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2.xml" ContentType="application/vnd.openxmlformats-officedocument.drawing+xml"/>
  <Override PartName="/xl/tables/table1.xml" ContentType="application/vnd.openxmlformats-officedocument.spreadsheetml.table+xml"/>
  <Override PartName="/xl/slicers/slicer2.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3.xml" ContentType="application/vnd.openxmlformats-officedocument.drawing+xml"/>
  <Override PartName="/xl/tables/table2.xml" ContentType="application/vnd.openxmlformats-officedocument.spreadsheetml.table+xml"/>
  <Override PartName="/xl/slicers/slicer3.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drawings/drawing4.xml" ContentType="application/vnd.openxmlformats-officedocument.drawing+xml"/>
  <Override PartName="/xl/drawings/drawing5.xml" ContentType="application/vnd.openxmlformats-officedocument.drawing+xml"/>
  <Override PartName="/xl/charts/chartEx1.xml" ContentType="application/vnd.ms-office.chartex+xml"/>
  <Override PartName="/xl/charts/style10.xml" ContentType="application/vnd.ms-office.chartstyle+xml"/>
  <Override PartName="/xl/charts/colors10.xml" ContentType="application/vnd.ms-office.chartcolorstyle+xml"/>
  <Override PartName="/xl/charts/chartEx2.xml" ContentType="application/vnd.ms-office.chartex+xml"/>
  <Override PartName="/xl/charts/style11.xml" ContentType="application/vnd.ms-office.chartstyle+xml"/>
  <Override PartName="/xl/charts/colors11.xml" ContentType="application/vnd.ms-office.chartcolorstyle+xml"/>
  <Override PartName="/xl/charts/chartEx3.xml" ContentType="application/vnd.ms-office.chartex+xml"/>
  <Override PartName="/xl/charts/style12.xml" ContentType="application/vnd.ms-office.chartstyle+xml"/>
  <Override PartName="/xl/charts/colors12.xml" ContentType="application/vnd.ms-office.chartcolorstyle+xml"/>
  <Override PartName="/xl/drawings/drawing6.xml" ContentType="application/vnd.openxmlformats-officedocument.drawing+xml"/>
  <Override PartName="/xl/slicers/slicer4.xml" ContentType="application/vnd.ms-excel.slicer+xml"/>
  <Override PartName="/xl/charts/chart10.xml" ContentType="application/vnd.openxmlformats-officedocument.drawingml.chart+xml"/>
  <Override PartName="/xl/charts/style13.xml" ContentType="application/vnd.ms-office.chartstyle+xml"/>
  <Override PartName="/xl/charts/colors13.xml" ContentType="application/vnd.ms-office.chartcolorstyle+xml"/>
  <Override PartName="/xl/charts/chart11.xml" ContentType="application/vnd.openxmlformats-officedocument.drawingml.chart+xml"/>
  <Override PartName="/xl/charts/style14.xml" ContentType="application/vnd.ms-office.chartstyle+xml"/>
  <Override PartName="/xl/charts/colors14.xml" ContentType="application/vnd.ms-office.chartcolorstyle+xml"/>
  <Override PartName="/xl/charts/chart12.xml" ContentType="application/vnd.openxmlformats-officedocument.drawingml.chart+xml"/>
  <Override PartName="/xl/charts/style15.xml" ContentType="application/vnd.ms-office.chartstyle+xml"/>
  <Override PartName="/xl/charts/colors15.xml" ContentType="application/vnd.ms-office.chartcolorstyle+xml"/>
  <Override PartName="/xl/charts/chart13.xml" ContentType="application/vnd.openxmlformats-officedocument.drawingml.chart+xml"/>
  <Override PartName="/xl/charts/style16.xml" ContentType="application/vnd.ms-office.chartstyle+xml"/>
  <Override PartName="/xl/charts/colors16.xml" ContentType="application/vnd.ms-office.chartcolorstyle+xml"/>
  <Override PartName="/xl/drawings/drawing7.xml" ContentType="application/vnd.openxmlformats-officedocument.drawing+xml"/>
  <Override PartName="/xl/slicers/slicer5.xml" ContentType="application/vnd.ms-excel.slicer+xml"/>
  <Override PartName="/xl/charts/chart14.xml" ContentType="application/vnd.openxmlformats-officedocument.drawingml.chart+xml"/>
  <Override PartName="/xl/charts/style17.xml" ContentType="application/vnd.ms-office.chartstyle+xml"/>
  <Override PartName="/xl/charts/colors17.xml" ContentType="application/vnd.ms-office.chartcolorstyle+xml"/>
  <Override PartName="/xl/charts/chart15.xml" ContentType="application/vnd.openxmlformats-officedocument.drawingml.chart+xml"/>
  <Override PartName="/xl/charts/style18.xml" ContentType="application/vnd.ms-office.chartstyle+xml"/>
  <Override PartName="/xl/charts/colors18.xml" ContentType="application/vnd.ms-office.chartcolorstyle+xml"/>
  <Override PartName="/xl/charts/chart16.xml" ContentType="application/vnd.openxmlformats-officedocument.drawingml.chart+xml"/>
  <Override PartName="/xl/charts/style19.xml" ContentType="application/vnd.ms-office.chartstyle+xml"/>
  <Override PartName="/xl/charts/colors19.xml" ContentType="application/vnd.ms-office.chartcolorstyle+xml"/>
  <Override PartName="/xl/drawings/drawing8.xml" ContentType="application/vnd.openxmlformats-officedocument.drawing+xml"/>
  <Override PartName="/xl/slicers/slicer6.xml" ContentType="application/vnd.ms-excel.slicer+xml"/>
  <Override PartName="/xl/charts/chart17.xml" ContentType="application/vnd.openxmlformats-officedocument.drawingml.chart+xml"/>
  <Override PartName="/xl/charts/style20.xml" ContentType="application/vnd.ms-office.chartstyle+xml"/>
  <Override PartName="/xl/charts/colors20.xml" ContentType="application/vnd.ms-office.chartcolorstyle+xml"/>
  <Override PartName="/xl/charts/chart18.xml" ContentType="application/vnd.openxmlformats-officedocument.drawingml.chart+xml"/>
  <Override PartName="/xl/charts/style21.xml" ContentType="application/vnd.ms-office.chartstyle+xml"/>
  <Override PartName="/xl/charts/colors21.xml" ContentType="application/vnd.ms-office.chartcolorstyle+xml"/>
  <Override PartName="/xl/charts/chart19.xml" ContentType="application/vnd.openxmlformats-officedocument.drawingml.chart+xml"/>
  <Override PartName="/xl/charts/style22.xml" ContentType="application/vnd.ms-office.chartstyle+xml"/>
  <Override PartName="/xl/charts/colors22.xml" ContentType="application/vnd.ms-office.chartcolorstyle+xml"/>
  <Override PartName="/xl/drawings/drawing9.xml" ContentType="application/vnd.openxmlformats-officedocument.drawing+xml"/>
  <Override PartName="/xl/slicers/slicer7.xml" ContentType="application/vnd.ms-excel.slicer+xml"/>
  <Override PartName="/xl/charts/chart20.xml" ContentType="application/vnd.openxmlformats-officedocument.drawingml.chart+xml"/>
  <Override PartName="/xl/charts/style23.xml" ContentType="application/vnd.ms-office.chartstyle+xml"/>
  <Override PartName="/xl/charts/colors23.xml" ContentType="application/vnd.ms-office.chartcolorstyle+xml"/>
  <Override PartName="/xl/charts/chart21.xml" ContentType="application/vnd.openxmlformats-officedocument.drawingml.chart+xml"/>
  <Override PartName="/xl/charts/style24.xml" ContentType="application/vnd.ms-office.chartstyle+xml"/>
  <Override PartName="/xl/charts/colors24.xml" ContentType="application/vnd.ms-office.chartcolorstyle+xml"/>
  <Override PartName="/xl/charts/chart22.xml" ContentType="application/vnd.openxmlformats-officedocument.drawingml.chart+xml"/>
  <Override PartName="/xl/charts/style25.xml" ContentType="application/vnd.ms-office.chartstyle+xml"/>
  <Override PartName="/xl/charts/colors25.xml" ContentType="application/vnd.ms-office.chartcolorstyle+xml"/>
  <Override PartName="/xl/drawings/drawing10.xml" ContentType="application/vnd.openxmlformats-officedocument.drawing+xml"/>
  <Override PartName="/xl/slicers/slicer8.xml" ContentType="application/vnd.ms-excel.slicer+xml"/>
  <Override PartName="/xl/charts/chart23.xml" ContentType="application/vnd.openxmlformats-officedocument.drawingml.chart+xml"/>
  <Override PartName="/xl/charts/style26.xml" ContentType="application/vnd.ms-office.chartstyle+xml"/>
  <Override PartName="/xl/charts/colors26.xml" ContentType="application/vnd.ms-office.chartcolorstyle+xml"/>
  <Override PartName="/xl/charts/chart24.xml" ContentType="application/vnd.openxmlformats-officedocument.drawingml.chart+xml"/>
  <Override PartName="/xl/charts/style27.xml" ContentType="application/vnd.ms-office.chartstyle+xml"/>
  <Override PartName="/xl/charts/colors27.xml" ContentType="application/vnd.ms-office.chartcolorstyle+xml"/>
  <Override PartName="/xl/drawings/drawing1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codeName="ThisWorkbook" hidePivotFieldList="1" defaultThemeVersion="166925"/>
  <mc:AlternateContent xmlns:mc="http://schemas.openxmlformats.org/markup-compatibility/2006">
    <mc:Choice Requires="x15">
      <x15ac:absPath xmlns:x15ac="http://schemas.microsoft.com/office/spreadsheetml/2010/11/ac" url="C:\Users\MITS\Desktop\project\"/>
    </mc:Choice>
  </mc:AlternateContent>
  <xr:revisionPtr revIDLastSave="0" documentId="13_ncr:1_{AFBBCF3D-BB43-40BC-A55D-FC50DE581045}" xr6:coauthVersionLast="47" xr6:coauthVersionMax="47" xr10:uidLastSave="{00000000-0000-0000-0000-000000000000}"/>
  <bookViews>
    <workbookView xWindow="-120" yWindow="-120" windowWidth="29040" windowHeight="15720" firstSheet="3" activeTab="3" xr2:uid="{922C0DF1-C364-4150-AD82-4908E65B34FA}"/>
  </bookViews>
  <sheets>
    <sheet name="pevort_tables" sheetId="6" r:id="rId1"/>
    <sheet name="foucast sales" sheetId="15" r:id="rId2"/>
    <sheet name="fourcast_demand" sheetId="16" r:id="rId3"/>
    <sheet name="orders" sheetId="1" r:id="rId4"/>
    <sheet name=" Advanced Excel " sheetId="17" r:id="rId5"/>
    <sheet name="KPI" sheetId="2" r:id="rId6"/>
    <sheet name="dashboard1" sheetId="3" r:id="rId7"/>
    <sheet name="dashboard2" sheetId="8" r:id="rId8"/>
    <sheet name="dshboard3" sheetId="12" r:id="rId9"/>
    <sheet name="dashboard4" sheetId="13" r:id="rId10"/>
    <sheet name="dashboard5" sheetId="14" r:id="rId11"/>
    <sheet name="expeart result" sheetId="18" r:id="rId12"/>
  </sheets>
  <definedNames>
    <definedName name="_xlnm._FilterDatabase" localSheetId="3" hidden="1">orders!$E$1:$E$1201</definedName>
    <definedName name="_xlchart.v1.0" hidden="1">orders!$F$1</definedName>
    <definedName name="_xlchart.v1.1" hidden="1">orders!$F$2:$F$1201</definedName>
    <definedName name="_xlchart.v1.2" hidden="1">orders!$G$1</definedName>
    <definedName name="_xlchart.v1.3" hidden="1">orders!$G$2:$G$1201</definedName>
    <definedName name="_xlchart.v1.4" hidden="1">orders!$D$2:$D$1201</definedName>
    <definedName name="_xlchart.v1.5" hidden="1">orders!$E$1</definedName>
    <definedName name="_xlchart.v1.6" hidden="1">orders!$E$2:$E$1201</definedName>
    <definedName name="_xlchart.v1.7" hidden="1">orders!$A$2:$A$1201</definedName>
    <definedName name="_xlchart.v1.8" hidden="1">orders!$U$1</definedName>
    <definedName name="_xlchart.v1.9" hidden="1">orders!$U$2:$U$1201</definedName>
    <definedName name="_xlcn.WorksheetConnection_orders.xlsmTable11" hidden="1">Table1[]</definedName>
    <definedName name="_xlcn.WorksheetConnection_orders.xlsmTable21" hidden="1">Table2[]</definedName>
    <definedName name="Slicer_CustomerID">#N/A</definedName>
    <definedName name="Slicer_Date">#N/A</definedName>
    <definedName name="Slicer_Month">#N/A</definedName>
    <definedName name="Slicer_Month1">#N/A</definedName>
    <definedName name="Slicer_Product_Name">#N/A</definedName>
    <definedName name="Slicer_Quantity">#N/A</definedName>
  </definedNames>
  <calcPr calcId="191029"/>
  <pivotCaches>
    <pivotCache cacheId="0" r:id="rId13"/>
    <pivotCache cacheId="1" r:id="rId14"/>
    <pivotCache cacheId="2" r:id="rId15"/>
  </pivotCaches>
  <extLst>
    <ext xmlns:x14="http://schemas.microsoft.com/office/spreadsheetml/2009/9/main" uri="{BBE1A952-AA13-448e-AADC-164F8A28A991}">
      <x14:slicerCaches>
        <x14:slicerCache r:id="rId16"/>
        <x14:slicerCache r:id="rId17"/>
        <x14:slicerCache r:id="rId18"/>
        <x14:slicerCache r:id="rId19"/>
      </x14:slicerCaches>
    </ex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20"/>
        <x14:slicerCache r:id="rId21"/>
      </x15:slicerCaches>
    </ext>
    <ext xmlns:x15="http://schemas.microsoft.com/office/spreadsheetml/2010/11/main" uri="{FCE2AD5D-F65C-4FA6-A056-5C36A1767C68}">
      <x15:dataModel>
        <x15:modelTables>
          <x15:modelTable id="Table2" name="Table2" connection="WorksheetConnection_orders.xlsm!Table2"/>
          <x15:modelTable id="Table1" name="Table1" connection="WorksheetConnection_orders.xlsm!Table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E11" i="1" l="1"/>
  <c r="Y11" i="1"/>
  <c r="AD11" i="1"/>
  <c r="AC11" i="1"/>
  <c r="AB11" i="1"/>
  <c r="AA11" i="1"/>
  <c r="Z11" i="1"/>
  <c r="AC2" i="1"/>
  <c r="AB2" i="1"/>
  <c r="AA2" i="1"/>
  <c r="Z2" i="1"/>
  <c r="Y2" i="1"/>
  <c r="W2" i="1"/>
  <c r="V2" i="1"/>
  <c r="AD2" i="1" s="1"/>
  <c r="C215" i="16"/>
  <c r="C13" i="15"/>
  <c r="C234" i="16"/>
  <c r="C231" i="16"/>
  <c r="C196" i="16"/>
  <c r="C201" i="16"/>
  <c r="C226" i="16"/>
  <c r="C225" i="16"/>
  <c r="C230" i="16"/>
  <c r="C194" i="16"/>
  <c r="C197" i="16"/>
  <c r="C203" i="16"/>
  <c r="C219" i="16"/>
  <c r="C224" i="16"/>
  <c r="C211" i="16"/>
  <c r="C233" i="16"/>
  <c r="C238" i="16"/>
  <c r="C217" i="16"/>
  <c r="C221" i="16"/>
  <c r="C202" i="16"/>
  <c r="C235" i="16"/>
  <c r="C195" i="16"/>
  <c r="C220" i="16"/>
  <c r="C222" i="16"/>
  <c r="C228" i="16"/>
  <c r="C229" i="16"/>
  <c r="C208" i="16"/>
  <c r="C214" i="16"/>
  <c r="C210" i="16"/>
  <c r="C192" i="16"/>
  <c r="C209" i="16"/>
  <c r="C206" i="16"/>
  <c r="C199" i="16"/>
  <c r="C212" i="16"/>
  <c r="C11" i="15"/>
  <c r="C207" i="16"/>
  <c r="C216" i="16"/>
  <c r="C213" i="16"/>
  <c r="C223" i="16"/>
  <c r="C232" i="16"/>
  <c r="C12" i="15"/>
  <c r="C205" i="16"/>
  <c r="C227" i="16"/>
  <c r="C236" i="16"/>
  <c r="C200" i="16"/>
  <c r="C237" i="16"/>
  <c r="C193" i="16"/>
  <c r="C239" i="16"/>
  <c r="C218" i="16"/>
  <c r="C198" i="16"/>
  <c r="C204" i="16"/>
  <c r="X2" i="1" l="1"/>
  <c r="E192" i="16"/>
  <c r="D234" i="16"/>
  <c r="D232" i="16"/>
  <c r="D209" i="16"/>
  <c r="D192" i="16"/>
  <c r="D239" i="16"/>
  <c r="D210" i="16"/>
  <c r="E220" i="16"/>
  <c r="E11" i="15"/>
  <c r="E233" i="16"/>
  <c r="D197" i="16"/>
  <c r="D204" i="16"/>
  <c r="E196" i="16"/>
  <c r="E239" i="16"/>
  <c r="D225" i="16"/>
  <c r="D211" i="16"/>
  <c r="E194" i="16"/>
  <c r="E227" i="16"/>
  <c r="E202" i="16"/>
  <c r="E205" i="16"/>
  <c r="E217" i="16"/>
  <c r="D226" i="16"/>
  <c r="E226" i="16"/>
  <c r="D214" i="16"/>
  <c r="D237" i="16"/>
  <c r="D236" i="16"/>
  <c r="D199" i="16"/>
  <c r="E193" i="16"/>
  <c r="D201" i="16"/>
  <c r="E222" i="16"/>
  <c r="E195" i="16"/>
  <c r="E209" i="16"/>
  <c r="D222" i="16"/>
  <c r="D220" i="16"/>
  <c r="D205" i="16"/>
  <c r="E208" i="16"/>
  <c r="D207" i="16"/>
  <c r="D212" i="16"/>
  <c r="D206" i="16"/>
  <c r="D198" i="16"/>
  <c r="E204" i="16"/>
  <c r="E237" i="16"/>
  <c r="E236" i="16"/>
  <c r="D213" i="16"/>
  <c r="E199" i="16"/>
  <c r="E223" i="16"/>
  <c r="E221" i="16"/>
  <c r="D229" i="16"/>
  <c r="E229" i="16"/>
  <c r="D221" i="16"/>
  <c r="E213" i="16"/>
  <c r="E200" i="16"/>
  <c r="E230" i="16"/>
  <c r="E210" i="16"/>
  <c r="D208" i="16"/>
  <c r="D196" i="16"/>
  <c r="D228" i="16"/>
  <c r="E197" i="16"/>
  <c r="E219" i="16"/>
  <c r="D230" i="16"/>
  <c r="D217" i="16"/>
  <c r="D194" i="16"/>
  <c r="E216" i="16"/>
  <c r="E238" i="16"/>
  <c r="D235" i="16"/>
  <c r="D203" i="16"/>
  <c r="E12" i="15"/>
  <c r="E206" i="16"/>
  <c r="D202" i="16"/>
  <c r="E234" i="16"/>
  <c r="E214" i="16"/>
  <c r="D218" i="16"/>
  <c r="D12" i="15"/>
  <c r="D231" i="16"/>
  <c r="E232" i="16"/>
  <c r="D238" i="16"/>
  <c r="E231" i="16"/>
  <c r="E225" i="16"/>
  <c r="E218" i="16"/>
  <c r="D13" i="15"/>
  <c r="D195" i="16"/>
  <c r="D215" i="16"/>
  <c r="E13" i="15"/>
  <c r="D11" i="15"/>
  <c r="D200" i="16"/>
  <c r="D233" i="16"/>
  <c r="E215" i="16"/>
  <c r="E207" i="16"/>
  <c r="E224" i="16"/>
  <c r="D193" i="16"/>
  <c r="E203" i="16"/>
  <c r="E228" i="16"/>
  <c r="D224" i="16"/>
  <c r="D227" i="16"/>
  <c r="D216" i="16"/>
  <c r="D219" i="16"/>
  <c r="E201" i="16"/>
  <c r="E235" i="16"/>
  <c r="D223" i="16"/>
  <c r="E198" i="16"/>
  <c r="E211" i="16"/>
  <c r="E212" i="1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AA2B9F2-7C3D-48DF-889B-73C99EE9088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D81D828C-7889-4274-9327-3B23C5B66DBA}" name="WorksheetConnection_orders.xlsm!Table1" type="102" refreshedVersion="8" minRefreshableVersion="5">
    <extLst>
      <ext xmlns:x15="http://schemas.microsoft.com/office/spreadsheetml/2010/11/main" uri="{DE250136-89BD-433C-8126-D09CA5730AF9}">
        <x15:connection id="Table1">
          <x15:rangePr sourceName="_xlcn.WorksheetConnection_orders.xlsmTable11"/>
        </x15:connection>
      </ext>
    </extLst>
  </connection>
  <connection id="3" xr16:uid="{0567DA11-EEAD-4AB0-B8B6-941744469C91}" name="WorksheetConnection_orders.xlsm!Table2" type="102" refreshedVersion="8" minRefreshableVersion="5">
    <extLst>
      <ext xmlns:x15="http://schemas.microsoft.com/office/spreadsheetml/2010/11/main" uri="{DE250136-89BD-433C-8126-D09CA5730AF9}">
        <x15:connection id="Table2" autoDelete="1">
          <x15:rangePr sourceName="_xlcn.WorksheetConnection_orders.xlsmTable21"/>
        </x15:connection>
      </ext>
    </extLst>
  </connection>
</connections>
</file>

<file path=xl/sharedStrings.xml><?xml version="1.0" encoding="utf-8"?>
<sst xmlns="http://schemas.openxmlformats.org/spreadsheetml/2006/main" count="16996" uniqueCount="8064">
  <si>
    <t>OrderID</t>
  </si>
  <si>
    <t>Date</t>
  </si>
  <si>
    <t>CustomerID</t>
  </si>
  <si>
    <t>ProductID</t>
  </si>
  <si>
    <t>Quantity</t>
  </si>
  <si>
    <t>Sales</t>
  </si>
  <si>
    <t>Profit</t>
  </si>
  <si>
    <t>Name</t>
  </si>
  <si>
    <t>City</t>
  </si>
  <si>
    <t>State</t>
  </si>
  <si>
    <t>Segment</t>
  </si>
  <si>
    <t>Product Name</t>
  </si>
  <si>
    <t>Category</t>
  </si>
  <si>
    <t>Cost Price</t>
  </si>
  <si>
    <t>Current Stock</t>
  </si>
  <si>
    <t>Reorder Level</t>
  </si>
  <si>
    <t>Month</t>
  </si>
  <si>
    <t>Target Sales</t>
  </si>
  <si>
    <t>O000001</t>
  </si>
  <si>
    <t>2025-02-28T00:00:00.000000000</t>
  </si>
  <si>
    <t>C1032</t>
  </si>
  <si>
    <t>P0155</t>
  </si>
  <si>
    <t>C0001</t>
  </si>
  <si>
    <t>Customer_1</t>
  </si>
  <si>
    <t>Bangalore</t>
  </si>
  <si>
    <t>Maharashtra</t>
  </si>
  <si>
    <t>Home Office</t>
  </si>
  <si>
    <t>P0001</t>
  </si>
  <si>
    <t>Product_1</t>
  </si>
  <si>
    <t>Stationery</t>
  </si>
  <si>
    <t>2020-01</t>
  </si>
  <si>
    <t>O000002</t>
  </si>
  <si>
    <t>2025-12-07T00:00:00.000000000</t>
  </si>
  <si>
    <t>C1388</t>
  </si>
  <si>
    <t>P0082</t>
  </si>
  <si>
    <t>C0002</t>
  </si>
  <si>
    <t>Customer_2</t>
  </si>
  <si>
    <t>Kolkata</t>
  </si>
  <si>
    <t>Telangana</t>
  </si>
  <si>
    <t>P0002</t>
  </si>
  <si>
    <t>Product_2</t>
  </si>
  <si>
    <t>2020-02</t>
  </si>
  <si>
    <t>O000003</t>
  </si>
  <si>
    <t>2024-10-20T00:00:00.000000000</t>
  </si>
  <si>
    <t>C1222</t>
  </si>
  <si>
    <t>P1069</t>
  </si>
  <si>
    <t>C0003</t>
  </si>
  <si>
    <t>Customer_3</t>
  </si>
  <si>
    <t>Delhi</t>
  </si>
  <si>
    <t>P0003</t>
  </si>
  <si>
    <t>Product_3</t>
  </si>
  <si>
    <t>Accessories</t>
  </si>
  <si>
    <t>2020-03</t>
  </si>
  <si>
    <t>O000004</t>
  </si>
  <si>
    <t>2025-05-07T00:00:00.000000000</t>
  </si>
  <si>
    <t>C0658</t>
  </si>
  <si>
    <t>P0633</t>
  </si>
  <si>
    <t>C0004</t>
  </si>
  <si>
    <t>Customer_4</t>
  </si>
  <si>
    <t>Mumbai</t>
  </si>
  <si>
    <t>Tamil Nadu</t>
  </si>
  <si>
    <t>P0004</t>
  </si>
  <si>
    <t>Product_4</t>
  </si>
  <si>
    <t>2020-04</t>
  </si>
  <si>
    <t>O000005</t>
  </si>
  <si>
    <t>2025-01-07T00:00:00.000000000</t>
  </si>
  <si>
    <t>C0307</t>
  </si>
  <si>
    <t>P0715</t>
  </si>
  <si>
    <t>C0005</t>
  </si>
  <si>
    <t>Customer_5</t>
  </si>
  <si>
    <t>P0005</t>
  </si>
  <si>
    <t>Product_5</t>
  </si>
  <si>
    <t>Electronics</t>
  </si>
  <si>
    <t>2020-05</t>
  </si>
  <si>
    <t>O000006</t>
  </si>
  <si>
    <t>2025-10-06T00:00:00.000000000</t>
  </si>
  <si>
    <t>C0207</t>
  </si>
  <si>
    <t>P0810</t>
  </si>
  <si>
    <t>C0006</t>
  </si>
  <si>
    <t>Customer_6</t>
  </si>
  <si>
    <t>Corporate</t>
  </si>
  <si>
    <t>P0006</t>
  </si>
  <si>
    <t>Product_6</t>
  </si>
  <si>
    <t>Furniture</t>
  </si>
  <si>
    <t>2020-06</t>
  </si>
  <si>
    <t>O000007</t>
  </si>
  <si>
    <t>2025-04-18T00:00:00.000000000</t>
  </si>
  <si>
    <t>C0546</t>
  </si>
  <si>
    <t>P0414</t>
  </si>
  <si>
    <t>C0007</t>
  </si>
  <si>
    <t>Customer_7</t>
  </si>
  <si>
    <t>Kerala</t>
  </si>
  <si>
    <t>P0007</t>
  </si>
  <si>
    <t>Product_7</t>
  </si>
  <si>
    <t>2020-07</t>
  </si>
  <si>
    <t>O000008</t>
  </si>
  <si>
    <t>2024-11-16T00:00:00.000000000</t>
  </si>
  <si>
    <t>C0999</t>
  </si>
  <si>
    <t>P0282</t>
  </si>
  <si>
    <t>C0008</t>
  </si>
  <si>
    <t>Customer_8</t>
  </si>
  <si>
    <t>P0008</t>
  </si>
  <si>
    <t>Product_8</t>
  </si>
  <si>
    <t>2020-08</t>
  </si>
  <si>
    <t>O000009</t>
  </si>
  <si>
    <t>2024-06-27T00:00:00.000000000</t>
  </si>
  <si>
    <t>C1198</t>
  </si>
  <si>
    <t>P0624</t>
  </si>
  <si>
    <t>C0009</t>
  </si>
  <si>
    <t>Customer_9</t>
  </si>
  <si>
    <t>Hyderabad</t>
  </si>
  <si>
    <t>P0009</t>
  </si>
  <si>
    <t>Product_9</t>
  </si>
  <si>
    <t>2020-09</t>
  </si>
  <si>
    <t>O000010</t>
  </si>
  <si>
    <t>2024-08-17T00:00:00.000000000</t>
  </si>
  <si>
    <t>C0048</t>
  </si>
  <si>
    <t>P0091</t>
  </si>
  <si>
    <t>C0010</t>
  </si>
  <si>
    <t>Customer_10</t>
  </si>
  <si>
    <t>P0010</t>
  </si>
  <si>
    <t>Product_10</t>
  </si>
  <si>
    <t>2020-10</t>
  </si>
  <si>
    <t>O000011</t>
  </si>
  <si>
    <t>2024-02-24T00:00:00.000000000</t>
  </si>
  <si>
    <t>C0694</t>
  </si>
  <si>
    <t>P0355</t>
  </si>
  <si>
    <t>C0011</t>
  </si>
  <si>
    <t>Customer_11</t>
  </si>
  <si>
    <t>Pune</t>
  </si>
  <si>
    <t>P0011</t>
  </si>
  <si>
    <t>Product_11</t>
  </si>
  <si>
    <t>2020-11</t>
  </si>
  <si>
    <t>O000012</t>
  </si>
  <si>
    <t>2024-04-22T00:00:00.000000000</t>
  </si>
  <si>
    <t>C1411</t>
  </si>
  <si>
    <t>P0713</t>
  </si>
  <si>
    <t>C0012</t>
  </si>
  <si>
    <t>Customer_12</t>
  </si>
  <si>
    <t>Kochi</t>
  </si>
  <si>
    <t>P0012</t>
  </si>
  <si>
    <t>Product_12</t>
  </si>
  <si>
    <t>2020-12</t>
  </si>
  <si>
    <t>O000013</t>
  </si>
  <si>
    <t>2025-01-06T00:00:00.000000000</t>
  </si>
  <si>
    <t>C1234</t>
  </si>
  <si>
    <t>P1132</t>
  </si>
  <si>
    <t>C0013</t>
  </si>
  <si>
    <t>Customer_13</t>
  </si>
  <si>
    <t>West Bengal</t>
  </si>
  <si>
    <t>Consumer</t>
  </si>
  <si>
    <t>P0013</t>
  </si>
  <si>
    <t>Product_13</t>
  </si>
  <si>
    <t>2021-01</t>
  </si>
  <si>
    <t>O000014</t>
  </si>
  <si>
    <t>2024-01-24T00:00:00.000000000</t>
  </si>
  <si>
    <t>C1410</t>
  </si>
  <si>
    <t>P0724</t>
  </si>
  <si>
    <t>C0014</t>
  </si>
  <si>
    <t>Customer_14</t>
  </si>
  <si>
    <t>P0014</t>
  </si>
  <si>
    <t>Product_14</t>
  </si>
  <si>
    <t>2021-02</t>
  </si>
  <si>
    <t>O000015</t>
  </si>
  <si>
    <t>2024-12-10T00:00:00.000000000</t>
  </si>
  <si>
    <t>C1436</t>
  </si>
  <si>
    <t>P0902</t>
  </si>
  <si>
    <t>C0015</t>
  </si>
  <si>
    <t>Customer_15</t>
  </si>
  <si>
    <t>P0015</t>
  </si>
  <si>
    <t>Product_15</t>
  </si>
  <si>
    <t>2021-03</t>
  </si>
  <si>
    <t>O000016</t>
  </si>
  <si>
    <t>2024-01-31T00:00:00.000000000</t>
  </si>
  <si>
    <t>C0139</t>
  </si>
  <si>
    <t>P0375</t>
  </si>
  <si>
    <t>C0016</t>
  </si>
  <si>
    <t>Customer_16</t>
  </si>
  <si>
    <t>P0016</t>
  </si>
  <si>
    <t>Product_16</t>
  </si>
  <si>
    <t>2021-04</t>
  </si>
  <si>
    <t>O000017</t>
  </si>
  <si>
    <t>2024-04-28T00:00:00.000000000</t>
  </si>
  <si>
    <t>C1022</t>
  </si>
  <si>
    <t>P0069</t>
  </si>
  <si>
    <t>C0017</t>
  </si>
  <si>
    <t>Customer_17</t>
  </si>
  <si>
    <t>P0017</t>
  </si>
  <si>
    <t>Product_17</t>
  </si>
  <si>
    <t>2021-05</t>
  </si>
  <si>
    <t>O000018</t>
  </si>
  <si>
    <t>2025-05-20T00:00:00.000000000</t>
  </si>
  <si>
    <t>C0827</t>
  </si>
  <si>
    <t>P0452</t>
  </si>
  <si>
    <t>C0018</t>
  </si>
  <si>
    <t>Customer_18</t>
  </si>
  <si>
    <t>Karnataka</t>
  </si>
  <si>
    <t>P0018</t>
  </si>
  <si>
    <t>Product_18</t>
  </si>
  <si>
    <t>2021-06</t>
  </si>
  <si>
    <t>O000019</t>
  </si>
  <si>
    <t>2024-01-22T00:00:00.000000000</t>
  </si>
  <si>
    <t>C0716</t>
  </si>
  <si>
    <t>P0830</t>
  </si>
  <si>
    <t>C0019</t>
  </si>
  <si>
    <t>Customer_19</t>
  </si>
  <si>
    <t>P0019</t>
  </si>
  <si>
    <t>Product_19</t>
  </si>
  <si>
    <t>2021-07</t>
  </si>
  <si>
    <t>O000020</t>
  </si>
  <si>
    <t>2024-09-03T00:00:00.000000000</t>
  </si>
  <si>
    <t>C1197</t>
  </si>
  <si>
    <t>P0055</t>
  </si>
  <si>
    <t>C0020</t>
  </si>
  <si>
    <t>Customer_20</t>
  </si>
  <si>
    <t>P0020</t>
  </si>
  <si>
    <t>Product_20</t>
  </si>
  <si>
    <t>2021-08</t>
  </si>
  <si>
    <t>O000021</t>
  </si>
  <si>
    <t>2024-05-19T00:00:00.000000000</t>
  </si>
  <si>
    <t>C1402</t>
  </si>
  <si>
    <t>P1040</t>
  </si>
  <si>
    <t>C0021</t>
  </si>
  <si>
    <t>Customer_21</t>
  </si>
  <si>
    <t>P0021</t>
  </si>
  <si>
    <t>Product_21</t>
  </si>
  <si>
    <t>2021-09</t>
  </si>
  <si>
    <t>O000022</t>
  </si>
  <si>
    <t>2024-02-09T00:00:00.000000000</t>
  </si>
  <si>
    <t>C0697</t>
  </si>
  <si>
    <t>C0022</t>
  </si>
  <si>
    <t>Customer_22</t>
  </si>
  <si>
    <t>Chennai</t>
  </si>
  <si>
    <t>P0022</t>
  </si>
  <si>
    <t>Product_22</t>
  </si>
  <si>
    <t>2021-10</t>
  </si>
  <si>
    <t>O000023</t>
  </si>
  <si>
    <t>2024-06-01T00:00:00.000000000</t>
  </si>
  <si>
    <t>C0974</t>
  </si>
  <si>
    <t>P0826</t>
  </si>
  <si>
    <t>C0023</t>
  </si>
  <si>
    <t>Customer_23</t>
  </si>
  <si>
    <t>P0023</t>
  </si>
  <si>
    <t>Product_23</t>
  </si>
  <si>
    <t>2021-11</t>
  </si>
  <si>
    <t>O000024</t>
  </si>
  <si>
    <t>2024-03-23T00:00:00.000000000</t>
  </si>
  <si>
    <t>C0719</t>
  </si>
  <si>
    <t>P1060</t>
  </si>
  <si>
    <t>C0024</t>
  </si>
  <si>
    <t>Customer_24</t>
  </si>
  <si>
    <t>P0024</t>
  </si>
  <si>
    <t>Product_24</t>
  </si>
  <si>
    <t>2021-12</t>
  </si>
  <si>
    <t>O000025</t>
  </si>
  <si>
    <t>2024-02-28T00:00:00.000000000</t>
  </si>
  <si>
    <t>C0954</t>
  </si>
  <si>
    <t>P0734</t>
  </si>
  <si>
    <t>C0025</t>
  </si>
  <si>
    <t>Customer_25</t>
  </si>
  <si>
    <t>P0025</t>
  </si>
  <si>
    <t>Product_25</t>
  </si>
  <si>
    <t>2022-01</t>
  </si>
  <si>
    <t>O000026</t>
  </si>
  <si>
    <t>2025-05-01T00:00:00.000000000</t>
  </si>
  <si>
    <t>C1456</t>
  </si>
  <si>
    <t>P0206</t>
  </si>
  <si>
    <t>C0026</t>
  </si>
  <si>
    <t>Customer_26</t>
  </si>
  <si>
    <t>P0026</t>
  </si>
  <si>
    <t>Product_26</t>
  </si>
  <si>
    <t>2022-02</t>
  </si>
  <si>
    <t>O000027</t>
  </si>
  <si>
    <t>2024-04-01T00:00:00.000000000</t>
  </si>
  <si>
    <t>C1218</t>
  </si>
  <si>
    <t>P0307</t>
  </si>
  <si>
    <t>C0027</t>
  </si>
  <si>
    <t>Customer_27</t>
  </si>
  <si>
    <t>P0027</t>
  </si>
  <si>
    <t>Product_27</t>
  </si>
  <si>
    <t>2022-03</t>
  </si>
  <si>
    <t>O000028</t>
  </si>
  <si>
    <t>2025-11-17T00:00:00.000000000</t>
  </si>
  <si>
    <t>C0346</t>
  </si>
  <si>
    <t>P0562</t>
  </si>
  <si>
    <t>C0028</t>
  </si>
  <si>
    <t>Customer_28</t>
  </si>
  <si>
    <t>P0028</t>
  </si>
  <si>
    <t>Product_28</t>
  </si>
  <si>
    <t>2022-04</t>
  </si>
  <si>
    <t>O000029</t>
  </si>
  <si>
    <t>2024-12-21T00:00:00.000000000</t>
  </si>
  <si>
    <t>C1301</t>
  </si>
  <si>
    <t>P1175</t>
  </si>
  <si>
    <t>C0029</t>
  </si>
  <si>
    <t>Customer_29</t>
  </si>
  <si>
    <t>P0029</t>
  </si>
  <si>
    <t>Product_29</t>
  </si>
  <si>
    <t>2022-05</t>
  </si>
  <si>
    <t>O000030</t>
  </si>
  <si>
    <t>2024-10-25T00:00:00.000000000</t>
  </si>
  <si>
    <t>C0790</t>
  </si>
  <si>
    <t>P0813</t>
  </si>
  <si>
    <t>C0030</t>
  </si>
  <si>
    <t>Customer_30</t>
  </si>
  <si>
    <t>P0030</t>
  </si>
  <si>
    <t>Product_30</t>
  </si>
  <si>
    <t>2022-06</t>
  </si>
  <si>
    <t>O000031</t>
  </si>
  <si>
    <t>2025-10-02T00:00:00.000000000</t>
  </si>
  <si>
    <t>C0877</t>
  </si>
  <si>
    <t>P0740</t>
  </si>
  <si>
    <t>C0031</t>
  </si>
  <si>
    <t>Customer_31</t>
  </si>
  <si>
    <t>P0031</t>
  </si>
  <si>
    <t>Product_31</t>
  </si>
  <si>
    <t>2022-07</t>
  </si>
  <si>
    <t>O000032</t>
  </si>
  <si>
    <t>2025-07-22T00:00:00.000000000</t>
  </si>
  <si>
    <t>C0173</t>
  </si>
  <si>
    <t>P0964</t>
  </si>
  <si>
    <t>C0032</t>
  </si>
  <si>
    <t>Customer_32</t>
  </si>
  <si>
    <t>P0032</t>
  </si>
  <si>
    <t>Product_32</t>
  </si>
  <si>
    <t>2022-08</t>
  </si>
  <si>
    <t>O000033</t>
  </si>
  <si>
    <t>2024-11-03T00:00:00.000000000</t>
  </si>
  <si>
    <t>C0668</t>
  </si>
  <si>
    <t>P0170</t>
  </si>
  <si>
    <t>C0033</t>
  </si>
  <si>
    <t>Customer_33</t>
  </si>
  <si>
    <t>P0033</t>
  </si>
  <si>
    <t>Product_33</t>
  </si>
  <si>
    <t>2022-09</t>
  </si>
  <si>
    <t>O000034</t>
  </si>
  <si>
    <t>2025-12-12T00:00:00.000000000</t>
  </si>
  <si>
    <t>C0454</t>
  </si>
  <si>
    <t>P0098</t>
  </si>
  <si>
    <t>C0034</t>
  </si>
  <si>
    <t>Customer_34</t>
  </si>
  <si>
    <t>P0034</t>
  </si>
  <si>
    <t>Product_34</t>
  </si>
  <si>
    <t>2022-10</t>
  </si>
  <si>
    <t>O000035</t>
  </si>
  <si>
    <t>2025-01-22T00:00:00.000000000</t>
  </si>
  <si>
    <t>C0132</t>
  </si>
  <si>
    <t>P0701</t>
  </si>
  <si>
    <t>C0035</t>
  </si>
  <si>
    <t>Customer_35</t>
  </si>
  <si>
    <t>P0035</t>
  </si>
  <si>
    <t>Product_35</t>
  </si>
  <si>
    <t>2022-11</t>
  </si>
  <si>
    <t>O000036</t>
  </si>
  <si>
    <t>2025-06-01T00:00:00.000000000</t>
  </si>
  <si>
    <t>C1277</t>
  </si>
  <si>
    <t>P0711</t>
  </si>
  <si>
    <t>C0036</t>
  </si>
  <si>
    <t>Customer_36</t>
  </si>
  <si>
    <t>P0036</t>
  </si>
  <si>
    <t>Product_36</t>
  </si>
  <si>
    <t>2022-12</t>
  </si>
  <si>
    <t>O000037</t>
  </si>
  <si>
    <t>2025-12-09T00:00:00.000000000</t>
  </si>
  <si>
    <t>C0194</t>
  </si>
  <si>
    <t>P0309</t>
  </si>
  <si>
    <t>C0037</t>
  </si>
  <si>
    <t>Customer_37</t>
  </si>
  <si>
    <t>P0037</t>
  </si>
  <si>
    <t>Product_37</t>
  </si>
  <si>
    <t>2023-01</t>
  </si>
  <si>
    <t>O000038</t>
  </si>
  <si>
    <t>2025-06-12T00:00:00.000000000</t>
  </si>
  <si>
    <t>C1075</t>
  </si>
  <si>
    <t>P0753</t>
  </si>
  <si>
    <t>C0038</t>
  </si>
  <si>
    <t>Customer_38</t>
  </si>
  <si>
    <t>P0038</t>
  </si>
  <si>
    <t>Product_38</t>
  </si>
  <si>
    <t>2023-02</t>
  </si>
  <si>
    <t>O000039</t>
  </si>
  <si>
    <t>2025-03-07T00:00:00.000000000</t>
  </si>
  <si>
    <t>C1118</t>
  </si>
  <si>
    <t>P0184</t>
  </si>
  <si>
    <t>C0039</t>
  </si>
  <si>
    <t>Customer_39</t>
  </si>
  <si>
    <t>P0039</t>
  </si>
  <si>
    <t>Product_39</t>
  </si>
  <si>
    <t>2023-03</t>
  </si>
  <si>
    <t>O000040</t>
  </si>
  <si>
    <t>2025-03-26T00:00:00.000000000</t>
  </si>
  <si>
    <t>C0919</t>
  </si>
  <si>
    <t>P0237</t>
  </si>
  <si>
    <t>C0040</t>
  </si>
  <si>
    <t>Customer_40</t>
  </si>
  <si>
    <t>P0040</t>
  </si>
  <si>
    <t>Product_40</t>
  </si>
  <si>
    <t>2023-04</t>
  </si>
  <si>
    <t>O000041</t>
  </si>
  <si>
    <t>2025-04-23T00:00:00.000000000</t>
  </si>
  <si>
    <t>C1261</t>
  </si>
  <si>
    <t>P1073</t>
  </si>
  <si>
    <t>C0041</t>
  </si>
  <si>
    <t>Customer_41</t>
  </si>
  <si>
    <t>P0041</t>
  </si>
  <si>
    <t>Product_41</t>
  </si>
  <si>
    <t>2023-05</t>
  </si>
  <si>
    <t>O000042</t>
  </si>
  <si>
    <t>2025-12-15T00:00:00.000000000</t>
  </si>
  <si>
    <t>C0171</t>
  </si>
  <si>
    <t>C0042</t>
  </si>
  <si>
    <t>Customer_42</t>
  </si>
  <si>
    <t>P0042</t>
  </si>
  <si>
    <t>Product_42</t>
  </si>
  <si>
    <t>2023-06</t>
  </si>
  <si>
    <t>O000043</t>
  </si>
  <si>
    <t>2025-05-27T00:00:00.000000000</t>
  </si>
  <si>
    <t>P0670</t>
  </si>
  <si>
    <t>C0043</t>
  </si>
  <si>
    <t>Customer_43</t>
  </si>
  <si>
    <t>P0043</t>
  </si>
  <si>
    <t>Product_43</t>
  </si>
  <si>
    <t>2023-07</t>
  </si>
  <si>
    <t>O000044</t>
  </si>
  <si>
    <t>2024-08-07T00:00:00.000000000</t>
  </si>
  <si>
    <t>P1014</t>
  </si>
  <si>
    <t>C0044</t>
  </si>
  <si>
    <t>Customer_44</t>
  </si>
  <si>
    <t>P0044</t>
  </si>
  <si>
    <t>Product_44</t>
  </si>
  <si>
    <t>2023-08</t>
  </si>
  <si>
    <t>O000045</t>
  </si>
  <si>
    <t>2024-01-17T00:00:00.000000000</t>
  </si>
  <si>
    <t>C0275</t>
  </si>
  <si>
    <t>P0856</t>
  </si>
  <si>
    <t>C0045</t>
  </si>
  <si>
    <t>Customer_45</t>
  </si>
  <si>
    <t>P0045</t>
  </si>
  <si>
    <t>Product_45</t>
  </si>
  <si>
    <t>2023-09</t>
  </si>
  <si>
    <t>O000046</t>
  </si>
  <si>
    <t>2025-07-26T00:00:00.000000000</t>
  </si>
  <si>
    <t>C0448</t>
  </si>
  <si>
    <t>P0529</t>
  </si>
  <si>
    <t>C0046</t>
  </si>
  <si>
    <t>Customer_46</t>
  </si>
  <si>
    <t>P0046</t>
  </si>
  <si>
    <t>Product_46</t>
  </si>
  <si>
    <t>2023-10</t>
  </si>
  <si>
    <t>O000047</t>
  </si>
  <si>
    <t>2024-12-22T00:00:00.000000000</t>
  </si>
  <si>
    <t>C1035</t>
  </si>
  <si>
    <t>P0378</t>
  </si>
  <si>
    <t>C0047</t>
  </si>
  <si>
    <t>Customer_47</t>
  </si>
  <si>
    <t>P0047</t>
  </si>
  <si>
    <t>Product_47</t>
  </si>
  <si>
    <t>2023-11</t>
  </si>
  <si>
    <t>O000048</t>
  </si>
  <si>
    <t>2024-10-30T00:00:00.000000000</t>
  </si>
  <si>
    <t>C0803</t>
  </si>
  <si>
    <t>P0073</t>
  </si>
  <si>
    <t>Customer_48</t>
  </si>
  <si>
    <t>P0048</t>
  </si>
  <si>
    <t>Product_48</t>
  </si>
  <si>
    <t>2023-12</t>
  </si>
  <si>
    <t>O000049</t>
  </si>
  <si>
    <t>2025-11-14T00:00:00.000000000</t>
  </si>
  <si>
    <t>C0302</t>
  </si>
  <si>
    <t>P0150</t>
  </si>
  <si>
    <t>C0049</t>
  </si>
  <si>
    <t>Customer_49</t>
  </si>
  <si>
    <t>P0049</t>
  </si>
  <si>
    <t>Product_49</t>
  </si>
  <si>
    <t>2024-01</t>
  </si>
  <si>
    <t>O000050</t>
  </si>
  <si>
    <t>2024-04-23T00:00:00.000000000</t>
  </si>
  <si>
    <t>C0351</t>
  </si>
  <si>
    <t>P0694</t>
  </si>
  <si>
    <t>C0050</t>
  </si>
  <si>
    <t>Customer_50</t>
  </si>
  <si>
    <t>P0050</t>
  </si>
  <si>
    <t>Product_50</t>
  </si>
  <si>
    <t>2024-02</t>
  </si>
  <si>
    <t>O000051</t>
  </si>
  <si>
    <t>2024-01-28T00:00:00.000000000</t>
  </si>
  <si>
    <t>C1255</t>
  </si>
  <si>
    <t>P0635</t>
  </si>
  <si>
    <t>C0051</t>
  </si>
  <si>
    <t>Customer_51</t>
  </si>
  <si>
    <t>P0051</t>
  </si>
  <si>
    <t>Product_51</t>
  </si>
  <si>
    <t>2024-03</t>
  </si>
  <si>
    <t>O000052</t>
  </si>
  <si>
    <t>2025-06-24T00:00:00.000000000</t>
  </si>
  <si>
    <t>C0782</t>
  </si>
  <si>
    <t>P0453</t>
  </si>
  <si>
    <t>C0052</t>
  </si>
  <si>
    <t>Customer_52</t>
  </si>
  <si>
    <t>P0052</t>
  </si>
  <si>
    <t>Product_52</t>
  </si>
  <si>
    <t>2024-04</t>
  </si>
  <si>
    <t>O000053</t>
  </si>
  <si>
    <t>2025-11-06T00:00:00.000000000</t>
  </si>
  <si>
    <t>C1384</t>
  </si>
  <si>
    <t>P0351</t>
  </si>
  <si>
    <t>C0053</t>
  </si>
  <si>
    <t>Customer_53</t>
  </si>
  <si>
    <t>P0053</t>
  </si>
  <si>
    <t>Product_53</t>
  </si>
  <si>
    <t>2024-05</t>
  </si>
  <si>
    <t>O000054</t>
  </si>
  <si>
    <t>2025-08-29T00:00:00.000000000</t>
  </si>
  <si>
    <t>C0844</t>
  </si>
  <si>
    <t>P0097</t>
  </si>
  <si>
    <t>C0054</t>
  </si>
  <si>
    <t>Customer_54</t>
  </si>
  <si>
    <t>P0054</t>
  </si>
  <si>
    <t>Product_54</t>
  </si>
  <si>
    <t>2024-06</t>
  </si>
  <si>
    <t>O000055</t>
  </si>
  <si>
    <t>2025-09-28T00:00:00.000000000</t>
  </si>
  <si>
    <t>C0996</t>
  </si>
  <si>
    <t>P0148</t>
  </si>
  <si>
    <t>C0055</t>
  </si>
  <si>
    <t>Customer_55</t>
  </si>
  <si>
    <t>Product_55</t>
  </si>
  <si>
    <t>2024-07</t>
  </si>
  <si>
    <t>O000056</t>
  </si>
  <si>
    <t>2025-09-23T00:00:00.000000000</t>
  </si>
  <si>
    <t>C0511</t>
  </si>
  <si>
    <t>P0345</t>
  </si>
  <si>
    <t>C0056</t>
  </si>
  <si>
    <t>Customer_56</t>
  </si>
  <si>
    <t>P0056</t>
  </si>
  <si>
    <t>Product_56</t>
  </si>
  <si>
    <t>2024-08</t>
  </si>
  <si>
    <t>O000057</t>
  </si>
  <si>
    <t>2025-05-16T00:00:00.000000000</t>
  </si>
  <si>
    <t>P1109</t>
  </si>
  <si>
    <t>C0057</t>
  </si>
  <si>
    <t>Customer_57</t>
  </si>
  <si>
    <t>P0057</t>
  </si>
  <si>
    <t>Product_57</t>
  </si>
  <si>
    <t>2024-09</t>
  </si>
  <si>
    <t>O000058</t>
  </si>
  <si>
    <t>2025-11-04T00:00:00.000000000</t>
  </si>
  <si>
    <t>C0759</t>
  </si>
  <si>
    <t>P0393</t>
  </si>
  <si>
    <t>C0058</t>
  </si>
  <si>
    <t>Customer_58</t>
  </si>
  <si>
    <t>P0058</t>
  </si>
  <si>
    <t>Product_58</t>
  </si>
  <si>
    <t>2024-10</t>
  </si>
  <si>
    <t>O000059</t>
  </si>
  <si>
    <t>2024-09-06T00:00:00.000000000</t>
  </si>
  <si>
    <t>C1096</t>
  </si>
  <si>
    <t>P0139</t>
  </si>
  <si>
    <t>C0059</t>
  </si>
  <si>
    <t>Customer_59</t>
  </si>
  <si>
    <t>P0059</t>
  </si>
  <si>
    <t>Product_59</t>
  </si>
  <si>
    <t>2024-11</t>
  </si>
  <si>
    <t>O000060</t>
  </si>
  <si>
    <t>2025-06-28T00:00:00.000000000</t>
  </si>
  <si>
    <t>C0610</t>
  </si>
  <si>
    <t>P0690</t>
  </si>
  <si>
    <t>C0060</t>
  </si>
  <si>
    <t>Customer_60</t>
  </si>
  <si>
    <t>P0060</t>
  </si>
  <si>
    <t>Product_60</t>
  </si>
  <si>
    <t>2024-12</t>
  </si>
  <si>
    <t>O000061</t>
  </si>
  <si>
    <t>2024-03-08T00:00:00.000000000</t>
  </si>
  <si>
    <t>C1291</t>
  </si>
  <si>
    <t>P0152</t>
  </si>
  <si>
    <t>C0061</t>
  </si>
  <si>
    <t>Customer_61</t>
  </si>
  <si>
    <t>P0061</t>
  </si>
  <si>
    <t>Product_61</t>
  </si>
  <si>
    <t>2025-01</t>
  </si>
  <si>
    <t>O000062</t>
  </si>
  <si>
    <t>2025-01-20T00:00:00.000000000</t>
  </si>
  <si>
    <t>C1047</t>
  </si>
  <si>
    <t>P0485</t>
  </si>
  <si>
    <t>C0062</t>
  </si>
  <si>
    <t>Customer_62</t>
  </si>
  <si>
    <t>P0062</t>
  </si>
  <si>
    <t>Product_62</t>
  </si>
  <si>
    <t>2025-02</t>
  </si>
  <si>
    <t>O000063</t>
  </si>
  <si>
    <t>2024-07-31T00:00:00.000000000</t>
  </si>
  <si>
    <t>C0760</t>
  </si>
  <si>
    <t>P0874</t>
  </si>
  <si>
    <t>C0063</t>
  </si>
  <si>
    <t>Customer_63</t>
  </si>
  <si>
    <t>P0063</t>
  </si>
  <si>
    <t>Product_63</t>
  </si>
  <si>
    <t>2025-03</t>
  </si>
  <si>
    <t>O000064</t>
  </si>
  <si>
    <t>C0816</t>
  </si>
  <si>
    <t>P0129</t>
  </si>
  <si>
    <t>C0064</t>
  </si>
  <si>
    <t>Customer_64</t>
  </si>
  <si>
    <t>P0064</t>
  </si>
  <si>
    <t>Product_64</t>
  </si>
  <si>
    <t>2025-04</t>
  </si>
  <si>
    <t>O000065</t>
  </si>
  <si>
    <t>2024-11-14T00:00:00.000000000</t>
  </si>
  <si>
    <t>C0342</t>
  </si>
  <si>
    <t>P1108</t>
  </si>
  <si>
    <t>C0065</t>
  </si>
  <si>
    <t>Customer_65</t>
  </si>
  <si>
    <t>P0065</t>
  </si>
  <si>
    <t>Product_65</t>
  </si>
  <si>
    <t>2025-05</t>
  </si>
  <si>
    <t>O000066</t>
  </si>
  <si>
    <t>2024-06-02T00:00:00.000000000</t>
  </si>
  <si>
    <t>C1318</t>
  </si>
  <si>
    <t>P0763</t>
  </si>
  <si>
    <t>C0066</t>
  </si>
  <si>
    <t>Customer_66</t>
  </si>
  <si>
    <t>P0066</t>
  </si>
  <si>
    <t>Product_66</t>
  </si>
  <si>
    <t>2025-06</t>
  </si>
  <si>
    <t>O000067</t>
  </si>
  <si>
    <t>2025-02-20T00:00:00.000000000</t>
  </si>
  <si>
    <t>C0090</t>
  </si>
  <si>
    <t>P1098</t>
  </si>
  <si>
    <t>C0067</t>
  </si>
  <si>
    <t>Customer_67</t>
  </si>
  <si>
    <t>P0067</t>
  </si>
  <si>
    <t>Product_67</t>
  </si>
  <si>
    <t>2025-07</t>
  </si>
  <si>
    <t>O000068</t>
  </si>
  <si>
    <t>2024-02-26T00:00:00.000000000</t>
  </si>
  <si>
    <t>C0075</t>
  </si>
  <si>
    <t>P0875</t>
  </si>
  <si>
    <t>C0068</t>
  </si>
  <si>
    <t>Customer_68</t>
  </si>
  <si>
    <t>P0068</t>
  </si>
  <si>
    <t>Product_68</t>
  </si>
  <si>
    <t>2025-08</t>
  </si>
  <si>
    <t>O000069</t>
  </si>
  <si>
    <t>2024-04-02T00:00:00.000000000</t>
  </si>
  <si>
    <t>C1177</t>
  </si>
  <si>
    <t>P1160</t>
  </si>
  <si>
    <t>C0069</t>
  </si>
  <si>
    <t>Customer_69</t>
  </si>
  <si>
    <t>Product_69</t>
  </si>
  <si>
    <t>2025-09</t>
  </si>
  <si>
    <t>O000070</t>
  </si>
  <si>
    <t>2024-11-11T00:00:00.000000000</t>
  </si>
  <si>
    <t>P0609</t>
  </si>
  <si>
    <t>C0070</t>
  </si>
  <si>
    <t>Customer_70</t>
  </si>
  <si>
    <t>P0070</t>
  </si>
  <si>
    <t>Product_70</t>
  </si>
  <si>
    <t>2025-10</t>
  </si>
  <si>
    <t>O000071</t>
  </si>
  <si>
    <t>2025-04-06T00:00:00.000000000</t>
  </si>
  <si>
    <t>C0765</t>
  </si>
  <si>
    <t>C0071</t>
  </si>
  <si>
    <t>Customer_71</t>
  </si>
  <si>
    <t>P0071</t>
  </si>
  <si>
    <t>Product_71</t>
  </si>
  <si>
    <t>2025-11</t>
  </si>
  <si>
    <t>O000072</t>
  </si>
  <si>
    <t>2025-03-01T00:00:00.000000000</t>
  </si>
  <si>
    <t>C0283</t>
  </si>
  <si>
    <t>P0077</t>
  </si>
  <si>
    <t>C0072</t>
  </si>
  <si>
    <t>Customer_72</t>
  </si>
  <si>
    <t>P0072</t>
  </si>
  <si>
    <t>Product_72</t>
  </si>
  <si>
    <t>2025-12</t>
  </si>
  <si>
    <t>O000073</t>
  </si>
  <si>
    <t>2024-02-10T00:00:00.000000000</t>
  </si>
  <si>
    <t>P0220</t>
  </si>
  <si>
    <t>C0073</t>
  </si>
  <si>
    <t>Customer_73</t>
  </si>
  <si>
    <t>Product_73</t>
  </si>
  <si>
    <t>2026-01</t>
  </si>
  <si>
    <t>O000074</t>
  </si>
  <si>
    <t>2025-05-12T00:00:00.000000000</t>
  </si>
  <si>
    <t>C0178</t>
  </si>
  <si>
    <t>P0124</t>
  </si>
  <si>
    <t>C0074</t>
  </si>
  <si>
    <t>Customer_74</t>
  </si>
  <si>
    <t>P0074</t>
  </si>
  <si>
    <t>Product_74</t>
  </si>
  <si>
    <t>2026-02</t>
  </si>
  <si>
    <t>O000075</t>
  </si>
  <si>
    <t>2024-02-12T00:00:00.000000000</t>
  </si>
  <si>
    <t>C0398</t>
  </si>
  <si>
    <t>P0970</t>
  </si>
  <si>
    <t>Customer_75</t>
  </si>
  <si>
    <t>P0075</t>
  </si>
  <si>
    <t>Product_75</t>
  </si>
  <si>
    <t>2026-03</t>
  </si>
  <si>
    <t>O000076</t>
  </si>
  <si>
    <t>2025-08-19T00:00:00.000000000</t>
  </si>
  <si>
    <t>C0789</t>
  </si>
  <si>
    <t>P1134</t>
  </si>
  <si>
    <t>C0076</t>
  </si>
  <si>
    <t>Customer_76</t>
  </si>
  <si>
    <t>P0076</t>
  </si>
  <si>
    <t>Product_76</t>
  </si>
  <si>
    <t>2026-04</t>
  </si>
  <si>
    <t>O000077</t>
  </si>
  <si>
    <t>2024-01-29T00:00:00.000000000</t>
  </si>
  <si>
    <t>C0567</t>
  </si>
  <si>
    <t>P0746</t>
  </si>
  <si>
    <t>C0077</t>
  </si>
  <si>
    <t>Customer_77</t>
  </si>
  <si>
    <t>Product_77</t>
  </si>
  <si>
    <t>2026-05</t>
  </si>
  <si>
    <t>O000078</t>
  </si>
  <si>
    <t>2024-01-20T00:00:00.000000000</t>
  </si>
  <si>
    <t>C0301</t>
  </si>
  <si>
    <t>P0228</t>
  </si>
  <si>
    <t>C0078</t>
  </si>
  <si>
    <t>Customer_78</t>
  </si>
  <si>
    <t>P0078</t>
  </si>
  <si>
    <t>Product_78</t>
  </si>
  <si>
    <t>2026-06</t>
  </si>
  <si>
    <t>O000079</t>
  </si>
  <si>
    <t>2025-01-13T00:00:00.000000000</t>
  </si>
  <si>
    <t>C0094</t>
  </si>
  <si>
    <t>C0079</t>
  </si>
  <si>
    <t>Customer_79</t>
  </si>
  <si>
    <t>P0079</t>
  </si>
  <si>
    <t>Product_79</t>
  </si>
  <si>
    <t>2026-07</t>
  </si>
  <si>
    <t>O000080</t>
  </si>
  <si>
    <t>2025-08-09T00:00:00.000000000</t>
  </si>
  <si>
    <t>P0369</t>
  </si>
  <si>
    <t>C0080</t>
  </si>
  <si>
    <t>Customer_80</t>
  </si>
  <si>
    <t>P0080</t>
  </si>
  <si>
    <t>Product_80</t>
  </si>
  <si>
    <t>2026-08</t>
  </si>
  <si>
    <t>O000081</t>
  </si>
  <si>
    <t>2025-07-13T00:00:00.000000000</t>
  </si>
  <si>
    <t>C0288</t>
  </si>
  <si>
    <t>P1059</t>
  </si>
  <si>
    <t>C0081</t>
  </si>
  <si>
    <t>Customer_81</t>
  </si>
  <si>
    <t>P0081</t>
  </si>
  <si>
    <t>Product_81</t>
  </si>
  <si>
    <t>2026-09</t>
  </si>
  <si>
    <t>O000082</t>
  </si>
  <si>
    <t>2025-03-14T00:00:00.000000000</t>
  </si>
  <si>
    <t>C0424</t>
  </si>
  <si>
    <t>C0082</t>
  </si>
  <si>
    <t>Customer_82</t>
  </si>
  <si>
    <t>Product_82</t>
  </si>
  <si>
    <t>2026-10</t>
  </si>
  <si>
    <t>O000083</t>
  </si>
  <si>
    <t>2024-05-10T00:00:00.000000000</t>
  </si>
  <si>
    <t>C0180</t>
  </si>
  <si>
    <t>P0526</t>
  </si>
  <si>
    <t>C0083</t>
  </si>
  <si>
    <t>Customer_83</t>
  </si>
  <si>
    <t>P0083</t>
  </si>
  <si>
    <t>Product_83</t>
  </si>
  <si>
    <t>2026-11</t>
  </si>
  <si>
    <t>O000084</t>
  </si>
  <si>
    <t>2025-11-27T00:00:00.000000000</t>
  </si>
  <si>
    <t>C0764</t>
  </si>
  <si>
    <t>P0951</t>
  </si>
  <si>
    <t>C0084</t>
  </si>
  <si>
    <t>Customer_84</t>
  </si>
  <si>
    <t>P0084</t>
  </si>
  <si>
    <t>Product_84</t>
  </si>
  <si>
    <t>2026-12</t>
  </si>
  <si>
    <t>O000085</t>
  </si>
  <si>
    <t>2024-01-16T00:00:00.000000000</t>
  </si>
  <si>
    <t>C1329</t>
  </si>
  <si>
    <t>P0797</t>
  </si>
  <si>
    <t>C0085</t>
  </si>
  <si>
    <t>Customer_85</t>
  </si>
  <si>
    <t>P0085</t>
  </si>
  <si>
    <t>Product_85</t>
  </si>
  <si>
    <t>2027-01</t>
  </si>
  <si>
    <t>O000086</t>
  </si>
  <si>
    <t>2024-09-11T00:00:00.000000000</t>
  </si>
  <si>
    <t>C1072</t>
  </si>
  <si>
    <t>P1094</t>
  </si>
  <si>
    <t>C0086</t>
  </si>
  <si>
    <t>Customer_86</t>
  </si>
  <si>
    <t>P0086</t>
  </si>
  <si>
    <t>Product_86</t>
  </si>
  <si>
    <t>2027-02</t>
  </si>
  <si>
    <t>O000087</t>
  </si>
  <si>
    <t>2025-07-05T00:00:00.000000000</t>
  </si>
  <si>
    <t>C0461</t>
  </si>
  <si>
    <t>P0730</t>
  </si>
  <si>
    <t>C0087</t>
  </si>
  <si>
    <t>Customer_87</t>
  </si>
  <si>
    <t>P0087</t>
  </si>
  <si>
    <t>Product_87</t>
  </si>
  <si>
    <t>2027-03</t>
  </si>
  <si>
    <t>O000088</t>
  </si>
  <si>
    <t>2025-03-27T00:00:00.000000000</t>
  </si>
  <si>
    <t>P0475</t>
  </si>
  <si>
    <t>C0088</t>
  </si>
  <si>
    <t>Customer_88</t>
  </si>
  <si>
    <t>P0088</t>
  </si>
  <si>
    <t>Product_88</t>
  </si>
  <si>
    <t>2027-04</t>
  </si>
  <si>
    <t>O000089</t>
  </si>
  <si>
    <t>2025-07-31T00:00:00.000000000</t>
  </si>
  <si>
    <t>C1155</t>
  </si>
  <si>
    <t>P0114</t>
  </si>
  <si>
    <t>C0089</t>
  </si>
  <si>
    <t>Customer_89</t>
  </si>
  <si>
    <t>P0089</t>
  </si>
  <si>
    <t>Product_89</t>
  </si>
  <si>
    <t>2027-05</t>
  </si>
  <si>
    <t>O000090</t>
  </si>
  <si>
    <t>2025-07-14T00:00:00.000000000</t>
  </si>
  <si>
    <t>C1445</t>
  </si>
  <si>
    <t>P1191</t>
  </si>
  <si>
    <t>Customer_90</t>
  </si>
  <si>
    <t>P0090</t>
  </si>
  <si>
    <t>Product_90</t>
  </si>
  <si>
    <t>2027-06</t>
  </si>
  <si>
    <t>O000091</t>
  </si>
  <si>
    <t>C0828</t>
  </si>
  <si>
    <t>P0937</t>
  </si>
  <si>
    <t>C0091</t>
  </si>
  <si>
    <t>Customer_91</t>
  </si>
  <si>
    <t>Product_91</t>
  </si>
  <si>
    <t>2027-07</t>
  </si>
  <si>
    <t>O000092</t>
  </si>
  <si>
    <t>2025-01-12T00:00:00.000000000</t>
  </si>
  <si>
    <t>C0300</t>
  </si>
  <si>
    <t>P0125</t>
  </si>
  <si>
    <t>C0092</t>
  </si>
  <si>
    <t>Customer_92</t>
  </si>
  <si>
    <t>P0092</t>
  </si>
  <si>
    <t>Product_92</t>
  </si>
  <si>
    <t>2027-08</t>
  </si>
  <si>
    <t>O000093</t>
  </si>
  <si>
    <t>2025-08-23T00:00:00.000000000</t>
  </si>
  <si>
    <t>C1302</t>
  </si>
  <si>
    <t>P0729</t>
  </si>
  <si>
    <t>C0093</t>
  </si>
  <si>
    <t>Customer_93</t>
  </si>
  <si>
    <t>P0093</t>
  </si>
  <si>
    <t>Product_93</t>
  </si>
  <si>
    <t>2027-09</t>
  </si>
  <si>
    <t>O000094</t>
  </si>
  <si>
    <t>C0772</t>
  </si>
  <si>
    <t>P0992</t>
  </si>
  <si>
    <t>Customer_94</t>
  </si>
  <si>
    <t>P0094</t>
  </si>
  <si>
    <t>Product_94</t>
  </si>
  <si>
    <t>2027-10</t>
  </si>
  <si>
    <t>O000095</t>
  </si>
  <si>
    <t>2024-05-07T00:00:00.000000000</t>
  </si>
  <si>
    <t>P0840</t>
  </si>
  <si>
    <t>C0095</t>
  </si>
  <si>
    <t>Customer_95</t>
  </si>
  <si>
    <t>P0095</t>
  </si>
  <si>
    <t>Product_95</t>
  </si>
  <si>
    <t>2027-11</t>
  </si>
  <si>
    <t>O000096</t>
  </si>
  <si>
    <t>2024-02-06T00:00:00.000000000</t>
  </si>
  <si>
    <t>C0380</t>
  </si>
  <si>
    <t>P0327</t>
  </si>
  <si>
    <t>C0096</t>
  </si>
  <si>
    <t>Customer_96</t>
  </si>
  <si>
    <t>P0096</t>
  </si>
  <si>
    <t>Product_96</t>
  </si>
  <si>
    <t>2027-12</t>
  </si>
  <si>
    <t>O000097</t>
  </si>
  <si>
    <t>2024-05-29T00:00:00.000000000</t>
  </si>
  <si>
    <t>C0799</t>
  </si>
  <si>
    <t>P0166</t>
  </si>
  <si>
    <t>C0097</t>
  </si>
  <si>
    <t>Customer_97</t>
  </si>
  <si>
    <t>Product_97</t>
  </si>
  <si>
    <t>2028-01</t>
  </si>
  <si>
    <t>O000098</t>
  </si>
  <si>
    <t>2024-03-22T00:00:00.000000000</t>
  </si>
  <si>
    <t>C1211</t>
  </si>
  <si>
    <t>P1125</t>
  </si>
  <si>
    <t>C0098</t>
  </si>
  <si>
    <t>Customer_98</t>
  </si>
  <si>
    <t>Product_98</t>
  </si>
  <si>
    <t>2028-02</t>
  </si>
  <si>
    <t>O000099</t>
  </si>
  <si>
    <t>2025-08-25T00:00:00.000000000</t>
  </si>
  <si>
    <t>C1279</t>
  </si>
  <si>
    <t>P0445</t>
  </si>
  <si>
    <t>C0099</t>
  </si>
  <si>
    <t>Customer_99</t>
  </si>
  <si>
    <t>P0099</t>
  </si>
  <si>
    <t>Product_99</t>
  </si>
  <si>
    <t>2028-03</t>
  </si>
  <si>
    <t>O000100</t>
  </si>
  <si>
    <t>2024-12-27T00:00:00.000000000</t>
  </si>
  <si>
    <t>C0282</t>
  </si>
  <si>
    <t>P1044</t>
  </si>
  <si>
    <t>C0100</t>
  </si>
  <si>
    <t>Customer_100</t>
  </si>
  <si>
    <t>P0100</t>
  </si>
  <si>
    <t>Product_100</t>
  </si>
  <si>
    <t>2028-04</t>
  </si>
  <si>
    <t>O000101</t>
  </si>
  <si>
    <t>2024-11-20T00:00:00.000000000</t>
  </si>
  <si>
    <t>C1085</t>
  </si>
  <si>
    <t>P0559</t>
  </si>
  <si>
    <t>C0101</t>
  </si>
  <si>
    <t>Customer_101</t>
  </si>
  <si>
    <t>P0101</t>
  </si>
  <si>
    <t>Product_101</t>
  </si>
  <si>
    <t>2028-05</t>
  </si>
  <si>
    <t>O000102</t>
  </si>
  <si>
    <t>2025-04-12T00:00:00.000000000</t>
  </si>
  <si>
    <t>C1443</t>
  </si>
  <si>
    <t>P0915</t>
  </si>
  <si>
    <t>C0102</t>
  </si>
  <si>
    <t>Customer_102</t>
  </si>
  <si>
    <t>P0102</t>
  </si>
  <si>
    <t>Product_102</t>
  </si>
  <si>
    <t>2028-06</t>
  </si>
  <si>
    <t>O000103</t>
  </si>
  <si>
    <t>2024-09-19T00:00:00.000000000</t>
  </si>
  <si>
    <t>C1199</t>
  </si>
  <si>
    <t>P0292</t>
  </si>
  <si>
    <t>C0103</t>
  </si>
  <si>
    <t>Customer_103</t>
  </si>
  <si>
    <t>P0103</t>
  </si>
  <si>
    <t>Product_103</t>
  </si>
  <si>
    <t>2028-07</t>
  </si>
  <si>
    <t>O000104</t>
  </si>
  <si>
    <t>2025-02-21T00:00:00.000000000</t>
  </si>
  <si>
    <t>P0725</t>
  </si>
  <si>
    <t>C0104</t>
  </si>
  <si>
    <t>Customer_104</t>
  </si>
  <si>
    <t>P0104</t>
  </si>
  <si>
    <t>Product_104</t>
  </si>
  <si>
    <t>2028-08</t>
  </si>
  <si>
    <t>O000105</t>
  </si>
  <si>
    <t>2024-01-03T00:00:00.000000000</t>
  </si>
  <si>
    <t>C1194</t>
  </si>
  <si>
    <t>P0673</t>
  </si>
  <si>
    <t>C0105</t>
  </si>
  <si>
    <t>Customer_105</t>
  </si>
  <si>
    <t>P0105</t>
  </si>
  <si>
    <t>Product_105</t>
  </si>
  <si>
    <t>2028-09</t>
  </si>
  <si>
    <t>O000106</t>
  </si>
  <si>
    <t>2025-06-05T00:00:00.000000000</t>
  </si>
  <si>
    <t>C0836</t>
  </si>
  <si>
    <t>P0258</t>
  </si>
  <si>
    <t>C0106</t>
  </si>
  <si>
    <t>Customer_106</t>
  </si>
  <si>
    <t>P0106</t>
  </si>
  <si>
    <t>Product_106</t>
  </si>
  <si>
    <t>2028-10</t>
  </si>
  <si>
    <t>O000107</t>
  </si>
  <si>
    <t>2025-09-29T00:00:00.000000000</t>
  </si>
  <si>
    <t>C0910</t>
  </si>
  <si>
    <t>P0818</t>
  </si>
  <si>
    <t>C0107</t>
  </si>
  <si>
    <t>Customer_107</t>
  </si>
  <si>
    <t>P0107</t>
  </si>
  <si>
    <t>Product_107</t>
  </si>
  <si>
    <t>2028-11</t>
  </si>
  <si>
    <t>O000108</t>
  </si>
  <si>
    <t>P0555</t>
  </si>
  <si>
    <t>C0108</t>
  </si>
  <si>
    <t>Customer_108</t>
  </si>
  <si>
    <t>P0108</t>
  </si>
  <si>
    <t>Product_108</t>
  </si>
  <si>
    <t>2028-12</t>
  </si>
  <si>
    <t>O000109</t>
  </si>
  <si>
    <t>C1434</t>
  </si>
  <si>
    <t>P0785</t>
  </si>
  <si>
    <t>C0109</t>
  </si>
  <si>
    <t>Customer_109</t>
  </si>
  <si>
    <t>P0109</t>
  </si>
  <si>
    <t>Product_109</t>
  </si>
  <si>
    <t>2029-01</t>
  </si>
  <si>
    <t>O000110</t>
  </si>
  <si>
    <t>2024-04-09T00:00:00.000000000</t>
  </si>
  <si>
    <t>C0544</t>
  </si>
  <si>
    <t>C0110</t>
  </si>
  <si>
    <t>Customer_110</t>
  </si>
  <si>
    <t>P0110</t>
  </si>
  <si>
    <t>Product_110</t>
  </si>
  <si>
    <t>2029-02</t>
  </si>
  <si>
    <t>O000111</t>
  </si>
  <si>
    <t>2025-03-20T00:00:00.000000000</t>
  </si>
  <si>
    <t>C1166</t>
  </si>
  <si>
    <t>C0111</t>
  </si>
  <si>
    <t>Customer_111</t>
  </si>
  <si>
    <t>P0111</t>
  </si>
  <si>
    <t>Product_111</t>
  </si>
  <si>
    <t>2029-03</t>
  </si>
  <si>
    <t>O000112</t>
  </si>
  <si>
    <t>2025-07-10T00:00:00.000000000</t>
  </si>
  <si>
    <t>P0852</t>
  </si>
  <si>
    <t>C0112</t>
  </si>
  <si>
    <t>Customer_112</t>
  </si>
  <si>
    <t>P0112</t>
  </si>
  <si>
    <t>Product_112</t>
  </si>
  <si>
    <t>2029-04</t>
  </si>
  <si>
    <t>O000113</t>
  </si>
  <si>
    <t>2025-08-24T00:00:00.000000000</t>
  </si>
  <si>
    <t>C0628</t>
  </si>
  <si>
    <t>P1196</t>
  </si>
  <si>
    <t>C0113</t>
  </si>
  <si>
    <t>Customer_113</t>
  </si>
  <si>
    <t>P0113</t>
  </si>
  <si>
    <t>Product_113</t>
  </si>
  <si>
    <t>2029-05</t>
  </si>
  <si>
    <t>O000114</t>
  </si>
  <si>
    <t>2025-07-25T00:00:00.000000000</t>
  </si>
  <si>
    <t>C1373</t>
  </si>
  <si>
    <t>P0140</t>
  </si>
  <si>
    <t>C0114</t>
  </si>
  <si>
    <t>Customer_114</t>
  </si>
  <si>
    <t>Product_114</t>
  </si>
  <si>
    <t>2029-06</t>
  </si>
  <si>
    <t>O000115</t>
  </si>
  <si>
    <t>2025-02-25T00:00:00.000000000</t>
  </si>
  <si>
    <t>C0365</t>
  </si>
  <si>
    <t>C0115</t>
  </si>
  <si>
    <t>Customer_115</t>
  </si>
  <si>
    <t>P0115</t>
  </si>
  <si>
    <t>Product_115</t>
  </si>
  <si>
    <t>2029-07</t>
  </si>
  <si>
    <t>O000116</t>
  </si>
  <si>
    <t>2025-05-28T00:00:00.000000000</t>
  </si>
  <si>
    <t>C1193</t>
  </si>
  <si>
    <t>P0310</t>
  </si>
  <si>
    <t>C0116</t>
  </si>
  <si>
    <t>Customer_116</t>
  </si>
  <si>
    <t>P0116</t>
  </si>
  <si>
    <t>Product_116</t>
  </si>
  <si>
    <t>2029-08</t>
  </si>
  <si>
    <t>O000117</t>
  </si>
  <si>
    <t>2024-07-23T00:00:00.000000000</t>
  </si>
  <si>
    <t>C0754</t>
  </si>
  <si>
    <t>C0117</t>
  </si>
  <si>
    <t>Customer_117</t>
  </si>
  <si>
    <t>P0117</t>
  </si>
  <si>
    <t>Product_117</t>
  </si>
  <si>
    <t>2029-09</t>
  </si>
  <si>
    <t>O000118</t>
  </si>
  <si>
    <t>C0203</t>
  </si>
  <si>
    <t>P0295</t>
  </si>
  <si>
    <t>C0118</t>
  </si>
  <si>
    <t>Customer_118</t>
  </si>
  <si>
    <t>P0118</t>
  </si>
  <si>
    <t>Product_118</t>
  </si>
  <si>
    <t>2029-10</t>
  </si>
  <si>
    <t>O000119</t>
  </si>
  <si>
    <t>2024-05-13T00:00:00.000000000</t>
  </si>
  <si>
    <t>C0160</t>
  </si>
  <si>
    <t>P0831</t>
  </si>
  <si>
    <t>C0119</t>
  </si>
  <si>
    <t>Customer_119</t>
  </si>
  <si>
    <t>P0119</t>
  </si>
  <si>
    <t>Product_119</t>
  </si>
  <si>
    <t>2029-11</t>
  </si>
  <si>
    <t>O000120</t>
  </si>
  <si>
    <t>2025-12-05T00:00:00.000000000</t>
  </si>
  <si>
    <t>C0184</t>
  </si>
  <si>
    <t>P0946</t>
  </si>
  <si>
    <t>C0120</t>
  </si>
  <si>
    <t>Customer_120</t>
  </si>
  <si>
    <t>P0120</t>
  </si>
  <si>
    <t>Product_120</t>
  </si>
  <si>
    <t>2029-12</t>
  </si>
  <si>
    <t>O000121</t>
  </si>
  <si>
    <t>C0699</t>
  </si>
  <si>
    <t>P0758</t>
  </si>
  <si>
    <t>C0121</t>
  </si>
  <si>
    <t>Customer_121</t>
  </si>
  <si>
    <t>P0121</t>
  </si>
  <si>
    <t>Product_121</t>
  </si>
  <si>
    <t>2030-01</t>
  </si>
  <si>
    <t>O000122</t>
  </si>
  <si>
    <t>2025-11-21T00:00:00.000000000</t>
  </si>
  <si>
    <t>C0463</t>
  </si>
  <si>
    <t>P0481</t>
  </si>
  <si>
    <t>C0122</t>
  </si>
  <si>
    <t>Customer_122</t>
  </si>
  <si>
    <t>P0122</t>
  </si>
  <si>
    <t>Product_122</t>
  </si>
  <si>
    <t>2030-02</t>
  </si>
  <si>
    <t>O000123</t>
  </si>
  <si>
    <t>2024-12-02T00:00:00.000000000</t>
  </si>
  <si>
    <t>C1342</t>
  </si>
  <si>
    <t>P0186</t>
  </si>
  <si>
    <t>C0123</t>
  </si>
  <si>
    <t>Customer_123</t>
  </si>
  <si>
    <t>P0123</t>
  </si>
  <si>
    <t>Product_123</t>
  </si>
  <si>
    <t>2030-03</t>
  </si>
  <si>
    <t>O000124</t>
  </si>
  <si>
    <t>2025-04-16T00:00:00.000000000</t>
  </si>
  <si>
    <t>C1145</t>
  </si>
  <si>
    <t>P0642</t>
  </si>
  <si>
    <t>C0124</t>
  </si>
  <si>
    <t>Customer_124</t>
  </si>
  <si>
    <t>Product_124</t>
  </si>
  <si>
    <t>2030-04</t>
  </si>
  <si>
    <t>O000125</t>
  </si>
  <si>
    <t>2024-04-26T00:00:00.000000000</t>
  </si>
  <si>
    <t>C0215</t>
  </si>
  <si>
    <t>P1158</t>
  </si>
  <si>
    <t>C0125</t>
  </si>
  <si>
    <t>Customer_125</t>
  </si>
  <si>
    <t>Product_125</t>
  </si>
  <si>
    <t>2030-05</t>
  </si>
  <si>
    <t>O000126</t>
  </si>
  <si>
    <t>2024-08-21T00:00:00.000000000</t>
  </si>
  <si>
    <t>C0755</t>
  </si>
  <si>
    <t>P0251</t>
  </si>
  <si>
    <t>C0126</t>
  </si>
  <si>
    <t>Customer_126</t>
  </si>
  <si>
    <t>P0126</t>
  </si>
  <si>
    <t>Product_126</t>
  </si>
  <si>
    <t>2030-06</t>
  </si>
  <si>
    <t>O000127</t>
  </si>
  <si>
    <t>2025-09-22T00:00:00.000000000</t>
  </si>
  <si>
    <t>C1149</t>
  </si>
  <si>
    <t>P0652</t>
  </si>
  <si>
    <t>C0127</t>
  </si>
  <si>
    <t>Customer_127</t>
  </si>
  <si>
    <t>P0127</t>
  </si>
  <si>
    <t>Product_127</t>
  </si>
  <si>
    <t>2030-07</t>
  </si>
  <si>
    <t>O000128</t>
  </si>
  <si>
    <t>2024-01-11T00:00:00.000000000</t>
  </si>
  <si>
    <t>C0982</t>
  </si>
  <si>
    <t>P0401</t>
  </si>
  <si>
    <t>C0128</t>
  </si>
  <si>
    <t>Customer_128</t>
  </si>
  <si>
    <t>P0128</t>
  </si>
  <si>
    <t>Product_128</t>
  </si>
  <si>
    <t>2030-08</t>
  </si>
  <si>
    <t>O000129</t>
  </si>
  <si>
    <t>2024-05-20T00:00:00.000000000</t>
  </si>
  <si>
    <t>P0430</t>
  </si>
  <si>
    <t>C0129</t>
  </si>
  <si>
    <t>Customer_129</t>
  </si>
  <si>
    <t>Product_129</t>
  </si>
  <si>
    <t>2030-09</t>
  </si>
  <si>
    <t>O000130</t>
  </si>
  <si>
    <t>P0615</t>
  </si>
  <si>
    <t>C0130</t>
  </si>
  <si>
    <t>Customer_130</t>
  </si>
  <si>
    <t>P0130</t>
  </si>
  <si>
    <t>Product_130</t>
  </si>
  <si>
    <t>2030-10</t>
  </si>
  <si>
    <t>O000131</t>
  </si>
  <si>
    <t>2025-08-10T00:00:00.000000000</t>
  </si>
  <si>
    <t>C0876</t>
  </si>
  <si>
    <t>P0203</t>
  </si>
  <si>
    <t>C0131</t>
  </si>
  <si>
    <t>Customer_131</t>
  </si>
  <si>
    <t>P0131</t>
  </si>
  <si>
    <t>Product_131</t>
  </si>
  <si>
    <t>2030-11</t>
  </si>
  <si>
    <t>O000132</t>
  </si>
  <si>
    <t>C1386</t>
  </si>
  <si>
    <t>P0234</t>
  </si>
  <si>
    <t>Customer_132</t>
  </si>
  <si>
    <t>P0132</t>
  </si>
  <si>
    <t>Product_132</t>
  </si>
  <si>
    <t>2030-12</t>
  </si>
  <si>
    <t>O000133</t>
  </si>
  <si>
    <t>2024-03-04T00:00:00.000000000</t>
  </si>
  <si>
    <t>C0133</t>
  </si>
  <si>
    <t>Customer_133</t>
  </si>
  <si>
    <t>P0133</t>
  </si>
  <si>
    <t>Product_133</t>
  </si>
  <si>
    <t>2031-01</t>
  </si>
  <si>
    <t>O000134</t>
  </si>
  <si>
    <t>2024-04-17T00:00:00.000000000</t>
  </si>
  <si>
    <t>C0249</t>
  </si>
  <si>
    <t>P0828</t>
  </si>
  <si>
    <t>C0134</t>
  </si>
  <si>
    <t>Customer_134</t>
  </si>
  <si>
    <t>P0134</t>
  </si>
  <si>
    <t>Product_134</t>
  </si>
  <si>
    <t>2031-02</t>
  </si>
  <si>
    <t>O000135</t>
  </si>
  <si>
    <t>2025-10-12T00:00:00.000000000</t>
  </si>
  <si>
    <t>P1091</t>
  </si>
  <si>
    <t>C0135</t>
  </si>
  <si>
    <t>Customer_135</t>
  </si>
  <si>
    <t>P0135</t>
  </si>
  <si>
    <t>Product_135</t>
  </si>
  <si>
    <t>2031-03</t>
  </si>
  <si>
    <t>O000136</t>
  </si>
  <si>
    <t>2024-06-06T00:00:00.000000000</t>
  </si>
  <si>
    <t>C0479</t>
  </si>
  <si>
    <t>P0540</t>
  </si>
  <si>
    <t>C0136</t>
  </si>
  <si>
    <t>Customer_136</t>
  </si>
  <si>
    <t>P0136</t>
  </si>
  <si>
    <t>Product_136</t>
  </si>
  <si>
    <t>2031-04</t>
  </si>
  <si>
    <t>O000137</t>
  </si>
  <si>
    <t>2025-02-26T00:00:00.000000000</t>
  </si>
  <si>
    <t>C1336</t>
  </si>
  <si>
    <t>P0745</t>
  </si>
  <si>
    <t>C0137</t>
  </si>
  <si>
    <t>Customer_137</t>
  </si>
  <si>
    <t>P0137</t>
  </si>
  <si>
    <t>Product_137</t>
  </si>
  <si>
    <t>2031-05</t>
  </si>
  <si>
    <t>O000138</t>
  </si>
  <si>
    <t>2025-11-15T00:00:00.000000000</t>
  </si>
  <si>
    <t>C1421</t>
  </si>
  <si>
    <t>P1181</t>
  </si>
  <si>
    <t>C0138</t>
  </si>
  <si>
    <t>Customer_138</t>
  </si>
  <si>
    <t>P0138</t>
  </si>
  <si>
    <t>Product_138</t>
  </si>
  <si>
    <t>2031-06</t>
  </si>
  <si>
    <t>O000139</t>
  </si>
  <si>
    <t>2024-10-01T00:00:00.000000000</t>
  </si>
  <si>
    <t>C0460</t>
  </si>
  <si>
    <t>P0912</t>
  </si>
  <si>
    <t>Customer_139</t>
  </si>
  <si>
    <t>Product_139</t>
  </si>
  <si>
    <t>2031-07</t>
  </si>
  <si>
    <t>O000140</t>
  </si>
  <si>
    <t>2024-02-18T00:00:00.000000000</t>
  </si>
  <si>
    <t>C1100</t>
  </si>
  <si>
    <t>P0296</t>
  </si>
  <si>
    <t>C0140</t>
  </si>
  <si>
    <t>Customer_140</t>
  </si>
  <si>
    <t>Product_140</t>
  </si>
  <si>
    <t>2031-08</t>
  </si>
  <si>
    <t>O000141</t>
  </si>
  <si>
    <t>2025-08-17T00:00:00.000000000</t>
  </si>
  <si>
    <t>P0931</t>
  </si>
  <si>
    <t>C0141</t>
  </si>
  <si>
    <t>Customer_141</t>
  </si>
  <si>
    <t>P0141</t>
  </si>
  <si>
    <t>Product_141</t>
  </si>
  <si>
    <t>2031-09</t>
  </si>
  <si>
    <t>O000142</t>
  </si>
  <si>
    <t>2025-07-29T00:00:00.000000000</t>
  </si>
  <si>
    <t>C0767</t>
  </si>
  <si>
    <t>P0476</t>
  </si>
  <si>
    <t>C0142</t>
  </si>
  <si>
    <t>Customer_142</t>
  </si>
  <si>
    <t>P0142</t>
  </si>
  <si>
    <t>Product_142</t>
  </si>
  <si>
    <t>2031-10</t>
  </si>
  <si>
    <t>O000143</t>
  </si>
  <si>
    <t>2025-04-20T00:00:00.000000000</t>
  </si>
  <si>
    <t>C0942</t>
  </si>
  <si>
    <t>P1152</t>
  </si>
  <si>
    <t>C0143</t>
  </si>
  <si>
    <t>Customer_143</t>
  </si>
  <si>
    <t>P0143</t>
  </si>
  <si>
    <t>Product_143</t>
  </si>
  <si>
    <t>2031-11</t>
  </si>
  <si>
    <t>O000144</t>
  </si>
  <si>
    <t>2025-10-21T00:00:00.000000000</t>
  </si>
  <si>
    <t>C1295</t>
  </si>
  <si>
    <t>P1110</t>
  </si>
  <si>
    <t>C0144</t>
  </si>
  <si>
    <t>Customer_144</t>
  </si>
  <si>
    <t>P0144</t>
  </si>
  <si>
    <t>Product_144</t>
  </si>
  <si>
    <t>2031-12</t>
  </si>
  <si>
    <t>O000145</t>
  </si>
  <si>
    <t>2025-07-21T00:00:00.000000000</t>
  </si>
  <si>
    <t>C1233</t>
  </si>
  <si>
    <t>C0145</t>
  </si>
  <si>
    <t>Customer_145</t>
  </si>
  <si>
    <t>P0145</t>
  </si>
  <si>
    <t>Product_145</t>
  </si>
  <si>
    <t>2032-01</t>
  </si>
  <si>
    <t>O000146</t>
  </si>
  <si>
    <t>2025-05-18T00:00:00.000000000</t>
  </si>
  <si>
    <t>P1064</t>
  </si>
  <si>
    <t>C0146</t>
  </si>
  <si>
    <t>Customer_146</t>
  </si>
  <si>
    <t>P0146</t>
  </si>
  <si>
    <t>Product_146</t>
  </si>
  <si>
    <t>2032-02</t>
  </si>
  <si>
    <t>O000147</t>
  </si>
  <si>
    <t>2024-08-31T00:00:00.000000000</t>
  </si>
  <si>
    <t>C0620</t>
  </si>
  <si>
    <t>P0289</t>
  </si>
  <si>
    <t>C0147</t>
  </si>
  <si>
    <t>Customer_147</t>
  </si>
  <si>
    <t>P0147</t>
  </si>
  <si>
    <t>Product_147</t>
  </si>
  <si>
    <t>2032-03</t>
  </si>
  <si>
    <t>O000148</t>
  </si>
  <si>
    <t>2024-02-14T00:00:00.000000000</t>
  </si>
  <si>
    <t>P0582</t>
  </si>
  <si>
    <t>C0148</t>
  </si>
  <si>
    <t>Customer_148</t>
  </si>
  <si>
    <t>Product_148</t>
  </si>
  <si>
    <t>2032-04</t>
  </si>
  <si>
    <t>O000149</t>
  </si>
  <si>
    <t>2025-06-14T00:00:00.000000000</t>
  </si>
  <si>
    <t>P0899</t>
  </si>
  <si>
    <t>C0149</t>
  </si>
  <si>
    <t>Customer_149</t>
  </si>
  <si>
    <t>P0149</t>
  </si>
  <si>
    <t>Product_149</t>
  </si>
  <si>
    <t>2032-05</t>
  </si>
  <si>
    <t>O000150</t>
  </si>
  <si>
    <t>2025-09-10T00:00:00.000000000</t>
  </si>
  <si>
    <t>C0233</t>
  </si>
  <si>
    <t>C0150</t>
  </si>
  <si>
    <t>Customer_150</t>
  </si>
  <si>
    <t>Product_150</t>
  </si>
  <si>
    <t>2032-06</t>
  </si>
  <si>
    <t>O000151</t>
  </si>
  <si>
    <t>2025-05-23T00:00:00.000000000</t>
  </si>
  <si>
    <t>C1400</t>
  </si>
  <si>
    <t>C0151</t>
  </si>
  <si>
    <t>Customer_151</t>
  </si>
  <si>
    <t>P0151</t>
  </si>
  <si>
    <t>Product_151</t>
  </si>
  <si>
    <t>2032-07</t>
  </si>
  <si>
    <t>O000152</t>
  </si>
  <si>
    <t>2025-04-22T00:00:00.000000000</t>
  </si>
  <si>
    <t>C0397</t>
  </si>
  <si>
    <t>P0491</t>
  </si>
  <si>
    <t>C0152</t>
  </si>
  <si>
    <t>Customer_152</t>
  </si>
  <si>
    <t>Product_152</t>
  </si>
  <si>
    <t>2032-08</t>
  </si>
  <si>
    <t>O000153</t>
  </si>
  <si>
    <t>2025-06-09T00:00:00.000000000</t>
  </si>
  <si>
    <t>C1110</t>
  </si>
  <si>
    <t>P0699</t>
  </si>
  <si>
    <t>C0153</t>
  </si>
  <si>
    <t>Customer_153</t>
  </si>
  <si>
    <t>P0153</t>
  </si>
  <si>
    <t>Product_153</t>
  </si>
  <si>
    <t>2032-09</t>
  </si>
  <si>
    <t>O000154</t>
  </si>
  <si>
    <t>2024-07-21T00:00:00.000000000</t>
  </si>
  <si>
    <t>C1064</t>
  </si>
  <si>
    <t>P0705</t>
  </si>
  <si>
    <t>C0154</t>
  </si>
  <si>
    <t>Customer_154</t>
  </si>
  <si>
    <t>P0154</t>
  </si>
  <si>
    <t>Product_154</t>
  </si>
  <si>
    <t>2032-10</t>
  </si>
  <si>
    <t>O000155</t>
  </si>
  <si>
    <t>2024-03-26T00:00:00.000000000</t>
  </si>
  <si>
    <t>P1143</t>
  </si>
  <si>
    <t>C0155</t>
  </si>
  <si>
    <t>Customer_155</t>
  </si>
  <si>
    <t>Product_155</t>
  </si>
  <si>
    <t>2032-11</t>
  </si>
  <si>
    <t>O000156</t>
  </si>
  <si>
    <t>2025-04-05T00:00:00.000000000</t>
  </si>
  <si>
    <t>P0306</t>
  </si>
  <si>
    <t>C0156</t>
  </si>
  <si>
    <t>Customer_156</t>
  </si>
  <si>
    <t>P0156</t>
  </si>
  <si>
    <t>Product_156</t>
  </si>
  <si>
    <t>2032-12</t>
  </si>
  <si>
    <t>O000157</t>
  </si>
  <si>
    <t>2025-11-20T00:00:00.000000000</t>
  </si>
  <si>
    <t>C1463</t>
  </si>
  <si>
    <t>P0855</t>
  </si>
  <si>
    <t>C0157</t>
  </si>
  <si>
    <t>Customer_157</t>
  </si>
  <si>
    <t>P0157</t>
  </si>
  <si>
    <t>Product_157</t>
  </si>
  <si>
    <t>2033-01</t>
  </si>
  <si>
    <t>O000158</t>
  </si>
  <si>
    <t>C0640</t>
  </si>
  <si>
    <t>P0230</t>
  </si>
  <si>
    <t>C0158</t>
  </si>
  <si>
    <t>Customer_158</t>
  </si>
  <si>
    <t>P0158</t>
  </si>
  <si>
    <t>Product_158</t>
  </si>
  <si>
    <t>2033-02</t>
  </si>
  <si>
    <t>O000159</t>
  </si>
  <si>
    <t>2024-02-22T00:00:00.000000000</t>
  </si>
  <si>
    <t>C1182</t>
  </si>
  <si>
    <t>C0159</t>
  </si>
  <si>
    <t>Customer_159</t>
  </si>
  <si>
    <t>P0159</t>
  </si>
  <si>
    <t>Product_159</t>
  </si>
  <si>
    <t>2033-03</t>
  </si>
  <si>
    <t>O000160</t>
  </si>
  <si>
    <t>C1174</t>
  </si>
  <si>
    <t>P0638</t>
  </si>
  <si>
    <t>Customer_160</t>
  </si>
  <si>
    <t>P0160</t>
  </si>
  <si>
    <t>Product_160</t>
  </si>
  <si>
    <t>2033-04</t>
  </si>
  <si>
    <t>O000161</t>
  </si>
  <si>
    <t>2024-11-04T00:00:00.000000000</t>
  </si>
  <si>
    <t>P0516</t>
  </si>
  <si>
    <t>C0161</t>
  </si>
  <si>
    <t>Customer_161</t>
  </si>
  <si>
    <t>P0161</t>
  </si>
  <si>
    <t>Product_161</t>
  </si>
  <si>
    <t>2033-05</t>
  </si>
  <si>
    <t>O000162</t>
  </si>
  <si>
    <t>2025-10-22T00:00:00.000000000</t>
  </si>
  <si>
    <t>C0476</t>
  </si>
  <si>
    <t>P0212</t>
  </si>
  <si>
    <t>C0162</t>
  </si>
  <si>
    <t>Customer_162</t>
  </si>
  <si>
    <t>P0162</t>
  </si>
  <si>
    <t>Product_162</t>
  </si>
  <si>
    <t>2033-06</t>
  </si>
  <si>
    <t>O000163</t>
  </si>
  <si>
    <t>C0239</t>
  </si>
  <si>
    <t>P0229</t>
  </si>
  <si>
    <t>C0163</t>
  </si>
  <si>
    <t>Customer_163</t>
  </si>
  <si>
    <t>P0163</t>
  </si>
  <si>
    <t>Product_163</t>
  </si>
  <si>
    <t>2033-07</t>
  </si>
  <si>
    <t>O000164</t>
  </si>
  <si>
    <t>2025-01-16T00:00:00.000000000</t>
  </si>
  <si>
    <t>P1050</t>
  </si>
  <si>
    <t>C0164</t>
  </si>
  <si>
    <t>Customer_164</t>
  </si>
  <si>
    <t>P0164</t>
  </si>
  <si>
    <t>Product_164</t>
  </si>
  <si>
    <t>2033-08</t>
  </si>
  <si>
    <t>O000165</t>
  </si>
  <si>
    <t>2024-02-15T00:00:00.000000000</t>
  </si>
  <si>
    <t>C0749</t>
  </si>
  <si>
    <t>P1141</t>
  </si>
  <si>
    <t>C0165</t>
  </si>
  <si>
    <t>Customer_165</t>
  </si>
  <si>
    <t>P0165</t>
  </si>
  <si>
    <t>Product_165</t>
  </si>
  <si>
    <t>2033-09</t>
  </si>
  <si>
    <t>O000166</t>
  </si>
  <si>
    <t>2025-11-26T00:00:00.000000000</t>
  </si>
  <si>
    <t>C0596</t>
  </si>
  <si>
    <t>C0166</t>
  </si>
  <si>
    <t>Customer_166</t>
  </si>
  <si>
    <t>Product_166</t>
  </si>
  <si>
    <t>2033-10</t>
  </si>
  <si>
    <t>O000167</t>
  </si>
  <si>
    <t>2024-08-29T00:00:00.000000000</t>
  </si>
  <si>
    <t>C0314</t>
  </si>
  <si>
    <t>P0280</t>
  </si>
  <si>
    <t>C0167</t>
  </si>
  <si>
    <t>Customer_167</t>
  </si>
  <si>
    <t>P0167</t>
  </si>
  <si>
    <t>Product_167</t>
  </si>
  <si>
    <t>2033-11</t>
  </si>
  <si>
    <t>O000168</t>
  </si>
  <si>
    <t>C1150</t>
  </si>
  <si>
    <t>P1185</t>
  </si>
  <si>
    <t>C0168</t>
  </si>
  <si>
    <t>Customer_168</t>
  </si>
  <si>
    <t>P0168</t>
  </si>
  <si>
    <t>Product_168</t>
  </si>
  <si>
    <t>2033-12</t>
  </si>
  <si>
    <t>O000169</t>
  </si>
  <si>
    <t>2025-04-04T00:00:00.000000000</t>
  </si>
  <si>
    <t>C0244</t>
  </si>
  <si>
    <t>C0169</t>
  </si>
  <si>
    <t>Customer_169</t>
  </si>
  <si>
    <t>P0169</t>
  </si>
  <si>
    <t>Product_169</t>
  </si>
  <si>
    <t>2034-01</t>
  </si>
  <si>
    <t>O000170</t>
  </si>
  <si>
    <t>2025-09-18T00:00:00.000000000</t>
  </si>
  <si>
    <t>C0712</t>
  </si>
  <si>
    <t>P0646</t>
  </si>
  <si>
    <t>C0170</t>
  </si>
  <si>
    <t>Customer_170</t>
  </si>
  <si>
    <t>Product_170</t>
  </si>
  <si>
    <t>2034-02</t>
  </si>
  <si>
    <t>O000171</t>
  </si>
  <si>
    <t>2025-08-04T00:00:00.000000000</t>
  </si>
  <si>
    <t>C0644</t>
  </si>
  <si>
    <t>P0348</t>
  </si>
  <si>
    <t>Customer_171</t>
  </si>
  <si>
    <t>P0171</t>
  </si>
  <si>
    <t>Product_171</t>
  </si>
  <si>
    <t>2034-03</t>
  </si>
  <si>
    <t>O000172</t>
  </si>
  <si>
    <t>2025-07-19T00:00:00.000000000</t>
  </si>
  <si>
    <t>C1466</t>
  </si>
  <si>
    <t>C0172</t>
  </si>
  <si>
    <t>Customer_172</t>
  </si>
  <si>
    <t>P0172</t>
  </si>
  <si>
    <t>Product_172</t>
  </si>
  <si>
    <t>2034-04</t>
  </si>
  <si>
    <t>O000173</t>
  </si>
  <si>
    <t>2024-03-18T00:00:00.000000000</t>
  </si>
  <si>
    <t>P0894</t>
  </si>
  <si>
    <t>Customer_173</t>
  </si>
  <si>
    <t>P0173</t>
  </si>
  <si>
    <t>Product_173</t>
  </si>
  <si>
    <t>2034-05</t>
  </si>
  <si>
    <t>O000174</t>
  </si>
  <si>
    <t>2024-03-05T00:00:00.000000000</t>
  </si>
  <si>
    <t>C1285</t>
  </si>
  <si>
    <t>C0174</t>
  </si>
  <si>
    <t>Customer_174</t>
  </si>
  <si>
    <t>P0174</t>
  </si>
  <si>
    <t>Product_174</t>
  </si>
  <si>
    <t>2034-06</t>
  </si>
  <si>
    <t>O000175</t>
  </si>
  <si>
    <t>2025-08-30T00:00:00.000000000</t>
  </si>
  <si>
    <t>C1027</t>
  </si>
  <si>
    <t>C0175</t>
  </si>
  <si>
    <t>Customer_175</t>
  </si>
  <si>
    <t>P0175</t>
  </si>
  <si>
    <t>Product_175</t>
  </si>
  <si>
    <t>2034-07</t>
  </si>
  <si>
    <t>O000176</t>
  </si>
  <si>
    <t>2025-10-29T00:00:00.000000000</t>
  </si>
  <si>
    <t>C1187</t>
  </si>
  <si>
    <t>C0176</t>
  </si>
  <si>
    <t>Customer_176</t>
  </si>
  <si>
    <t>P0176</t>
  </si>
  <si>
    <t>Product_176</t>
  </si>
  <si>
    <t>2034-08</t>
  </si>
  <si>
    <t>O000177</t>
  </si>
  <si>
    <t>2025-03-31T00:00:00.000000000</t>
  </si>
  <si>
    <t>C1167</t>
  </si>
  <si>
    <t>P0954</t>
  </si>
  <si>
    <t>C0177</t>
  </si>
  <si>
    <t>Customer_177</t>
  </si>
  <si>
    <t>P0177</t>
  </si>
  <si>
    <t>Product_177</t>
  </si>
  <si>
    <t>2034-09</t>
  </si>
  <si>
    <t>O000178</t>
  </si>
  <si>
    <t>2025-10-27T00:00:00.000000000</t>
  </si>
  <si>
    <t>C1160</t>
  </si>
  <si>
    <t>P0273</t>
  </si>
  <si>
    <t>Customer_178</t>
  </si>
  <si>
    <t>P0178</t>
  </si>
  <si>
    <t>Product_178</t>
  </si>
  <si>
    <t>2034-10</t>
  </si>
  <si>
    <t>O000179</t>
  </si>
  <si>
    <t>2024-08-20T00:00:00.000000000</t>
  </si>
  <si>
    <t>C0653</t>
  </si>
  <si>
    <t>P0522</t>
  </si>
  <si>
    <t>C0179</t>
  </si>
  <si>
    <t>Customer_179</t>
  </si>
  <si>
    <t>P0179</t>
  </si>
  <si>
    <t>Product_179</t>
  </si>
  <si>
    <t>2034-11</t>
  </si>
  <si>
    <t>O000180</t>
  </si>
  <si>
    <t>2024-09-13T00:00:00.000000000</t>
  </si>
  <si>
    <t>C0872</t>
  </si>
  <si>
    <t>Customer_180</t>
  </si>
  <si>
    <t>P0180</t>
  </si>
  <si>
    <t>Product_180</t>
  </si>
  <si>
    <t>2034-12</t>
  </si>
  <si>
    <t>O000181</t>
  </si>
  <si>
    <t>2024-05-04T00:00:00.000000000</t>
  </si>
  <si>
    <t>C0548</t>
  </si>
  <si>
    <t>C0181</t>
  </si>
  <si>
    <t>Customer_181</t>
  </si>
  <si>
    <t>P0181</t>
  </si>
  <si>
    <t>Product_181</t>
  </si>
  <si>
    <t>2035-01</t>
  </si>
  <si>
    <t>O000182</t>
  </si>
  <si>
    <t>2025-08-03T00:00:00.000000000</t>
  </si>
  <si>
    <t>C1352</t>
  </si>
  <si>
    <t>C0182</t>
  </si>
  <si>
    <t>Customer_182</t>
  </si>
  <si>
    <t>P0182</t>
  </si>
  <si>
    <t>Product_182</t>
  </si>
  <si>
    <t>2035-02</t>
  </si>
  <si>
    <t>O000183</t>
  </si>
  <si>
    <t>2025-05-04T00:00:00.000000000</t>
  </si>
  <si>
    <t>C0339</t>
  </si>
  <si>
    <t>P0213</t>
  </si>
  <si>
    <t>C0183</t>
  </si>
  <si>
    <t>Customer_183</t>
  </si>
  <si>
    <t>P0183</t>
  </si>
  <si>
    <t>Product_183</t>
  </si>
  <si>
    <t>2035-03</t>
  </si>
  <si>
    <t>O000184</t>
  </si>
  <si>
    <t>2024-06-13T00:00:00.000000000</t>
  </si>
  <si>
    <t>C0885</t>
  </si>
  <si>
    <t>Customer_184</t>
  </si>
  <si>
    <t>Product_184</t>
  </si>
  <si>
    <t>2035-04</t>
  </si>
  <si>
    <t>O000185</t>
  </si>
  <si>
    <t>2025-12-31T00:00:00.000000000</t>
  </si>
  <si>
    <t>C0317</t>
  </si>
  <si>
    <t>P1012</t>
  </si>
  <si>
    <t>C0185</t>
  </si>
  <si>
    <t>Customer_185</t>
  </si>
  <si>
    <t>P0185</t>
  </si>
  <si>
    <t>Product_185</t>
  </si>
  <si>
    <t>2035-05</t>
  </si>
  <si>
    <t>O000186</t>
  </si>
  <si>
    <t>2024-01-23T00:00:00.000000000</t>
  </si>
  <si>
    <t>C0559</t>
  </si>
  <si>
    <t>P0858</t>
  </si>
  <si>
    <t>C0186</t>
  </si>
  <si>
    <t>Customer_186</t>
  </si>
  <si>
    <t>Product_186</t>
  </si>
  <si>
    <t>2035-06</t>
  </si>
  <si>
    <t>O000187</t>
  </si>
  <si>
    <t>2025-07-17T00:00:00.000000000</t>
  </si>
  <si>
    <t>P0257</t>
  </si>
  <si>
    <t>C0187</t>
  </si>
  <si>
    <t>Customer_187</t>
  </si>
  <si>
    <t>P0187</t>
  </si>
  <si>
    <t>Product_187</t>
  </si>
  <si>
    <t>2035-07</t>
  </si>
  <si>
    <t>O000188</t>
  </si>
  <si>
    <t>C0294</t>
  </si>
  <si>
    <t>P1032</t>
  </si>
  <si>
    <t>C0188</t>
  </si>
  <si>
    <t>Customer_188</t>
  </si>
  <si>
    <t>P0188</t>
  </si>
  <si>
    <t>Product_188</t>
  </si>
  <si>
    <t>2035-08</t>
  </si>
  <si>
    <t>O000189</t>
  </si>
  <si>
    <t>2025-07-27T00:00:00.000000000</t>
  </si>
  <si>
    <t>P1165</t>
  </si>
  <si>
    <t>C0189</t>
  </si>
  <si>
    <t>Customer_189</t>
  </si>
  <si>
    <t>P0189</t>
  </si>
  <si>
    <t>Product_189</t>
  </si>
  <si>
    <t>2035-09</t>
  </si>
  <si>
    <t>O000190</t>
  </si>
  <si>
    <t>2024-12-19T00:00:00.000000000</t>
  </si>
  <si>
    <t>C1220</t>
  </si>
  <si>
    <t>P0495</t>
  </si>
  <si>
    <t>C0190</t>
  </si>
  <si>
    <t>Customer_190</t>
  </si>
  <si>
    <t>P0190</t>
  </si>
  <si>
    <t>Product_190</t>
  </si>
  <si>
    <t>2035-10</t>
  </si>
  <si>
    <t>O000191</t>
  </si>
  <si>
    <t>2024-06-20T00:00:00.000000000</t>
  </si>
  <si>
    <t>C0550</t>
  </si>
  <si>
    <t>P0546</t>
  </si>
  <si>
    <t>C0191</t>
  </si>
  <si>
    <t>Customer_191</t>
  </si>
  <si>
    <t>P0191</t>
  </si>
  <si>
    <t>Product_191</t>
  </si>
  <si>
    <t>2035-11</t>
  </si>
  <si>
    <t>O000192</t>
  </si>
  <si>
    <t>C0557</t>
  </si>
  <si>
    <t>P0794</t>
  </si>
  <si>
    <t>C0192</t>
  </si>
  <si>
    <t>Customer_192</t>
  </si>
  <si>
    <t>P0192</t>
  </si>
  <si>
    <t>Product_192</t>
  </si>
  <si>
    <t>2035-12</t>
  </si>
  <si>
    <t>O000193</t>
  </si>
  <si>
    <t>2025-03-30T00:00:00.000000000</t>
  </si>
  <si>
    <t>C0193</t>
  </si>
  <si>
    <t>Customer_193</t>
  </si>
  <si>
    <t>P0193</t>
  </si>
  <si>
    <t>Product_193</t>
  </si>
  <si>
    <t>2036-01</t>
  </si>
  <si>
    <t>O000194</t>
  </si>
  <si>
    <t>P1075</t>
  </si>
  <si>
    <t>Customer_194</t>
  </si>
  <si>
    <t>P0194</t>
  </si>
  <si>
    <t>Product_194</t>
  </si>
  <si>
    <t>2036-02</t>
  </si>
  <si>
    <t>O000195</t>
  </si>
  <si>
    <t>2024-11-24T00:00:00.000000000</t>
  </si>
  <si>
    <t>C1000</t>
  </si>
  <si>
    <t>C0195</t>
  </si>
  <si>
    <t>Customer_195</t>
  </si>
  <si>
    <t>P0195</t>
  </si>
  <si>
    <t>Product_195</t>
  </si>
  <si>
    <t>2036-03</t>
  </si>
  <si>
    <t>O000196</t>
  </si>
  <si>
    <t>2025-11-25T00:00:00.000000000</t>
  </si>
  <si>
    <t>C1475</t>
  </si>
  <si>
    <t>P0904</t>
  </si>
  <si>
    <t>C0196</t>
  </si>
  <si>
    <t>Customer_196</t>
  </si>
  <si>
    <t>P0196</t>
  </si>
  <si>
    <t>Product_196</t>
  </si>
  <si>
    <t>2036-04</t>
  </si>
  <si>
    <t>O000197</t>
  </si>
  <si>
    <t>2025-10-10T00:00:00.000000000</t>
  </si>
  <si>
    <t>C0438</t>
  </si>
  <si>
    <t>P0693</t>
  </si>
  <si>
    <t>C0197</t>
  </si>
  <si>
    <t>Customer_197</t>
  </si>
  <si>
    <t>P0197</t>
  </si>
  <si>
    <t>Product_197</t>
  </si>
  <si>
    <t>2036-05</t>
  </si>
  <si>
    <t>O000198</t>
  </si>
  <si>
    <t>2024-12-26T00:00:00.000000000</t>
  </si>
  <si>
    <t>C0599</t>
  </si>
  <si>
    <t>C0198</t>
  </si>
  <si>
    <t>Customer_198</t>
  </si>
  <si>
    <t>P0198</t>
  </si>
  <si>
    <t>Product_198</t>
  </si>
  <si>
    <t>2036-06</t>
  </si>
  <si>
    <t>O000199</t>
  </si>
  <si>
    <t>2025-06-18T00:00:00.000000000</t>
  </si>
  <si>
    <t>C1030</t>
  </si>
  <si>
    <t>P0531</t>
  </si>
  <si>
    <t>C0199</t>
  </si>
  <si>
    <t>Customer_199</t>
  </si>
  <si>
    <t>P0199</t>
  </si>
  <si>
    <t>Product_199</t>
  </si>
  <si>
    <t>2036-07</t>
  </si>
  <si>
    <t>O000200</t>
  </si>
  <si>
    <t>C0512</t>
  </si>
  <si>
    <t>P0352</t>
  </si>
  <si>
    <t>C0200</t>
  </si>
  <si>
    <t>Customer_200</t>
  </si>
  <si>
    <t>P0200</t>
  </si>
  <si>
    <t>Product_200</t>
  </si>
  <si>
    <t>2036-08</t>
  </si>
  <si>
    <t>O000201</t>
  </si>
  <si>
    <t>2025-03-19T00:00:00.000000000</t>
  </si>
  <si>
    <t>C0201</t>
  </si>
  <si>
    <t>Customer_201</t>
  </si>
  <si>
    <t>P0201</t>
  </si>
  <si>
    <t>Product_201</t>
  </si>
  <si>
    <t>2036-09</t>
  </si>
  <si>
    <t>O000202</t>
  </si>
  <si>
    <t>2024-05-31T00:00:00.000000000</t>
  </si>
  <si>
    <t>C0256</t>
  </si>
  <si>
    <t>P0643</t>
  </si>
  <si>
    <t>C0202</t>
  </si>
  <si>
    <t>Customer_202</t>
  </si>
  <si>
    <t>P0202</t>
  </si>
  <si>
    <t>Product_202</t>
  </si>
  <si>
    <t>2036-10</t>
  </si>
  <si>
    <t>O000203</t>
  </si>
  <si>
    <t>2025-08-16T00:00:00.000000000</t>
  </si>
  <si>
    <t>C1483</t>
  </si>
  <si>
    <t>P0442</t>
  </si>
  <si>
    <t>Customer_203</t>
  </si>
  <si>
    <t>Product_203</t>
  </si>
  <si>
    <t>2036-11</t>
  </si>
  <si>
    <t>O000204</t>
  </si>
  <si>
    <t>C0714</t>
  </si>
  <si>
    <t>P0318</t>
  </si>
  <si>
    <t>C0204</t>
  </si>
  <si>
    <t>Customer_204</t>
  </si>
  <si>
    <t>P0204</t>
  </si>
  <si>
    <t>Product_204</t>
  </si>
  <si>
    <t>2036-12</t>
  </si>
  <si>
    <t>O000205</t>
  </si>
  <si>
    <t>C0205</t>
  </si>
  <si>
    <t>Customer_205</t>
  </si>
  <si>
    <t>P0205</t>
  </si>
  <si>
    <t>Product_205</t>
  </si>
  <si>
    <t>2037-01</t>
  </si>
  <si>
    <t>O000206</t>
  </si>
  <si>
    <t>2025-07-24T00:00:00.000000000</t>
  </si>
  <si>
    <t>P0608</t>
  </si>
  <si>
    <t>C0206</t>
  </si>
  <si>
    <t>Customer_206</t>
  </si>
  <si>
    <t>Product_206</t>
  </si>
  <si>
    <t>2037-02</t>
  </si>
  <si>
    <t>O000207</t>
  </si>
  <si>
    <t>C0900</t>
  </si>
  <si>
    <t>P0612</t>
  </si>
  <si>
    <t>Customer_207</t>
  </si>
  <si>
    <t>P0207</t>
  </si>
  <si>
    <t>Product_207</t>
  </si>
  <si>
    <t>2037-03</t>
  </si>
  <si>
    <t>O000208</t>
  </si>
  <si>
    <t>C0470</t>
  </si>
  <si>
    <t>P1144</t>
  </si>
  <si>
    <t>C0208</t>
  </si>
  <si>
    <t>Customer_208</t>
  </si>
  <si>
    <t>P0208</t>
  </si>
  <si>
    <t>Product_208</t>
  </si>
  <si>
    <t>2037-04</t>
  </si>
  <si>
    <t>O000209</t>
  </si>
  <si>
    <t>2024-10-31T00:00:00.000000000</t>
  </si>
  <si>
    <t>C0474</t>
  </si>
  <si>
    <t>P0778</t>
  </si>
  <si>
    <t>C0209</t>
  </si>
  <si>
    <t>Customer_209</t>
  </si>
  <si>
    <t>P0209</t>
  </si>
  <si>
    <t>Product_209</t>
  </si>
  <si>
    <t>2037-05</t>
  </si>
  <si>
    <t>O000210</t>
  </si>
  <si>
    <t>C0729</t>
  </si>
  <si>
    <t>P0544</t>
  </si>
  <si>
    <t>C0210</t>
  </si>
  <si>
    <t>Customer_210</t>
  </si>
  <si>
    <t>P0210</t>
  </si>
  <si>
    <t>Product_210</t>
  </si>
  <si>
    <t>2037-06</t>
  </si>
  <si>
    <t>O000211</t>
  </si>
  <si>
    <t>2025-06-27T00:00:00.000000000</t>
  </si>
  <si>
    <t>P0447</t>
  </si>
  <si>
    <t>C0211</t>
  </si>
  <si>
    <t>Customer_211</t>
  </si>
  <si>
    <t>P0211</t>
  </si>
  <si>
    <t>Product_211</t>
  </si>
  <si>
    <t>2037-07</t>
  </si>
  <si>
    <t>O000212</t>
  </si>
  <si>
    <t>2025-12-26T00:00:00.000000000</t>
  </si>
  <si>
    <t>C0806</t>
  </si>
  <si>
    <t>P0315</t>
  </si>
  <si>
    <t>C0212</t>
  </si>
  <si>
    <t>Customer_212</t>
  </si>
  <si>
    <t>Product_212</t>
  </si>
  <si>
    <t>2037-08</t>
  </si>
  <si>
    <t>O000213</t>
  </si>
  <si>
    <t>2025-07-23T00:00:00.000000000</t>
  </si>
  <si>
    <t>P0777</t>
  </si>
  <si>
    <t>C0213</t>
  </si>
  <si>
    <t>Customer_213</t>
  </si>
  <si>
    <t>Product_213</t>
  </si>
  <si>
    <t>2037-09</t>
  </si>
  <si>
    <t>O000214</t>
  </si>
  <si>
    <t>2024-08-19T00:00:00.000000000</t>
  </si>
  <si>
    <t>C0413</t>
  </si>
  <si>
    <t>C0214</t>
  </si>
  <si>
    <t>Customer_214</t>
  </si>
  <si>
    <t>P0214</t>
  </si>
  <si>
    <t>Product_214</t>
  </si>
  <si>
    <t>2037-10</t>
  </si>
  <si>
    <t>O000215</t>
  </si>
  <si>
    <t>C0950</t>
  </si>
  <si>
    <t>Customer_215</t>
  </si>
  <si>
    <t>P0215</t>
  </si>
  <si>
    <t>Product_215</t>
  </si>
  <si>
    <t>2037-11</t>
  </si>
  <si>
    <t>O000216</t>
  </si>
  <si>
    <t>2024-12-11T00:00:00.000000000</t>
  </si>
  <si>
    <t>P1082</t>
  </si>
  <si>
    <t>C0216</t>
  </si>
  <si>
    <t>Customer_216</t>
  </si>
  <si>
    <t>P0216</t>
  </si>
  <si>
    <t>Product_216</t>
  </si>
  <si>
    <t>2037-12</t>
  </si>
  <si>
    <t>O000217</t>
  </si>
  <si>
    <t>2025-09-19T00:00:00.000000000</t>
  </si>
  <si>
    <t>C0217</t>
  </si>
  <si>
    <t>Customer_217</t>
  </si>
  <si>
    <t>P0217</t>
  </si>
  <si>
    <t>Product_217</t>
  </si>
  <si>
    <t>2038-01</t>
  </si>
  <si>
    <t>O000218</t>
  </si>
  <si>
    <t>2025-04-09T00:00:00.000000000</t>
  </si>
  <si>
    <t>C0324</t>
  </si>
  <si>
    <t>P0276</t>
  </si>
  <si>
    <t>C0218</t>
  </si>
  <si>
    <t>Customer_218</t>
  </si>
  <si>
    <t>P0218</t>
  </si>
  <si>
    <t>Product_218</t>
  </si>
  <si>
    <t>2038-02</t>
  </si>
  <si>
    <t>O000219</t>
  </si>
  <si>
    <t>2024-08-23T00:00:00.000000000</t>
  </si>
  <si>
    <t>C1134</t>
  </si>
  <si>
    <t>P0671</t>
  </si>
  <si>
    <t>C0219</t>
  </si>
  <si>
    <t>Customer_219</t>
  </si>
  <si>
    <t>P0219</t>
  </si>
  <si>
    <t>Product_219</t>
  </si>
  <si>
    <t>2038-03</t>
  </si>
  <si>
    <t>O000220</t>
  </si>
  <si>
    <t>2024-03-06T00:00:00.000000000</t>
  </si>
  <si>
    <t>C1205</t>
  </si>
  <si>
    <t>P0233</t>
  </si>
  <si>
    <t>C0220</t>
  </si>
  <si>
    <t>Customer_220</t>
  </si>
  <si>
    <t>Product_220</t>
  </si>
  <si>
    <t>2038-04</t>
  </si>
  <si>
    <t>O000221</t>
  </si>
  <si>
    <t>2024-07-03T00:00:00.000000000</t>
  </si>
  <si>
    <t>P0805</t>
  </si>
  <si>
    <t>C0221</t>
  </si>
  <si>
    <t>Customer_221</t>
  </si>
  <si>
    <t>P0221</t>
  </si>
  <si>
    <t>Product_221</t>
  </si>
  <si>
    <t>2038-05</t>
  </si>
  <si>
    <t>O000222</t>
  </si>
  <si>
    <t>2025-06-07T00:00:00.000000000</t>
  </si>
  <si>
    <t>C0418</t>
  </si>
  <si>
    <t>P0662</t>
  </si>
  <si>
    <t>C0222</t>
  </si>
  <si>
    <t>Customer_222</t>
  </si>
  <si>
    <t>P0222</t>
  </si>
  <si>
    <t>Product_222</t>
  </si>
  <si>
    <t>2038-06</t>
  </si>
  <si>
    <t>O000223</t>
  </si>
  <si>
    <t>C0223</t>
  </si>
  <si>
    <t>Customer_223</t>
  </si>
  <si>
    <t>P0223</t>
  </si>
  <si>
    <t>Product_223</t>
  </si>
  <si>
    <t>2038-07</t>
  </si>
  <si>
    <t>O000224</t>
  </si>
  <si>
    <t>2024-11-26T00:00:00.000000000</t>
  </si>
  <si>
    <t>C0224</t>
  </si>
  <si>
    <t>Customer_224</t>
  </si>
  <si>
    <t>P0224</t>
  </si>
  <si>
    <t>Product_224</t>
  </si>
  <si>
    <t>2038-08</t>
  </si>
  <si>
    <t>O000225</t>
  </si>
  <si>
    <t>2024-09-01T00:00:00.000000000</t>
  </si>
  <si>
    <t>C1414</t>
  </si>
  <si>
    <t>P0997</t>
  </si>
  <si>
    <t>C0225</t>
  </si>
  <si>
    <t>Customer_225</t>
  </si>
  <si>
    <t>P0225</t>
  </si>
  <si>
    <t>Product_225</t>
  </si>
  <si>
    <t>2038-09</t>
  </si>
  <si>
    <t>O000226</t>
  </si>
  <si>
    <t>C0638</t>
  </si>
  <si>
    <t>P0463</t>
  </si>
  <si>
    <t>C0226</t>
  </si>
  <si>
    <t>Customer_226</t>
  </si>
  <si>
    <t>P0226</t>
  </si>
  <si>
    <t>Product_226</t>
  </si>
  <si>
    <t>2038-10</t>
  </si>
  <si>
    <t>O000227</t>
  </si>
  <si>
    <t>2025-12-11T00:00:00.000000000</t>
  </si>
  <si>
    <t>P0814</t>
  </si>
  <si>
    <t>C0227</t>
  </si>
  <si>
    <t>Customer_227</t>
  </si>
  <si>
    <t>P0227</t>
  </si>
  <si>
    <t>Product_227</t>
  </si>
  <si>
    <t>2038-11</t>
  </si>
  <si>
    <t>O000228</t>
  </si>
  <si>
    <t>2024-11-10T00:00:00.000000000</t>
  </si>
  <si>
    <t>C1024</t>
  </si>
  <si>
    <t>P0695</t>
  </si>
  <si>
    <t>C0228</t>
  </si>
  <si>
    <t>Customer_228</t>
  </si>
  <si>
    <t>Product_228</t>
  </si>
  <si>
    <t>2038-12</t>
  </si>
  <si>
    <t>O000229</t>
  </si>
  <si>
    <t>C0675</t>
  </si>
  <si>
    <t>P0553</t>
  </si>
  <si>
    <t>C0229</t>
  </si>
  <si>
    <t>Customer_229</t>
  </si>
  <si>
    <t>Product_229</t>
  </si>
  <si>
    <t>2039-01</t>
  </si>
  <si>
    <t>O000230</t>
  </si>
  <si>
    <t>C1129</t>
  </si>
  <si>
    <t>P0684</t>
  </si>
  <si>
    <t>C0230</t>
  </si>
  <si>
    <t>Customer_230</t>
  </si>
  <si>
    <t>Product_230</t>
  </si>
  <si>
    <t>2039-02</t>
  </si>
  <si>
    <t>O000231</t>
  </si>
  <si>
    <t>C0374</t>
  </si>
  <si>
    <t>P0585</t>
  </si>
  <si>
    <t>C0231</t>
  </si>
  <si>
    <t>Customer_231</t>
  </si>
  <si>
    <t>P0231</t>
  </si>
  <si>
    <t>Product_231</t>
  </si>
  <si>
    <t>2039-03</t>
  </si>
  <si>
    <t>O000232</t>
  </si>
  <si>
    <t>2025-04-13T00:00:00.000000000</t>
  </si>
  <si>
    <t>C0621</t>
  </si>
  <si>
    <t>C0232</t>
  </si>
  <si>
    <t>Customer_232</t>
  </si>
  <si>
    <t>P0232</t>
  </si>
  <si>
    <t>Product_232</t>
  </si>
  <si>
    <t>2039-04</t>
  </si>
  <si>
    <t>O000233</t>
  </si>
  <si>
    <t>2024-09-17T00:00:00.000000000</t>
  </si>
  <si>
    <t>C0568</t>
  </si>
  <si>
    <t>P0524</t>
  </si>
  <si>
    <t>Customer_233</t>
  </si>
  <si>
    <t>Product_233</t>
  </si>
  <si>
    <t>2039-05</t>
  </si>
  <si>
    <t>O000234</t>
  </si>
  <si>
    <t>2025-11-16T00:00:00.000000000</t>
  </si>
  <si>
    <t>C0858</t>
  </si>
  <si>
    <t>P0498</t>
  </si>
  <si>
    <t>C0234</t>
  </si>
  <si>
    <t>Customer_234</t>
  </si>
  <si>
    <t>Product_234</t>
  </si>
  <si>
    <t>2039-06</t>
  </si>
  <si>
    <t>O000235</t>
  </si>
  <si>
    <t>2024-11-30T00:00:00.000000000</t>
  </si>
  <si>
    <t>C0316</t>
  </si>
  <si>
    <t>P0935</t>
  </si>
  <si>
    <t>C0235</t>
  </si>
  <si>
    <t>Customer_235</t>
  </si>
  <si>
    <t>P0235</t>
  </si>
  <si>
    <t>Product_235</t>
  </si>
  <si>
    <t>2039-07</t>
  </si>
  <si>
    <t>O000236</t>
  </si>
  <si>
    <t>C1119</t>
  </si>
  <si>
    <t>P0866</t>
  </si>
  <si>
    <t>C0236</t>
  </si>
  <si>
    <t>Customer_236</t>
  </si>
  <si>
    <t>P0236</t>
  </si>
  <si>
    <t>Product_236</t>
  </si>
  <si>
    <t>2039-08</t>
  </si>
  <si>
    <t>O000237</t>
  </si>
  <si>
    <t>2025-10-31T00:00:00.000000000</t>
  </si>
  <si>
    <t>C1263</t>
  </si>
  <si>
    <t>P0689</t>
  </si>
  <si>
    <t>C0237</t>
  </si>
  <si>
    <t>Customer_237</t>
  </si>
  <si>
    <t>Product_237</t>
  </si>
  <si>
    <t>2039-09</t>
  </si>
  <si>
    <t>O000238</t>
  </si>
  <si>
    <t>2024-10-06T00:00:00.000000000</t>
  </si>
  <si>
    <t>C1334</t>
  </si>
  <si>
    <t>P0459</t>
  </si>
  <si>
    <t>C0238</t>
  </si>
  <si>
    <t>Customer_238</t>
  </si>
  <si>
    <t>P0238</t>
  </si>
  <si>
    <t>Product_238</t>
  </si>
  <si>
    <t>2039-10</t>
  </si>
  <si>
    <t>O000239</t>
  </si>
  <si>
    <t>P0757</t>
  </si>
  <si>
    <t>Customer_239</t>
  </si>
  <si>
    <t>P0239</t>
  </si>
  <si>
    <t>Product_239</t>
  </si>
  <si>
    <t>2039-11</t>
  </si>
  <si>
    <t>O000240</t>
  </si>
  <si>
    <t>C0960</t>
  </si>
  <si>
    <t>P1198</t>
  </si>
  <si>
    <t>C0240</t>
  </si>
  <si>
    <t>Customer_240</t>
  </si>
  <si>
    <t>P0240</t>
  </si>
  <si>
    <t>Product_240</t>
  </si>
  <si>
    <t>2039-12</t>
  </si>
  <si>
    <t>O000241</t>
  </si>
  <si>
    <t>2025-07-28T00:00:00.000000000</t>
  </si>
  <si>
    <t>P1005</t>
  </si>
  <si>
    <t>C0241</t>
  </si>
  <si>
    <t>Customer_241</t>
  </si>
  <si>
    <t>P0241</t>
  </si>
  <si>
    <t>Product_241</t>
  </si>
  <si>
    <t>2040-01</t>
  </si>
  <si>
    <t>O000242</t>
  </si>
  <si>
    <t>2025-08-01T00:00:00.000000000</t>
  </si>
  <si>
    <t>C1037</t>
  </si>
  <si>
    <t>P0283</t>
  </si>
  <si>
    <t>C0242</t>
  </si>
  <si>
    <t>Customer_242</t>
  </si>
  <si>
    <t>P0242</t>
  </si>
  <si>
    <t>Product_242</t>
  </si>
  <si>
    <t>2040-02</t>
  </si>
  <si>
    <t>O000243</t>
  </si>
  <si>
    <t>2025-11-22T00:00:00.000000000</t>
  </si>
  <si>
    <t>C1430</t>
  </si>
  <si>
    <t>P0337</t>
  </si>
  <si>
    <t>C0243</t>
  </si>
  <si>
    <t>Customer_243</t>
  </si>
  <si>
    <t>P0243</t>
  </si>
  <si>
    <t>Product_243</t>
  </si>
  <si>
    <t>2040-03</t>
  </si>
  <si>
    <t>O000244</t>
  </si>
  <si>
    <t>2024-01-21T00:00:00.000000000</t>
  </si>
  <si>
    <t>P0596</t>
  </si>
  <si>
    <t>Customer_244</t>
  </si>
  <si>
    <t>P0244</t>
  </si>
  <si>
    <t>Product_244</t>
  </si>
  <si>
    <t>2040-04</t>
  </si>
  <si>
    <t>O000245</t>
  </si>
  <si>
    <t>C0298</t>
  </si>
  <si>
    <t>P0793</t>
  </si>
  <si>
    <t>C0245</t>
  </si>
  <si>
    <t>Customer_245</t>
  </si>
  <si>
    <t>P0245</t>
  </si>
  <si>
    <t>Product_245</t>
  </si>
  <si>
    <t>2040-05</t>
  </si>
  <si>
    <t>O000246</t>
  </si>
  <si>
    <t>C0631</t>
  </si>
  <si>
    <t>P0809</t>
  </si>
  <si>
    <t>C0246</t>
  </si>
  <si>
    <t>Customer_246</t>
  </si>
  <si>
    <t>P0246</t>
  </si>
  <si>
    <t>Product_246</t>
  </si>
  <si>
    <t>2040-06</t>
  </si>
  <si>
    <t>O000247</t>
  </si>
  <si>
    <t>2024-04-16T00:00:00.000000000</t>
  </si>
  <si>
    <t>C0932</t>
  </si>
  <si>
    <t>P0940</t>
  </si>
  <si>
    <t>C0247</t>
  </si>
  <si>
    <t>Customer_247</t>
  </si>
  <si>
    <t>P0247</t>
  </si>
  <si>
    <t>Product_247</t>
  </si>
  <si>
    <t>2040-07</t>
  </si>
  <si>
    <t>O000248</t>
  </si>
  <si>
    <t>2024-06-08T00:00:00.000000000</t>
  </si>
  <si>
    <t>P0658</t>
  </si>
  <si>
    <t>C0248</t>
  </si>
  <si>
    <t>Customer_248</t>
  </si>
  <si>
    <t>P0248</t>
  </si>
  <si>
    <t>Product_248</t>
  </si>
  <si>
    <t>2040-08</t>
  </si>
  <si>
    <t>O000249</t>
  </si>
  <si>
    <t>P0990</t>
  </si>
  <si>
    <t>Customer_249</t>
  </si>
  <si>
    <t>P0249</t>
  </si>
  <si>
    <t>Product_249</t>
  </si>
  <si>
    <t>2040-09</t>
  </si>
  <si>
    <t>O000250</t>
  </si>
  <si>
    <t>2024-03-02T00:00:00.000000000</t>
  </si>
  <si>
    <t>C0250</t>
  </si>
  <si>
    <t>Customer_250</t>
  </si>
  <si>
    <t>P0250</t>
  </si>
  <si>
    <t>Product_250</t>
  </si>
  <si>
    <t>2040-10</t>
  </si>
  <si>
    <t>O000251</t>
  </si>
  <si>
    <t>C1292</t>
  </si>
  <si>
    <t>P0261</t>
  </si>
  <si>
    <t>C0251</t>
  </si>
  <si>
    <t>Customer_251</t>
  </si>
  <si>
    <t>Product_251</t>
  </si>
  <si>
    <t>2040-11</t>
  </si>
  <si>
    <t>O000252</t>
  </si>
  <si>
    <t>2024-12-20T00:00:00.000000000</t>
  </si>
  <si>
    <t>C0465</t>
  </si>
  <si>
    <t>P0617</t>
  </si>
  <si>
    <t>C0252</t>
  </si>
  <si>
    <t>Customer_252</t>
  </si>
  <si>
    <t>P0252</t>
  </si>
  <si>
    <t>Product_252</t>
  </si>
  <si>
    <t>2040-12</t>
  </si>
  <si>
    <t>O000253</t>
  </si>
  <si>
    <t>2024-09-29T00:00:00.000000000</t>
  </si>
  <si>
    <t>P0627</t>
  </si>
  <si>
    <t>C0253</t>
  </si>
  <si>
    <t>Customer_253</t>
  </si>
  <si>
    <t>P0253</t>
  </si>
  <si>
    <t>Product_253</t>
  </si>
  <si>
    <t>2041-01</t>
  </si>
  <si>
    <t>O000254</t>
  </si>
  <si>
    <t>C1017</t>
  </si>
  <si>
    <t>C0254</t>
  </si>
  <si>
    <t>Customer_254</t>
  </si>
  <si>
    <t>P0254</t>
  </si>
  <si>
    <t>Product_254</t>
  </si>
  <si>
    <t>2041-02</t>
  </si>
  <si>
    <t>O000255</t>
  </si>
  <si>
    <t>2024-05-05T00:00:00.000000000</t>
  </si>
  <si>
    <t>C1317</t>
  </si>
  <si>
    <t>P0792</t>
  </si>
  <si>
    <t>C0255</t>
  </si>
  <si>
    <t>Customer_255</t>
  </si>
  <si>
    <t>P0255</t>
  </si>
  <si>
    <t>Product_255</t>
  </si>
  <si>
    <t>2041-03</t>
  </si>
  <si>
    <t>O000256</t>
  </si>
  <si>
    <t>C1354</t>
  </si>
  <si>
    <t>P0488</t>
  </si>
  <si>
    <t>Customer_256</t>
  </si>
  <si>
    <t>P0256</t>
  </si>
  <si>
    <t>Product_256</t>
  </si>
  <si>
    <t>2041-04</t>
  </si>
  <si>
    <t>O000257</t>
  </si>
  <si>
    <t>C1282</t>
  </si>
  <si>
    <t>P0704</t>
  </si>
  <si>
    <t>C0257</t>
  </si>
  <si>
    <t>Customer_257</t>
  </si>
  <si>
    <t>Product_257</t>
  </si>
  <si>
    <t>2041-05</t>
  </si>
  <si>
    <t>O000258</t>
  </si>
  <si>
    <t>C0258</t>
  </si>
  <si>
    <t>Customer_258</t>
  </si>
  <si>
    <t>Product_258</t>
  </si>
  <si>
    <t>2041-06</t>
  </si>
  <si>
    <t>O000259</t>
  </si>
  <si>
    <t>2024-04-13T00:00:00.000000000</t>
  </si>
  <si>
    <t>P0470</t>
  </si>
  <si>
    <t>C0259</t>
  </si>
  <si>
    <t>Customer_259</t>
  </si>
  <si>
    <t>P0259</t>
  </si>
  <si>
    <t>Product_259</t>
  </si>
  <si>
    <t>2041-07</t>
  </si>
  <si>
    <t>O000260</t>
  </si>
  <si>
    <t>2024-06-04T00:00:00.000000000</t>
  </si>
  <si>
    <t>C1306</t>
  </si>
  <si>
    <t>C0260</t>
  </si>
  <si>
    <t>Customer_260</t>
  </si>
  <si>
    <t>P0260</t>
  </si>
  <si>
    <t>Product_260</t>
  </si>
  <si>
    <t>2041-08</t>
  </si>
  <si>
    <t>O000261</t>
  </si>
  <si>
    <t>C1040</t>
  </si>
  <si>
    <t>C0261</t>
  </si>
  <si>
    <t>Customer_261</t>
  </si>
  <si>
    <t>Product_261</t>
  </si>
  <si>
    <t>2041-09</t>
  </si>
  <si>
    <t>O000262</t>
  </si>
  <si>
    <t>2025-12-10T00:00:00.000000000</t>
  </si>
  <si>
    <t>C0331</t>
  </si>
  <si>
    <t>C0262</t>
  </si>
  <si>
    <t>Customer_262</t>
  </si>
  <si>
    <t>P0262</t>
  </si>
  <si>
    <t>Product_262</t>
  </si>
  <si>
    <t>2041-10</t>
  </si>
  <si>
    <t>O000263</t>
  </si>
  <si>
    <t>2024-05-08T00:00:00.000000000</t>
  </si>
  <si>
    <t>C0582</t>
  </si>
  <si>
    <t>C0263</t>
  </si>
  <si>
    <t>Customer_263</t>
  </si>
  <si>
    <t>P0263</t>
  </si>
  <si>
    <t>Product_263</t>
  </si>
  <si>
    <t>2041-11</t>
  </si>
  <si>
    <t>O000264</t>
  </si>
  <si>
    <t>2025-01-10T00:00:00.000000000</t>
  </si>
  <si>
    <t>C0264</t>
  </si>
  <si>
    <t>Customer_264</t>
  </si>
  <si>
    <t>P0264</t>
  </si>
  <si>
    <t>Product_264</t>
  </si>
  <si>
    <t>2041-12</t>
  </si>
  <si>
    <t>O000265</t>
  </si>
  <si>
    <t>2025-02-01T00:00:00.000000000</t>
  </si>
  <si>
    <t>C1394</t>
  </si>
  <si>
    <t>C0265</t>
  </si>
  <si>
    <t>Customer_265</t>
  </si>
  <si>
    <t>P0265</t>
  </si>
  <si>
    <t>Product_265</t>
  </si>
  <si>
    <t>2042-01</t>
  </si>
  <si>
    <t>O000266</t>
  </si>
  <si>
    <t>2024-02-23T00:00:00.000000000</t>
  </si>
  <si>
    <t>P1002</t>
  </si>
  <si>
    <t>C0266</t>
  </si>
  <si>
    <t>Customer_266</t>
  </si>
  <si>
    <t>P0266</t>
  </si>
  <si>
    <t>Product_266</t>
  </si>
  <si>
    <t>2042-02</t>
  </si>
  <si>
    <t>O000267</t>
  </si>
  <si>
    <t>C0691</t>
  </si>
  <si>
    <t>P0683</t>
  </si>
  <si>
    <t>C0267</t>
  </si>
  <si>
    <t>Customer_267</t>
  </si>
  <si>
    <t>P0267</t>
  </si>
  <si>
    <t>Product_267</t>
  </si>
  <si>
    <t>2042-03</t>
  </si>
  <si>
    <t>O000268</t>
  </si>
  <si>
    <t>2024-02-29T00:00:00.000000000</t>
  </si>
  <si>
    <t>C1164</t>
  </si>
  <si>
    <t>C0268</t>
  </si>
  <si>
    <t>Customer_268</t>
  </si>
  <si>
    <t>P0268</t>
  </si>
  <si>
    <t>Product_268</t>
  </si>
  <si>
    <t>2042-04</t>
  </si>
  <si>
    <t>O000269</t>
  </si>
  <si>
    <t>C0269</t>
  </si>
  <si>
    <t>Customer_269</t>
  </si>
  <si>
    <t>P0269</t>
  </si>
  <si>
    <t>Product_269</t>
  </si>
  <si>
    <t>2042-05</t>
  </si>
  <si>
    <t>O000270</t>
  </si>
  <si>
    <t>2025-05-08T00:00:00.000000000</t>
  </si>
  <si>
    <t>P1129</t>
  </si>
  <si>
    <t>C0270</t>
  </si>
  <si>
    <t>Customer_270</t>
  </si>
  <si>
    <t>P0270</t>
  </si>
  <si>
    <t>Product_270</t>
  </si>
  <si>
    <t>2042-06</t>
  </si>
  <si>
    <t>O000271</t>
  </si>
  <si>
    <t>2025-02-19T00:00:00.000000000</t>
  </si>
  <si>
    <t>C0333</t>
  </si>
  <si>
    <t>C0271</t>
  </si>
  <si>
    <t>Customer_271</t>
  </si>
  <si>
    <t>P0271</t>
  </si>
  <si>
    <t>Product_271</t>
  </si>
  <si>
    <t>2042-07</t>
  </si>
  <si>
    <t>O000272</t>
  </si>
  <si>
    <t>C1442</t>
  </si>
  <si>
    <t>P0450</t>
  </si>
  <si>
    <t>C0272</t>
  </si>
  <si>
    <t>Customer_272</t>
  </si>
  <si>
    <t>P0272</t>
  </si>
  <si>
    <t>Product_272</t>
  </si>
  <si>
    <t>2042-08</t>
  </si>
  <si>
    <t>O000273</t>
  </si>
  <si>
    <t>2024-06-05T00:00:00.000000000</t>
  </si>
  <si>
    <t>P0949</t>
  </si>
  <si>
    <t>C0273</t>
  </si>
  <si>
    <t>Customer_273</t>
  </si>
  <si>
    <t>Product_273</t>
  </si>
  <si>
    <t>2042-09</t>
  </si>
  <si>
    <t>O000274</t>
  </si>
  <si>
    <t>2025-04-01T00:00:00.000000000</t>
  </si>
  <si>
    <t>C0274</t>
  </si>
  <si>
    <t>Customer_274</t>
  </si>
  <si>
    <t>P0274</t>
  </si>
  <si>
    <t>Product_274</t>
  </si>
  <si>
    <t>2042-10</t>
  </si>
  <si>
    <t>O000275</t>
  </si>
  <si>
    <t>2025-10-23T00:00:00.000000000</t>
  </si>
  <si>
    <t>C0791</t>
  </si>
  <si>
    <t>P0722</t>
  </si>
  <si>
    <t>Customer_275</t>
  </si>
  <si>
    <t>P0275</t>
  </si>
  <si>
    <t>Product_275</t>
  </si>
  <si>
    <t>2042-11</t>
  </si>
  <si>
    <t>O000276</t>
  </si>
  <si>
    <t>2025-09-13T00:00:00.000000000</t>
  </si>
  <si>
    <t>C0770</t>
  </si>
  <si>
    <t>P0379</t>
  </si>
  <si>
    <t>C0276</t>
  </si>
  <si>
    <t>Customer_276</t>
  </si>
  <si>
    <t>Product_276</t>
  </si>
  <si>
    <t>2042-12</t>
  </si>
  <si>
    <t>O000277</t>
  </si>
  <si>
    <t>2024-05-06T00:00:00.000000000</t>
  </si>
  <si>
    <t>C1015</t>
  </si>
  <si>
    <t>P0629</t>
  </si>
  <si>
    <t>C0277</t>
  </si>
  <si>
    <t>Customer_277</t>
  </si>
  <si>
    <t>P0277</t>
  </si>
  <si>
    <t>Product_277</t>
  </si>
  <si>
    <t>2043-01</t>
  </si>
  <si>
    <t>O000278</t>
  </si>
  <si>
    <t>2025-05-13T00:00:00.000000000</t>
  </si>
  <si>
    <t>C0696</t>
  </si>
  <si>
    <t>C0278</t>
  </si>
  <si>
    <t>Customer_278</t>
  </si>
  <si>
    <t>P0278</t>
  </si>
  <si>
    <t>Product_278</t>
  </si>
  <si>
    <t>2043-02</t>
  </si>
  <si>
    <t>O000279</t>
  </si>
  <si>
    <t>C1427</t>
  </si>
  <si>
    <t>C0279</t>
  </si>
  <si>
    <t>Customer_279</t>
  </si>
  <si>
    <t>P0279</t>
  </si>
  <si>
    <t>Product_279</t>
  </si>
  <si>
    <t>2043-03</t>
  </si>
  <si>
    <t>O000280</t>
  </si>
  <si>
    <t>2025-09-21T00:00:00.000000000</t>
  </si>
  <si>
    <t>C0280</t>
  </si>
  <si>
    <t>Customer_280</t>
  </si>
  <si>
    <t>Product_280</t>
  </si>
  <si>
    <t>2043-04</t>
  </si>
  <si>
    <t>O000281</t>
  </si>
  <si>
    <t>C0985</t>
  </si>
  <si>
    <t>P1133</t>
  </si>
  <si>
    <t>C0281</t>
  </si>
  <si>
    <t>Customer_281</t>
  </si>
  <si>
    <t>P0281</t>
  </si>
  <si>
    <t>Product_281</t>
  </si>
  <si>
    <t>2043-05</t>
  </si>
  <si>
    <t>O000282</t>
  </si>
  <si>
    <t>2025-06-26T00:00:00.000000000</t>
  </si>
  <si>
    <t>C0325</t>
  </si>
  <si>
    <t>Customer_282</t>
  </si>
  <si>
    <t>Product_282</t>
  </si>
  <si>
    <t>2043-06</t>
  </si>
  <si>
    <t>O000283</t>
  </si>
  <si>
    <t>2025-01-29T00:00:00.000000000</t>
  </si>
  <si>
    <t>Customer_283</t>
  </si>
  <si>
    <t>Product_283</t>
  </si>
  <si>
    <t>2043-07</t>
  </si>
  <si>
    <t>O000284</t>
  </si>
  <si>
    <t>C0979</t>
  </si>
  <si>
    <t>C0284</t>
  </si>
  <si>
    <t>Customer_284</t>
  </si>
  <si>
    <t>P0284</t>
  </si>
  <si>
    <t>Product_284</t>
  </si>
  <si>
    <t>2043-08</t>
  </si>
  <si>
    <t>O000285</t>
  </si>
  <si>
    <t>C0285</t>
  </si>
  <si>
    <t>Customer_285</t>
  </si>
  <si>
    <t>P0285</t>
  </si>
  <si>
    <t>Product_285</t>
  </si>
  <si>
    <t>2043-09</t>
  </si>
  <si>
    <t>O000286</t>
  </si>
  <si>
    <t>2024-04-08T00:00:00.000000000</t>
  </si>
  <si>
    <t>P1020</t>
  </si>
  <si>
    <t>C0286</t>
  </si>
  <si>
    <t>Customer_286</t>
  </si>
  <si>
    <t>P0286</t>
  </si>
  <si>
    <t>Product_286</t>
  </si>
  <si>
    <t>2043-10</t>
  </si>
  <si>
    <t>O000287</t>
  </si>
  <si>
    <t>C1091</t>
  </si>
  <si>
    <t>P0408</t>
  </si>
  <si>
    <t>C0287</t>
  </si>
  <si>
    <t>Customer_287</t>
  </si>
  <si>
    <t>P0287</t>
  </si>
  <si>
    <t>Product_287</t>
  </si>
  <si>
    <t>2043-11</t>
  </si>
  <si>
    <t>O000288</t>
  </si>
  <si>
    <t>2024-12-18T00:00:00.000000000</t>
  </si>
  <si>
    <t>P0959</t>
  </si>
  <si>
    <t>Customer_288</t>
  </si>
  <si>
    <t>P0288</t>
  </si>
  <si>
    <t>Product_288</t>
  </si>
  <si>
    <t>2043-12</t>
  </si>
  <si>
    <t>O000289</t>
  </si>
  <si>
    <t>C1044</t>
  </si>
  <si>
    <t>P0472</t>
  </si>
  <si>
    <t>C0289</t>
  </si>
  <si>
    <t>Customer_289</t>
  </si>
  <si>
    <t>Product_289</t>
  </si>
  <si>
    <t>2044-01</t>
  </si>
  <si>
    <t>O000290</t>
  </si>
  <si>
    <t>2024-11-12T00:00:00.000000000</t>
  </si>
  <si>
    <t>C0341</t>
  </si>
  <si>
    <t>P1112</t>
  </si>
  <si>
    <t>C0290</t>
  </si>
  <si>
    <t>Customer_290</t>
  </si>
  <si>
    <t>P0290</t>
  </si>
  <si>
    <t>Product_290</t>
  </si>
  <si>
    <t>2044-02</t>
  </si>
  <si>
    <t>O000291</t>
  </si>
  <si>
    <t>P0755</t>
  </si>
  <si>
    <t>C0291</t>
  </si>
  <si>
    <t>Customer_291</t>
  </si>
  <si>
    <t>P0291</t>
  </si>
  <si>
    <t>Product_291</t>
  </si>
  <si>
    <t>2044-03</t>
  </si>
  <si>
    <t>O000292</t>
  </si>
  <si>
    <t>2025-01-30T00:00:00.000000000</t>
  </si>
  <si>
    <t>C0292</t>
  </si>
  <si>
    <t>Customer_292</t>
  </si>
  <si>
    <t>Product_292</t>
  </si>
  <si>
    <t>2044-04</t>
  </si>
  <si>
    <t>O000293</t>
  </si>
  <si>
    <t>C0928</t>
  </si>
  <si>
    <t>P0319</t>
  </si>
  <si>
    <t>C0293</t>
  </si>
  <si>
    <t>Customer_293</t>
  </si>
  <si>
    <t>P0293</t>
  </si>
  <si>
    <t>Product_293</t>
  </si>
  <si>
    <t>2044-05</t>
  </si>
  <si>
    <t>O000294</t>
  </si>
  <si>
    <t>2024-10-12T00:00:00.000000000</t>
  </si>
  <si>
    <t>C0353</t>
  </si>
  <si>
    <t>P1045</t>
  </si>
  <si>
    <t>Customer_294</t>
  </si>
  <si>
    <t>P0294</t>
  </si>
  <si>
    <t>Product_294</t>
  </si>
  <si>
    <t>2044-06</t>
  </si>
  <si>
    <t>O000295</t>
  </si>
  <si>
    <t>P0578</t>
  </si>
  <si>
    <t>C0295</t>
  </si>
  <si>
    <t>Customer_295</t>
  </si>
  <si>
    <t>Product_295</t>
  </si>
  <si>
    <t>2044-07</t>
  </si>
  <si>
    <t>O000296</t>
  </si>
  <si>
    <t>2025-03-29T00:00:00.000000000</t>
  </si>
  <si>
    <t>P0479</t>
  </si>
  <si>
    <t>C0296</t>
  </si>
  <si>
    <t>Customer_296</t>
  </si>
  <si>
    <t>Product_296</t>
  </si>
  <si>
    <t>2044-08</t>
  </si>
  <si>
    <t>O000297</t>
  </si>
  <si>
    <t>2025-08-27T00:00:00.000000000</t>
  </si>
  <si>
    <t>C0661</t>
  </si>
  <si>
    <t>C0297</t>
  </si>
  <si>
    <t>Customer_297</t>
  </si>
  <si>
    <t>P0297</t>
  </si>
  <si>
    <t>Product_297</t>
  </si>
  <si>
    <t>2044-09</t>
  </si>
  <si>
    <t>O000298</t>
  </si>
  <si>
    <t>2024-10-13T00:00:00.000000000</t>
  </si>
  <si>
    <t>Customer_298</t>
  </si>
  <si>
    <t>P0298</t>
  </si>
  <si>
    <t>Product_298</t>
  </si>
  <si>
    <t>2044-10</t>
  </si>
  <si>
    <t>O000299</t>
  </si>
  <si>
    <t>2024-01-13T00:00:00.000000000</t>
  </si>
  <si>
    <t>C0642</t>
  </si>
  <si>
    <t>C0299</t>
  </si>
  <si>
    <t>Customer_299</t>
  </si>
  <si>
    <t>P0299</t>
  </si>
  <si>
    <t>Product_299</t>
  </si>
  <si>
    <t>2044-11</t>
  </si>
  <si>
    <t>O000300</t>
  </si>
  <si>
    <t>2025-02-11T00:00:00.000000000</t>
  </si>
  <si>
    <t>C0882</t>
  </si>
  <si>
    <t>P0550</t>
  </si>
  <si>
    <t>Customer_300</t>
  </si>
  <si>
    <t>P0300</t>
  </si>
  <si>
    <t>Product_300</t>
  </si>
  <si>
    <t>2044-12</t>
  </si>
  <si>
    <t>O000301</t>
  </si>
  <si>
    <t>P0350</t>
  </si>
  <si>
    <t>Customer_301</t>
  </si>
  <si>
    <t>P0301</t>
  </si>
  <si>
    <t>Product_301</t>
  </si>
  <si>
    <t>2045-01</t>
  </si>
  <si>
    <t>O000302</t>
  </si>
  <si>
    <t>2024-10-15T00:00:00.000000000</t>
  </si>
  <si>
    <t>C0434</t>
  </si>
  <si>
    <t>P0665</t>
  </si>
  <si>
    <t>Customer_302</t>
  </si>
  <si>
    <t>P0302</t>
  </si>
  <si>
    <t>Product_302</t>
  </si>
  <si>
    <t>2045-02</t>
  </si>
  <si>
    <t>O000303</t>
  </si>
  <si>
    <t>2024-03-30T00:00:00.000000000</t>
  </si>
  <si>
    <t>C0482</t>
  </si>
  <si>
    <t>P0419</t>
  </si>
  <si>
    <t>C0303</t>
  </si>
  <si>
    <t>Customer_303</t>
  </si>
  <si>
    <t>P0303</t>
  </si>
  <si>
    <t>Product_303</t>
  </si>
  <si>
    <t>2045-03</t>
  </si>
  <si>
    <t>O000304</t>
  </si>
  <si>
    <t>C1202</t>
  </si>
  <si>
    <t>P0519</t>
  </si>
  <si>
    <t>C0304</t>
  </si>
  <si>
    <t>Customer_304</t>
  </si>
  <si>
    <t>P0304</t>
  </si>
  <si>
    <t>Product_304</t>
  </si>
  <si>
    <t>2045-04</t>
  </si>
  <si>
    <t>O000305</t>
  </si>
  <si>
    <t>2024-11-02T00:00:00.000000000</t>
  </si>
  <si>
    <t>P0936</t>
  </si>
  <si>
    <t>C0305</t>
  </si>
  <si>
    <t>Customer_305</t>
  </si>
  <si>
    <t>P0305</t>
  </si>
  <si>
    <t>Product_305</t>
  </si>
  <si>
    <t>2045-05</t>
  </si>
  <si>
    <t>O000306</t>
  </si>
  <si>
    <t>C0608</t>
  </si>
  <si>
    <t>P0943</t>
  </si>
  <si>
    <t>C0306</t>
  </si>
  <si>
    <t>Customer_306</t>
  </si>
  <si>
    <t>Product_306</t>
  </si>
  <si>
    <t>2045-06</t>
  </si>
  <si>
    <t>O000307</t>
  </si>
  <si>
    <t>2024-08-03T00:00:00.000000000</t>
  </si>
  <si>
    <t>C0519</t>
  </si>
  <si>
    <t>Customer_307</t>
  </si>
  <si>
    <t>Product_307</t>
  </si>
  <si>
    <t>2045-07</t>
  </si>
  <si>
    <t>O000308</t>
  </si>
  <si>
    <t>C1071</t>
  </si>
  <si>
    <t>P0423</t>
  </si>
  <si>
    <t>C0308</t>
  </si>
  <si>
    <t>Customer_308</t>
  </si>
  <si>
    <t>P0308</t>
  </si>
  <si>
    <t>Product_308</t>
  </si>
  <si>
    <t>2045-08</t>
  </si>
  <si>
    <t>O000309</t>
  </si>
  <si>
    <t>C1128</t>
  </si>
  <si>
    <t>P0768</t>
  </si>
  <si>
    <t>C0309</t>
  </si>
  <si>
    <t>Customer_309</t>
  </si>
  <si>
    <t>Product_309</t>
  </si>
  <si>
    <t>2045-09</t>
  </si>
  <si>
    <t>O000310</t>
  </si>
  <si>
    <t>2025-03-24T00:00:00.000000000</t>
  </si>
  <si>
    <t>C1063</t>
  </si>
  <si>
    <t>P1106</t>
  </si>
  <si>
    <t>C0310</t>
  </si>
  <si>
    <t>Customer_310</t>
  </si>
  <si>
    <t>Product_310</t>
  </si>
  <si>
    <t>2045-10</t>
  </si>
  <si>
    <t>O000311</t>
  </si>
  <si>
    <t>P0654</t>
  </si>
  <si>
    <t>C0311</t>
  </si>
  <si>
    <t>Customer_311</t>
  </si>
  <si>
    <t>P0311</t>
  </si>
  <si>
    <t>Product_311</t>
  </si>
  <si>
    <t>2045-11</t>
  </si>
  <si>
    <t>O000312</t>
  </si>
  <si>
    <t>2024-10-08T00:00:00.000000000</t>
  </si>
  <si>
    <t>C0312</t>
  </si>
  <si>
    <t>Customer_312</t>
  </si>
  <si>
    <t>P0312</t>
  </si>
  <si>
    <t>Product_312</t>
  </si>
  <si>
    <t>2045-12</t>
  </si>
  <si>
    <t>O000313</t>
  </si>
  <si>
    <t>C0394</t>
  </si>
  <si>
    <t>P0716</t>
  </si>
  <si>
    <t>C0313</t>
  </si>
  <si>
    <t>Customer_313</t>
  </si>
  <si>
    <t>P0313</t>
  </si>
  <si>
    <t>Product_313</t>
  </si>
  <si>
    <t>2046-01</t>
  </si>
  <si>
    <t>O000314</t>
  </si>
  <si>
    <t>2025-08-13T00:00:00.000000000</t>
  </si>
  <si>
    <t>P0865</t>
  </si>
  <si>
    <t>Customer_314</t>
  </si>
  <si>
    <t>P0314</t>
  </si>
  <si>
    <t>Product_314</t>
  </si>
  <si>
    <t>2046-02</t>
  </si>
  <si>
    <t>O000315</t>
  </si>
  <si>
    <t>2024-11-27T00:00:00.000000000</t>
  </si>
  <si>
    <t>C0585</t>
  </si>
  <si>
    <t>P1124</t>
  </si>
  <si>
    <t>C0315</t>
  </si>
  <si>
    <t>Customer_315</t>
  </si>
  <si>
    <t>Product_315</t>
  </si>
  <si>
    <t>2046-03</t>
  </si>
  <si>
    <t>O000316</t>
  </si>
  <si>
    <t>2025-11-09T00:00:00.000000000</t>
  </si>
  <si>
    <t>P1115</t>
  </si>
  <si>
    <t>Customer_316</t>
  </si>
  <si>
    <t>P0316</t>
  </si>
  <si>
    <t>Product_316</t>
  </si>
  <si>
    <t>2046-04</t>
  </si>
  <si>
    <t>O000317</t>
  </si>
  <si>
    <t>2025-08-28T00:00:00.000000000</t>
  </si>
  <si>
    <t>C0336</t>
  </si>
  <si>
    <t>P0829</t>
  </si>
  <si>
    <t>Customer_317</t>
  </si>
  <si>
    <t>P0317</t>
  </si>
  <si>
    <t>Product_317</t>
  </si>
  <si>
    <t>2046-05</t>
  </si>
  <si>
    <t>O000318</t>
  </si>
  <si>
    <t>2025-07-09T00:00:00.000000000</t>
  </si>
  <si>
    <t>C1052</t>
  </si>
  <si>
    <t>P0664</t>
  </si>
  <si>
    <t>C0318</t>
  </si>
  <si>
    <t>Customer_318</t>
  </si>
  <si>
    <t>Product_318</t>
  </si>
  <si>
    <t>2046-06</t>
  </si>
  <si>
    <t>O000319</t>
  </si>
  <si>
    <t>2024-11-25T00:00:00.000000000</t>
  </si>
  <si>
    <t>C0632</t>
  </si>
  <si>
    <t>C0319</t>
  </si>
  <si>
    <t>Customer_319</t>
  </si>
  <si>
    <t>Product_319</t>
  </si>
  <si>
    <t>2046-07</t>
  </si>
  <si>
    <t>O000320</t>
  </si>
  <si>
    <t>2025-11-24T00:00:00.000000000</t>
  </si>
  <si>
    <t>P1055</t>
  </si>
  <si>
    <t>C0320</t>
  </si>
  <si>
    <t>Customer_320</t>
  </si>
  <si>
    <t>P0320</t>
  </si>
  <si>
    <t>Product_320</t>
  </si>
  <si>
    <t>2046-08</t>
  </si>
  <si>
    <t>O000321</t>
  </si>
  <si>
    <t>2025-03-03T00:00:00.000000000</t>
  </si>
  <si>
    <t>C0335</t>
  </si>
  <si>
    <t>P0572</t>
  </si>
  <si>
    <t>C0321</t>
  </si>
  <si>
    <t>Customer_321</t>
  </si>
  <si>
    <t>P0321</t>
  </si>
  <si>
    <t>Product_321</t>
  </si>
  <si>
    <t>2046-09</t>
  </si>
  <si>
    <t>O000322</t>
  </si>
  <si>
    <t>C1020</t>
  </si>
  <si>
    <t>C0322</t>
  </si>
  <si>
    <t>Customer_322</t>
  </si>
  <si>
    <t>P0322</t>
  </si>
  <si>
    <t>Product_322</t>
  </si>
  <si>
    <t>2046-10</t>
  </si>
  <si>
    <t>O000323</t>
  </si>
  <si>
    <t>2024-09-10T00:00:00.000000000</t>
  </si>
  <si>
    <t>P0883</t>
  </si>
  <si>
    <t>C0323</t>
  </si>
  <si>
    <t>Customer_323</t>
  </si>
  <si>
    <t>P0323</t>
  </si>
  <si>
    <t>Product_323</t>
  </si>
  <si>
    <t>2046-11</t>
  </si>
  <si>
    <t>O000324</t>
  </si>
  <si>
    <t>C0495</t>
  </si>
  <si>
    <t>Customer_324</t>
  </si>
  <si>
    <t>P0324</t>
  </si>
  <si>
    <t>Product_324</t>
  </si>
  <si>
    <t>2046-12</t>
  </si>
  <si>
    <t>O000325</t>
  </si>
  <si>
    <t>2024-07-04T00:00:00.000000000</t>
  </si>
  <si>
    <t>C1377</t>
  </si>
  <si>
    <t>P0448</t>
  </si>
  <si>
    <t>Customer_325</t>
  </si>
  <si>
    <t>P0325</t>
  </si>
  <si>
    <t>Product_325</t>
  </si>
  <si>
    <t>2047-01</t>
  </si>
  <si>
    <t>O000326</t>
  </si>
  <si>
    <t>P0806</t>
  </si>
  <si>
    <t>C0326</t>
  </si>
  <si>
    <t>Customer_326</t>
  </si>
  <si>
    <t>P0326</t>
  </si>
  <si>
    <t>Product_326</t>
  </si>
  <si>
    <t>2047-02</t>
  </si>
  <si>
    <t>O000327</t>
  </si>
  <si>
    <t>2024-06-16T00:00:00.000000000</t>
  </si>
  <si>
    <t>C0863</t>
  </si>
  <si>
    <t>P0569</t>
  </si>
  <si>
    <t>C0327</t>
  </si>
  <si>
    <t>Customer_327</t>
  </si>
  <si>
    <t>Product_327</t>
  </si>
  <si>
    <t>2047-03</t>
  </si>
  <si>
    <t>O000328</t>
  </si>
  <si>
    <t>2025-07-11T00:00:00.000000000</t>
  </si>
  <si>
    <t>C0344</t>
  </si>
  <si>
    <t>P0788</t>
  </si>
  <si>
    <t>C0328</t>
  </si>
  <si>
    <t>Customer_328</t>
  </si>
  <si>
    <t>P0328</t>
  </si>
  <si>
    <t>Product_328</t>
  </si>
  <si>
    <t>2047-04</t>
  </si>
  <si>
    <t>O000329</t>
  </si>
  <si>
    <t>2024-07-25T00:00:00.000000000</t>
  </si>
  <si>
    <t>C1338</t>
  </si>
  <si>
    <t>P0675</t>
  </si>
  <si>
    <t>C0329</t>
  </si>
  <si>
    <t>Customer_329</t>
  </si>
  <si>
    <t>P0329</t>
  </si>
  <si>
    <t>Product_329</t>
  </si>
  <si>
    <t>2047-05</t>
  </si>
  <si>
    <t>O000330</t>
  </si>
  <si>
    <t>2025-09-02T00:00:00.000000000</t>
  </si>
  <si>
    <t>C0330</t>
  </si>
  <si>
    <t>Customer_330</t>
  </si>
  <si>
    <t>P0330</t>
  </si>
  <si>
    <t>Product_330</t>
  </si>
  <si>
    <t>2047-06</t>
  </si>
  <si>
    <t>O000331</t>
  </si>
  <si>
    <t>P0367</t>
  </si>
  <si>
    <t>Customer_331</t>
  </si>
  <si>
    <t>P0331</t>
  </si>
  <si>
    <t>Product_331</t>
  </si>
  <si>
    <t>2047-07</t>
  </si>
  <si>
    <t>O000332</t>
  </si>
  <si>
    <t>2025-06-17T00:00:00.000000000</t>
  </si>
  <si>
    <t>C0587</t>
  </si>
  <si>
    <t>C0332</t>
  </si>
  <si>
    <t>Customer_332</t>
  </si>
  <si>
    <t>P0332</t>
  </si>
  <si>
    <t>Product_332</t>
  </si>
  <si>
    <t>2047-08</t>
  </si>
  <si>
    <t>O000333</t>
  </si>
  <si>
    <t>P0462</t>
  </si>
  <si>
    <t>Customer_333</t>
  </si>
  <si>
    <t>P0333</t>
  </si>
  <si>
    <t>Product_333</t>
  </si>
  <si>
    <t>2047-09</t>
  </si>
  <si>
    <t>O000334</t>
  </si>
  <si>
    <t>2025-01-09T00:00:00.000000000</t>
  </si>
  <si>
    <t>C0818</t>
  </si>
  <si>
    <t>C0334</t>
  </si>
  <si>
    <t>Customer_334</t>
  </si>
  <si>
    <t>P0334</t>
  </si>
  <si>
    <t>Product_334</t>
  </si>
  <si>
    <t>2047-10</t>
  </si>
  <si>
    <t>O000335</t>
  </si>
  <si>
    <t>2025-09-05T00:00:00.000000000</t>
  </si>
  <si>
    <t>C0735</t>
  </si>
  <si>
    <t>Customer_335</t>
  </si>
  <si>
    <t>P0335</t>
  </si>
  <si>
    <t>Product_335</t>
  </si>
  <si>
    <t>2047-11</t>
  </si>
  <si>
    <t>O000336</t>
  </si>
  <si>
    <t>2025-02-07T00:00:00.000000000</t>
  </si>
  <si>
    <t>Customer_336</t>
  </si>
  <si>
    <t>P0336</t>
  </si>
  <si>
    <t>Product_336</t>
  </si>
  <si>
    <t>2047-12</t>
  </si>
  <si>
    <t>O000337</t>
  </si>
  <si>
    <t>C0856</t>
  </si>
  <si>
    <t>P1022</t>
  </si>
  <si>
    <t>C0337</t>
  </si>
  <si>
    <t>Customer_337</t>
  </si>
  <si>
    <t>Product_337</t>
  </si>
  <si>
    <t>2048-01</t>
  </si>
  <si>
    <t>O000338</t>
  </si>
  <si>
    <t>2024-11-01T00:00:00.000000000</t>
  </si>
  <si>
    <t>P1184</t>
  </si>
  <si>
    <t>C0338</t>
  </si>
  <si>
    <t>Customer_338</t>
  </si>
  <si>
    <t>P0338</t>
  </si>
  <si>
    <t>Product_338</t>
  </si>
  <si>
    <t>2048-02</t>
  </si>
  <si>
    <t>O000339</t>
  </si>
  <si>
    <t>Customer_339</t>
  </si>
  <si>
    <t>P0339</t>
  </si>
  <si>
    <t>Product_339</t>
  </si>
  <si>
    <t>2048-03</t>
  </si>
  <si>
    <t>O000340</t>
  </si>
  <si>
    <t>2025-04-30T00:00:00.000000000</t>
  </si>
  <si>
    <t>C0359</t>
  </si>
  <si>
    <t>C0340</t>
  </si>
  <si>
    <t>Customer_340</t>
  </si>
  <si>
    <t>P0340</t>
  </si>
  <si>
    <t>Product_340</t>
  </si>
  <si>
    <t>2048-04</t>
  </si>
  <si>
    <t>O000341</t>
  </si>
  <si>
    <t>2024-04-21T00:00:00.000000000</t>
  </si>
  <si>
    <t>C0986</t>
  </si>
  <si>
    <t>Customer_341</t>
  </si>
  <si>
    <t>P0341</t>
  </si>
  <si>
    <t>Product_341</t>
  </si>
  <si>
    <t>2048-05</t>
  </si>
  <si>
    <t>O000342</t>
  </si>
  <si>
    <t>2024-08-25T00:00:00.000000000</t>
  </si>
  <si>
    <t>C0709</t>
  </si>
  <si>
    <t>P0822</t>
  </si>
  <si>
    <t>Customer_342</t>
  </si>
  <si>
    <t>P0342</t>
  </si>
  <si>
    <t>Product_342</t>
  </si>
  <si>
    <t>2048-06</t>
  </si>
  <si>
    <t>O000343</t>
  </si>
  <si>
    <t>C0343</t>
  </si>
  <si>
    <t>Customer_343</t>
  </si>
  <si>
    <t>P0343</t>
  </si>
  <si>
    <t>Product_343</t>
  </si>
  <si>
    <t>2048-07</t>
  </si>
  <si>
    <t>O000344</t>
  </si>
  <si>
    <t>C1271</t>
  </si>
  <si>
    <t>P0441</t>
  </si>
  <si>
    <t>Customer_344</t>
  </si>
  <si>
    <t>P0344</t>
  </si>
  <si>
    <t>Product_344</t>
  </si>
  <si>
    <t>2048-08</t>
  </si>
  <si>
    <t>O000345</t>
  </si>
  <si>
    <t>2024-09-02T00:00:00.000000000</t>
  </si>
  <si>
    <t>P0884</t>
  </si>
  <si>
    <t>C0345</t>
  </si>
  <si>
    <t>Customer_345</t>
  </si>
  <si>
    <t>Product_345</t>
  </si>
  <si>
    <t>2048-09</t>
  </si>
  <si>
    <t>O000346</t>
  </si>
  <si>
    <t>2025-01-04T00:00:00.000000000</t>
  </si>
  <si>
    <t>C1146</t>
  </si>
  <si>
    <t>Customer_346</t>
  </si>
  <si>
    <t>P0346</t>
  </si>
  <si>
    <t>Product_346</t>
  </si>
  <si>
    <t>2048-10</t>
  </si>
  <si>
    <t>O000347</t>
  </si>
  <si>
    <t>C1333</t>
  </si>
  <si>
    <t>C0347</t>
  </si>
  <si>
    <t>Customer_347</t>
  </si>
  <si>
    <t>P0347</t>
  </si>
  <si>
    <t>Product_347</t>
  </si>
  <si>
    <t>2048-11</t>
  </si>
  <si>
    <t>O000348</t>
  </si>
  <si>
    <t>2024-09-15T00:00:00.000000000</t>
  </si>
  <si>
    <t>C0348</t>
  </si>
  <si>
    <t>Customer_348</t>
  </si>
  <si>
    <t>Product_348</t>
  </si>
  <si>
    <t>2048-12</t>
  </si>
  <si>
    <t>O000349</t>
  </si>
  <si>
    <t>2025-07-02T00:00:00.000000000</t>
  </si>
  <si>
    <t>C1117</t>
  </si>
  <si>
    <t>P0407</t>
  </si>
  <si>
    <t>C0349</t>
  </si>
  <si>
    <t>Customer_349</t>
  </si>
  <si>
    <t>P0349</t>
  </si>
  <si>
    <t>Product_349</t>
  </si>
  <si>
    <t>2049-01</t>
  </si>
  <si>
    <t>O000350</t>
  </si>
  <si>
    <t>P0406</t>
  </si>
  <si>
    <t>C0350</t>
  </si>
  <si>
    <t>Customer_350</t>
  </si>
  <si>
    <t>Product_350</t>
  </si>
  <si>
    <t>2049-02</t>
  </si>
  <si>
    <t>O000351</t>
  </si>
  <si>
    <t>2024-11-07T00:00:00.000000000</t>
  </si>
  <si>
    <t>C0962</t>
  </si>
  <si>
    <t>P0977</t>
  </si>
  <si>
    <t>Customer_351</t>
  </si>
  <si>
    <t>Product_351</t>
  </si>
  <si>
    <t>2049-03</t>
  </si>
  <si>
    <t>O000352</t>
  </si>
  <si>
    <t>2024-07-05T00:00:00.000000000</t>
  </si>
  <si>
    <t>P0942</t>
  </si>
  <si>
    <t>C0352</t>
  </si>
  <si>
    <t>Customer_352</t>
  </si>
  <si>
    <t>Product_352</t>
  </si>
  <si>
    <t>2049-04</t>
  </si>
  <si>
    <t>O000353</t>
  </si>
  <si>
    <t>2025-05-11T00:00:00.000000000</t>
  </si>
  <si>
    <t>C0384</t>
  </si>
  <si>
    <t>Customer_353</t>
  </si>
  <si>
    <t>P0353</t>
  </si>
  <si>
    <t>Product_353</t>
  </si>
  <si>
    <t>2049-05</t>
  </si>
  <si>
    <t>O000354</t>
  </si>
  <si>
    <t>C0354</t>
  </si>
  <si>
    <t>Customer_354</t>
  </si>
  <si>
    <t>P0354</t>
  </si>
  <si>
    <t>Product_354</t>
  </si>
  <si>
    <t>2049-06</t>
  </si>
  <si>
    <t>O000355</t>
  </si>
  <si>
    <t>2025-08-12T00:00:00.000000000</t>
  </si>
  <si>
    <t>P1084</t>
  </si>
  <si>
    <t>C0355</t>
  </si>
  <si>
    <t>Customer_355</t>
  </si>
  <si>
    <t>Product_355</t>
  </si>
  <si>
    <t>2049-07</t>
  </si>
  <si>
    <t>O000356</t>
  </si>
  <si>
    <t>2024-09-27T00:00:00.000000000</t>
  </si>
  <si>
    <t>C0774</t>
  </si>
  <si>
    <t>P0573</t>
  </si>
  <si>
    <t>C0356</t>
  </si>
  <si>
    <t>Customer_356</t>
  </si>
  <si>
    <t>P0356</t>
  </si>
  <si>
    <t>Product_356</t>
  </si>
  <si>
    <t>2049-08</t>
  </si>
  <si>
    <t>O000357</t>
  </si>
  <si>
    <t>2024-06-17T00:00:00.000000000</t>
  </si>
  <si>
    <t>C1172</t>
  </si>
  <si>
    <t>P1148</t>
  </si>
  <si>
    <t>C0357</t>
  </si>
  <si>
    <t>Customer_357</t>
  </si>
  <si>
    <t>P0357</t>
  </si>
  <si>
    <t>Product_357</t>
  </si>
  <si>
    <t>2049-09</t>
  </si>
  <si>
    <t>O000358</t>
  </si>
  <si>
    <t>2024-01-25T00:00:00.000000000</t>
  </si>
  <si>
    <t>C0358</t>
  </si>
  <si>
    <t>Customer_358</t>
  </si>
  <si>
    <t>P0358</t>
  </si>
  <si>
    <t>Product_358</t>
  </si>
  <si>
    <t>2049-10</t>
  </si>
  <si>
    <t>O000359</t>
  </si>
  <si>
    <t>P0387</t>
  </si>
  <si>
    <t>Customer_359</t>
  </si>
  <si>
    <t>P0359</t>
  </si>
  <si>
    <t>Product_359</t>
  </si>
  <si>
    <t>2049-11</t>
  </si>
  <si>
    <t>O000360</t>
  </si>
  <si>
    <t>C0555</t>
  </si>
  <si>
    <t>P1103</t>
  </si>
  <si>
    <t>C0360</t>
  </si>
  <si>
    <t>Customer_360</t>
  </si>
  <si>
    <t>P0360</t>
  </si>
  <si>
    <t>Product_360</t>
  </si>
  <si>
    <t>2049-12</t>
  </si>
  <si>
    <t>O000361</t>
  </si>
  <si>
    <t>C0843</t>
  </si>
  <si>
    <t>P0860</t>
  </si>
  <si>
    <t>C0361</t>
  </si>
  <si>
    <t>Customer_361</t>
  </si>
  <si>
    <t>P0361</t>
  </si>
  <si>
    <t>Product_361</t>
  </si>
  <si>
    <t>2050-01</t>
  </si>
  <si>
    <t>O000362</t>
  </si>
  <si>
    <t>2024-09-24T00:00:00.000000000</t>
  </si>
  <si>
    <t>C0886</t>
  </si>
  <si>
    <t>C0362</t>
  </si>
  <si>
    <t>Customer_362</t>
  </si>
  <si>
    <t>P0362</t>
  </si>
  <si>
    <t>Product_362</t>
  </si>
  <si>
    <t>2050-02</t>
  </si>
  <si>
    <t>O000363</t>
  </si>
  <si>
    <t>2024-08-30T00:00:00.000000000</t>
  </si>
  <si>
    <t>P1071</t>
  </si>
  <si>
    <t>C0363</t>
  </si>
  <si>
    <t>Customer_363</t>
  </si>
  <si>
    <t>P0363</t>
  </si>
  <si>
    <t>Product_363</t>
  </si>
  <si>
    <t>2050-03</t>
  </si>
  <si>
    <t>O000364</t>
  </si>
  <si>
    <t>C0893</t>
  </si>
  <si>
    <t>P0460</t>
  </si>
  <si>
    <t>C0364</t>
  </si>
  <si>
    <t>Customer_364</t>
  </si>
  <si>
    <t>P0364</t>
  </si>
  <si>
    <t>Product_364</t>
  </si>
  <si>
    <t>2050-04</t>
  </si>
  <si>
    <t>O000365</t>
  </si>
  <si>
    <t>P0952</t>
  </si>
  <si>
    <t>Customer_365</t>
  </si>
  <si>
    <t>P0365</t>
  </si>
  <si>
    <t>Product_365</t>
  </si>
  <si>
    <t>2050-05</t>
  </si>
  <si>
    <t>O000366</t>
  </si>
  <si>
    <t>2024-07-28T00:00:00.000000000</t>
  </si>
  <si>
    <t>C0941</t>
  </si>
  <si>
    <t>P0397</t>
  </si>
  <si>
    <t>C0366</t>
  </si>
  <si>
    <t>Customer_366</t>
  </si>
  <si>
    <t>P0366</t>
  </si>
  <si>
    <t>Product_366</t>
  </si>
  <si>
    <t>2050-06</t>
  </si>
  <si>
    <t>O000367</t>
  </si>
  <si>
    <t>2024-08-04T00:00:00.000000000</t>
  </si>
  <si>
    <t>C1104</t>
  </si>
  <si>
    <t>C0367</t>
  </si>
  <si>
    <t>Customer_367</t>
  </si>
  <si>
    <t>Product_367</t>
  </si>
  <si>
    <t>2050-07</t>
  </si>
  <si>
    <t>O000368</t>
  </si>
  <si>
    <t>2025-05-30T00:00:00.000000000</t>
  </si>
  <si>
    <t>C0706</t>
  </si>
  <si>
    <t>P0395</t>
  </si>
  <si>
    <t>C0368</t>
  </si>
  <si>
    <t>Customer_368</t>
  </si>
  <si>
    <t>P0368</t>
  </si>
  <si>
    <t>Product_368</t>
  </si>
  <si>
    <t>2050-08</t>
  </si>
  <si>
    <t>O000369</t>
  </si>
  <si>
    <t>C0369</t>
  </si>
  <si>
    <t>P0439</t>
  </si>
  <si>
    <t>Customer_369</t>
  </si>
  <si>
    <t>Product_369</t>
  </si>
  <si>
    <t>2050-09</t>
  </si>
  <si>
    <t>O000370</t>
  </si>
  <si>
    <t>2025-06-29T00:00:00.000000000</t>
  </si>
  <si>
    <t>P0720</t>
  </si>
  <si>
    <t>C0370</t>
  </si>
  <si>
    <t>Customer_370</t>
  </si>
  <si>
    <t>P0370</t>
  </si>
  <si>
    <t>Product_370</t>
  </si>
  <si>
    <t>2050-10</t>
  </si>
  <si>
    <t>O000371</t>
  </si>
  <si>
    <t>2024-03-16T00:00:00.000000000</t>
  </si>
  <si>
    <t>C1036</t>
  </si>
  <si>
    <t>P0972</t>
  </si>
  <si>
    <t>C0371</t>
  </si>
  <si>
    <t>Customer_371</t>
  </si>
  <si>
    <t>P0371</t>
  </si>
  <si>
    <t>Product_371</t>
  </si>
  <si>
    <t>2050-11</t>
  </si>
  <si>
    <t>O000372</t>
  </si>
  <si>
    <t>2025-12-01T00:00:00.000000000</t>
  </si>
  <si>
    <t>C0643</t>
  </si>
  <si>
    <t>C0372</t>
  </si>
  <si>
    <t>Customer_372</t>
  </si>
  <si>
    <t>P0372</t>
  </si>
  <si>
    <t>Product_372</t>
  </si>
  <si>
    <t>2050-12</t>
  </si>
  <si>
    <t>O000373</t>
  </si>
  <si>
    <t>2024-06-22T00:00:00.000000000</t>
  </si>
  <si>
    <t>C0373</t>
  </si>
  <si>
    <t>Customer_373</t>
  </si>
  <si>
    <t>P0373</t>
  </si>
  <si>
    <t>Product_373</t>
  </si>
  <si>
    <t>2051-01</t>
  </si>
  <si>
    <t>O000374</t>
  </si>
  <si>
    <t>2024-03-27T00:00:00.000000000</t>
  </si>
  <si>
    <t>P0719</t>
  </si>
  <si>
    <t>Customer_374</t>
  </si>
  <si>
    <t>P0374</t>
  </si>
  <si>
    <t>Product_374</t>
  </si>
  <si>
    <t>2051-02</t>
  </si>
  <si>
    <t>O000375</t>
  </si>
  <si>
    <t>2024-03-20T00:00:00.000000000</t>
  </si>
  <si>
    <t>C0652</t>
  </si>
  <si>
    <t>P0518</t>
  </si>
  <si>
    <t>C0375</t>
  </si>
  <si>
    <t>Customer_375</t>
  </si>
  <si>
    <t>Product_375</t>
  </si>
  <si>
    <t>2051-03</t>
  </si>
  <si>
    <t>O000376</t>
  </si>
  <si>
    <t>2024-08-15T00:00:00.000000000</t>
  </si>
  <si>
    <t>C0409</t>
  </si>
  <si>
    <t>C0376</t>
  </si>
  <si>
    <t>Customer_376</t>
  </si>
  <si>
    <t>P0376</t>
  </si>
  <si>
    <t>Product_376</t>
  </si>
  <si>
    <t>2051-04</t>
  </si>
  <si>
    <t>O000377</t>
  </si>
  <si>
    <t>2024-11-05T00:00:00.000000000</t>
  </si>
  <si>
    <t>C1219</t>
  </si>
  <si>
    <t>C0377</t>
  </si>
  <si>
    <t>Customer_377</t>
  </si>
  <si>
    <t>P0377</t>
  </si>
  <si>
    <t>Product_377</t>
  </si>
  <si>
    <t>2051-05</t>
  </si>
  <si>
    <t>O000378</t>
  </si>
  <si>
    <t>C1088</t>
  </si>
  <si>
    <t>P1164</t>
  </si>
  <si>
    <t>C0378</t>
  </si>
  <si>
    <t>Customer_378</t>
  </si>
  <si>
    <t>Product_378</t>
  </si>
  <si>
    <t>2051-06</t>
  </si>
  <si>
    <t>O000379</t>
  </si>
  <si>
    <t>C0379</t>
  </si>
  <si>
    <t>Customer_379</t>
  </si>
  <si>
    <t>Product_379</t>
  </si>
  <si>
    <t>2051-07</t>
  </si>
  <si>
    <t>O000380</t>
  </si>
  <si>
    <t>C1418</t>
  </si>
  <si>
    <t>P0857</t>
  </si>
  <si>
    <t>Customer_380</t>
  </si>
  <si>
    <t>P0380</t>
  </si>
  <si>
    <t>Product_380</t>
  </si>
  <si>
    <t>2051-08</t>
  </si>
  <si>
    <t>O000381</t>
  </si>
  <si>
    <t>C0381</t>
  </si>
  <si>
    <t>Customer_381</t>
  </si>
  <si>
    <t>P0381</t>
  </si>
  <si>
    <t>Product_381</t>
  </si>
  <si>
    <t>2051-09</t>
  </si>
  <si>
    <t>O000382</t>
  </si>
  <si>
    <t>2024-01-12T00:00:00.000000000</t>
  </si>
  <si>
    <t>C0850</t>
  </si>
  <si>
    <t>C0382</t>
  </si>
  <si>
    <t>Customer_382</t>
  </si>
  <si>
    <t>P0382</t>
  </si>
  <si>
    <t>Product_382</t>
  </si>
  <si>
    <t>2051-10</t>
  </si>
  <si>
    <t>O000383</t>
  </si>
  <si>
    <t>2024-03-11T00:00:00.000000000</t>
  </si>
  <si>
    <t>C0383</t>
  </si>
  <si>
    <t>Customer_383</t>
  </si>
  <si>
    <t>P0383</t>
  </si>
  <si>
    <t>Product_383</t>
  </si>
  <si>
    <t>2051-11</t>
  </si>
  <si>
    <t>O000384</t>
  </si>
  <si>
    <t>2024-05-30T00:00:00.000000000</t>
  </si>
  <si>
    <t>Customer_384</t>
  </si>
  <si>
    <t>P0384</t>
  </si>
  <si>
    <t>Product_384</t>
  </si>
  <si>
    <t>2051-12</t>
  </si>
  <si>
    <t>O000385</t>
  </si>
  <si>
    <t>C0938</t>
  </si>
  <si>
    <t>C0385</t>
  </si>
  <si>
    <t>Customer_385</t>
  </si>
  <si>
    <t>P0385</t>
  </si>
  <si>
    <t>Product_385</t>
  </si>
  <si>
    <t>2052-01</t>
  </si>
  <si>
    <t>O000386</t>
  </si>
  <si>
    <t>2025-03-05T00:00:00.000000000</t>
  </si>
  <si>
    <t>P1119</t>
  </si>
  <si>
    <t>C0386</t>
  </si>
  <si>
    <t>Customer_386</t>
  </si>
  <si>
    <t>P0386</t>
  </si>
  <si>
    <t>Product_386</t>
  </si>
  <si>
    <t>2052-02</t>
  </si>
  <si>
    <t>O000387</t>
  </si>
  <si>
    <t>2024-05-27T00:00:00.000000000</t>
  </si>
  <si>
    <t>C0389</t>
  </si>
  <si>
    <t>P1086</t>
  </si>
  <si>
    <t>C0387</t>
  </si>
  <si>
    <t>Customer_387</t>
  </si>
  <si>
    <t>Product_387</t>
  </si>
  <si>
    <t>2052-03</t>
  </si>
  <si>
    <t>O000388</t>
  </si>
  <si>
    <t>C1130</t>
  </si>
  <si>
    <t>P0867</t>
  </si>
  <si>
    <t>C0388</t>
  </si>
  <si>
    <t>Customer_388</t>
  </si>
  <si>
    <t>P0388</t>
  </si>
  <si>
    <t>Product_388</t>
  </si>
  <si>
    <t>2052-04</t>
  </si>
  <si>
    <t>O000389</t>
  </si>
  <si>
    <t>P0876</t>
  </si>
  <si>
    <t>Customer_389</t>
  </si>
  <si>
    <t>P0389</t>
  </si>
  <si>
    <t>Product_389</t>
  </si>
  <si>
    <t>2052-05</t>
  </si>
  <si>
    <t>O000390</t>
  </si>
  <si>
    <t>C1368</t>
  </si>
  <si>
    <t>P0601</t>
  </si>
  <si>
    <t>C0390</t>
  </si>
  <si>
    <t>Customer_390</t>
  </si>
  <si>
    <t>P0390</t>
  </si>
  <si>
    <t>Product_390</t>
  </si>
  <si>
    <t>2052-06</t>
  </si>
  <si>
    <t>O000391</t>
  </si>
  <si>
    <t>2025-01-19T00:00:00.000000000</t>
  </si>
  <si>
    <t>C0391</t>
  </si>
  <si>
    <t>Customer_391</t>
  </si>
  <si>
    <t>P0391</t>
  </si>
  <si>
    <t>Product_391</t>
  </si>
  <si>
    <t>2052-07</t>
  </si>
  <si>
    <t>O000392</t>
  </si>
  <si>
    <t>C1472</t>
  </si>
  <si>
    <t>C0392</t>
  </si>
  <si>
    <t>Customer_392</t>
  </si>
  <si>
    <t>P0392</t>
  </si>
  <si>
    <t>Product_392</t>
  </si>
  <si>
    <t>2052-08</t>
  </si>
  <si>
    <t>O000393</t>
  </si>
  <si>
    <t>2025-07-06T00:00:00.000000000</t>
  </si>
  <si>
    <t>C0393</t>
  </si>
  <si>
    <t>Customer_393</t>
  </si>
  <si>
    <t>Product_393</t>
  </si>
  <si>
    <t>2052-09</t>
  </si>
  <si>
    <t>O000394</t>
  </si>
  <si>
    <t>Customer_394</t>
  </si>
  <si>
    <t>P0394</t>
  </si>
  <si>
    <t>Product_394</t>
  </si>
  <si>
    <t>2052-10</t>
  </si>
  <si>
    <t>O000395</t>
  </si>
  <si>
    <t>2025-12-06T00:00:00.000000000</t>
  </si>
  <si>
    <t>C0609</t>
  </si>
  <si>
    <t>P1097</t>
  </si>
  <si>
    <t>C0395</t>
  </si>
  <si>
    <t>Customer_395</t>
  </si>
  <si>
    <t>Product_395</t>
  </si>
  <si>
    <t>2052-11</t>
  </si>
  <si>
    <t>O000396</t>
  </si>
  <si>
    <t>2024-10-14T00:00:00.000000000</t>
  </si>
  <si>
    <t>C1381</t>
  </si>
  <si>
    <t>P1007</t>
  </si>
  <si>
    <t>C0396</t>
  </si>
  <si>
    <t>Customer_396</t>
  </si>
  <si>
    <t>P0396</t>
  </si>
  <si>
    <t>Product_396</t>
  </si>
  <si>
    <t>2052-12</t>
  </si>
  <si>
    <t>O000397</t>
  </si>
  <si>
    <t>2024-08-27T00:00:00.000000000</t>
  </si>
  <si>
    <t>Customer_397</t>
  </si>
  <si>
    <t>Product_397</t>
  </si>
  <si>
    <t>2053-01</t>
  </si>
  <si>
    <t>O000398</t>
  </si>
  <si>
    <t>2024-07-22T00:00:00.000000000</t>
  </si>
  <si>
    <t>C0556</t>
  </si>
  <si>
    <t>P0456</t>
  </si>
  <si>
    <t>Customer_398</t>
  </si>
  <si>
    <t>P0398</t>
  </si>
  <si>
    <t>Product_398</t>
  </si>
  <si>
    <t>2053-02</t>
  </si>
  <si>
    <t>O000399</t>
  </si>
  <si>
    <t>2024-09-12T00:00:00.000000000</t>
  </si>
  <si>
    <t>P0892</t>
  </si>
  <si>
    <t>C0399</t>
  </si>
  <si>
    <t>Customer_399</t>
  </si>
  <si>
    <t>P0399</t>
  </si>
  <si>
    <t>Product_399</t>
  </si>
  <si>
    <t>2053-03</t>
  </si>
  <si>
    <t>O000400</t>
  </si>
  <si>
    <t>2025-01-28T00:00:00.000000000</t>
  </si>
  <si>
    <t>C0929</t>
  </si>
  <si>
    <t>C0400</t>
  </si>
  <si>
    <t>Customer_400</t>
  </si>
  <si>
    <t>P0400</t>
  </si>
  <si>
    <t>Product_400</t>
  </si>
  <si>
    <t>2053-04</t>
  </si>
  <si>
    <t>O000401</t>
  </si>
  <si>
    <t>2025-03-17T00:00:00.000000000</t>
  </si>
  <si>
    <t>C0464</t>
  </si>
  <si>
    <t>C0401</t>
  </si>
  <si>
    <t>Customer_401</t>
  </si>
  <si>
    <t>Product_401</t>
  </si>
  <si>
    <t>2053-05</t>
  </si>
  <si>
    <t>O000402</t>
  </si>
  <si>
    <t>2024-02-20T00:00:00.000000000</t>
  </si>
  <si>
    <t>P0877</t>
  </si>
  <si>
    <t>C0402</t>
  </si>
  <si>
    <t>Customer_402</t>
  </si>
  <si>
    <t>P0402</t>
  </si>
  <si>
    <t>Product_402</t>
  </si>
  <si>
    <t>2053-06</t>
  </si>
  <si>
    <t>O000403</t>
  </si>
  <si>
    <t>C0403</t>
  </si>
  <si>
    <t>Customer_403</t>
  </si>
  <si>
    <t>P0403</t>
  </si>
  <si>
    <t>Product_403</t>
  </si>
  <si>
    <t>2053-07</t>
  </si>
  <si>
    <t>O000404</t>
  </si>
  <si>
    <t>C0404</t>
  </si>
  <si>
    <t>Customer_404</t>
  </si>
  <si>
    <t>P0404</t>
  </si>
  <si>
    <t>Product_404</t>
  </si>
  <si>
    <t>2053-08</t>
  </si>
  <si>
    <t>O000405</t>
  </si>
  <si>
    <t>C0405</t>
  </si>
  <si>
    <t>Customer_405</t>
  </si>
  <si>
    <t>P0405</t>
  </si>
  <si>
    <t>Product_405</t>
  </si>
  <si>
    <t>2053-09</t>
  </si>
  <si>
    <t>O000406</t>
  </si>
  <si>
    <t>C0406</t>
  </si>
  <si>
    <t>Customer_406</t>
  </si>
  <si>
    <t>Product_406</t>
  </si>
  <si>
    <t>2053-10</t>
  </si>
  <si>
    <t>O000407</t>
  </si>
  <si>
    <t>2024-09-09T00:00:00.000000000</t>
  </si>
  <si>
    <t>C0407</t>
  </si>
  <si>
    <t>Customer_407</t>
  </si>
  <si>
    <t>Product_407</t>
  </si>
  <si>
    <t>2053-11</t>
  </si>
  <si>
    <t>O000408</t>
  </si>
  <si>
    <t>C0728</t>
  </si>
  <si>
    <t>P1092</t>
  </si>
  <si>
    <t>C0408</t>
  </si>
  <si>
    <t>Customer_408</t>
  </si>
  <si>
    <t>Product_408</t>
  </si>
  <si>
    <t>2053-12</t>
  </si>
  <si>
    <t>O000409</t>
  </si>
  <si>
    <t>C1382</t>
  </si>
  <si>
    <t>Customer_409</t>
  </si>
  <si>
    <t>P0409</t>
  </si>
  <si>
    <t>Product_409</t>
  </si>
  <si>
    <t>2054-01</t>
  </si>
  <si>
    <t>O000410</t>
  </si>
  <si>
    <t>2024-01-06T00:00:00.000000000</t>
  </si>
  <si>
    <t>C1447</t>
  </si>
  <si>
    <t>C0410</t>
  </si>
  <si>
    <t>Customer_410</t>
  </si>
  <si>
    <t>P0410</t>
  </si>
  <si>
    <t>Product_410</t>
  </si>
  <si>
    <t>2054-02</t>
  </si>
  <si>
    <t>O000411</t>
  </si>
  <si>
    <t>C1245</t>
  </si>
  <si>
    <t>C0411</t>
  </si>
  <si>
    <t>Customer_411</t>
  </si>
  <si>
    <t>P0411</t>
  </si>
  <si>
    <t>Product_411</t>
  </si>
  <si>
    <t>2054-03</t>
  </si>
  <si>
    <t>O000412</t>
  </si>
  <si>
    <t>P1004</t>
  </si>
  <si>
    <t>C0412</t>
  </si>
  <si>
    <t>Customer_412</t>
  </si>
  <si>
    <t>P0412</t>
  </si>
  <si>
    <t>Product_412</t>
  </si>
  <si>
    <t>2054-04</t>
  </si>
  <si>
    <t>O000413</t>
  </si>
  <si>
    <t>P1101</t>
  </si>
  <si>
    <t>Customer_413</t>
  </si>
  <si>
    <t>P0413</t>
  </si>
  <si>
    <t>Product_413</t>
  </si>
  <si>
    <t>2054-05</t>
  </si>
  <si>
    <t>O000414</t>
  </si>
  <si>
    <t>P0510</t>
  </si>
  <si>
    <t>C0414</t>
  </si>
  <si>
    <t>Customer_414</t>
  </si>
  <si>
    <t>Product_414</t>
  </si>
  <si>
    <t>2054-06</t>
  </si>
  <si>
    <t>O000415</t>
  </si>
  <si>
    <t>C0606</t>
  </si>
  <si>
    <t>C0415</t>
  </si>
  <si>
    <t>Customer_415</t>
  </si>
  <si>
    <t>P0415</t>
  </si>
  <si>
    <t>Product_415</t>
  </si>
  <si>
    <t>2054-07</t>
  </si>
  <si>
    <t>O000416</t>
  </si>
  <si>
    <t>2024-04-18T00:00:00.000000000</t>
  </si>
  <si>
    <t>C0416</t>
  </si>
  <si>
    <t>Customer_416</t>
  </si>
  <si>
    <t>P0416</t>
  </si>
  <si>
    <t>Product_416</t>
  </si>
  <si>
    <t>2054-08</t>
  </si>
  <si>
    <t>O000417</t>
  </si>
  <si>
    <t>C0417</t>
  </si>
  <si>
    <t>Customer_417</t>
  </si>
  <si>
    <t>P0417</t>
  </si>
  <si>
    <t>Product_417</t>
  </si>
  <si>
    <t>2054-09</t>
  </si>
  <si>
    <t>O000418</t>
  </si>
  <si>
    <t>2025-02-16T00:00:00.000000000</t>
  </si>
  <si>
    <t>Customer_418</t>
  </si>
  <si>
    <t>P0418</t>
  </si>
  <si>
    <t>Product_418</t>
  </si>
  <si>
    <t>2054-10</t>
  </si>
  <si>
    <t>O000419</t>
  </si>
  <si>
    <t>2024-03-31T00:00:00.000000000</t>
  </si>
  <si>
    <t>C1083</t>
  </si>
  <si>
    <t>P0901</t>
  </si>
  <si>
    <t>C0419</t>
  </si>
  <si>
    <t>Customer_419</t>
  </si>
  <si>
    <t>Product_419</t>
  </si>
  <si>
    <t>2054-11</t>
  </si>
  <si>
    <t>O000420</t>
  </si>
  <si>
    <t>2025-12-20T00:00:00.000000000</t>
  </si>
  <si>
    <t>P0960</t>
  </si>
  <si>
    <t>C0420</t>
  </si>
  <si>
    <t>Customer_420</t>
  </si>
  <si>
    <t>P0420</t>
  </si>
  <si>
    <t>Product_420</t>
  </si>
  <si>
    <t>2054-12</t>
  </si>
  <si>
    <t>O000421</t>
  </si>
  <si>
    <t>P0525</t>
  </si>
  <si>
    <t>C0421</t>
  </si>
  <si>
    <t>Customer_421</t>
  </si>
  <si>
    <t>P0421</t>
  </si>
  <si>
    <t>Product_421</t>
  </si>
  <si>
    <t>2055-01</t>
  </si>
  <si>
    <t>O000422</t>
  </si>
  <si>
    <t>2024-07-15T00:00:00.000000000</t>
  </si>
  <si>
    <t>P0738</t>
  </si>
  <si>
    <t>C0422</t>
  </si>
  <si>
    <t>Customer_422</t>
  </si>
  <si>
    <t>P0422</t>
  </si>
  <si>
    <t>Product_422</t>
  </si>
  <si>
    <t>2055-02</t>
  </si>
  <si>
    <t>O000423</t>
  </si>
  <si>
    <t>2025-10-13T00:00:00.000000000</t>
  </si>
  <si>
    <t>C1070</t>
  </si>
  <si>
    <t>C0423</t>
  </si>
  <si>
    <t>Customer_423</t>
  </si>
  <si>
    <t>Product_423</t>
  </si>
  <si>
    <t>2055-03</t>
  </si>
  <si>
    <t>O000424</t>
  </si>
  <si>
    <t>C1240</t>
  </si>
  <si>
    <t>Customer_424</t>
  </si>
  <si>
    <t>P0424</t>
  </si>
  <si>
    <t>Product_424</t>
  </si>
  <si>
    <t>2055-04</t>
  </si>
  <si>
    <t>O000425</t>
  </si>
  <si>
    <t>2024-11-22T00:00:00.000000000</t>
  </si>
  <si>
    <t>C1060</t>
  </si>
  <si>
    <t>C0425</t>
  </si>
  <si>
    <t>Customer_425</t>
  </si>
  <si>
    <t>P0425</t>
  </si>
  <si>
    <t>Product_425</t>
  </si>
  <si>
    <t>2055-05</t>
  </si>
  <si>
    <t>O000426</t>
  </si>
  <si>
    <t>C0426</t>
  </si>
  <si>
    <t>Customer_426</t>
  </si>
  <si>
    <t>P0426</t>
  </si>
  <si>
    <t>Product_426</t>
  </si>
  <si>
    <t>2055-06</t>
  </si>
  <si>
    <t>O000427</t>
  </si>
  <si>
    <t>C0626</t>
  </si>
  <si>
    <t>C0427</t>
  </si>
  <si>
    <t>Customer_427</t>
  </si>
  <si>
    <t>P0427</t>
  </si>
  <si>
    <t>Product_427</t>
  </si>
  <si>
    <t>2055-07</t>
  </si>
  <si>
    <t>O000428</t>
  </si>
  <si>
    <t>2025-11-12T00:00:00.000000000</t>
  </si>
  <si>
    <t>C0616</t>
  </si>
  <si>
    <t>P0825</t>
  </si>
  <si>
    <t>C0428</t>
  </si>
  <si>
    <t>Customer_428</t>
  </si>
  <si>
    <t>P0428</t>
  </si>
  <si>
    <t>Product_428</t>
  </si>
  <si>
    <t>2055-08</t>
  </si>
  <si>
    <t>O000429</t>
  </si>
  <si>
    <t>C0483</t>
  </si>
  <si>
    <t>C0429</t>
  </si>
  <si>
    <t>Customer_429</t>
  </si>
  <si>
    <t>P0429</t>
  </si>
  <si>
    <t>Product_429</t>
  </si>
  <si>
    <t>2055-09</t>
  </si>
  <si>
    <t>O000430</t>
  </si>
  <si>
    <t>2024-01-01T00:00:00.000000000</t>
  </si>
  <si>
    <t>C0742</t>
  </si>
  <si>
    <t>C0430</t>
  </si>
  <si>
    <t>Customer_430</t>
  </si>
  <si>
    <t>Product_430</t>
  </si>
  <si>
    <t>2055-10</t>
  </si>
  <si>
    <t>O000431</t>
  </si>
  <si>
    <t>C0746</t>
  </si>
  <si>
    <t>C0431</t>
  </si>
  <si>
    <t>Customer_431</t>
  </si>
  <si>
    <t>P0431</t>
  </si>
  <si>
    <t>Product_431</t>
  </si>
  <si>
    <t>2055-11</t>
  </si>
  <si>
    <t>O000432</t>
  </si>
  <si>
    <t>C0923</t>
  </si>
  <si>
    <t>C0432</t>
  </si>
  <si>
    <t>Customer_432</t>
  </si>
  <si>
    <t>P0432</t>
  </si>
  <si>
    <t>Product_432</t>
  </si>
  <si>
    <t>2055-12</t>
  </si>
  <si>
    <t>O000433</t>
  </si>
  <si>
    <t>2024-10-04T00:00:00.000000000</t>
  </si>
  <si>
    <t>C1440</t>
  </si>
  <si>
    <t>C0433</t>
  </si>
  <si>
    <t>Customer_433</t>
  </si>
  <si>
    <t>P0433</t>
  </si>
  <si>
    <t>Product_433</t>
  </si>
  <si>
    <t>2056-01</t>
  </si>
  <si>
    <t>O000434</t>
  </si>
  <si>
    <t>2025-12-14T00:00:00.000000000</t>
  </si>
  <si>
    <t>C0976</t>
  </si>
  <si>
    <t>P0900</t>
  </si>
  <si>
    <t>Customer_434</t>
  </si>
  <si>
    <t>P0434</t>
  </si>
  <si>
    <t>Product_434</t>
  </si>
  <si>
    <t>2056-02</t>
  </si>
  <si>
    <t>O000435</t>
  </si>
  <si>
    <t>C1399</t>
  </si>
  <si>
    <t>C0435</t>
  </si>
  <si>
    <t>Customer_435</t>
  </si>
  <si>
    <t>P0435</t>
  </si>
  <si>
    <t>Product_435</t>
  </si>
  <si>
    <t>2056-03</t>
  </si>
  <si>
    <t>O000436</t>
  </si>
  <si>
    <t>2025-05-05T00:00:00.000000000</t>
  </si>
  <si>
    <t>C1246</t>
  </si>
  <si>
    <t>C0436</t>
  </si>
  <si>
    <t>Customer_436</t>
  </si>
  <si>
    <t>P0436</t>
  </si>
  <si>
    <t>Product_436</t>
  </si>
  <si>
    <t>2056-04</t>
  </si>
  <si>
    <t>O000437</t>
  </si>
  <si>
    <t>2024-06-07T00:00:00.000000000</t>
  </si>
  <si>
    <t>C1102</t>
  </si>
  <si>
    <t>P0644</t>
  </si>
  <si>
    <t>C0437</t>
  </si>
  <si>
    <t>Customer_437</t>
  </si>
  <si>
    <t>P0437</t>
  </si>
  <si>
    <t>Product_437</t>
  </si>
  <si>
    <t>2056-05</t>
  </si>
  <si>
    <t>O000438</t>
  </si>
  <si>
    <t>2024-06-03T00:00:00.000000000</t>
  </si>
  <si>
    <t>Customer_438</t>
  </si>
  <si>
    <t>P0438</t>
  </si>
  <si>
    <t>Product_438</t>
  </si>
  <si>
    <t>2056-06</t>
  </si>
  <si>
    <t>O000439</t>
  </si>
  <si>
    <t>C0867</t>
  </si>
  <si>
    <t>P0783</t>
  </si>
  <si>
    <t>C0439</t>
  </si>
  <si>
    <t>Customer_439</t>
  </si>
  <si>
    <t>Product_439</t>
  </si>
  <si>
    <t>2056-07</t>
  </si>
  <si>
    <t>O000440</t>
  </si>
  <si>
    <t>C0440</t>
  </si>
  <si>
    <t>Customer_440</t>
  </si>
  <si>
    <t>P0440</t>
  </si>
  <si>
    <t>Product_440</t>
  </si>
  <si>
    <t>2056-08</t>
  </si>
  <si>
    <t>O000441</t>
  </si>
  <si>
    <t>2024-06-10T00:00:00.000000000</t>
  </si>
  <si>
    <t>C0441</t>
  </si>
  <si>
    <t>Customer_441</t>
  </si>
  <si>
    <t>Product_441</t>
  </si>
  <si>
    <t>2056-09</t>
  </si>
  <si>
    <t>O000442</t>
  </si>
  <si>
    <t>2025-10-18T00:00:00.000000000</t>
  </si>
  <si>
    <t>C0442</t>
  </si>
  <si>
    <t>Customer_442</t>
  </si>
  <si>
    <t>Product_442</t>
  </si>
  <si>
    <t>2056-10</t>
  </si>
  <si>
    <t>O000443</t>
  </si>
  <si>
    <t>C0443</t>
  </si>
  <si>
    <t>Customer_443</t>
  </si>
  <si>
    <t>P0443</t>
  </si>
  <si>
    <t>Product_443</t>
  </si>
  <si>
    <t>2056-11</t>
  </si>
  <si>
    <t>O000444</t>
  </si>
  <si>
    <t>C1406</t>
  </si>
  <si>
    <t>C0444</t>
  </si>
  <si>
    <t>Customer_444</t>
  </si>
  <si>
    <t>P0444</t>
  </si>
  <si>
    <t>Product_444</t>
  </si>
  <si>
    <t>2056-12</t>
  </si>
  <si>
    <t>O000445</t>
  </si>
  <si>
    <t>2025-11-10T00:00:00.000000000</t>
  </si>
  <si>
    <t>P0557</t>
  </si>
  <si>
    <t>C0445</t>
  </si>
  <si>
    <t>Customer_445</t>
  </si>
  <si>
    <t>Product_445</t>
  </si>
  <si>
    <t>2057-01</t>
  </si>
  <si>
    <t>O000446</t>
  </si>
  <si>
    <t>2024-04-24T00:00:00.000000000</t>
  </si>
  <si>
    <t>C0821</t>
  </si>
  <si>
    <t>C0446</t>
  </si>
  <si>
    <t>Customer_446</t>
  </si>
  <si>
    <t>P0446</t>
  </si>
  <si>
    <t>Product_446</t>
  </si>
  <si>
    <t>2057-02</t>
  </si>
  <si>
    <t>O000447</t>
  </si>
  <si>
    <t>2024-12-04T00:00:00.000000000</t>
  </si>
  <si>
    <t>C0862</t>
  </si>
  <si>
    <t>C0447</t>
  </si>
  <si>
    <t>Customer_447</t>
  </si>
  <si>
    <t>Product_447</t>
  </si>
  <si>
    <t>2057-03</t>
  </si>
  <si>
    <t>O000448</t>
  </si>
  <si>
    <t>2024-07-08T00:00:00.000000000</t>
  </si>
  <si>
    <t>P0545</t>
  </si>
  <si>
    <t>Customer_448</t>
  </si>
  <si>
    <t>Product_448</t>
  </si>
  <si>
    <t>2057-04</t>
  </si>
  <si>
    <t>O000449</t>
  </si>
  <si>
    <t>2024-05-12T00:00:00.000000000</t>
  </si>
  <si>
    <t>C0449</t>
  </si>
  <si>
    <t>Customer_449</t>
  </si>
  <si>
    <t>P0449</t>
  </si>
  <si>
    <t>Product_449</t>
  </si>
  <si>
    <t>2057-05</t>
  </si>
  <si>
    <t>O000450</t>
  </si>
  <si>
    <t>C1179</t>
  </si>
  <si>
    <t>C0450</t>
  </si>
  <si>
    <t>Customer_450</t>
  </si>
  <si>
    <t>Product_450</t>
  </si>
  <si>
    <t>2057-06</t>
  </si>
  <si>
    <t>O000451</t>
  </si>
  <si>
    <t>2025-03-18T00:00:00.000000000</t>
  </si>
  <si>
    <t>C1068</t>
  </si>
  <si>
    <t>P0895</t>
  </si>
  <si>
    <t>C0451</t>
  </si>
  <si>
    <t>Customer_451</t>
  </si>
  <si>
    <t>P0451</t>
  </si>
  <si>
    <t>Product_451</t>
  </si>
  <si>
    <t>2057-07</t>
  </si>
  <si>
    <t>O000452</t>
  </si>
  <si>
    <t>2024-04-27T00:00:00.000000000</t>
  </si>
  <si>
    <t>C0881</t>
  </si>
  <si>
    <t>P0539</t>
  </si>
  <si>
    <t>C0452</t>
  </si>
  <si>
    <t>Customer_452</t>
  </si>
  <si>
    <t>Product_452</t>
  </si>
  <si>
    <t>2057-08</t>
  </si>
  <si>
    <t>O000453</t>
  </si>
  <si>
    <t>2024-03-19T00:00:00.000000000</t>
  </si>
  <si>
    <t>P0465</t>
  </si>
  <si>
    <t>C0453</t>
  </si>
  <si>
    <t>Customer_453</t>
  </si>
  <si>
    <t>Product_453</t>
  </si>
  <si>
    <t>2057-09</t>
  </si>
  <si>
    <t>O000454</t>
  </si>
  <si>
    <t>2024-08-16T00:00:00.000000000</t>
  </si>
  <si>
    <t>C0551</t>
  </si>
  <si>
    <t>Customer_454</t>
  </si>
  <si>
    <t>P0454</t>
  </si>
  <si>
    <t>Product_454</t>
  </si>
  <si>
    <t>2057-10</t>
  </si>
  <si>
    <t>O000455</t>
  </si>
  <si>
    <t>2025-09-01T00:00:00.000000000</t>
  </si>
  <si>
    <t>C0936</t>
  </si>
  <si>
    <t>C0455</t>
  </si>
  <si>
    <t>Customer_455</t>
  </si>
  <si>
    <t>P0455</t>
  </si>
  <si>
    <t>Product_455</t>
  </si>
  <si>
    <t>2057-11</t>
  </si>
  <si>
    <t>O000456</t>
  </si>
  <si>
    <t>C0456</t>
  </si>
  <si>
    <t>Customer_456</t>
  </si>
  <si>
    <t>Product_456</t>
  </si>
  <si>
    <t>2057-12</t>
  </si>
  <si>
    <t>O000457</t>
  </si>
  <si>
    <t>C0457</t>
  </si>
  <si>
    <t>Customer_457</t>
  </si>
  <si>
    <t>P0457</t>
  </si>
  <si>
    <t>Product_457</t>
  </si>
  <si>
    <t>2058-01</t>
  </si>
  <si>
    <t>O000458</t>
  </si>
  <si>
    <t>C1175</t>
  </si>
  <si>
    <t>P0773</t>
  </si>
  <si>
    <t>C0458</t>
  </si>
  <si>
    <t>Customer_458</t>
  </si>
  <si>
    <t>P0458</t>
  </si>
  <si>
    <t>Product_458</t>
  </si>
  <si>
    <t>2058-02</t>
  </si>
  <si>
    <t>O000459</t>
  </si>
  <si>
    <t>P0565</t>
  </si>
  <si>
    <t>C0459</t>
  </si>
  <si>
    <t>Customer_459</t>
  </si>
  <si>
    <t>Product_459</t>
  </si>
  <si>
    <t>2058-03</t>
  </si>
  <si>
    <t>O000460</t>
  </si>
  <si>
    <t>C1077</t>
  </si>
  <si>
    <t>Customer_460</t>
  </si>
  <si>
    <t>Product_460</t>
  </si>
  <si>
    <t>2058-04</t>
  </si>
  <si>
    <t>O000461</t>
  </si>
  <si>
    <t>2024-04-04T00:00:00.000000000</t>
  </si>
  <si>
    <t>P0782</t>
  </si>
  <si>
    <t>Customer_461</t>
  </si>
  <si>
    <t>P0461</t>
  </si>
  <si>
    <t>Product_461</t>
  </si>
  <si>
    <t>2058-05</t>
  </si>
  <si>
    <t>O000462</t>
  </si>
  <si>
    <t>2024-10-16T00:00:00.000000000</t>
  </si>
  <si>
    <t>C0462</t>
  </si>
  <si>
    <t>Customer_462</t>
  </si>
  <si>
    <t>Product_462</t>
  </si>
  <si>
    <t>2058-06</t>
  </si>
  <si>
    <t>O000463</t>
  </si>
  <si>
    <t>2024-07-14T00:00:00.000000000</t>
  </si>
  <si>
    <t>C1408</t>
  </si>
  <si>
    <t>P1031</t>
  </si>
  <si>
    <t>Customer_463</t>
  </si>
  <si>
    <t>Product_463</t>
  </si>
  <si>
    <t>2058-07</t>
  </si>
  <si>
    <t>O000464</t>
  </si>
  <si>
    <t>2024-02-03T00:00:00.000000000</t>
  </si>
  <si>
    <t>P1193</t>
  </si>
  <si>
    <t>Customer_464</t>
  </si>
  <si>
    <t>P0464</t>
  </si>
  <si>
    <t>Product_464</t>
  </si>
  <si>
    <t>2058-08</t>
  </si>
  <si>
    <t>O000465</t>
  </si>
  <si>
    <t>P0577</t>
  </si>
  <si>
    <t>Customer_465</t>
  </si>
  <si>
    <t>Product_465</t>
  </si>
  <si>
    <t>2058-09</t>
  </si>
  <si>
    <t>O000466</t>
  </si>
  <si>
    <t>C0466</t>
  </si>
  <si>
    <t>Customer_466</t>
  </si>
  <si>
    <t>P0466</t>
  </si>
  <si>
    <t>Product_466</t>
  </si>
  <si>
    <t>2058-10</t>
  </si>
  <si>
    <t>O000467</t>
  </si>
  <si>
    <t>2025-07-01T00:00:00.000000000</t>
  </si>
  <si>
    <t>C0955</t>
  </si>
  <si>
    <t>C0467</t>
  </si>
  <si>
    <t>Customer_467</t>
  </si>
  <si>
    <t>P0467</t>
  </si>
  <si>
    <t>Product_467</t>
  </si>
  <si>
    <t>2058-11</t>
  </si>
  <si>
    <t>O000468</t>
  </si>
  <si>
    <t>C1006</t>
  </si>
  <si>
    <t>C0468</t>
  </si>
  <si>
    <t>Customer_468</t>
  </si>
  <si>
    <t>P0468</t>
  </si>
  <si>
    <t>Product_468</t>
  </si>
  <si>
    <t>2058-12</t>
  </si>
  <si>
    <t>O000469</t>
  </si>
  <si>
    <t>C0951</t>
  </si>
  <si>
    <t>C0469</t>
  </si>
  <si>
    <t>Customer_469</t>
  </si>
  <si>
    <t>P0469</t>
  </si>
  <si>
    <t>Product_469</t>
  </si>
  <si>
    <t>2059-01</t>
  </si>
  <si>
    <t>O000470</t>
  </si>
  <si>
    <t>2024-01-18T00:00:00.000000000</t>
  </si>
  <si>
    <t>Customer_470</t>
  </si>
  <si>
    <t>Product_470</t>
  </si>
  <si>
    <t>2059-02</t>
  </si>
  <si>
    <t>O000471</t>
  </si>
  <si>
    <t>C1139</t>
  </si>
  <si>
    <t>C0471</t>
  </si>
  <si>
    <t>Customer_471</t>
  </si>
  <si>
    <t>P0471</t>
  </si>
  <si>
    <t>Product_471</t>
  </si>
  <si>
    <t>2059-03</t>
  </si>
  <si>
    <t>O000472</t>
  </si>
  <si>
    <t>C0472</t>
  </si>
  <si>
    <t>Customer_472</t>
  </si>
  <si>
    <t>Product_472</t>
  </si>
  <si>
    <t>2059-04</t>
  </si>
  <si>
    <t>O000473</t>
  </si>
  <si>
    <t>2024-09-05T00:00:00.000000000</t>
  </si>
  <si>
    <t>C0473</t>
  </si>
  <si>
    <t>Customer_473</t>
  </si>
  <si>
    <t>P0473</t>
  </si>
  <si>
    <t>Product_473</t>
  </si>
  <si>
    <t>2059-05</t>
  </si>
  <si>
    <t>O000474</t>
  </si>
  <si>
    <t>C0565</t>
  </si>
  <si>
    <t>Customer_474</t>
  </si>
  <si>
    <t>P0474</t>
  </si>
  <si>
    <t>Product_474</t>
  </si>
  <si>
    <t>2059-06</t>
  </si>
  <si>
    <t>O000475</t>
  </si>
  <si>
    <t>C1256</t>
  </si>
  <si>
    <t>C0475</t>
  </si>
  <si>
    <t>Customer_475</t>
  </si>
  <si>
    <t>Product_475</t>
  </si>
  <si>
    <t>2059-07</t>
  </si>
  <si>
    <t>O000476</t>
  </si>
  <si>
    <t>C1471</t>
  </si>
  <si>
    <t>P1177</t>
  </si>
  <si>
    <t>Customer_476</t>
  </si>
  <si>
    <t>Product_476</t>
  </si>
  <si>
    <t>2059-08</t>
  </si>
  <si>
    <t>O000477</t>
  </si>
  <si>
    <t>2024-04-15T00:00:00.000000000</t>
  </si>
  <si>
    <t>C1133</t>
  </si>
  <si>
    <t>C0477</t>
  </si>
  <si>
    <t>Customer_477</t>
  </si>
  <si>
    <t>P0477</t>
  </si>
  <si>
    <t>Product_477</t>
  </si>
  <si>
    <t>2059-09</t>
  </si>
  <si>
    <t>O000478</t>
  </si>
  <si>
    <t>2024-08-10T00:00:00.000000000</t>
  </si>
  <si>
    <t>C0478</t>
  </si>
  <si>
    <t>Customer_478</t>
  </si>
  <si>
    <t>P0478</t>
  </si>
  <si>
    <t>Product_478</t>
  </si>
  <si>
    <t>2059-10</t>
  </si>
  <si>
    <t>O000479</t>
  </si>
  <si>
    <t>C0635</t>
  </si>
  <si>
    <t>Customer_479</t>
  </si>
  <si>
    <t>Product_479</t>
  </si>
  <si>
    <t>2059-11</t>
  </si>
  <si>
    <t>O000480</t>
  </si>
  <si>
    <t>P0691</t>
  </si>
  <si>
    <t>C0480</t>
  </si>
  <si>
    <t>Customer_480</t>
  </si>
  <si>
    <t>P0480</t>
  </si>
  <si>
    <t>Product_480</t>
  </si>
  <si>
    <t>2059-12</t>
  </si>
  <si>
    <t>O000481</t>
  </si>
  <si>
    <t>C0527</t>
  </si>
  <si>
    <t>C0481</t>
  </si>
  <si>
    <t>Customer_481</t>
  </si>
  <si>
    <t>Product_481</t>
  </si>
  <si>
    <t>2060-01</t>
  </si>
  <si>
    <t>O000482</t>
  </si>
  <si>
    <t>Customer_482</t>
  </si>
  <si>
    <t>P0482</t>
  </si>
  <si>
    <t>Product_482</t>
  </si>
  <si>
    <t>2060-02</t>
  </si>
  <si>
    <t>O000483</t>
  </si>
  <si>
    <t>Customer_483</t>
  </si>
  <si>
    <t>P0483</t>
  </si>
  <si>
    <t>Product_483</t>
  </si>
  <si>
    <t>2060-03</t>
  </si>
  <si>
    <t>O000484</t>
  </si>
  <si>
    <t>2025-05-10T00:00:00.000000000</t>
  </si>
  <si>
    <t>C1079</t>
  </si>
  <si>
    <t>C0484</t>
  </si>
  <si>
    <t>Customer_484</t>
  </si>
  <si>
    <t>P0484</t>
  </si>
  <si>
    <t>Product_484</t>
  </si>
  <si>
    <t>2060-04</t>
  </si>
  <si>
    <t>O000485</t>
  </si>
  <si>
    <t>2024-03-14T00:00:00.000000000</t>
  </si>
  <si>
    <t>C1335</t>
  </si>
  <si>
    <t>C0485</t>
  </si>
  <si>
    <t>Customer_485</t>
  </si>
  <si>
    <t>Product_485</t>
  </si>
  <si>
    <t>2060-05</t>
  </si>
  <si>
    <t>O000486</t>
  </si>
  <si>
    <t>2025-12-23T00:00:00.000000000</t>
  </si>
  <si>
    <t>C1326</t>
  </si>
  <si>
    <t>C0486</t>
  </si>
  <si>
    <t>Customer_486</t>
  </si>
  <si>
    <t>P0486</t>
  </si>
  <si>
    <t>Product_486</t>
  </si>
  <si>
    <t>2060-06</t>
  </si>
  <si>
    <t>O000487</t>
  </si>
  <si>
    <t>2025-12-22T00:00:00.000000000</t>
  </si>
  <si>
    <t>C0907</t>
  </si>
  <si>
    <t>P0967</t>
  </si>
  <si>
    <t>C0487</t>
  </si>
  <si>
    <t>Customer_487</t>
  </si>
  <si>
    <t>P0487</t>
  </si>
  <si>
    <t>Product_487</t>
  </si>
  <si>
    <t>2060-07</t>
  </si>
  <si>
    <t>O000488</t>
  </si>
  <si>
    <t>2024-07-20T00:00:00.000000000</t>
  </si>
  <si>
    <t>C1487</t>
  </si>
  <si>
    <t>C0488</t>
  </si>
  <si>
    <t>Customer_488</t>
  </si>
  <si>
    <t>Product_488</t>
  </si>
  <si>
    <t>2060-08</t>
  </si>
  <si>
    <t>O000489</t>
  </si>
  <si>
    <t>C1341</t>
  </si>
  <si>
    <t>C0489</t>
  </si>
  <si>
    <t>Customer_489</t>
  </si>
  <si>
    <t>P0489</t>
  </si>
  <si>
    <t>Product_489</t>
  </si>
  <si>
    <t>2060-09</t>
  </si>
  <si>
    <t>O000490</t>
  </si>
  <si>
    <t>C0730</t>
  </si>
  <si>
    <t>C0490</t>
  </si>
  <si>
    <t>Customer_490</t>
  </si>
  <si>
    <t>P0490</t>
  </si>
  <si>
    <t>Product_490</t>
  </si>
  <si>
    <t>2060-10</t>
  </si>
  <si>
    <t>O000491</t>
  </si>
  <si>
    <t>C0619</t>
  </si>
  <si>
    <t>C0491</t>
  </si>
  <si>
    <t>Customer_491</t>
  </si>
  <si>
    <t>Product_491</t>
  </si>
  <si>
    <t>2060-11</t>
  </si>
  <si>
    <t>O000492</t>
  </si>
  <si>
    <t>C0492</t>
  </si>
  <si>
    <t>Customer_492</t>
  </si>
  <si>
    <t>P0492</t>
  </si>
  <si>
    <t>Product_492</t>
  </si>
  <si>
    <t>2060-12</t>
  </si>
  <si>
    <t>O000493</t>
  </si>
  <si>
    <t>2024-01-02T00:00:00.000000000</t>
  </si>
  <si>
    <t>C0493</t>
  </si>
  <si>
    <t>Customer_493</t>
  </si>
  <si>
    <t>P0493</t>
  </si>
  <si>
    <t>Product_493</t>
  </si>
  <si>
    <t>2061-01</t>
  </si>
  <si>
    <t>O000494</t>
  </si>
  <si>
    <t>2024-03-12T00:00:00.000000000</t>
  </si>
  <si>
    <t>C0496</t>
  </si>
  <si>
    <t>C0494</t>
  </si>
  <si>
    <t>Customer_494</t>
  </si>
  <si>
    <t>P0494</t>
  </si>
  <si>
    <t>Product_494</t>
  </si>
  <si>
    <t>2061-02</t>
  </si>
  <si>
    <t>O000495</t>
  </si>
  <si>
    <t>C0575</t>
  </si>
  <si>
    <t>P0989</t>
  </si>
  <si>
    <t>Customer_495</t>
  </si>
  <si>
    <t>Product_495</t>
  </si>
  <si>
    <t>2061-03</t>
  </si>
  <si>
    <t>O000496</t>
  </si>
  <si>
    <t>2025-12-13T00:00:00.000000000</t>
  </si>
  <si>
    <t>C1169</t>
  </si>
  <si>
    <t>Customer_496</t>
  </si>
  <si>
    <t>P0496</t>
  </si>
  <si>
    <t>Product_496</t>
  </si>
  <si>
    <t>2061-04</t>
  </si>
  <si>
    <t>O000497</t>
  </si>
  <si>
    <t>2024-05-01T00:00:00.000000000</t>
  </si>
  <si>
    <t>C0497</t>
  </si>
  <si>
    <t>Customer_497</t>
  </si>
  <si>
    <t>P0497</t>
  </si>
  <si>
    <t>Product_497</t>
  </si>
  <si>
    <t>2061-05</t>
  </si>
  <si>
    <t>O000498</t>
  </si>
  <si>
    <t>C0984</t>
  </si>
  <si>
    <t>C0498</t>
  </si>
  <si>
    <t>Customer_498</t>
  </si>
  <si>
    <t>Product_498</t>
  </si>
  <si>
    <t>2061-06</t>
  </si>
  <si>
    <t>O000499</t>
  </si>
  <si>
    <t>C0499</t>
  </si>
  <si>
    <t>Customer_499</t>
  </si>
  <si>
    <t>P0499</t>
  </si>
  <si>
    <t>Product_499</t>
  </si>
  <si>
    <t>2061-07</t>
  </si>
  <si>
    <t>O000500</t>
  </si>
  <si>
    <t>2025-08-07T00:00:00.000000000</t>
  </si>
  <si>
    <t>P0605</t>
  </si>
  <si>
    <t>C0500</t>
  </si>
  <si>
    <t>Customer_500</t>
  </si>
  <si>
    <t>P0500</t>
  </si>
  <si>
    <t>Product_500</t>
  </si>
  <si>
    <t>2061-08</t>
  </si>
  <si>
    <t>O000501</t>
  </si>
  <si>
    <t>2025-05-26T00:00:00.000000000</t>
  </si>
  <si>
    <t>C0501</t>
  </si>
  <si>
    <t>Customer_501</t>
  </si>
  <si>
    <t>P0501</t>
  </si>
  <si>
    <t>Product_501</t>
  </si>
  <si>
    <t>2061-09</t>
  </si>
  <si>
    <t>O000502</t>
  </si>
  <si>
    <t>2025-12-21T00:00:00.000000000</t>
  </si>
  <si>
    <t>C0778</t>
  </si>
  <si>
    <t>C0502</t>
  </si>
  <si>
    <t>Customer_502</t>
  </si>
  <si>
    <t>P0502</t>
  </si>
  <si>
    <t>Product_502</t>
  </si>
  <si>
    <t>2061-10</t>
  </si>
  <si>
    <t>O000503</t>
  </si>
  <si>
    <t>2025-04-28T00:00:00.000000000</t>
  </si>
  <si>
    <t>C0503</t>
  </si>
  <si>
    <t>Customer_503</t>
  </si>
  <si>
    <t>P0503</t>
  </si>
  <si>
    <t>Product_503</t>
  </si>
  <si>
    <t>2061-11</t>
  </si>
  <si>
    <t>O000504</t>
  </si>
  <si>
    <t>2025-09-09T00:00:00.000000000</t>
  </si>
  <si>
    <t>P1174</t>
  </si>
  <si>
    <t>C0504</t>
  </si>
  <si>
    <t>Customer_504</t>
  </si>
  <si>
    <t>P0504</t>
  </si>
  <si>
    <t>Product_504</t>
  </si>
  <si>
    <t>2061-12</t>
  </si>
  <si>
    <t>O000505</t>
  </si>
  <si>
    <t>C0753</t>
  </si>
  <si>
    <t>C0505</t>
  </si>
  <si>
    <t>Customer_505</t>
  </si>
  <si>
    <t>P0505</t>
  </si>
  <si>
    <t>Product_505</t>
  </si>
  <si>
    <t>2062-01</t>
  </si>
  <si>
    <t>O000506</t>
  </si>
  <si>
    <t>2024-10-24T00:00:00.000000000</t>
  </si>
  <si>
    <t>C1041</t>
  </si>
  <si>
    <t>C0506</t>
  </si>
  <si>
    <t>Customer_506</t>
  </si>
  <si>
    <t>P0506</t>
  </si>
  <si>
    <t>Product_506</t>
  </si>
  <si>
    <t>2062-02</t>
  </si>
  <si>
    <t>O000507</t>
  </si>
  <si>
    <t>2025-06-22T00:00:00.000000000</t>
  </si>
  <si>
    <t>C0607</t>
  </si>
  <si>
    <t>P0686</t>
  </si>
  <si>
    <t>C0507</t>
  </si>
  <si>
    <t>Customer_507</t>
  </si>
  <si>
    <t>P0507</t>
  </si>
  <si>
    <t>Product_507</t>
  </si>
  <si>
    <t>2062-03</t>
  </si>
  <si>
    <t>O000508</t>
  </si>
  <si>
    <t>P0975</t>
  </si>
  <si>
    <t>C0508</t>
  </si>
  <si>
    <t>Customer_508</t>
  </si>
  <si>
    <t>P0508</t>
  </si>
  <si>
    <t>Product_508</t>
  </si>
  <si>
    <t>2062-04</t>
  </si>
  <si>
    <t>O000509</t>
  </si>
  <si>
    <t>2024-01-04T00:00:00.000000000</t>
  </si>
  <si>
    <t>C1346</t>
  </si>
  <si>
    <t>P1013</t>
  </si>
  <si>
    <t>C0509</t>
  </si>
  <si>
    <t>Customer_509</t>
  </si>
  <si>
    <t>P0509</t>
  </si>
  <si>
    <t>Product_509</t>
  </si>
  <si>
    <t>2062-05</t>
  </si>
  <si>
    <t>O000510</t>
  </si>
  <si>
    <t>2024-11-13T00:00:00.000000000</t>
  </si>
  <si>
    <t>C0525</t>
  </si>
  <si>
    <t>C0510</t>
  </si>
  <si>
    <t>Customer_510</t>
  </si>
  <si>
    <t>Product_510</t>
  </si>
  <si>
    <t>2062-06</t>
  </si>
  <si>
    <t>O000511</t>
  </si>
  <si>
    <t>Customer_511</t>
  </si>
  <si>
    <t>P0511</t>
  </si>
  <si>
    <t>Product_511</t>
  </si>
  <si>
    <t>2062-07</t>
  </si>
  <si>
    <t>O000512</t>
  </si>
  <si>
    <t>2024-03-24T00:00:00.000000000</t>
  </si>
  <si>
    <t>Customer_512</t>
  </si>
  <si>
    <t>P0512</t>
  </si>
  <si>
    <t>Product_512</t>
  </si>
  <si>
    <t>2062-08</t>
  </si>
  <si>
    <t>O000513</t>
  </si>
  <si>
    <t>2024-09-14T00:00:00.000000000</t>
  </si>
  <si>
    <t>C0528</t>
  </si>
  <si>
    <t>C0513</t>
  </si>
  <si>
    <t>Customer_513</t>
  </si>
  <si>
    <t>P0513</t>
  </si>
  <si>
    <t>Product_513</t>
  </si>
  <si>
    <t>2062-09</t>
  </si>
  <si>
    <t>O000514</t>
  </si>
  <si>
    <t>2025-02-04T00:00:00.000000000</t>
  </si>
  <si>
    <t>C0514</t>
  </si>
  <si>
    <t>Customer_514</t>
  </si>
  <si>
    <t>P0514</t>
  </si>
  <si>
    <t>Product_514</t>
  </si>
  <si>
    <t>2062-10</t>
  </si>
  <si>
    <t>O000515</t>
  </si>
  <si>
    <t>2024-03-01T00:00:00.000000000</t>
  </si>
  <si>
    <t>C0531</t>
  </si>
  <si>
    <t>C0515</t>
  </si>
  <si>
    <t>Customer_515</t>
  </si>
  <si>
    <t>P0515</t>
  </si>
  <si>
    <t>Product_515</t>
  </si>
  <si>
    <t>2062-11</t>
  </si>
  <si>
    <t>O000516</t>
  </si>
  <si>
    <t>C0516</t>
  </si>
  <si>
    <t>Customer_516</t>
  </si>
  <si>
    <t>Product_516</t>
  </si>
  <si>
    <t>2062-12</t>
  </si>
  <si>
    <t>O000517</t>
  </si>
  <si>
    <t>2024-09-25T00:00:00.000000000</t>
  </si>
  <si>
    <t>C0517</t>
  </si>
  <si>
    <t>Customer_517</t>
  </si>
  <si>
    <t>P0517</t>
  </si>
  <si>
    <t>Product_517</t>
  </si>
  <si>
    <t>2063-01</t>
  </si>
  <si>
    <t>O000518</t>
  </si>
  <si>
    <t>C1103</t>
  </si>
  <si>
    <t>P1079</t>
  </si>
  <si>
    <t>C0518</t>
  </si>
  <si>
    <t>Customer_518</t>
  </si>
  <si>
    <t>Product_518</t>
  </si>
  <si>
    <t>2063-02</t>
  </si>
  <si>
    <t>O000519</t>
  </si>
  <si>
    <t>2024-11-08T00:00:00.000000000</t>
  </si>
  <si>
    <t>P0698</t>
  </si>
  <si>
    <t>Customer_519</t>
  </si>
  <si>
    <t>Product_519</t>
  </si>
  <si>
    <t>2063-03</t>
  </si>
  <si>
    <t>O000520</t>
  </si>
  <si>
    <t>C1042</t>
  </si>
  <si>
    <t>P0575</t>
  </si>
  <si>
    <t>C0520</t>
  </si>
  <si>
    <t>Customer_520</t>
  </si>
  <si>
    <t>P0520</t>
  </si>
  <si>
    <t>Product_520</t>
  </si>
  <si>
    <t>2063-04</t>
  </si>
  <si>
    <t>O000521</t>
  </si>
  <si>
    <t>C0866</t>
  </si>
  <si>
    <t>P0844</t>
  </si>
  <si>
    <t>C0521</t>
  </si>
  <si>
    <t>Customer_521</t>
  </si>
  <si>
    <t>P0521</t>
  </si>
  <si>
    <t>Product_521</t>
  </si>
  <si>
    <t>2063-05</t>
  </si>
  <si>
    <t>O000522</t>
  </si>
  <si>
    <t>2025-09-16T00:00:00.000000000</t>
  </si>
  <si>
    <t>C0808</t>
  </si>
  <si>
    <t>C0522</t>
  </si>
  <si>
    <t>Customer_522</t>
  </si>
  <si>
    <t>Product_522</t>
  </si>
  <si>
    <t>2063-06</t>
  </si>
  <si>
    <t>O000523</t>
  </si>
  <si>
    <t>C0700</t>
  </si>
  <si>
    <t>P0536</t>
  </si>
  <si>
    <t>C0523</t>
  </si>
  <si>
    <t>Customer_523</t>
  </si>
  <si>
    <t>P0523</t>
  </si>
  <si>
    <t>Product_523</t>
  </si>
  <si>
    <t>2063-07</t>
  </si>
  <si>
    <t>O000524</t>
  </si>
  <si>
    <t>2024-12-05T00:00:00.000000000</t>
  </si>
  <si>
    <t>C0581</t>
  </si>
  <si>
    <t>C0524</t>
  </si>
  <si>
    <t>Customer_524</t>
  </si>
  <si>
    <t>Product_524</t>
  </si>
  <si>
    <t>2063-08</t>
  </si>
  <si>
    <t>O000525</t>
  </si>
  <si>
    <t>P0651</t>
  </si>
  <si>
    <t>Customer_525</t>
  </si>
  <si>
    <t>Product_525</t>
  </si>
  <si>
    <t>2063-09</t>
  </si>
  <si>
    <t>O000526</t>
  </si>
  <si>
    <t>2025-05-15T00:00:00.000000000</t>
  </si>
  <si>
    <t>C0526</t>
  </si>
  <si>
    <t>Customer_526</t>
  </si>
  <si>
    <t>Product_526</t>
  </si>
  <si>
    <t>2063-10</t>
  </si>
  <si>
    <t>O000527</t>
  </si>
  <si>
    <t>2025-12-16T00:00:00.000000000</t>
  </si>
  <si>
    <t>C0614</t>
  </si>
  <si>
    <t>P0733</t>
  </si>
  <si>
    <t>Customer_527</t>
  </si>
  <si>
    <t>P0527</t>
  </si>
  <si>
    <t>Product_527</t>
  </si>
  <si>
    <t>2063-11</t>
  </si>
  <si>
    <t>O000528</t>
  </si>
  <si>
    <t>C1327</t>
  </si>
  <si>
    <t>P1126</t>
  </si>
  <si>
    <t>Customer_528</t>
  </si>
  <si>
    <t>P0528</t>
  </si>
  <si>
    <t>Product_528</t>
  </si>
  <si>
    <t>2063-12</t>
  </si>
  <si>
    <t>O000529</t>
  </si>
  <si>
    <t>C1153</t>
  </si>
  <si>
    <t>P0958</t>
  </si>
  <si>
    <t>C0529</t>
  </si>
  <si>
    <t>Customer_529</t>
  </si>
  <si>
    <t>Product_529</t>
  </si>
  <si>
    <t>2064-01</t>
  </si>
  <si>
    <t>O000530</t>
  </si>
  <si>
    <t>2024-05-22T00:00:00.000000000</t>
  </si>
  <si>
    <t>C0905</t>
  </si>
  <si>
    <t>P1006</t>
  </si>
  <si>
    <t>C0530</t>
  </si>
  <si>
    <t>Customer_530</t>
  </si>
  <si>
    <t>P0530</t>
  </si>
  <si>
    <t>Product_530</t>
  </si>
  <si>
    <t>2064-02</t>
  </si>
  <si>
    <t>O000531</t>
  </si>
  <si>
    <t>C1265</t>
  </si>
  <si>
    <t>Customer_531</t>
  </si>
  <si>
    <t>Product_531</t>
  </si>
  <si>
    <t>2064-03</t>
  </si>
  <si>
    <t>O000532</t>
  </si>
  <si>
    <t>C0987</t>
  </si>
  <si>
    <t>P0588</t>
  </si>
  <si>
    <t>C0532</t>
  </si>
  <si>
    <t>Customer_532</t>
  </si>
  <si>
    <t>P0532</t>
  </si>
  <si>
    <t>Product_532</t>
  </si>
  <si>
    <t>2064-04</t>
  </si>
  <si>
    <t>O000533</t>
  </si>
  <si>
    <t>2025-08-14T00:00:00.000000000</t>
  </si>
  <si>
    <t>C1224</t>
  </si>
  <si>
    <t>P0631</t>
  </si>
  <si>
    <t>C0533</t>
  </si>
  <si>
    <t>Customer_533</t>
  </si>
  <si>
    <t>P0533</t>
  </si>
  <si>
    <t>Product_533</t>
  </si>
  <si>
    <t>2064-05</t>
  </si>
  <si>
    <t>O000534</t>
  </si>
  <si>
    <t>2025-10-01T00:00:00.000000000</t>
  </si>
  <si>
    <t>C1195</t>
  </si>
  <si>
    <t>C0534</t>
  </si>
  <si>
    <t>Customer_534</t>
  </si>
  <si>
    <t>P0534</t>
  </si>
  <si>
    <t>Product_534</t>
  </si>
  <si>
    <t>2064-06</t>
  </si>
  <si>
    <t>O000535</t>
  </si>
  <si>
    <t>2024-05-16T00:00:00.000000000</t>
  </si>
  <si>
    <t>C0969</t>
  </si>
  <si>
    <t>C0535</t>
  </si>
  <si>
    <t>Customer_535</t>
  </si>
  <si>
    <t>P0535</t>
  </si>
  <si>
    <t>Product_535</t>
  </si>
  <si>
    <t>2064-07</t>
  </si>
  <si>
    <t>O000536</t>
  </si>
  <si>
    <t>2025-12-24T00:00:00.000000000</t>
  </si>
  <si>
    <t>C0536</t>
  </si>
  <si>
    <t>Customer_536</t>
  </si>
  <si>
    <t>Product_536</t>
  </si>
  <si>
    <t>2064-08</t>
  </si>
  <si>
    <t>O000537</t>
  </si>
  <si>
    <t>C1227</t>
  </si>
  <si>
    <t>P1189</t>
  </si>
  <si>
    <t>C0537</t>
  </si>
  <si>
    <t>Customer_537</t>
  </si>
  <si>
    <t>P0537</t>
  </si>
  <si>
    <t>Product_537</t>
  </si>
  <si>
    <t>2064-09</t>
  </si>
  <si>
    <t>O000538</t>
  </si>
  <si>
    <t>2024-07-11T00:00:00.000000000</t>
  </si>
  <si>
    <t>P1171</t>
  </si>
  <si>
    <t>C0538</t>
  </si>
  <si>
    <t>Customer_538</t>
  </si>
  <si>
    <t>P0538</t>
  </si>
  <si>
    <t>Product_538</t>
  </si>
  <si>
    <t>2064-10</t>
  </si>
  <si>
    <t>O000539</t>
  </si>
  <si>
    <t>C1315</t>
  </si>
  <si>
    <t>C0539</t>
  </si>
  <si>
    <t>Customer_539</t>
  </si>
  <si>
    <t>Product_539</t>
  </si>
  <si>
    <t>2064-11</t>
  </si>
  <si>
    <t>O000540</t>
  </si>
  <si>
    <t>2024-04-30T00:00:00.000000000</t>
  </si>
  <si>
    <t>C0756</t>
  </si>
  <si>
    <t>C0540</t>
  </si>
  <si>
    <t>Customer_540</t>
  </si>
  <si>
    <t>Product_540</t>
  </si>
  <si>
    <t>2064-12</t>
  </si>
  <si>
    <t>O000541</t>
  </si>
  <si>
    <t>P1146</t>
  </si>
  <si>
    <t>C0541</t>
  </si>
  <si>
    <t>Customer_541</t>
  </si>
  <si>
    <t>P0541</t>
  </si>
  <si>
    <t>Product_541</t>
  </si>
  <si>
    <t>2065-01</t>
  </si>
  <si>
    <t>O000542</t>
  </si>
  <si>
    <t>2024-02-21T00:00:00.000000000</t>
  </si>
  <si>
    <t>C0542</t>
  </si>
  <si>
    <t>Customer_542</t>
  </si>
  <si>
    <t>P0542</t>
  </si>
  <si>
    <t>Product_542</t>
  </si>
  <si>
    <t>2065-02</t>
  </si>
  <si>
    <t>O000543</t>
  </si>
  <si>
    <t>2024-04-05T00:00:00.000000000</t>
  </si>
  <si>
    <t>C1126</t>
  </si>
  <si>
    <t>C0543</t>
  </si>
  <si>
    <t>Customer_543</t>
  </si>
  <si>
    <t>P0543</t>
  </si>
  <si>
    <t>Product_543</t>
  </si>
  <si>
    <t>2065-03</t>
  </si>
  <si>
    <t>O000544</t>
  </si>
  <si>
    <t>C1215</t>
  </si>
  <si>
    <t>P0821</t>
  </si>
  <si>
    <t>Customer_544</t>
  </si>
  <si>
    <t>Product_544</t>
  </si>
  <si>
    <t>2065-04</t>
  </si>
  <si>
    <t>O000545</t>
  </si>
  <si>
    <t>2024-12-23T00:00:00.000000000</t>
  </si>
  <si>
    <t>C0545</t>
  </si>
  <si>
    <t>Customer_545</t>
  </si>
  <si>
    <t>Product_545</t>
  </si>
  <si>
    <t>2065-05</t>
  </si>
  <si>
    <t>O000546</t>
  </si>
  <si>
    <t>C0981</t>
  </si>
  <si>
    <t>Customer_546</t>
  </si>
  <si>
    <t>Product_546</t>
  </si>
  <si>
    <t>2065-06</t>
  </si>
  <si>
    <t>O000547</t>
  </si>
  <si>
    <t>C1299</t>
  </si>
  <si>
    <t>C0547</t>
  </si>
  <si>
    <t>Customer_547</t>
  </si>
  <si>
    <t>P0547</t>
  </si>
  <si>
    <t>Product_547</t>
  </si>
  <si>
    <t>2065-07</t>
  </si>
  <si>
    <t>O000548</t>
  </si>
  <si>
    <t>2025-02-10T00:00:00.000000000</t>
  </si>
  <si>
    <t>C1469</t>
  </si>
  <si>
    <t>Customer_548</t>
  </si>
  <si>
    <t>P0548</t>
  </si>
  <si>
    <t>Product_548</t>
  </si>
  <si>
    <t>2065-08</t>
  </si>
  <si>
    <t>O000549</t>
  </si>
  <si>
    <t>2024-09-07T00:00:00.000000000</t>
  </si>
  <si>
    <t>C1248</t>
  </si>
  <si>
    <t>C0549</t>
  </si>
  <si>
    <t>Customer_549</t>
  </si>
  <si>
    <t>P0549</t>
  </si>
  <si>
    <t>Product_549</t>
  </si>
  <si>
    <t>2065-09</t>
  </si>
  <si>
    <t>O000550</t>
  </si>
  <si>
    <t>P0929</t>
  </si>
  <si>
    <t>Customer_550</t>
  </si>
  <si>
    <t>Product_550</t>
  </si>
  <si>
    <t>2065-10</t>
  </si>
  <si>
    <t>O000551</t>
  </si>
  <si>
    <t>C1204</t>
  </si>
  <si>
    <t>Customer_551</t>
  </si>
  <si>
    <t>P0551</t>
  </si>
  <si>
    <t>Product_551</t>
  </si>
  <si>
    <t>2065-11</t>
  </si>
  <si>
    <t>O000552</t>
  </si>
  <si>
    <t>C0766</t>
  </si>
  <si>
    <t>C0552</t>
  </si>
  <si>
    <t>Customer_552</t>
  </si>
  <si>
    <t>P0552</t>
  </si>
  <si>
    <t>Product_552</t>
  </si>
  <si>
    <t>2065-12</t>
  </si>
  <si>
    <t>O000553</t>
  </si>
  <si>
    <t>C0553</t>
  </si>
  <si>
    <t>Customer_553</t>
  </si>
  <si>
    <t>Product_553</t>
  </si>
  <si>
    <t>2066-01</t>
  </si>
  <si>
    <t>O000554</t>
  </si>
  <si>
    <t>2025-10-30T00:00:00.000000000</t>
  </si>
  <si>
    <t>C1087</t>
  </si>
  <si>
    <t>P0816</t>
  </si>
  <si>
    <t>C0554</t>
  </si>
  <si>
    <t>Customer_554</t>
  </si>
  <si>
    <t>P0554</t>
  </si>
  <si>
    <t>Product_554</t>
  </si>
  <si>
    <t>2066-02</t>
  </si>
  <si>
    <t>O000555</t>
  </si>
  <si>
    <t>2025-05-02T00:00:00.000000000</t>
  </si>
  <si>
    <t>Customer_555</t>
  </si>
  <si>
    <t>Product_555</t>
  </si>
  <si>
    <t>2066-03</t>
  </si>
  <si>
    <t>O000556</t>
  </si>
  <si>
    <t>Customer_556</t>
  </si>
  <si>
    <t>P0556</t>
  </si>
  <si>
    <t>Product_556</t>
  </si>
  <si>
    <t>2066-04</t>
  </si>
  <si>
    <t>O000557</t>
  </si>
  <si>
    <t>P0668</t>
  </si>
  <si>
    <t>Customer_557</t>
  </si>
  <si>
    <t>Product_557</t>
  </si>
  <si>
    <t>2066-05</t>
  </si>
  <si>
    <t>O000558</t>
  </si>
  <si>
    <t>2024-06-09T00:00:00.000000000</t>
  </si>
  <si>
    <t>C1281</t>
  </si>
  <si>
    <t>P1038</t>
  </si>
  <si>
    <t>C0558</t>
  </si>
  <si>
    <t>Customer_558</t>
  </si>
  <si>
    <t>P0558</t>
  </si>
  <si>
    <t>Product_558</t>
  </si>
  <si>
    <t>2066-06</t>
  </si>
  <si>
    <t>O000559</t>
  </si>
  <si>
    <t>Customer_559</t>
  </si>
  <si>
    <t>Product_559</t>
  </si>
  <si>
    <t>2066-07</t>
  </si>
  <si>
    <t>O000560</t>
  </si>
  <si>
    <t>P0849</t>
  </si>
  <si>
    <t>C0560</t>
  </si>
  <si>
    <t>Customer_560</t>
  </si>
  <si>
    <t>P0560</t>
  </si>
  <si>
    <t>Product_560</t>
  </si>
  <si>
    <t>2066-08</t>
  </si>
  <si>
    <t>O000561</t>
  </si>
  <si>
    <t>C1081</t>
  </si>
  <si>
    <t>C0561</t>
  </si>
  <si>
    <t>Customer_561</t>
  </si>
  <si>
    <t>P0561</t>
  </si>
  <si>
    <t>Product_561</t>
  </si>
  <si>
    <t>2066-09</t>
  </si>
  <si>
    <t>O000562</t>
  </si>
  <si>
    <t>2024-06-25T00:00:00.000000000</t>
  </si>
  <si>
    <t>C1474</t>
  </si>
  <si>
    <t>P1147</t>
  </si>
  <si>
    <t>C0562</t>
  </si>
  <si>
    <t>Customer_562</t>
  </si>
  <si>
    <t>Product_562</t>
  </si>
  <si>
    <t>2066-10</t>
  </si>
  <si>
    <t>O000563</t>
  </si>
  <si>
    <t>2025-01-02T00:00:00.000000000</t>
  </si>
  <si>
    <t>C0563</t>
  </si>
  <si>
    <t>Customer_563</t>
  </si>
  <si>
    <t>P0563</t>
  </si>
  <si>
    <t>Product_563</t>
  </si>
  <si>
    <t>2066-11</t>
  </si>
  <si>
    <t>O000564</t>
  </si>
  <si>
    <t>2024-02-16T00:00:00.000000000</t>
  </si>
  <si>
    <t>C1473</t>
  </si>
  <si>
    <t>P0603</t>
  </si>
  <si>
    <t>C0564</t>
  </si>
  <si>
    <t>Customer_564</t>
  </si>
  <si>
    <t>P0564</t>
  </si>
  <si>
    <t>Product_564</t>
  </si>
  <si>
    <t>2066-12</t>
  </si>
  <si>
    <t>O000565</t>
  </si>
  <si>
    <t>Customer_565</t>
  </si>
  <si>
    <t>Product_565</t>
  </si>
  <si>
    <t>2067-01</t>
  </si>
  <si>
    <t>O000566</t>
  </si>
  <si>
    <t>C1454</t>
  </si>
  <si>
    <t>P1066</t>
  </si>
  <si>
    <t>C0566</t>
  </si>
  <si>
    <t>Customer_566</t>
  </si>
  <si>
    <t>P0566</t>
  </si>
  <si>
    <t>Product_566</t>
  </si>
  <si>
    <t>2067-02</t>
  </si>
  <si>
    <t>O000567</t>
  </si>
  <si>
    <t>2024-06-26T00:00:00.000000000</t>
  </si>
  <si>
    <t>Customer_567</t>
  </si>
  <si>
    <t>P0567</t>
  </si>
  <si>
    <t>Product_567</t>
  </si>
  <si>
    <t>2067-03</t>
  </si>
  <si>
    <t>O000568</t>
  </si>
  <si>
    <t>2025-06-10T00:00:00.000000000</t>
  </si>
  <si>
    <t>C0921</t>
  </si>
  <si>
    <t>P0649</t>
  </si>
  <si>
    <t>Customer_568</t>
  </si>
  <si>
    <t>P0568</t>
  </si>
  <si>
    <t>Product_568</t>
  </si>
  <si>
    <t>2067-04</t>
  </si>
  <si>
    <t>O000569</t>
  </si>
  <si>
    <t>C0802</t>
  </si>
  <si>
    <t>C0569</t>
  </si>
  <si>
    <t>Customer_569</t>
  </si>
  <si>
    <t>Product_569</t>
  </si>
  <si>
    <t>2067-05</t>
  </si>
  <si>
    <t>O000570</t>
  </si>
  <si>
    <t>P0616</t>
  </si>
  <si>
    <t>C0570</t>
  </si>
  <si>
    <t>Customer_570</t>
  </si>
  <si>
    <t>P0570</t>
  </si>
  <si>
    <t>Product_570</t>
  </si>
  <si>
    <t>2067-06</t>
  </si>
  <si>
    <t>O000571</t>
  </si>
  <si>
    <t>C0708</t>
  </si>
  <si>
    <t>P1180</t>
  </si>
  <si>
    <t>C0571</t>
  </si>
  <si>
    <t>Customer_571</t>
  </si>
  <si>
    <t>P0571</t>
  </si>
  <si>
    <t>Product_571</t>
  </si>
  <si>
    <t>2067-07</t>
  </si>
  <si>
    <t>O000572</t>
  </si>
  <si>
    <t>C0572</t>
  </si>
  <si>
    <t>Customer_572</t>
  </si>
  <si>
    <t>Product_572</t>
  </si>
  <si>
    <t>2067-08</t>
  </si>
  <si>
    <t>O000573</t>
  </si>
  <si>
    <t>C0573</t>
  </si>
  <si>
    <t>Customer_573</t>
  </si>
  <si>
    <t>Product_573</t>
  </si>
  <si>
    <t>2067-09</t>
  </si>
  <si>
    <t>O000574</t>
  </si>
  <si>
    <t>2025-01-27T00:00:00.000000000</t>
  </si>
  <si>
    <t>P0978</t>
  </si>
  <si>
    <t>C0574</t>
  </si>
  <si>
    <t>Customer_574</t>
  </si>
  <si>
    <t>P0574</t>
  </si>
  <si>
    <t>Product_574</t>
  </si>
  <si>
    <t>2067-10</t>
  </si>
  <si>
    <t>O000575</t>
  </si>
  <si>
    <t>2024-05-26T00:00:00.000000000</t>
  </si>
  <si>
    <t>C1308</t>
  </si>
  <si>
    <t>P0839</t>
  </si>
  <si>
    <t>Customer_575</t>
  </si>
  <si>
    <t>Product_575</t>
  </si>
  <si>
    <t>2067-11</t>
  </si>
  <si>
    <t>O000576</t>
  </si>
  <si>
    <t>C0576</t>
  </si>
  <si>
    <t>Customer_576</t>
  </si>
  <si>
    <t>P0576</t>
  </si>
  <si>
    <t>Product_576</t>
  </si>
  <si>
    <t>2067-12</t>
  </si>
  <si>
    <t>O000577</t>
  </si>
  <si>
    <t>C1259</t>
  </si>
  <si>
    <t>C0577</t>
  </si>
  <si>
    <t>Customer_577</t>
  </si>
  <si>
    <t>Product_577</t>
  </si>
  <si>
    <t>2068-01</t>
  </si>
  <si>
    <t>O000578</t>
  </si>
  <si>
    <t>2024-12-15T00:00:00.000000000</t>
  </si>
  <si>
    <t>P0721</t>
  </si>
  <si>
    <t>C0578</t>
  </si>
  <si>
    <t>Customer_578</t>
  </si>
  <si>
    <t>Product_578</t>
  </si>
  <si>
    <t>2068-02</t>
  </si>
  <si>
    <t>O000579</t>
  </si>
  <si>
    <t>C0848</t>
  </si>
  <si>
    <t>C0579</t>
  </si>
  <si>
    <t>Customer_579</t>
  </si>
  <si>
    <t>P0579</t>
  </si>
  <si>
    <t>Product_579</t>
  </si>
  <si>
    <t>2068-03</t>
  </si>
  <si>
    <t>O000580</t>
  </si>
  <si>
    <t>2025-09-24T00:00:00.000000000</t>
  </si>
  <si>
    <t>C1448</t>
  </si>
  <si>
    <t>P0781</t>
  </si>
  <si>
    <t>C0580</t>
  </si>
  <si>
    <t>Customer_580</t>
  </si>
  <si>
    <t>P0580</t>
  </si>
  <si>
    <t>Product_580</t>
  </si>
  <si>
    <t>2068-04</t>
  </si>
  <si>
    <t>O000581</t>
  </si>
  <si>
    <t>2025-08-21T00:00:00.000000000</t>
  </si>
  <si>
    <t>C1151</t>
  </si>
  <si>
    <t>Customer_581</t>
  </si>
  <si>
    <t>P0581</t>
  </si>
  <si>
    <t>Product_581</t>
  </si>
  <si>
    <t>2068-05</t>
  </si>
  <si>
    <t>O000582</t>
  </si>
  <si>
    <t>P0930</t>
  </si>
  <si>
    <t>Customer_582</t>
  </si>
  <si>
    <t>Product_582</t>
  </si>
  <si>
    <t>2068-06</t>
  </si>
  <si>
    <t>O000583</t>
  </si>
  <si>
    <t>2025-05-29T00:00:00.000000000</t>
  </si>
  <si>
    <t>C1237</t>
  </si>
  <si>
    <t>P0791</t>
  </si>
  <si>
    <t>C0583</t>
  </si>
  <si>
    <t>Customer_583</t>
  </si>
  <si>
    <t>P0583</t>
  </si>
  <si>
    <t>Product_583</t>
  </si>
  <si>
    <t>2068-07</t>
  </si>
  <si>
    <t>O000584</t>
  </si>
  <si>
    <t>C0692</t>
  </si>
  <si>
    <t>C0584</t>
  </si>
  <si>
    <t>Customer_584</t>
  </si>
  <si>
    <t>P0584</t>
  </si>
  <si>
    <t>Product_584</t>
  </si>
  <si>
    <t>2068-08</t>
  </si>
  <si>
    <t>O000585</t>
  </si>
  <si>
    <t>2025-10-19T00:00:00.000000000</t>
  </si>
  <si>
    <t>C1397</t>
  </si>
  <si>
    <t>Customer_585</t>
  </si>
  <si>
    <t>Product_585</t>
  </si>
  <si>
    <t>2068-09</t>
  </si>
  <si>
    <t>O000586</t>
  </si>
  <si>
    <t>C1190</t>
  </si>
  <si>
    <t>P0744</t>
  </si>
  <si>
    <t>C0586</t>
  </si>
  <si>
    <t>Customer_586</t>
  </si>
  <si>
    <t>P0586</t>
  </si>
  <si>
    <t>Product_586</t>
  </si>
  <si>
    <t>2068-10</t>
  </si>
  <si>
    <t>O000587</t>
  </si>
  <si>
    <t>2025-06-16T00:00:00.000000000</t>
  </si>
  <si>
    <t>P0838</t>
  </si>
  <si>
    <t>Customer_587</t>
  </si>
  <si>
    <t>P0587</t>
  </si>
  <si>
    <t>Product_587</t>
  </si>
  <si>
    <t>2068-11</t>
  </si>
  <si>
    <t>O000588</t>
  </si>
  <si>
    <t>C0826</t>
  </si>
  <si>
    <t>P0625</t>
  </si>
  <si>
    <t>C0588</t>
  </si>
  <si>
    <t>Customer_588</t>
  </si>
  <si>
    <t>Product_588</t>
  </si>
  <si>
    <t>2068-12</t>
  </si>
  <si>
    <t>O000589</t>
  </si>
  <si>
    <t>C0964</t>
  </si>
  <si>
    <t>P0712</t>
  </si>
  <si>
    <t>C0589</t>
  </si>
  <si>
    <t>Customer_589</t>
  </si>
  <si>
    <t>P0589</t>
  </si>
  <si>
    <t>Product_589</t>
  </si>
  <si>
    <t>2069-01</t>
  </si>
  <si>
    <t>O000590</t>
  </si>
  <si>
    <t>C0687</t>
  </si>
  <si>
    <t>P0737</t>
  </si>
  <si>
    <t>C0590</t>
  </si>
  <si>
    <t>Customer_590</t>
  </si>
  <si>
    <t>P0590</t>
  </si>
  <si>
    <t>Product_590</t>
  </si>
  <si>
    <t>2069-02</t>
  </si>
  <si>
    <t>O000591</t>
  </si>
  <si>
    <t>C0591</t>
  </si>
  <si>
    <t>Customer_591</t>
  </si>
  <si>
    <t>P0591</t>
  </si>
  <si>
    <t>Product_591</t>
  </si>
  <si>
    <t>2069-03</t>
  </si>
  <si>
    <t>O000592</t>
  </si>
  <si>
    <t>C0944</t>
  </si>
  <si>
    <t>C0592</t>
  </si>
  <si>
    <t>Customer_592</t>
  </si>
  <si>
    <t>P0592</t>
  </si>
  <si>
    <t>Product_592</t>
  </si>
  <si>
    <t>2069-04</t>
  </si>
  <si>
    <t>O000593</t>
  </si>
  <si>
    <t>C0593</t>
  </si>
  <si>
    <t>Customer_593</t>
  </si>
  <si>
    <t>P0593</t>
  </si>
  <si>
    <t>Product_593</t>
  </si>
  <si>
    <t>2069-05</t>
  </si>
  <si>
    <t>O000594</t>
  </si>
  <si>
    <t>2024-10-27T00:00:00.000000000</t>
  </si>
  <si>
    <t>C0768</t>
  </si>
  <si>
    <t>P0932</t>
  </si>
  <si>
    <t>C0594</t>
  </si>
  <si>
    <t>Customer_594</t>
  </si>
  <si>
    <t>P0594</t>
  </si>
  <si>
    <t>Product_594</t>
  </si>
  <si>
    <t>2069-06</t>
  </si>
  <si>
    <t>O000595</t>
  </si>
  <si>
    <t>C0595</t>
  </si>
  <si>
    <t>Customer_595</t>
  </si>
  <si>
    <t>P0595</t>
  </si>
  <si>
    <t>Product_595</t>
  </si>
  <si>
    <t>2069-07</t>
  </si>
  <si>
    <t>O000596</t>
  </si>
  <si>
    <t>C0963</t>
  </si>
  <si>
    <t>P0973</t>
  </si>
  <si>
    <t>Customer_596</t>
  </si>
  <si>
    <t>Product_596</t>
  </si>
  <si>
    <t>2069-08</t>
  </si>
  <si>
    <t>O000597</t>
  </si>
  <si>
    <t>C1050</t>
  </si>
  <si>
    <t>P0764</t>
  </si>
  <si>
    <t>C0597</t>
  </si>
  <si>
    <t>Customer_597</t>
  </si>
  <si>
    <t>P0597</t>
  </si>
  <si>
    <t>Product_597</t>
  </si>
  <si>
    <t>2069-09</t>
  </si>
  <si>
    <t>O000598</t>
  </si>
  <si>
    <t>2024-04-06T00:00:00.000000000</t>
  </si>
  <si>
    <t>P0621</t>
  </si>
  <si>
    <t>C0598</t>
  </si>
  <si>
    <t>Customer_598</t>
  </si>
  <si>
    <t>P0598</t>
  </si>
  <si>
    <t>Product_598</t>
  </si>
  <si>
    <t>2069-10</t>
  </si>
  <si>
    <t>O000599</t>
  </si>
  <si>
    <t>P0606</t>
  </si>
  <si>
    <t>Customer_599</t>
  </si>
  <si>
    <t>P0599</t>
  </si>
  <si>
    <t>Product_599</t>
  </si>
  <si>
    <t>2069-11</t>
  </si>
  <si>
    <t>O000600</t>
  </si>
  <si>
    <t>C0600</t>
  </si>
  <si>
    <t>Customer_600</t>
  </si>
  <si>
    <t>P0600</t>
  </si>
  <si>
    <t>Product_600</t>
  </si>
  <si>
    <t>2069-12</t>
  </si>
  <si>
    <t>O000601</t>
  </si>
  <si>
    <t>C0601</t>
  </si>
  <si>
    <t>Customer_601</t>
  </si>
  <si>
    <t>Product_601</t>
  </si>
  <si>
    <t>2070-01</t>
  </si>
  <si>
    <t>O000602</t>
  </si>
  <si>
    <t>2024-01-10T00:00:00.000000000</t>
  </si>
  <si>
    <t>C0623</t>
  </si>
  <si>
    <t>C0602</t>
  </si>
  <si>
    <t>Customer_602</t>
  </si>
  <si>
    <t>P0602</t>
  </si>
  <si>
    <t>Product_602</t>
  </si>
  <si>
    <t>2070-02</t>
  </si>
  <si>
    <t>O000603</t>
  </si>
  <si>
    <t>P0941</t>
  </si>
  <si>
    <t>C0603</t>
  </si>
  <si>
    <t>Customer_603</t>
  </si>
  <si>
    <t>Product_603</t>
  </si>
  <si>
    <t>2070-03</t>
  </si>
  <si>
    <t>O000604</t>
  </si>
  <si>
    <t>2024-06-19T00:00:00.000000000</t>
  </si>
  <si>
    <t>C0838</t>
  </si>
  <si>
    <t>P1008</t>
  </si>
  <si>
    <t>C0604</t>
  </si>
  <si>
    <t>Customer_604</t>
  </si>
  <si>
    <t>P0604</t>
  </si>
  <si>
    <t>Product_604</t>
  </si>
  <si>
    <t>2070-04</t>
  </si>
  <si>
    <t>O000605</t>
  </si>
  <si>
    <t>2025-12-08T00:00:00.000000000</t>
  </si>
  <si>
    <t>C0665</t>
  </si>
  <si>
    <t>C0605</t>
  </si>
  <si>
    <t>Customer_605</t>
  </si>
  <si>
    <t>Product_605</t>
  </si>
  <si>
    <t>2070-05</t>
  </si>
  <si>
    <t>O000606</t>
  </si>
  <si>
    <t>2025-03-21T00:00:00.000000000</t>
  </si>
  <si>
    <t>C1358</t>
  </si>
  <si>
    <t>Customer_606</t>
  </si>
  <si>
    <t>Product_606</t>
  </si>
  <si>
    <t>2070-06</t>
  </si>
  <si>
    <t>O000607</t>
  </si>
  <si>
    <t>C0798</t>
  </si>
  <si>
    <t>Customer_607</t>
  </si>
  <si>
    <t>P0607</t>
  </si>
  <si>
    <t>Product_607</t>
  </si>
  <si>
    <t>2070-07</t>
  </si>
  <si>
    <t>O000608</t>
  </si>
  <si>
    <t>Customer_608</t>
  </si>
  <si>
    <t>Product_608</t>
  </si>
  <si>
    <t>2070-08</t>
  </si>
  <si>
    <t>O000609</t>
  </si>
  <si>
    <t>C0811</t>
  </si>
  <si>
    <t>Customer_609</t>
  </si>
  <si>
    <t>Product_609</t>
  </si>
  <si>
    <t>2070-09</t>
  </si>
  <si>
    <t>O000610</t>
  </si>
  <si>
    <t>2024-10-02T00:00:00.000000000</t>
  </si>
  <si>
    <t>C1272</t>
  </si>
  <si>
    <t>P1130</t>
  </si>
  <si>
    <t>Customer_610</t>
  </si>
  <si>
    <t>P0610</t>
  </si>
  <si>
    <t>Product_610</t>
  </si>
  <si>
    <t>2070-10</t>
  </si>
  <si>
    <t>O000611</t>
  </si>
  <si>
    <t>C0680</t>
  </si>
  <si>
    <t>P1157</t>
  </si>
  <si>
    <t>C0611</t>
  </si>
  <si>
    <t>Customer_611</t>
  </si>
  <si>
    <t>P0611</t>
  </si>
  <si>
    <t>Product_611</t>
  </si>
  <si>
    <t>2070-11</t>
  </si>
  <si>
    <t>O000612</t>
  </si>
  <si>
    <t>2025-02-14T00:00:00.000000000</t>
  </si>
  <si>
    <t>C0926</t>
  </si>
  <si>
    <t>C0612</t>
  </si>
  <si>
    <t>Customer_612</t>
  </si>
  <si>
    <t>Product_612</t>
  </si>
  <si>
    <t>2070-12</t>
  </si>
  <si>
    <t>O000613</t>
  </si>
  <si>
    <t>2024-06-15T00:00:00.000000000</t>
  </si>
  <si>
    <t>C0613</t>
  </si>
  <si>
    <t>Customer_613</t>
  </si>
  <si>
    <t>P0613</t>
  </si>
  <si>
    <t>Product_613</t>
  </si>
  <si>
    <t>2071-01</t>
  </si>
  <si>
    <t>O000614</t>
  </si>
  <si>
    <t>2025-06-15T00:00:00.000000000</t>
  </si>
  <si>
    <t>Customer_614</t>
  </si>
  <si>
    <t>P0614</t>
  </si>
  <si>
    <t>Product_614</t>
  </si>
  <si>
    <t>2071-02</t>
  </si>
  <si>
    <t>O000615</t>
  </si>
  <si>
    <t>P1018</t>
  </si>
  <si>
    <t>C0615</t>
  </si>
  <si>
    <t>Customer_615</t>
  </si>
  <si>
    <t>Product_615</t>
  </si>
  <si>
    <t>2071-03</t>
  </si>
  <si>
    <t>O000616</t>
  </si>
  <si>
    <t>C0715</t>
  </si>
  <si>
    <t>P1123</t>
  </si>
  <si>
    <t>Customer_616</t>
  </si>
  <si>
    <t>Product_616</t>
  </si>
  <si>
    <t>2071-04</t>
  </si>
  <si>
    <t>O000617</t>
  </si>
  <si>
    <t>C1078</t>
  </si>
  <si>
    <t>C0617</t>
  </si>
  <si>
    <t>Customer_617</t>
  </si>
  <si>
    <t>Product_617</t>
  </si>
  <si>
    <t>2071-05</t>
  </si>
  <si>
    <t>O000618</t>
  </si>
  <si>
    <t>C0618</t>
  </si>
  <si>
    <t>Customer_618</t>
  </si>
  <si>
    <t>P0618</t>
  </si>
  <si>
    <t>Product_618</t>
  </si>
  <si>
    <t>2071-06</t>
  </si>
  <si>
    <t>O000619</t>
  </si>
  <si>
    <t>C1415</t>
  </si>
  <si>
    <t>Customer_619</t>
  </si>
  <si>
    <t>P0619</t>
  </si>
  <si>
    <t>Product_619</t>
  </si>
  <si>
    <t>2071-07</t>
  </si>
  <si>
    <t>O000620</t>
  </si>
  <si>
    <t>Customer_620</t>
  </si>
  <si>
    <t>P0620</t>
  </si>
  <si>
    <t>Product_620</t>
  </si>
  <si>
    <t>2071-08</t>
  </si>
  <si>
    <t>O000621</t>
  </si>
  <si>
    <t>2025-06-06T00:00:00.000000000</t>
  </si>
  <si>
    <t>C1045</t>
  </si>
  <si>
    <t>Customer_621</t>
  </si>
  <si>
    <t>Product_621</t>
  </si>
  <si>
    <t>2071-09</t>
  </si>
  <si>
    <t>O000622</t>
  </si>
  <si>
    <t>P0660</t>
  </si>
  <si>
    <t>C0622</t>
  </si>
  <si>
    <t>Customer_622</t>
  </si>
  <si>
    <t>P0622</t>
  </si>
  <si>
    <t>Product_622</t>
  </si>
  <si>
    <t>2071-10</t>
  </si>
  <si>
    <t>O000623</t>
  </si>
  <si>
    <t>P1024</t>
  </si>
  <si>
    <t>Customer_623</t>
  </si>
  <si>
    <t>P0623</t>
  </si>
  <si>
    <t>Product_623</t>
  </si>
  <si>
    <t>2071-11</t>
  </si>
  <si>
    <t>O000624</t>
  </si>
  <si>
    <t>C1069</t>
  </si>
  <si>
    <t>C0624</t>
  </si>
  <si>
    <t>Customer_624</t>
  </si>
  <si>
    <t>Product_624</t>
  </si>
  <si>
    <t>2071-12</t>
  </si>
  <si>
    <t>O000625</t>
  </si>
  <si>
    <t>C0625</t>
  </si>
  <si>
    <t>Customer_625</t>
  </si>
  <si>
    <t>Product_625</t>
  </si>
  <si>
    <t>2072-01</t>
  </si>
  <si>
    <t>O000626</t>
  </si>
  <si>
    <t>2024-08-11T00:00:00.000000000</t>
  </si>
  <si>
    <t>Customer_626</t>
  </si>
  <si>
    <t>P0626</t>
  </si>
  <si>
    <t>Product_626</t>
  </si>
  <si>
    <t>2072-02</t>
  </si>
  <si>
    <t>O000627</t>
  </si>
  <si>
    <t>2024-07-02T00:00:00.000000000</t>
  </si>
  <si>
    <t>C1413</t>
  </si>
  <si>
    <t>P1065</t>
  </si>
  <si>
    <t>C0627</t>
  </si>
  <si>
    <t>Customer_627</t>
  </si>
  <si>
    <t>Product_627</t>
  </si>
  <si>
    <t>2072-03</t>
  </si>
  <si>
    <t>O000628</t>
  </si>
  <si>
    <t>Customer_628</t>
  </si>
  <si>
    <t>P0628</t>
  </si>
  <si>
    <t>Product_628</t>
  </si>
  <si>
    <t>2072-04</t>
  </si>
  <si>
    <t>O000629</t>
  </si>
  <si>
    <t>C1262</t>
  </si>
  <si>
    <t>C0629</t>
  </si>
  <si>
    <t>Customer_629</t>
  </si>
  <si>
    <t>Product_629</t>
  </si>
  <si>
    <t>2072-05</t>
  </si>
  <si>
    <t>O000630</t>
  </si>
  <si>
    <t>2024-10-17T00:00:00.000000000</t>
  </si>
  <si>
    <t>C0743</t>
  </si>
  <si>
    <t>C0630</t>
  </si>
  <si>
    <t>Customer_630</t>
  </si>
  <si>
    <t>P0630</t>
  </si>
  <si>
    <t>Product_630</t>
  </si>
  <si>
    <t>2072-06</t>
  </si>
  <si>
    <t>O000631</t>
  </si>
  <si>
    <t>Customer_631</t>
  </si>
  <si>
    <t>Product_631</t>
  </si>
  <si>
    <t>2072-07</t>
  </si>
  <si>
    <t>O000632</t>
  </si>
  <si>
    <t>2025-01-14T00:00:00.000000000</t>
  </si>
  <si>
    <t>Customer_632</t>
  </si>
  <si>
    <t>P0632</t>
  </si>
  <si>
    <t>Product_632</t>
  </si>
  <si>
    <t>2072-08</t>
  </si>
  <si>
    <t>O000633</t>
  </si>
  <si>
    <t>2024-03-07T00:00:00.000000000</t>
  </si>
  <si>
    <t>P1139</t>
  </si>
  <si>
    <t>C0633</t>
  </si>
  <si>
    <t>Customer_633</t>
  </si>
  <si>
    <t>Product_633</t>
  </si>
  <si>
    <t>2072-09</t>
  </si>
  <si>
    <t>O000634</t>
  </si>
  <si>
    <t>2024-01-07T00:00:00.000000000</t>
  </si>
  <si>
    <t>C1330</t>
  </si>
  <si>
    <t>P0747</t>
  </si>
  <si>
    <t>C0634</t>
  </si>
  <si>
    <t>Customer_634</t>
  </si>
  <si>
    <t>P0634</t>
  </si>
  <si>
    <t>Product_634</t>
  </si>
  <si>
    <t>2072-10</t>
  </si>
  <si>
    <t>O000635</t>
  </si>
  <si>
    <t>Customer_635</t>
  </si>
  <si>
    <t>Product_635</t>
  </si>
  <si>
    <t>2072-11</t>
  </si>
  <si>
    <t>O000636</t>
  </si>
  <si>
    <t>2024-08-05T00:00:00.000000000</t>
  </si>
  <si>
    <t>P0851</t>
  </si>
  <si>
    <t>C0636</t>
  </si>
  <si>
    <t>Customer_636</t>
  </si>
  <si>
    <t>P0636</t>
  </si>
  <si>
    <t>Product_636</t>
  </si>
  <si>
    <t>2072-12</t>
  </si>
  <si>
    <t>O000637</t>
  </si>
  <si>
    <t>P1128</t>
  </si>
  <si>
    <t>C0637</t>
  </si>
  <si>
    <t>Customer_637</t>
  </si>
  <si>
    <t>P0637</t>
  </si>
  <si>
    <t>Product_637</t>
  </si>
  <si>
    <t>2073-01</t>
  </si>
  <si>
    <t>O000638</t>
  </si>
  <si>
    <t>2024-07-12T00:00:00.000000000</t>
  </si>
  <si>
    <t>C1147</t>
  </si>
  <si>
    <t>Customer_638</t>
  </si>
  <si>
    <t>Product_638</t>
  </si>
  <si>
    <t>2073-02</t>
  </si>
  <si>
    <t>O000639</t>
  </si>
  <si>
    <t>2024-10-18T00:00:00.000000000</t>
  </si>
  <si>
    <t>P1027</t>
  </si>
  <si>
    <t>C0639</t>
  </si>
  <si>
    <t>Customer_639</t>
  </si>
  <si>
    <t>P0639</t>
  </si>
  <si>
    <t>Product_639</t>
  </si>
  <si>
    <t>2073-03</t>
  </si>
  <si>
    <t>O000640</t>
  </si>
  <si>
    <t>2024-06-21T00:00:00.000000000</t>
  </si>
  <si>
    <t>P1080</t>
  </si>
  <si>
    <t>Customer_640</t>
  </si>
  <si>
    <t>P0640</t>
  </si>
  <si>
    <t>Product_640</t>
  </si>
  <si>
    <t>2073-04</t>
  </si>
  <si>
    <t>O000641</t>
  </si>
  <si>
    <t>C0641</t>
  </si>
  <si>
    <t>Customer_641</t>
  </si>
  <si>
    <t>P0641</t>
  </si>
  <si>
    <t>Product_641</t>
  </si>
  <si>
    <t>2073-05</t>
  </si>
  <si>
    <t>O000642</t>
  </si>
  <si>
    <t>2025-07-30T00:00:00.000000000</t>
  </si>
  <si>
    <t>C1371</t>
  </si>
  <si>
    <t>P1051</t>
  </si>
  <si>
    <t>Customer_642</t>
  </si>
  <si>
    <t>Product_642</t>
  </si>
  <si>
    <t>2073-06</t>
  </si>
  <si>
    <t>O000643</t>
  </si>
  <si>
    <t>P0957</t>
  </si>
  <si>
    <t>Customer_643</t>
  </si>
  <si>
    <t>Product_643</t>
  </si>
  <si>
    <t>2073-07</t>
  </si>
  <si>
    <t>O000644</t>
  </si>
  <si>
    <t>C1229</t>
  </si>
  <si>
    <t>P0819</t>
  </si>
  <si>
    <t>Customer_644</t>
  </si>
  <si>
    <t>Product_644</t>
  </si>
  <si>
    <t>2073-08</t>
  </si>
  <si>
    <t>O000645</t>
  </si>
  <si>
    <t>C0645</t>
  </si>
  <si>
    <t>Customer_645</t>
  </si>
  <si>
    <t>P0645</t>
  </si>
  <si>
    <t>Product_645</t>
  </si>
  <si>
    <t>2073-09</t>
  </si>
  <si>
    <t>O000646</t>
  </si>
  <si>
    <t>2024-04-20T00:00:00.000000000</t>
  </si>
  <si>
    <t>C0646</t>
  </si>
  <si>
    <t>Customer_646</t>
  </si>
  <si>
    <t>Product_646</t>
  </si>
  <si>
    <t>2073-10</t>
  </si>
  <si>
    <t>O000647</t>
  </si>
  <si>
    <t>2024-06-24T00:00:00.000000000</t>
  </si>
  <si>
    <t>C0647</t>
  </si>
  <si>
    <t>Customer_647</t>
  </si>
  <si>
    <t>P0647</t>
  </si>
  <si>
    <t>Product_647</t>
  </si>
  <si>
    <t>2073-11</t>
  </si>
  <si>
    <t>O000648</t>
  </si>
  <si>
    <t>2025-09-14T00:00:00.000000000</t>
  </si>
  <si>
    <t>C0648</t>
  </si>
  <si>
    <t>Customer_648</t>
  </si>
  <si>
    <t>P0648</t>
  </si>
  <si>
    <t>Product_648</t>
  </si>
  <si>
    <t>2073-12</t>
  </si>
  <si>
    <t>O000649</t>
  </si>
  <si>
    <t>2024-12-01T00:00:00.000000000</t>
  </si>
  <si>
    <t>C0649</t>
  </si>
  <si>
    <t>Customer_649</t>
  </si>
  <si>
    <t>Product_649</t>
  </si>
  <si>
    <t>2074-01</t>
  </si>
  <si>
    <t>O000650</t>
  </si>
  <si>
    <t>P0871</t>
  </si>
  <si>
    <t>C0650</t>
  </si>
  <si>
    <t>Customer_650</t>
  </si>
  <si>
    <t>P0650</t>
  </si>
  <si>
    <t>Product_650</t>
  </si>
  <si>
    <t>2074-02</t>
  </si>
  <si>
    <t>O000651</t>
  </si>
  <si>
    <t>C0651</t>
  </si>
  <si>
    <t>Customer_651</t>
  </si>
  <si>
    <t>Product_651</t>
  </si>
  <si>
    <t>2074-03</t>
  </si>
  <si>
    <t>O000652</t>
  </si>
  <si>
    <t>2024-05-14T00:00:00.000000000</t>
  </si>
  <si>
    <t>Customer_652</t>
  </si>
  <si>
    <t>Product_652</t>
  </si>
  <si>
    <t>2074-04</t>
  </si>
  <si>
    <t>O000653</t>
  </si>
  <si>
    <t>2025-02-09T00:00:00.000000000</t>
  </si>
  <si>
    <t>Customer_653</t>
  </si>
  <si>
    <t>P0653</t>
  </si>
  <si>
    <t>Product_653</t>
  </si>
  <si>
    <t>2074-05</t>
  </si>
  <si>
    <t>O000654</t>
  </si>
  <si>
    <t>2025-07-03T00:00:00.000000000</t>
  </si>
  <si>
    <t>C0786</t>
  </si>
  <si>
    <t>C0654</t>
  </si>
  <si>
    <t>Customer_654</t>
  </si>
  <si>
    <t>Product_654</t>
  </si>
  <si>
    <t>2074-06</t>
  </si>
  <si>
    <t>O000655</t>
  </si>
  <si>
    <t>C0869</t>
  </si>
  <si>
    <t>P0731</t>
  </si>
  <si>
    <t>C0655</t>
  </si>
  <si>
    <t>Customer_655</t>
  </si>
  <si>
    <t>P0655</t>
  </si>
  <si>
    <t>Product_655</t>
  </si>
  <si>
    <t>2074-07</t>
  </si>
  <si>
    <t>O000656</t>
  </si>
  <si>
    <t>2025-04-25T00:00:00.000000000</t>
  </si>
  <si>
    <t>C0656</t>
  </si>
  <si>
    <t>Customer_656</t>
  </si>
  <si>
    <t>P0656</t>
  </si>
  <si>
    <t>Product_656</t>
  </si>
  <si>
    <t>2074-08</t>
  </si>
  <si>
    <t>O000657</t>
  </si>
  <si>
    <t>2024-07-10T00:00:00.000000000</t>
  </si>
  <si>
    <t>C1158</t>
  </si>
  <si>
    <t>C0657</t>
  </si>
  <si>
    <t>Customer_657</t>
  </si>
  <si>
    <t>P0657</t>
  </si>
  <si>
    <t>Product_657</t>
  </si>
  <si>
    <t>2074-09</t>
  </si>
  <si>
    <t>O000658</t>
  </si>
  <si>
    <t>Customer_658</t>
  </si>
  <si>
    <t>Product_658</t>
  </si>
  <si>
    <t>2074-10</t>
  </si>
  <si>
    <t>O000659</t>
  </si>
  <si>
    <t>C0659</t>
  </si>
  <si>
    <t>Customer_659</t>
  </si>
  <si>
    <t>P0659</t>
  </si>
  <si>
    <t>Product_659</t>
  </si>
  <si>
    <t>2074-11</t>
  </si>
  <si>
    <t>O000660</t>
  </si>
  <si>
    <t>2025-10-03T00:00:00.000000000</t>
  </si>
  <si>
    <t>P1159</t>
  </si>
  <si>
    <t>C0660</t>
  </si>
  <si>
    <t>Customer_660</t>
  </si>
  <si>
    <t>Product_660</t>
  </si>
  <si>
    <t>2074-12</t>
  </si>
  <si>
    <t>O000661</t>
  </si>
  <si>
    <t>2025-05-03T00:00:00.000000000</t>
  </si>
  <si>
    <t>Customer_661</t>
  </si>
  <si>
    <t>P0661</t>
  </si>
  <si>
    <t>Product_661</t>
  </si>
  <si>
    <t>2075-01</t>
  </si>
  <si>
    <t>O000662</t>
  </si>
  <si>
    <t>2025-05-22T00:00:00.000000000</t>
  </si>
  <si>
    <t>C0662</t>
  </si>
  <si>
    <t>Customer_662</t>
  </si>
  <si>
    <t>Product_662</t>
  </si>
  <si>
    <t>2075-02</t>
  </si>
  <si>
    <t>O000663</t>
  </si>
  <si>
    <t>C0930</t>
  </si>
  <si>
    <t>C0663</t>
  </si>
  <si>
    <t>Customer_663</t>
  </si>
  <si>
    <t>P0663</t>
  </si>
  <si>
    <t>Product_663</t>
  </si>
  <si>
    <t>2075-03</t>
  </si>
  <si>
    <t>O000664</t>
  </si>
  <si>
    <t>P1089</t>
  </si>
  <si>
    <t>C0664</t>
  </si>
  <si>
    <t>Customer_664</t>
  </si>
  <si>
    <t>Product_664</t>
  </si>
  <si>
    <t>2075-04</t>
  </si>
  <si>
    <t>O000665</t>
  </si>
  <si>
    <t>Customer_665</t>
  </si>
  <si>
    <t>Product_665</t>
  </si>
  <si>
    <t>2075-05</t>
  </si>
  <si>
    <t>O000666</t>
  </si>
  <si>
    <t>C0666</t>
  </si>
  <si>
    <t>Customer_666</t>
  </si>
  <si>
    <t>P0666</t>
  </si>
  <si>
    <t>Product_666</t>
  </si>
  <si>
    <t>2075-06</t>
  </si>
  <si>
    <t>O000667</t>
  </si>
  <si>
    <t>C1214</t>
  </si>
  <si>
    <t>C0667</t>
  </si>
  <si>
    <t>Customer_667</t>
  </si>
  <si>
    <t>P0667</t>
  </si>
  <si>
    <t>Product_667</t>
  </si>
  <si>
    <t>2075-07</t>
  </si>
  <si>
    <t>O000668</t>
  </si>
  <si>
    <t>Customer_668</t>
  </si>
  <si>
    <t>Product_668</t>
  </si>
  <si>
    <t>2075-08</t>
  </si>
  <si>
    <t>O000669</t>
  </si>
  <si>
    <t>C0669</t>
  </si>
  <si>
    <t>Customer_669</t>
  </si>
  <si>
    <t>P0669</t>
  </si>
  <si>
    <t>Product_669</t>
  </si>
  <si>
    <t>2075-09</t>
  </si>
  <si>
    <t>O000670</t>
  </si>
  <si>
    <t>2025-02-05T00:00:00.000000000</t>
  </si>
  <si>
    <t>C1499</t>
  </si>
  <si>
    <t>C0670</t>
  </si>
  <si>
    <t>Customer_670</t>
  </si>
  <si>
    <t>Product_670</t>
  </si>
  <si>
    <t>2075-10</t>
  </si>
  <si>
    <t>O000671</t>
  </si>
  <si>
    <t>2025-03-11T00:00:00.000000000</t>
  </si>
  <si>
    <t>C0671</t>
  </si>
  <si>
    <t>Customer_671</t>
  </si>
  <si>
    <t>Product_671</t>
  </si>
  <si>
    <t>2075-11</t>
  </si>
  <si>
    <t>O000672</t>
  </si>
  <si>
    <t>2025-11-01T00:00:00.000000000</t>
  </si>
  <si>
    <t>C0672</t>
  </si>
  <si>
    <t>Customer_672</t>
  </si>
  <si>
    <t>P0672</t>
  </si>
  <si>
    <t>Product_672</t>
  </si>
  <si>
    <t>2075-12</t>
  </si>
  <si>
    <t>O000673</t>
  </si>
  <si>
    <t>C0673</t>
  </si>
  <si>
    <t>Customer_673</t>
  </si>
  <si>
    <t>Product_673</t>
  </si>
  <si>
    <t>2076-01</t>
  </si>
  <si>
    <t>O000674</t>
  </si>
  <si>
    <t>C0793</t>
  </si>
  <si>
    <t>C0674</t>
  </si>
  <si>
    <t>Customer_674</t>
  </si>
  <si>
    <t>P0674</t>
  </si>
  <si>
    <t>Product_674</t>
  </si>
  <si>
    <t>2076-02</t>
  </si>
  <si>
    <t>O000675</t>
  </si>
  <si>
    <t>2025-07-15T00:00:00.000000000</t>
  </si>
  <si>
    <t>Customer_675</t>
  </si>
  <si>
    <t>Product_675</t>
  </si>
  <si>
    <t>2076-03</t>
  </si>
  <si>
    <t>O000676</t>
  </si>
  <si>
    <t>P0837</t>
  </si>
  <si>
    <t>C0676</t>
  </si>
  <si>
    <t>Customer_676</t>
  </si>
  <si>
    <t>P0676</t>
  </si>
  <si>
    <t>Product_676</t>
  </si>
  <si>
    <t>2076-04</t>
  </si>
  <si>
    <t>O000677</t>
  </si>
  <si>
    <t>P0790</t>
  </si>
  <si>
    <t>C0677</t>
  </si>
  <si>
    <t>Customer_677</t>
  </si>
  <si>
    <t>P0677</t>
  </si>
  <si>
    <t>Product_677</t>
  </si>
  <si>
    <t>2076-05</t>
  </si>
  <si>
    <t>O000678</t>
  </si>
  <si>
    <t>C0678</t>
  </si>
  <si>
    <t>Customer_678</t>
  </si>
  <si>
    <t>P0678</t>
  </si>
  <si>
    <t>Product_678</t>
  </si>
  <si>
    <t>2076-06</t>
  </si>
  <si>
    <t>O000679</t>
  </si>
  <si>
    <t>2024-12-09T00:00:00.000000000</t>
  </si>
  <si>
    <t>C0679</t>
  </si>
  <si>
    <t>Customer_679</t>
  </si>
  <si>
    <t>P0679</t>
  </si>
  <si>
    <t>Product_679</t>
  </si>
  <si>
    <t>2076-07</t>
  </si>
  <si>
    <t>O000680</t>
  </si>
  <si>
    <t>C1314</t>
  </si>
  <si>
    <t>Customer_680</t>
  </si>
  <si>
    <t>P0680</t>
  </si>
  <si>
    <t>Product_680</t>
  </si>
  <si>
    <t>2076-08</t>
  </si>
  <si>
    <t>O000681</t>
  </si>
  <si>
    <t>C0681</t>
  </si>
  <si>
    <t>Customer_681</t>
  </si>
  <si>
    <t>P0681</t>
  </si>
  <si>
    <t>Product_681</t>
  </si>
  <si>
    <t>2076-09</t>
  </si>
  <si>
    <t>O000682</t>
  </si>
  <si>
    <t>2025-09-17T00:00:00.000000000</t>
  </si>
  <si>
    <t>C1437</t>
  </si>
  <si>
    <t>P0994</t>
  </si>
  <si>
    <t>C0682</t>
  </si>
  <si>
    <t>Customer_682</t>
  </si>
  <si>
    <t>P0682</t>
  </si>
  <si>
    <t>Product_682</t>
  </si>
  <si>
    <t>2076-10</t>
  </si>
  <si>
    <t>O000683</t>
  </si>
  <si>
    <t>P1083</t>
  </si>
  <si>
    <t>C0683</t>
  </si>
  <si>
    <t>Customer_683</t>
  </si>
  <si>
    <t>Product_683</t>
  </si>
  <si>
    <t>2076-11</t>
  </si>
  <si>
    <t>O000684</t>
  </si>
  <si>
    <t>C0684</t>
  </si>
  <si>
    <t>Customer_684</t>
  </si>
  <si>
    <t>Product_684</t>
  </si>
  <si>
    <t>2076-12</t>
  </si>
  <si>
    <t>O000685</t>
  </si>
  <si>
    <t>C1319</t>
  </si>
  <si>
    <t>C0685</t>
  </si>
  <si>
    <t>Customer_685</t>
  </si>
  <si>
    <t>P0685</t>
  </si>
  <si>
    <t>Product_685</t>
  </si>
  <si>
    <t>2077-01</t>
  </si>
  <si>
    <t>O000686</t>
  </si>
  <si>
    <t>2024-11-23T00:00:00.000000000</t>
  </si>
  <si>
    <t>C0686</t>
  </si>
  <si>
    <t>Customer_686</t>
  </si>
  <si>
    <t>Product_686</t>
  </si>
  <si>
    <t>2077-02</t>
  </si>
  <si>
    <t>O000687</t>
  </si>
  <si>
    <t>C1138</t>
  </si>
  <si>
    <t>Customer_687</t>
  </si>
  <si>
    <t>P0687</t>
  </si>
  <si>
    <t>Product_687</t>
  </si>
  <si>
    <t>2077-03</t>
  </si>
  <si>
    <t>O000688</t>
  </si>
  <si>
    <t>2024-12-31T00:00:00.000000000</t>
  </si>
  <si>
    <t>C0688</t>
  </si>
  <si>
    <t>Customer_688</t>
  </si>
  <si>
    <t>P0688</t>
  </si>
  <si>
    <t>Product_688</t>
  </si>
  <si>
    <t>2077-04</t>
  </si>
  <si>
    <t>O000689</t>
  </si>
  <si>
    <t>C1432</t>
  </si>
  <si>
    <t>C0689</t>
  </si>
  <si>
    <t>Customer_689</t>
  </si>
  <si>
    <t>Product_689</t>
  </si>
  <si>
    <t>2077-05</t>
  </si>
  <si>
    <t>O000690</t>
  </si>
  <si>
    <t>C0927</t>
  </si>
  <si>
    <t>C0690</t>
  </si>
  <si>
    <t>Customer_690</t>
  </si>
  <si>
    <t>Product_690</t>
  </si>
  <si>
    <t>2077-06</t>
  </si>
  <si>
    <t>O000691</t>
  </si>
  <si>
    <t>2025-10-11T00:00:00.000000000</t>
  </si>
  <si>
    <t>P0910</t>
  </si>
  <si>
    <t>Customer_691</t>
  </si>
  <si>
    <t>Product_691</t>
  </si>
  <si>
    <t>2077-07</t>
  </si>
  <si>
    <t>O000692</t>
  </si>
  <si>
    <t>Customer_692</t>
  </si>
  <si>
    <t>P0692</t>
  </si>
  <si>
    <t>Product_692</t>
  </si>
  <si>
    <t>2077-08</t>
  </si>
  <si>
    <t>O000693</t>
  </si>
  <si>
    <t>C0693</t>
  </si>
  <si>
    <t>Customer_693</t>
  </si>
  <si>
    <t>Product_693</t>
  </si>
  <si>
    <t>2077-09</t>
  </si>
  <si>
    <t>O000694</t>
  </si>
  <si>
    <t>C0745</t>
  </si>
  <si>
    <t>Customer_694</t>
  </si>
  <si>
    <t>Product_694</t>
  </si>
  <si>
    <t>2077-10</t>
  </si>
  <si>
    <t>O000695</t>
  </si>
  <si>
    <t>2025-02-13T00:00:00.000000000</t>
  </si>
  <si>
    <t>C0695</t>
  </si>
  <si>
    <t>Customer_695</t>
  </si>
  <si>
    <t>Product_695</t>
  </si>
  <si>
    <t>2077-11</t>
  </si>
  <si>
    <t>O000696</t>
  </si>
  <si>
    <t>2025-10-05T00:00:00.000000000</t>
  </si>
  <si>
    <t>Customer_696</t>
  </si>
  <si>
    <t>P0696</t>
  </si>
  <si>
    <t>Product_696</t>
  </si>
  <si>
    <t>2077-12</t>
  </si>
  <si>
    <t>O000697</t>
  </si>
  <si>
    <t>P0869</t>
  </si>
  <si>
    <t>Customer_697</t>
  </si>
  <si>
    <t>P0697</t>
  </si>
  <si>
    <t>Product_697</t>
  </si>
  <si>
    <t>2078-01</t>
  </si>
  <si>
    <t>O000698</t>
  </si>
  <si>
    <t>C1009</t>
  </si>
  <si>
    <t>P0842</t>
  </si>
  <si>
    <t>C0698</t>
  </si>
  <si>
    <t>Customer_698</t>
  </si>
  <si>
    <t>Product_698</t>
  </si>
  <si>
    <t>2078-02</t>
  </si>
  <si>
    <t>O000699</t>
  </si>
  <si>
    <t>P0921</t>
  </si>
  <si>
    <t>Customer_699</t>
  </si>
  <si>
    <t>Product_699</t>
  </si>
  <si>
    <t>2078-03</t>
  </si>
  <si>
    <t>O000700</t>
  </si>
  <si>
    <t>2025-09-06T00:00:00.000000000</t>
  </si>
  <si>
    <t>Customer_700</t>
  </si>
  <si>
    <t>P0700</t>
  </si>
  <si>
    <t>Product_700</t>
  </si>
  <si>
    <t>2078-04</t>
  </si>
  <si>
    <t>O000701</t>
  </si>
  <si>
    <t>2024-06-18T00:00:00.000000000</t>
  </si>
  <si>
    <t>C0701</t>
  </si>
  <si>
    <t>Customer_701</t>
  </si>
  <si>
    <t>Product_701</t>
  </si>
  <si>
    <t>2078-05</t>
  </si>
  <si>
    <t>O000702</t>
  </si>
  <si>
    <t>C0702</t>
  </si>
  <si>
    <t>Customer_702</t>
  </si>
  <si>
    <t>P0702</t>
  </si>
  <si>
    <t>Product_702</t>
  </si>
  <si>
    <t>2078-06</t>
  </si>
  <si>
    <t>O000703</t>
  </si>
  <si>
    <t>2025-03-06T00:00:00.000000000</t>
  </si>
  <si>
    <t>C1280</t>
  </si>
  <si>
    <t>C0703</t>
  </si>
  <si>
    <t>Customer_703</t>
  </si>
  <si>
    <t>P0703</t>
  </si>
  <si>
    <t>Product_703</t>
  </si>
  <si>
    <t>2078-07</t>
  </si>
  <si>
    <t>O000704</t>
  </si>
  <si>
    <t>C0704</t>
  </si>
  <si>
    <t>Customer_704</t>
  </si>
  <si>
    <t>Product_704</t>
  </si>
  <si>
    <t>2078-08</t>
  </si>
  <si>
    <t>O000705</t>
  </si>
  <si>
    <t>2025-11-02T00:00:00.000000000</t>
  </si>
  <si>
    <t>C0779</t>
  </si>
  <si>
    <t>C0705</t>
  </si>
  <si>
    <t>Customer_705</t>
  </si>
  <si>
    <t>Product_705</t>
  </si>
  <si>
    <t>2078-09</t>
  </si>
  <si>
    <t>O000706</t>
  </si>
  <si>
    <t>Customer_706</t>
  </si>
  <si>
    <t>P0706</t>
  </si>
  <si>
    <t>Product_706</t>
  </si>
  <si>
    <t>2078-10</t>
  </si>
  <si>
    <t>O000707</t>
  </si>
  <si>
    <t>C1089</t>
  </si>
  <si>
    <t>C0707</t>
  </si>
  <si>
    <t>Customer_707</t>
  </si>
  <si>
    <t>P0707</t>
  </si>
  <si>
    <t>Product_707</t>
  </si>
  <si>
    <t>2078-11</t>
  </si>
  <si>
    <t>O000708</t>
  </si>
  <si>
    <t>2025-07-18T00:00:00.000000000</t>
  </si>
  <si>
    <t>Customer_708</t>
  </si>
  <si>
    <t>P0708</t>
  </si>
  <si>
    <t>Product_708</t>
  </si>
  <si>
    <t>2078-12</t>
  </si>
  <si>
    <t>O000709</t>
  </si>
  <si>
    <t>Customer_709</t>
  </si>
  <si>
    <t>P0709</t>
  </si>
  <si>
    <t>Product_709</t>
  </si>
  <si>
    <t>2079-01</t>
  </si>
  <si>
    <t>O000710</t>
  </si>
  <si>
    <t>C0710</t>
  </si>
  <si>
    <t>Customer_710</t>
  </si>
  <si>
    <t>P0710</t>
  </si>
  <si>
    <t>Product_710</t>
  </si>
  <si>
    <t>2079-02</t>
  </si>
  <si>
    <t>O000711</t>
  </si>
  <si>
    <t>C1018</t>
  </si>
  <si>
    <t>C0711</t>
  </si>
  <si>
    <t>Customer_711</t>
  </si>
  <si>
    <t>Product_711</t>
  </si>
  <si>
    <t>2079-03</t>
  </si>
  <si>
    <t>O000712</t>
  </si>
  <si>
    <t>2024-10-26T00:00:00.000000000</t>
  </si>
  <si>
    <t>P1081</t>
  </si>
  <si>
    <t>Customer_712</t>
  </si>
  <si>
    <t>Product_712</t>
  </si>
  <si>
    <t>2079-04</t>
  </si>
  <si>
    <t>O000713</t>
  </si>
  <si>
    <t>2024-01-26T00:00:00.000000000</t>
  </si>
  <si>
    <t>C0713</t>
  </si>
  <si>
    <t>Customer_713</t>
  </si>
  <si>
    <t>Product_713</t>
  </si>
  <si>
    <t>2079-05</t>
  </si>
  <si>
    <t>O000714</t>
  </si>
  <si>
    <t>Customer_714</t>
  </si>
  <si>
    <t>P0714</t>
  </si>
  <si>
    <t>Product_714</t>
  </si>
  <si>
    <t>2079-06</t>
  </si>
  <si>
    <t>O000715</t>
  </si>
  <si>
    <t>Customer_715</t>
  </si>
  <si>
    <t>Product_715</t>
  </si>
  <si>
    <t>2079-07</t>
  </si>
  <si>
    <t>O000716</t>
  </si>
  <si>
    <t>C1008</t>
  </si>
  <si>
    <t>Customer_716</t>
  </si>
  <si>
    <t>Product_716</t>
  </si>
  <si>
    <t>2079-08</t>
  </si>
  <si>
    <t>O000717</t>
  </si>
  <si>
    <t>2025-02-06T00:00:00.000000000</t>
  </si>
  <si>
    <t>C0717</t>
  </si>
  <si>
    <t>Customer_717</t>
  </si>
  <si>
    <t>P0717</t>
  </si>
  <si>
    <t>Product_717</t>
  </si>
  <si>
    <t>2079-09</t>
  </si>
  <si>
    <t>O000718</t>
  </si>
  <si>
    <t>C0718</t>
  </si>
  <si>
    <t>Customer_718</t>
  </si>
  <si>
    <t>P0718</t>
  </si>
  <si>
    <t>Product_718</t>
  </si>
  <si>
    <t>2079-10</t>
  </si>
  <si>
    <t>O000719</t>
  </si>
  <si>
    <t>C0861</t>
  </si>
  <si>
    <t>Customer_719</t>
  </si>
  <si>
    <t>Product_719</t>
  </si>
  <si>
    <t>2079-11</t>
  </si>
  <si>
    <t>O000720</t>
  </si>
  <si>
    <t>2024-12-12T00:00:00.000000000</t>
  </si>
  <si>
    <t>C0720</t>
  </si>
  <si>
    <t>Customer_720</t>
  </si>
  <si>
    <t>Product_720</t>
  </si>
  <si>
    <t>2079-12</t>
  </si>
  <si>
    <t>O000721</t>
  </si>
  <si>
    <t>C0721</t>
  </si>
  <si>
    <t>Customer_721</t>
  </si>
  <si>
    <t>Product_721</t>
  </si>
  <si>
    <t>2080-01</t>
  </si>
  <si>
    <t>O000722</t>
  </si>
  <si>
    <t>C0722</t>
  </si>
  <si>
    <t>Customer_722</t>
  </si>
  <si>
    <t>Product_722</t>
  </si>
  <si>
    <t>2080-02</t>
  </si>
  <si>
    <t>O000723</t>
  </si>
  <si>
    <t>C0769</t>
  </si>
  <si>
    <t>C0723</t>
  </si>
  <si>
    <t>Customer_723</t>
  </si>
  <si>
    <t>P0723</t>
  </si>
  <si>
    <t>Product_723</t>
  </si>
  <si>
    <t>2080-03</t>
  </si>
  <si>
    <t>O000724</t>
  </si>
  <si>
    <t>2024-12-06T00:00:00.000000000</t>
  </si>
  <si>
    <t>C1116</t>
  </si>
  <si>
    <t>C0724</t>
  </si>
  <si>
    <t>Customer_724</t>
  </si>
  <si>
    <t>Product_724</t>
  </si>
  <si>
    <t>2080-04</t>
  </si>
  <si>
    <t>O000725</t>
  </si>
  <si>
    <t>C1156</t>
  </si>
  <si>
    <t>C0725</t>
  </si>
  <si>
    <t>Customer_725</t>
  </si>
  <si>
    <t>Product_725</t>
  </si>
  <si>
    <t>2080-05</t>
  </si>
  <si>
    <t>O000726</t>
  </si>
  <si>
    <t>2025-09-25T00:00:00.000000000</t>
  </si>
  <si>
    <t>C1378</t>
  </si>
  <si>
    <t>C0726</t>
  </si>
  <si>
    <t>Customer_726</t>
  </si>
  <si>
    <t>P0726</t>
  </si>
  <si>
    <t>Product_726</t>
  </si>
  <si>
    <t>2080-06</t>
  </si>
  <si>
    <t>O000727</t>
  </si>
  <si>
    <t>2024-10-05T00:00:00.000000000</t>
  </si>
  <si>
    <t>C0727</t>
  </si>
  <si>
    <t>Customer_727</t>
  </si>
  <si>
    <t>P0727</t>
  </si>
  <si>
    <t>Product_727</t>
  </si>
  <si>
    <t>2080-07</t>
  </si>
  <si>
    <t>O000728</t>
  </si>
  <si>
    <t>2025-04-19T00:00:00.000000000</t>
  </si>
  <si>
    <t>Customer_728</t>
  </si>
  <si>
    <t>P0728</t>
  </si>
  <si>
    <t>Product_728</t>
  </si>
  <si>
    <t>2080-08</t>
  </si>
  <si>
    <t>O000729</t>
  </si>
  <si>
    <t>2024-04-07T00:00:00.000000000</t>
  </si>
  <si>
    <t>Customer_729</t>
  </si>
  <si>
    <t>Product_729</t>
  </si>
  <si>
    <t>2080-09</t>
  </si>
  <si>
    <t>O000730</t>
  </si>
  <si>
    <t>P1068</t>
  </si>
  <si>
    <t>Customer_730</t>
  </si>
  <si>
    <t>Product_730</t>
  </si>
  <si>
    <t>2080-10</t>
  </si>
  <si>
    <t>O000731</t>
  </si>
  <si>
    <t>2024-07-06T00:00:00.000000000</t>
  </si>
  <si>
    <t>C0731</t>
  </si>
  <si>
    <t>Customer_731</t>
  </si>
  <si>
    <t>Product_731</t>
  </si>
  <si>
    <t>2080-11</t>
  </si>
  <si>
    <t>O000732</t>
  </si>
  <si>
    <t>2025-12-29T00:00:00.000000000</t>
  </si>
  <si>
    <t>C0732</t>
  </si>
  <si>
    <t>Customer_732</t>
  </si>
  <si>
    <t>P0732</t>
  </si>
  <si>
    <t>Product_732</t>
  </si>
  <si>
    <t>2080-12</t>
  </si>
  <si>
    <t>O000733</t>
  </si>
  <si>
    <t>C0733</t>
  </si>
  <si>
    <t>Customer_733</t>
  </si>
  <si>
    <t>Product_733</t>
  </si>
  <si>
    <t>2081-01</t>
  </si>
  <si>
    <t>O000734</t>
  </si>
  <si>
    <t>C1404</t>
  </si>
  <si>
    <t>C0734</t>
  </si>
  <si>
    <t>Customer_734</t>
  </si>
  <si>
    <t>Product_734</t>
  </si>
  <si>
    <t>2081-02</t>
  </si>
  <si>
    <t>O000735</t>
  </si>
  <si>
    <t>Customer_735</t>
  </si>
  <si>
    <t>P0735</t>
  </si>
  <si>
    <t>Product_735</t>
  </si>
  <si>
    <t>2081-03</t>
  </si>
  <si>
    <t>O000736</t>
  </si>
  <si>
    <t>C0736</t>
  </si>
  <si>
    <t>Customer_736</t>
  </si>
  <si>
    <t>P0736</t>
  </si>
  <si>
    <t>Product_736</t>
  </si>
  <si>
    <t>2081-04</t>
  </si>
  <si>
    <t>O000737</t>
  </si>
  <si>
    <t>2025-03-10T00:00:00.000000000</t>
  </si>
  <si>
    <t>C0737</t>
  </si>
  <si>
    <t>Customer_737</t>
  </si>
  <si>
    <t>Product_737</t>
  </si>
  <si>
    <t>2081-05</t>
  </si>
  <si>
    <t>O000738</t>
  </si>
  <si>
    <t>2025-05-21T00:00:00.000000000</t>
  </si>
  <si>
    <t>C1367</t>
  </si>
  <si>
    <t>C0738</t>
  </si>
  <si>
    <t>Customer_738</t>
  </si>
  <si>
    <t>Product_738</t>
  </si>
  <si>
    <t>2081-06</t>
  </si>
  <si>
    <t>O000739</t>
  </si>
  <si>
    <t>2025-03-23T00:00:00.000000000</t>
  </si>
  <si>
    <t>C0739</t>
  </si>
  <si>
    <t>Customer_739</t>
  </si>
  <si>
    <t>P0739</t>
  </si>
  <si>
    <t>Product_739</t>
  </si>
  <si>
    <t>2081-07</t>
  </si>
  <si>
    <t>O000740</t>
  </si>
  <si>
    <t>2024-06-23T00:00:00.000000000</t>
  </si>
  <si>
    <t>C0740</t>
  </si>
  <si>
    <t>Customer_740</t>
  </si>
  <si>
    <t>Product_740</t>
  </si>
  <si>
    <t>2081-08</t>
  </si>
  <si>
    <t>O000741</t>
  </si>
  <si>
    <t>P0743</t>
  </si>
  <si>
    <t>C0741</t>
  </si>
  <si>
    <t>Customer_741</t>
  </si>
  <si>
    <t>P0741</t>
  </si>
  <si>
    <t>Product_741</t>
  </si>
  <si>
    <t>2081-09</t>
  </si>
  <si>
    <t>O000742</t>
  </si>
  <si>
    <t>Customer_742</t>
  </si>
  <si>
    <t>P0742</t>
  </si>
  <si>
    <t>Product_742</t>
  </si>
  <si>
    <t>2081-10</t>
  </si>
  <si>
    <t>O000743</t>
  </si>
  <si>
    <t>2024-10-23T00:00:00.000000000</t>
  </si>
  <si>
    <t>Customer_743</t>
  </si>
  <si>
    <t>Product_743</t>
  </si>
  <si>
    <t>2081-11</t>
  </si>
  <si>
    <t>O000744</t>
  </si>
  <si>
    <t>2025-05-14T00:00:00.000000000</t>
  </si>
  <si>
    <t>C0744</t>
  </si>
  <si>
    <t>Customer_744</t>
  </si>
  <si>
    <t>Product_744</t>
  </si>
  <si>
    <t>2081-12</t>
  </si>
  <si>
    <t>O000745</t>
  </si>
  <si>
    <t>2024-08-08T00:00:00.000000000</t>
  </si>
  <si>
    <t>Customer_745</t>
  </si>
  <si>
    <t>Product_745</t>
  </si>
  <si>
    <t>2082-01</t>
  </si>
  <si>
    <t>O000746</t>
  </si>
  <si>
    <t>2024-06-11T00:00:00.000000000</t>
  </si>
  <si>
    <t>P0965</t>
  </si>
  <si>
    <t>Customer_746</t>
  </si>
  <si>
    <t>Product_746</t>
  </si>
  <si>
    <t>2082-02</t>
  </si>
  <si>
    <t>O000747</t>
  </si>
  <si>
    <t>2024-10-11T00:00:00.000000000</t>
  </si>
  <si>
    <t>C1101</t>
  </si>
  <si>
    <t>C0747</t>
  </si>
  <si>
    <t>Customer_747</t>
  </si>
  <si>
    <t>Product_747</t>
  </si>
  <si>
    <t>2082-03</t>
  </si>
  <si>
    <t>O000748</t>
  </si>
  <si>
    <t>C0748</t>
  </si>
  <si>
    <t>Customer_748</t>
  </si>
  <si>
    <t>P0748</t>
  </si>
  <si>
    <t>Product_748</t>
  </si>
  <si>
    <t>2082-04</t>
  </si>
  <si>
    <t>O000749</t>
  </si>
  <si>
    <t>C0797</t>
  </si>
  <si>
    <t>Customer_749</t>
  </si>
  <si>
    <t>P0749</t>
  </si>
  <si>
    <t>Product_749</t>
  </si>
  <si>
    <t>2082-05</t>
  </si>
  <si>
    <t>O000750</t>
  </si>
  <si>
    <t>C1362</t>
  </si>
  <si>
    <t>C0750</t>
  </si>
  <si>
    <t>Customer_750</t>
  </si>
  <si>
    <t>P0750</t>
  </si>
  <si>
    <t>Product_750</t>
  </si>
  <si>
    <t>2082-06</t>
  </si>
  <si>
    <t>O000751</t>
  </si>
  <si>
    <t>2024-07-18T00:00:00.000000000</t>
  </si>
  <si>
    <t>P1088</t>
  </si>
  <si>
    <t>C0751</t>
  </si>
  <si>
    <t>Customer_751</t>
  </si>
  <si>
    <t>P0751</t>
  </si>
  <si>
    <t>Product_751</t>
  </si>
  <si>
    <t>2082-07</t>
  </si>
  <si>
    <t>O000752</t>
  </si>
  <si>
    <t>C0752</t>
  </si>
  <si>
    <t>Customer_752</t>
  </si>
  <si>
    <t>P0752</t>
  </si>
  <si>
    <t>Product_752</t>
  </si>
  <si>
    <t>2082-08</t>
  </si>
  <si>
    <t>O000753</t>
  </si>
  <si>
    <t>2024-03-15T00:00:00.000000000</t>
  </si>
  <si>
    <t>Customer_753</t>
  </si>
  <si>
    <t>Product_753</t>
  </si>
  <si>
    <t>2082-09</t>
  </si>
  <si>
    <t>O000754</t>
  </si>
  <si>
    <t>Customer_754</t>
  </si>
  <si>
    <t>P0754</t>
  </si>
  <si>
    <t>Product_754</t>
  </si>
  <si>
    <t>2082-10</t>
  </si>
  <si>
    <t>O000755</t>
  </si>
  <si>
    <t>2024-05-09T00:00:00.000000000</t>
  </si>
  <si>
    <t>C1051</t>
  </si>
  <si>
    <t>P1137</t>
  </si>
  <si>
    <t>Customer_755</t>
  </si>
  <si>
    <t>Product_755</t>
  </si>
  <si>
    <t>2082-11</t>
  </si>
  <si>
    <t>O000756</t>
  </si>
  <si>
    <t>Customer_756</t>
  </si>
  <si>
    <t>P0756</t>
  </si>
  <si>
    <t>Product_756</t>
  </si>
  <si>
    <t>2082-12</t>
  </si>
  <si>
    <t>O000757</t>
  </si>
  <si>
    <t>C0757</t>
  </si>
  <si>
    <t>Customer_757</t>
  </si>
  <si>
    <t>Product_757</t>
  </si>
  <si>
    <t>2083-01</t>
  </si>
  <si>
    <t>O000758</t>
  </si>
  <si>
    <t>P0953</t>
  </si>
  <si>
    <t>C0758</t>
  </si>
  <si>
    <t>Customer_758</t>
  </si>
  <si>
    <t>Product_758</t>
  </si>
  <si>
    <t>2083-02</t>
  </si>
  <si>
    <t>O000759</t>
  </si>
  <si>
    <t>2025-03-28T00:00:00.000000000</t>
  </si>
  <si>
    <t>Customer_759</t>
  </si>
  <si>
    <t>P0759</t>
  </si>
  <si>
    <t>Product_759</t>
  </si>
  <si>
    <t>2083-03</t>
  </si>
  <si>
    <t>O000760</t>
  </si>
  <si>
    <t>C1019</t>
  </si>
  <si>
    <t>P1025</t>
  </si>
  <si>
    <t>Customer_760</t>
  </si>
  <si>
    <t>P0760</t>
  </si>
  <si>
    <t>Product_760</t>
  </si>
  <si>
    <t>2083-04</t>
  </si>
  <si>
    <t>O000761</t>
  </si>
  <si>
    <t>2025-05-06T00:00:00.000000000</t>
  </si>
  <si>
    <t>P0926</t>
  </si>
  <si>
    <t>C0761</t>
  </si>
  <si>
    <t>Customer_761</t>
  </si>
  <si>
    <t>P0761</t>
  </si>
  <si>
    <t>Product_761</t>
  </si>
  <si>
    <t>2083-05</t>
  </si>
  <si>
    <t>O000762</t>
  </si>
  <si>
    <t>2024-04-25T00:00:00.000000000</t>
  </si>
  <si>
    <t>C1180</t>
  </si>
  <si>
    <t>C0762</t>
  </si>
  <si>
    <t>Customer_762</t>
  </si>
  <si>
    <t>P0762</t>
  </si>
  <si>
    <t>Product_762</t>
  </si>
  <si>
    <t>2083-06</t>
  </si>
  <si>
    <t>O000763</t>
  </si>
  <si>
    <t>C0763</t>
  </si>
  <si>
    <t>Customer_763</t>
  </si>
  <si>
    <t>Product_763</t>
  </si>
  <si>
    <t>2083-07</t>
  </si>
  <si>
    <t>O000764</t>
  </si>
  <si>
    <t>C1479</t>
  </si>
  <si>
    <t>Customer_764</t>
  </si>
  <si>
    <t>Product_764</t>
  </si>
  <si>
    <t>2083-08</t>
  </si>
  <si>
    <t>O000765</t>
  </si>
  <si>
    <t>Customer_765</t>
  </si>
  <si>
    <t>P0765</t>
  </si>
  <si>
    <t>Product_765</t>
  </si>
  <si>
    <t>2083-09</t>
  </si>
  <si>
    <t>O000766</t>
  </si>
  <si>
    <t>C0865</t>
  </si>
  <si>
    <t>Customer_766</t>
  </si>
  <si>
    <t>P0766</t>
  </si>
  <si>
    <t>Product_766</t>
  </si>
  <si>
    <t>2083-10</t>
  </si>
  <si>
    <t>O000767</t>
  </si>
  <si>
    <t>2024-12-17T00:00:00.000000000</t>
  </si>
  <si>
    <t>Customer_767</t>
  </si>
  <si>
    <t>P0767</t>
  </si>
  <si>
    <t>Product_767</t>
  </si>
  <si>
    <t>2083-11</t>
  </si>
  <si>
    <t>O000768</t>
  </si>
  <si>
    <t>Customer_768</t>
  </si>
  <si>
    <t>Product_768</t>
  </si>
  <si>
    <t>2083-12</t>
  </si>
  <si>
    <t>O000769</t>
  </si>
  <si>
    <t>2024-04-14T00:00:00.000000000</t>
  </si>
  <si>
    <t>Customer_769</t>
  </si>
  <si>
    <t>P0769</t>
  </si>
  <si>
    <t>Product_769</t>
  </si>
  <si>
    <t>2084-01</t>
  </si>
  <si>
    <t>O000770</t>
  </si>
  <si>
    <t>2025-06-13T00:00:00.000000000</t>
  </si>
  <si>
    <t>P1135</t>
  </si>
  <si>
    <t>Customer_770</t>
  </si>
  <si>
    <t>P0770</t>
  </si>
  <si>
    <t>Product_770</t>
  </si>
  <si>
    <t>2084-02</t>
  </si>
  <si>
    <t>O000771</t>
  </si>
  <si>
    <t>2024-07-16T00:00:00.000000000</t>
  </si>
  <si>
    <t>C1490</t>
  </si>
  <si>
    <t>P1049</t>
  </si>
  <si>
    <t>C0771</t>
  </si>
  <si>
    <t>Customer_771</t>
  </si>
  <si>
    <t>P0771</t>
  </si>
  <si>
    <t>Product_771</t>
  </si>
  <si>
    <t>2084-03</t>
  </si>
  <si>
    <t>O000772</t>
  </si>
  <si>
    <t>Customer_772</t>
  </si>
  <si>
    <t>P0772</t>
  </si>
  <si>
    <t>Product_772</t>
  </si>
  <si>
    <t>2084-04</t>
  </si>
  <si>
    <t>O000773</t>
  </si>
  <si>
    <t>2024-04-12T00:00:00.000000000</t>
  </si>
  <si>
    <t>C0773</t>
  </si>
  <si>
    <t>Customer_773</t>
  </si>
  <si>
    <t>Product_773</t>
  </si>
  <si>
    <t>2084-05</t>
  </si>
  <si>
    <t>O000774</t>
  </si>
  <si>
    <t>Customer_774</t>
  </si>
  <si>
    <t>P0774</t>
  </si>
  <si>
    <t>Product_774</t>
  </si>
  <si>
    <t>2084-06</t>
  </si>
  <si>
    <t>O000775</t>
  </si>
  <si>
    <t>2024-10-19T00:00:00.000000000</t>
  </si>
  <si>
    <t>P0893</t>
  </si>
  <si>
    <t>C0775</t>
  </si>
  <si>
    <t>Customer_775</t>
  </si>
  <si>
    <t>P0775</t>
  </si>
  <si>
    <t>Product_775</t>
  </si>
  <si>
    <t>2084-07</t>
  </si>
  <si>
    <t>O000776</t>
  </si>
  <si>
    <t>C0776</t>
  </si>
  <si>
    <t>Customer_776</t>
  </si>
  <si>
    <t>P0776</t>
  </si>
  <si>
    <t>Product_776</t>
  </si>
  <si>
    <t>2084-08</t>
  </si>
  <si>
    <t>O000777</t>
  </si>
  <si>
    <t>C0777</t>
  </si>
  <si>
    <t>Customer_777</t>
  </si>
  <si>
    <t>Product_777</t>
  </si>
  <si>
    <t>2084-09</t>
  </si>
  <si>
    <t>O000778</t>
  </si>
  <si>
    <t>Customer_778</t>
  </si>
  <si>
    <t>Product_778</t>
  </si>
  <si>
    <t>2084-10</t>
  </si>
  <si>
    <t>O000779</t>
  </si>
  <si>
    <t>Customer_779</t>
  </si>
  <si>
    <t>P0779</t>
  </si>
  <si>
    <t>Product_779</t>
  </si>
  <si>
    <t>2084-11</t>
  </si>
  <si>
    <t>O000780</t>
  </si>
  <si>
    <t>2025-01-25T00:00:00.000000000</t>
  </si>
  <si>
    <t>C1482</t>
  </si>
  <si>
    <t>C0780</t>
  </si>
  <si>
    <t>Customer_780</t>
  </si>
  <si>
    <t>P0780</t>
  </si>
  <si>
    <t>Product_780</t>
  </si>
  <si>
    <t>2084-12</t>
  </si>
  <si>
    <t>O000781</t>
  </si>
  <si>
    <t>C0781</t>
  </si>
  <si>
    <t>Customer_781</t>
  </si>
  <si>
    <t>Product_781</t>
  </si>
  <si>
    <t>2085-01</t>
  </si>
  <si>
    <t>O000782</t>
  </si>
  <si>
    <t>C1393</t>
  </si>
  <si>
    <t>P1105</t>
  </si>
  <si>
    <t>Customer_782</t>
  </si>
  <si>
    <t>Product_782</t>
  </si>
  <si>
    <t>2085-02</t>
  </si>
  <si>
    <t>O000783</t>
  </si>
  <si>
    <t>2025-01-21T00:00:00.000000000</t>
  </si>
  <si>
    <t>C1244</t>
  </si>
  <si>
    <t>P0906</t>
  </si>
  <si>
    <t>C0783</t>
  </si>
  <si>
    <t>Customer_783</t>
  </si>
  <si>
    <t>Product_783</t>
  </si>
  <si>
    <t>2085-03</t>
  </si>
  <si>
    <t>O000784</t>
  </si>
  <si>
    <t>P1167</t>
  </si>
  <si>
    <t>C0784</t>
  </si>
  <si>
    <t>Customer_784</t>
  </si>
  <si>
    <t>P0784</t>
  </si>
  <si>
    <t>Product_784</t>
  </si>
  <si>
    <t>2085-04</t>
  </si>
  <si>
    <t>O000785</t>
  </si>
  <si>
    <t>C0785</t>
  </si>
  <si>
    <t>Customer_785</t>
  </si>
  <si>
    <t>Product_785</t>
  </si>
  <si>
    <t>2085-05</t>
  </si>
  <si>
    <t>O000786</t>
  </si>
  <si>
    <t>C1470</t>
  </si>
  <si>
    <t>P1104</t>
  </si>
  <si>
    <t>Customer_786</t>
  </si>
  <si>
    <t>P0786</t>
  </si>
  <si>
    <t>Product_786</t>
  </si>
  <si>
    <t>2085-06</t>
  </si>
  <si>
    <t>O000787</t>
  </si>
  <si>
    <t>C0787</t>
  </si>
  <si>
    <t>Customer_787</t>
  </si>
  <si>
    <t>P0787</t>
  </si>
  <si>
    <t>Product_787</t>
  </si>
  <si>
    <t>2085-07</t>
  </si>
  <si>
    <t>O000788</t>
  </si>
  <si>
    <t>C1188</t>
  </si>
  <si>
    <t>C0788</t>
  </si>
  <si>
    <t>Customer_788</t>
  </si>
  <si>
    <t>Product_788</t>
  </si>
  <si>
    <t>2085-08</t>
  </si>
  <si>
    <t>O000789</t>
  </si>
  <si>
    <t>C1379</t>
  </si>
  <si>
    <t>P0823</t>
  </si>
  <si>
    <t>Customer_789</t>
  </si>
  <si>
    <t>P0789</t>
  </si>
  <si>
    <t>Product_789</t>
  </si>
  <si>
    <t>2085-09</t>
  </si>
  <si>
    <t>O000790</t>
  </si>
  <si>
    <t>Customer_790</t>
  </si>
  <si>
    <t>Product_790</t>
  </si>
  <si>
    <t>2085-10</t>
  </si>
  <si>
    <t>O000791</t>
  </si>
  <si>
    <t>C1098</t>
  </si>
  <si>
    <t>Customer_791</t>
  </si>
  <si>
    <t>Product_791</t>
  </si>
  <si>
    <t>2085-11</t>
  </si>
  <si>
    <t>O000792</t>
  </si>
  <si>
    <t>C0792</t>
  </si>
  <si>
    <t>Customer_792</t>
  </si>
  <si>
    <t>Product_792</t>
  </si>
  <si>
    <t>2085-12</t>
  </si>
  <si>
    <t>O000793</t>
  </si>
  <si>
    <t>2024-05-03T00:00:00.000000000</t>
  </si>
  <si>
    <t>Customer_793</t>
  </si>
  <si>
    <t>Product_793</t>
  </si>
  <si>
    <t>2086-01</t>
  </si>
  <si>
    <t>O000794</t>
  </si>
  <si>
    <t>2025-04-27T00:00:00.000000000</t>
  </si>
  <si>
    <t>C1441</t>
  </si>
  <si>
    <t>C0794</t>
  </si>
  <si>
    <t>Customer_794</t>
  </si>
  <si>
    <t>Product_794</t>
  </si>
  <si>
    <t>2086-02</t>
  </si>
  <si>
    <t>O000795</t>
  </si>
  <si>
    <t>2025-11-18T00:00:00.000000000</t>
  </si>
  <si>
    <t>C1049</t>
  </si>
  <si>
    <t>C0795</t>
  </si>
  <si>
    <t>Customer_795</t>
  </si>
  <si>
    <t>P0795</t>
  </si>
  <si>
    <t>Product_795</t>
  </si>
  <si>
    <t>2086-03</t>
  </si>
  <si>
    <t>O000796</t>
  </si>
  <si>
    <t>2024-09-21T00:00:00.000000000</t>
  </si>
  <si>
    <t>C0796</t>
  </si>
  <si>
    <t>Customer_796</t>
  </si>
  <si>
    <t>P0796</t>
  </si>
  <si>
    <t>Product_796</t>
  </si>
  <si>
    <t>2086-04</t>
  </si>
  <si>
    <t>O000797</t>
  </si>
  <si>
    <t>Customer_797</t>
  </si>
  <si>
    <t>Product_797</t>
  </si>
  <si>
    <t>2086-05</t>
  </si>
  <si>
    <t>O000798</t>
  </si>
  <si>
    <t>2025-01-03T00:00:00.000000000</t>
  </si>
  <si>
    <t>C1183</t>
  </si>
  <si>
    <t>Customer_798</t>
  </si>
  <si>
    <t>P0798</t>
  </si>
  <si>
    <t>Product_798</t>
  </si>
  <si>
    <t>2086-06</t>
  </si>
  <si>
    <t>O000799</t>
  </si>
  <si>
    <t>C1284</t>
  </si>
  <si>
    <t>Customer_799</t>
  </si>
  <si>
    <t>P0799</t>
  </si>
  <si>
    <t>Product_799</t>
  </si>
  <si>
    <t>2086-07</t>
  </si>
  <si>
    <t>O000800</t>
  </si>
  <si>
    <t>P0950</t>
  </si>
  <si>
    <t>C0800</t>
  </si>
  <si>
    <t>Customer_800</t>
  </si>
  <si>
    <t>P0800</t>
  </si>
  <si>
    <t>Product_800</t>
  </si>
  <si>
    <t>2086-08</t>
  </si>
  <si>
    <t>O000801</t>
  </si>
  <si>
    <t>C0801</t>
  </si>
  <si>
    <t>Customer_801</t>
  </si>
  <si>
    <t>P0801</t>
  </si>
  <si>
    <t>Product_801</t>
  </si>
  <si>
    <t>2086-09</t>
  </si>
  <si>
    <t>O000802</t>
  </si>
  <si>
    <t>C0859</t>
  </si>
  <si>
    <t>P1017</t>
  </si>
  <si>
    <t>Customer_802</t>
  </si>
  <si>
    <t>P0802</t>
  </si>
  <si>
    <t>Product_802</t>
  </si>
  <si>
    <t>2086-10</t>
  </si>
  <si>
    <t>O000803</t>
  </si>
  <si>
    <t>C1409</t>
  </si>
  <si>
    <t>Customer_803</t>
  </si>
  <si>
    <t>P0803</t>
  </si>
  <si>
    <t>Product_803</t>
  </si>
  <si>
    <t>2086-11</t>
  </si>
  <si>
    <t>O000804</t>
  </si>
  <si>
    <t>2025-08-05T00:00:00.000000000</t>
  </si>
  <si>
    <t>C0804</t>
  </si>
  <si>
    <t>Customer_804</t>
  </si>
  <si>
    <t>P0804</t>
  </si>
  <si>
    <t>Product_804</t>
  </si>
  <si>
    <t>2086-12</t>
  </si>
  <si>
    <t>O000805</t>
  </si>
  <si>
    <t>C1216</t>
  </si>
  <si>
    <t>C0805</t>
  </si>
  <si>
    <t>Customer_805</t>
  </si>
  <si>
    <t>Product_805</t>
  </si>
  <si>
    <t>2087-01</t>
  </si>
  <si>
    <t>O000806</t>
  </si>
  <si>
    <t>2024-08-02T00:00:00.000000000</t>
  </si>
  <si>
    <t>C0842</t>
  </si>
  <si>
    <t>Customer_806</t>
  </si>
  <si>
    <t>Product_806</t>
  </si>
  <si>
    <t>2087-02</t>
  </si>
  <si>
    <t>O000807</t>
  </si>
  <si>
    <t>C0807</t>
  </si>
  <si>
    <t>Customer_807</t>
  </si>
  <si>
    <t>P0807</t>
  </si>
  <si>
    <t>Product_807</t>
  </si>
  <si>
    <t>2087-03</t>
  </si>
  <si>
    <t>O000808</t>
  </si>
  <si>
    <t>Customer_808</t>
  </si>
  <si>
    <t>P0808</t>
  </si>
  <si>
    <t>Product_808</t>
  </si>
  <si>
    <t>2087-04</t>
  </si>
  <si>
    <t>O000809</t>
  </si>
  <si>
    <t>2025-12-27T00:00:00.000000000</t>
  </si>
  <si>
    <t>C1212</t>
  </si>
  <si>
    <t>C0809</t>
  </si>
  <si>
    <t>Customer_809</t>
  </si>
  <si>
    <t>Product_809</t>
  </si>
  <si>
    <t>2087-05</t>
  </si>
  <si>
    <t>O000810</t>
  </si>
  <si>
    <t>C0810</t>
  </si>
  <si>
    <t>Customer_810</t>
  </si>
  <si>
    <t>Product_810</t>
  </si>
  <si>
    <t>2087-06</t>
  </si>
  <si>
    <t>O000811</t>
  </si>
  <si>
    <t>2024-10-28T00:00:00.000000000</t>
  </si>
  <si>
    <t>C1122</t>
  </si>
  <si>
    <t>P1153</t>
  </si>
  <si>
    <t>Customer_811</t>
  </si>
  <si>
    <t>P0811</t>
  </si>
  <si>
    <t>Product_811</t>
  </si>
  <si>
    <t>2087-07</t>
  </si>
  <si>
    <t>O000812</t>
  </si>
  <si>
    <t>C1258</t>
  </si>
  <si>
    <t>P1074</t>
  </si>
  <si>
    <t>C0812</t>
  </si>
  <si>
    <t>Customer_812</t>
  </si>
  <si>
    <t>P0812</t>
  </si>
  <si>
    <t>Product_812</t>
  </si>
  <si>
    <t>2087-08</t>
  </si>
  <si>
    <t>O000813</t>
  </si>
  <si>
    <t>2025-12-19T00:00:00.000000000</t>
  </si>
  <si>
    <t>P0979</t>
  </si>
  <si>
    <t>C0813</t>
  </si>
  <si>
    <t>Customer_813</t>
  </si>
  <si>
    <t>Product_813</t>
  </si>
  <si>
    <t>2087-09</t>
  </si>
  <si>
    <t>O000814</t>
  </si>
  <si>
    <t>2024-01-08T00:00:00.000000000</t>
  </si>
  <si>
    <t>C0814</t>
  </si>
  <si>
    <t>Customer_814</t>
  </si>
  <si>
    <t>Product_814</t>
  </si>
  <si>
    <t>2087-10</t>
  </si>
  <si>
    <t>O000815</t>
  </si>
  <si>
    <t>C0815</t>
  </si>
  <si>
    <t>Customer_815</t>
  </si>
  <si>
    <t>P0815</t>
  </si>
  <si>
    <t>Product_815</t>
  </si>
  <si>
    <t>2087-11</t>
  </si>
  <si>
    <t>O000816</t>
  </si>
  <si>
    <t>Customer_816</t>
  </si>
  <si>
    <t>Product_816</t>
  </si>
  <si>
    <t>2087-12</t>
  </si>
  <si>
    <t>O000817</t>
  </si>
  <si>
    <t>C0839</t>
  </si>
  <si>
    <t>P0927</t>
  </si>
  <si>
    <t>C0817</t>
  </si>
  <si>
    <t>Customer_817</t>
  </si>
  <si>
    <t>P0817</t>
  </si>
  <si>
    <t>Product_817</t>
  </si>
  <si>
    <t>2088-01</t>
  </si>
  <si>
    <t>O000818</t>
  </si>
  <si>
    <t>2024-08-12T00:00:00.000000000</t>
  </si>
  <si>
    <t>P1072</t>
  </si>
  <si>
    <t>Customer_818</t>
  </si>
  <si>
    <t>Product_818</t>
  </si>
  <si>
    <t>2088-02</t>
  </si>
  <si>
    <t>O000819</t>
  </si>
  <si>
    <t>C1403</t>
  </si>
  <si>
    <t>C0819</t>
  </si>
  <si>
    <t>Customer_819</t>
  </si>
  <si>
    <t>Product_819</t>
  </si>
  <si>
    <t>2088-03</t>
  </si>
  <si>
    <t>O000820</t>
  </si>
  <si>
    <t>C0820</t>
  </si>
  <si>
    <t>Customer_820</t>
  </si>
  <si>
    <t>P0820</t>
  </si>
  <si>
    <t>Product_820</t>
  </si>
  <si>
    <t>2088-04</t>
  </si>
  <si>
    <t>O000821</t>
  </si>
  <si>
    <t>Customer_821</t>
  </si>
  <si>
    <t>Product_821</t>
  </si>
  <si>
    <t>2088-05</t>
  </si>
  <si>
    <t>O000822</t>
  </si>
  <si>
    <t>C0822</t>
  </si>
  <si>
    <t>Customer_822</t>
  </si>
  <si>
    <t>Product_822</t>
  </si>
  <si>
    <t>2088-06</t>
  </si>
  <si>
    <t>O000823</t>
  </si>
  <si>
    <t>2025-03-25T00:00:00.000000000</t>
  </si>
  <si>
    <t>C0823</t>
  </si>
  <si>
    <t>Customer_823</t>
  </si>
  <si>
    <t>Product_823</t>
  </si>
  <si>
    <t>2088-07</t>
  </si>
  <si>
    <t>O000824</t>
  </si>
  <si>
    <t>C0824</t>
  </si>
  <si>
    <t>Customer_824</t>
  </si>
  <si>
    <t>P0824</t>
  </si>
  <si>
    <t>Product_824</t>
  </si>
  <si>
    <t>2088-08</t>
  </si>
  <si>
    <t>O000825</t>
  </si>
  <si>
    <t>C0825</t>
  </si>
  <si>
    <t>Customer_825</t>
  </si>
  <si>
    <t>Product_825</t>
  </si>
  <si>
    <t>2088-09</t>
  </si>
  <si>
    <t>O000826</t>
  </si>
  <si>
    <t>C1396</t>
  </si>
  <si>
    <t>Customer_826</t>
  </si>
  <si>
    <t>Product_826</t>
  </si>
  <si>
    <t>2088-10</t>
  </si>
  <si>
    <t>O000827</t>
  </si>
  <si>
    <t>2025-12-17T00:00:00.000000000</t>
  </si>
  <si>
    <t>C0968</t>
  </si>
  <si>
    <t>Customer_827</t>
  </si>
  <si>
    <t>P0827</t>
  </si>
  <si>
    <t>Product_827</t>
  </si>
  <si>
    <t>2088-11</t>
  </si>
  <si>
    <t>O000828</t>
  </si>
  <si>
    <t>2025-09-08T00:00:00.000000000</t>
  </si>
  <si>
    <t>Customer_828</t>
  </si>
  <si>
    <t>Product_828</t>
  </si>
  <si>
    <t>2088-12</t>
  </si>
  <si>
    <t>O000829</t>
  </si>
  <si>
    <t>P1154</t>
  </si>
  <si>
    <t>C0829</t>
  </si>
  <si>
    <t>Customer_829</t>
  </si>
  <si>
    <t>Product_829</t>
  </si>
  <si>
    <t>2089-01</t>
  </si>
  <si>
    <t>O000830</t>
  </si>
  <si>
    <t>C0830</t>
  </si>
  <si>
    <t>Customer_830</t>
  </si>
  <si>
    <t>Product_830</t>
  </si>
  <si>
    <t>2089-02</t>
  </si>
  <si>
    <t>O000831</t>
  </si>
  <si>
    <t>2024-09-18T00:00:00.000000000</t>
  </si>
  <si>
    <t>C0831</t>
  </si>
  <si>
    <t>Customer_831</t>
  </si>
  <si>
    <t>Product_831</t>
  </si>
  <si>
    <t>2089-03</t>
  </si>
  <si>
    <t>O000832</t>
  </si>
  <si>
    <t>2024-12-14T00:00:00.000000000</t>
  </si>
  <si>
    <t>C0832</t>
  </si>
  <si>
    <t>Customer_832</t>
  </si>
  <si>
    <t>P0832</t>
  </si>
  <si>
    <t>Product_832</t>
  </si>
  <si>
    <t>2089-04</t>
  </si>
  <si>
    <t>O000833</t>
  </si>
  <si>
    <t>2024-08-01T00:00:00.000000000</t>
  </si>
  <si>
    <t>C0833</t>
  </si>
  <si>
    <t>Customer_833</t>
  </si>
  <si>
    <t>P0833</t>
  </si>
  <si>
    <t>Product_833</t>
  </si>
  <si>
    <t>2089-05</t>
  </si>
  <si>
    <t>O000834</t>
  </si>
  <si>
    <t>C0834</t>
  </si>
  <si>
    <t>Customer_834</t>
  </si>
  <si>
    <t>P0834</t>
  </si>
  <si>
    <t>Product_834</t>
  </si>
  <si>
    <t>2089-06</t>
  </si>
  <si>
    <t>O000835</t>
  </si>
  <si>
    <t>C0835</t>
  </si>
  <si>
    <t>Customer_835</t>
  </si>
  <si>
    <t>P0835</t>
  </si>
  <si>
    <t>Product_835</t>
  </si>
  <si>
    <t>2089-07</t>
  </si>
  <si>
    <t>O000836</t>
  </si>
  <si>
    <t>2025-06-02T00:00:00.000000000</t>
  </si>
  <si>
    <t>Customer_836</t>
  </si>
  <si>
    <t>P0836</t>
  </si>
  <si>
    <t>Product_836</t>
  </si>
  <si>
    <t>2089-08</t>
  </si>
  <si>
    <t>O000837</t>
  </si>
  <si>
    <t>C0837</t>
  </si>
  <si>
    <t>Customer_837</t>
  </si>
  <si>
    <t>Product_837</t>
  </si>
  <si>
    <t>2089-09</t>
  </si>
  <si>
    <t>O000838</t>
  </si>
  <si>
    <t>Customer_838</t>
  </si>
  <si>
    <t>Product_838</t>
  </si>
  <si>
    <t>2089-10</t>
  </si>
  <si>
    <t>O000839</t>
  </si>
  <si>
    <t>2024-08-26T00:00:00.000000000</t>
  </si>
  <si>
    <t>Customer_839</t>
  </si>
  <si>
    <t>Product_839</t>
  </si>
  <si>
    <t>2089-11</t>
  </si>
  <si>
    <t>O000840</t>
  </si>
  <si>
    <t>C0875</t>
  </si>
  <si>
    <t>C0840</t>
  </si>
  <si>
    <t>Customer_840</t>
  </si>
  <si>
    <t>Product_840</t>
  </si>
  <si>
    <t>2089-12</t>
  </si>
  <si>
    <t>O000841</t>
  </si>
  <si>
    <t>C0841</t>
  </si>
  <si>
    <t>Customer_841</t>
  </si>
  <si>
    <t>P0841</t>
  </si>
  <si>
    <t>Product_841</t>
  </si>
  <si>
    <t>2090-01</t>
  </si>
  <si>
    <t>O000842</t>
  </si>
  <si>
    <t>Customer_842</t>
  </si>
  <si>
    <t>Product_842</t>
  </si>
  <si>
    <t>2090-02</t>
  </si>
  <si>
    <t>O000843</t>
  </si>
  <si>
    <t>Customer_843</t>
  </si>
  <si>
    <t>P0843</t>
  </si>
  <si>
    <t>Product_843</t>
  </si>
  <si>
    <t>2090-03</t>
  </si>
  <si>
    <t>O000844</t>
  </si>
  <si>
    <t>Customer_844</t>
  </si>
  <si>
    <t>Product_844</t>
  </si>
  <si>
    <t>2090-04</t>
  </si>
  <si>
    <t>O000845</t>
  </si>
  <si>
    <t>C0845</t>
  </si>
  <si>
    <t>Customer_845</t>
  </si>
  <si>
    <t>P0845</t>
  </si>
  <si>
    <t>Product_845</t>
  </si>
  <si>
    <t>2090-05</t>
  </si>
  <si>
    <t>O000846</t>
  </si>
  <si>
    <t>2024-02-11T00:00:00.000000000</t>
  </si>
  <si>
    <t>C1141</t>
  </si>
  <si>
    <t>C0846</t>
  </si>
  <si>
    <t>Customer_846</t>
  </si>
  <si>
    <t>P0846</t>
  </si>
  <si>
    <t>Product_846</t>
  </si>
  <si>
    <t>2090-06</t>
  </si>
  <si>
    <t>O000847</t>
  </si>
  <si>
    <t>C0847</t>
  </si>
  <si>
    <t>Customer_847</t>
  </si>
  <si>
    <t>P0847</t>
  </si>
  <si>
    <t>Product_847</t>
  </si>
  <si>
    <t>2090-07</t>
  </si>
  <si>
    <t>O000848</t>
  </si>
  <si>
    <t>2025-12-04T00:00:00.000000000</t>
  </si>
  <si>
    <t>Customer_848</t>
  </si>
  <si>
    <t>P0848</t>
  </si>
  <si>
    <t>Product_848</t>
  </si>
  <si>
    <t>2090-08</t>
  </si>
  <si>
    <t>O000849</t>
  </si>
  <si>
    <t>C0849</t>
  </si>
  <si>
    <t>Customer_849</t>
  </si>
  <si>
    <t>Product_849</t>
  </si>
  <si>
    <t>2090-09</t>
  </si>
  <si>
    <t>O000850</t>
  </si>
  <si>
    <t>Customer_850</t>
  </si>
  <si>
    <t>P0850</t>
  </si>
  <si>
    <t>Product_850</t>
  </si>
  <si>
    <t>2090-10</t>
  </si>
  <si>
    <t>O000851</t>
  </si>
  <si>
    <t>C0851</t>
  </si>
  <si>
    <t>Customer_851</t>
  </si>
  <si>
    <t>Product_851</t>
  </si>
  <si>
    <t>2090-11</t>
  </si>
  <si>
    <t>O000852</t>
  </si>
  <si>
    <t>C0852</t>
  </si>
  <si>
    <t>Customer_852</t>
  </si>
  <si>
    <t>Product_852</t>
  </si>
  <si>
    <t>2090-12</t>
  </si>
  <si>
    <t>O000853</t>
  </si>
  <si>
    <t>C0853</t>
  </si>
  <si>
    <t>Customer_853</t>
  </si>
  <si>
    <t>P0853</t>
  </si>
  <si>
    <t>Product_853</t>
  </si>
  <si>
    <t>2091-01</t>
  </si>
  <si>
    <t>O000854</t>
  </si>
  <si>
    <t>C0854</t>
  </si>
  <si>
    <t>Customer_854</t>
  </si>
  <si>
    <t>P0854</t>
  </si>
  <si>
    <t>Product_854</t>
  </si>
  <si>
    <t>2091-02</t>
  </si>
  <si>
    <t>O000855</t>
  </si>
  <si>
    <t>C0855</t>
  </si>
  <si>
    <t>Customer_855</t>
  </si>
  <si>
    <t>Product_855</t>
  </si>
  <si>
    <t>2091-03</t>
  </si>
  <si>
    <t>O000856</t>
  </si>
  <si>
    <t>2025-05-09T00:00:00.000000000</t>
  </si>
  <si>
    <t>Customer_856</t>
  </si>
  <si>
    <t>Product_856</t>
  </si>
  <si>
    <t>2091-04</t>
  </si>
  <si>
    <t>O000857</t>
  </si>
  <si>
    <t>C0857</t>
  </si>
  <si>
    <t>Customer_857</t>
  </si>
  <si>
    <t>Product_857</t>
  </si>
  <si>
    <t>2091-05</t>
  </si>
  <si>
    <t>O000858</t>
  </si>
  <si>
    <t>2025-03-04T00:00:00.000000000</t>
  </si>
  <si>
    <t>C0949</t>
  </si>
  <si>
    <t>P0863</t>
  </si>
  <si>
    <t>Customer_858</t>
  </si>
  <si>
    <t>Product_858</t>
  </si>
  <si>
    <t>2091-06</t>
  </si>
  <si>
    <t>O000859</t>
  </si>
  <si>
    <t>Customer_859</t>
  </si>
  <si>
    <t>P0859</t>
  </si>
  <si>
    <t>Product_859</t>
  </si>
  <si>
    <t>2091-07</t>
  </si>
  <si>
    <t>O000860</t>
  </si>
  <si>
    <t>C0860</t>
  </si>
  <si>
    <t>Customer_860</t>
  </si>
  <si>
    <t>Product_860</t>
  </si>
  <si>
    <t>2091-08</t>
  </si>
  <si>
    <t>O000861</t>
  </si>
  <si>
    <t>2025-08-18T00:00:00.000000000</t>
  </si>
  <si>
    <t>C0997</t>
  </si>
  <si>
    <t>Customer_861</t>
  </si>
  <si>
    <t>P0861</t>
  </si>
  <si>
    <t>Product_861</t>
  </si>
  <si>
    <t>2091-09</t>
  </si>
  <si>
    <t>O000862</t>
  </si>
  <si>
    <t>Customer_862</t>
  </si>
  <si>
    <t>P0862</t>
  </si>
  <si>
    <t>Product_862</t>
  </si>
  <si>
    <t>2091-10</t>
  </si>
  <si>
    <t>O000863</t>
  </si>
  <si>
    <t>Customer_863</t>
  </si>
  <si>
    <t>Product_863</t>
  </si>
  <si>
    <t>2091-11</t>
  </si>
  <si>
    <t>O000864</t>
  </si>
  <si>
    <t>C0864</t>
  </si>
  <si>
    <t>Customer_864</t>
  </si>
  <si>
    <t>P0864</t>
  </si>
  <si>
    <t>Product_864</t>
  </si>
  <si>
    <t>2091-12</t>
  </si>
  <si>
    <t>O000865</t>
  </si>
  <si>
    <t>Customer_865</t>
  </si>
  <si>
    <t>Product_865</t>
  </si>
  <si>
    <t>2092-01</t>
  </si>
  <si>
    <t>O000866</t>
  </si>
  <si>
    <t>C1385</t>
  </si>
  <si>
    <t>Customer_866</t>
  </si>
  <si>
    <t>Product_866</t>
  </si>
  <si>
    <t>2092-02</t>
  </si>
  <si>
    <t>O000867</t>
  </si>
  <si>
    <t>Customer_867</t>
  </si>
  <si>
    <t>Product_867</t>
  </si>
  <si>
    <t>2092-03</t>
  </si>
  <si>
    <t>O000868</t>
  </si>
  <si>
    <t>C0868</t>
  </si>
  <si>
    <t>Customer_868</t>
  </si>
  <si>
    <t>P0868</t>
  </si>
  <si>
    <t>Product_868</t>
  </si>
  <si>
    <t>2092-04</t>
  </si>
  <si>
    <t>O000869</t>
  </si>
  <si>
    <t>Customer_869</t>
  </si>
  <si>
    <t>Product_869</t>
  </si>
  <si>
    <t>2092-05</t>
  </si>
  <si>
    <t>O000870</t>
  </si>
  <si>
    <t>2024-06-12T00:00:00.000000000</t>
  </si>
  <si>
    <t>C0870</t>
  </si>
  <si>
    <t>Customer_870</t>
  </si>
  <si>
    <t>P0870</t>
  </si>
  <si>
    <t>Product_870</t>
  </si>
  <si>
    <t>2092-06</t>
  </si>
  <si>
    <t>O000871</t>
  </si>
  <si>
    <t>C0871</t>
  </si>
  <si>
    <t>Customer_871</t>
  </si>
  <si>
    <t>Product_871</t>
  </si>
  <si>
    <t>2092-07</t>
  </si>
  <si>
    <t>O000872</t>
  </si>
  <si>
    <t>2024-10-07T00:00:00.000000000</t>
  </si>
  <si>
    <t>Customer_872</t>
  </si>
  <si>
    <t>P0872</t>
  </si>
  <si>
    <t>Product_872</t>
  </si>
  <si>
    <t>2092-08</t>
  </si>
  <si>
    <t>O000873</t>
  </si>
  <si>
    <t>C0873</t>
  </si>
  <si>
    <t>Customer_873</t>
  </si>
  <si>
    <t>P0873</t>
  </si>
  <si>
    <t>Product_873</t>
  </si>
  <si>
    <t>2092-09</t>
  </si>
  <si>
    <t>O000874</t>
  </si>
  <si>
    <t>C0874</t>
  </si>
  <si>
    <t>Customer_874</t>
  </si>
  <si>
    <t>Product_874</t>
  </si>
  <si>
    <t>2092-10</t>
  </si>
  <si>
    <t>O000875</t>
  </si>
  <si>
    <t>2025-04-10T00:00:00.000000000</t>
  </si>
  <si>
    <t>Customer_875</t>
  </si>
  <si>
    <t>Product_875</t>
  </si>
  <si>
    <t>2092-11</t>
  </si>
  <si>
    <t>O000876</t>
  </si>
  <si>
    <t>2025-09-12T00:00:00.000000000</t>
  </si>
  <si>
    <t>Customer_876</t>
  </si>
  <si>
    <t>Product_876</t>
  </si>
  <si>
    <t>2092-12</t>
  </si>
  <si>
    <t>O000877</t>
  </si>
  <si>
    <t>Customer_877</t>
  </si>
  <si>
    <t>Product_877</t>
  </si>
  <si>
    <t>2093-01</t>
  </si>
  <si>
    <t>O000878</t>
  </si>
  <si>
    <t>C0878</t>
  </si>
  <si>
    <t>Customer_878</t>
  </si>
  <si>
    <t>P0878</t>
  </si>
  <si>
    <t>Product_878</t>
  </si>
  <si>
    <t>2093-02</t>
  </si>
  <si>
    <t>O000879</t>
  </si>
  <si>
    <t>P1102</t>
  </si>
  <si>
    <t>C0879</t>
  </si>
  <si>
    <t>Customer_879</t>
  </si>
  <si>
    <t>P0879</t>
  </si>
  <si>
    <t>Product_879</t>
  </si>
  <si>
    <t>2093-03</t>
  </si>
  <si>
    <t>O000880</t>
  </si>
  <si>
    <t>C1405</t>
  </si>
  <si>
    <t>C0880</t>
  </si>
  <si>
    <t>Customer_880</t>
  </si>
  <si>
    <t>P0880</t>
  </si>
  <si>
    <t>Product_880</t>
  </si>
  <si>
    <t>2093-04</t>
  </si>
  <si>
    <t>O000881</t>
  </si>
  <si>
    <t>P0947</t>
  </si>
  <si>
    <t>Customer_881</t>
  </si>
  <si>
    <t>P0881</t>
  </si>
  <si>
    <t>Product_881</t>
  </si>
  <si>
    <t>2093-05</t>
  </si>
  <si>
    <t>O000882</t>
  </si>
  <si>
    <t>2024-12-03T00:00:00.000000000</t>
  </si>
  <si>
    <t>Customer_882</t>
  </si>
  <si>
    <t>P0882</t>
  </si>
  <si>
    <t>Product_882</t>
  </si>
  <si>
    <t>2093-06</t>
  </si>
  <si>
    <t>O000883</t>
  </si>
  <si>
    <t>2025-03-13T00:00:00.000000000</t>
  </si>
  <si>
    <t>C0883</t>
  </si>
  <si>
    <t>Customer_883</t>
  </si>
  <si>
    <t>Product_883</t>
  </si>
  <si>
    <t>2093-07</t>
  </si>
  <si>
    <t>O000884</t>
  </si>
  <si>
    <t>C1228</t>
  </si>
  <si>
    <t>C0884</t>
  </si>
  <si>
    <t>Customer_884</t>
  </si>
  <si>
    <t>Product_884</t>
  </si>
  <si>
    <t>2093-08</t>
  </si>
  <si>
    <t>O000885</t>
  </si>
  <si>
    <t>2024-11-29T00:00:00.000000000</t>
  </si>
  <si>
    <t>Customer_885</t>
  </si>
  <si>
    <t>P0885</t>
  </si>
  <si>
    <t>Product_885</t>
  </si>
  <si>
    <t>2093-09</t>
  </si>
  <si>
    <t>O000886</t>
  </si>
  <si>
    <t>2024-10-10T00:00:00.000000000</t>
  </si>
  <si>
    <t>Customer_886</t>
  </si>
  <si>
    <t>P0886</t>
  </si>
  <si>
    <t>Product_886</t>
  </si>
  <si>
    <t>2093-10</t>
  </si>
  <si>
    <t>O000887</t>
  </si>
  <si>
    <t>2024-03-13T00:00:00.000000000</t>
  </si>
  <si>
    <t>C0887</t>
  </si>
  <si>
    <t>Customer_887</t>
  </si>
  <si>
    <t>P0887</t>
  </si>
  <si>
    <t>Product_887</t>
  </si>
  <si>
    <t>2093-11</t>
  </si>
  <si>
    <t>O000888</t>
  </si>
  <si>
    <t>C0888</t>
  </si>
  <si>
    <t>Customer_888</t>
  </si>
  <si>
    <t>P0888</t>
  </si>
  <si>
    <t>Product_888</t>
  </si>
  <si>
    <t>2093-12</t>
  </si>
  <si>
    <t>O000889</t>
  </si>
  <si>
    <t>2024-04-10T00:00:00.000000000</t>
  </si>
  <si>
    <t>C1043</t>
  </si>
  <si>
    <t>C0889</t>
  </si>
  <si>
    <t>Customer_889</t>
  </si>
  <si>
    <t>P0889</t>
  </si>
  <si>
    <t>Product_889</t>
  </si>
  <si>
    <t>2094-01</t>
  </si>
  <si>
    <t>O000890</t>
  </si>
  <si>
    <t>C0890</t>
  </si>
  <si>
    <t>Customer_890</t>
  </si>
  <si>
    <t>P0890</t>
  </si>
  <si>
    <t>Product_890</t>
  </si>
  <si>
    <t>2094-02</t>
  </si>
  <si>
    <t>O000891</t>
  </si>
  <si>
    <t>C0891</t>
  </si>
  <si>
    <t>Customer_891</t>
  </si>
  <si>
    <t>P0891</t>
  </si>
  <si>
    <t>Product_891</t>
  </si>
  <si>
    <t>2094-03</t>
  </si>
  <si>
    <t>O000892</t>
  </si>
  <si>
    <t>C0892</t>
  </si>
  <si>
    <t>Customer_892</t>
  </si>
  <si>
    <t>Product_892</t>
  </si>
  <si>
    <t>2094-04</t>
  </si>
  <si>
    <t>O000893</t>
  </si>
  <si>
    <t>2024-12-29T00:00:00.000000000</t>
  </si>
  <si>
    <t>C1417</t>
  </si>
  <si>
    <t>P0988</t>
  </si>
  <si>
    <t>Customer_893</t>
  </si>
  <si>
    <t>Product_893</t>
  </si>
  <si>
    <t>2094-05</t>
  </si>
  <si>
    <t>O000894</t>
  </si>
  <si>
    <t>2025-12-03T00:00:00.000000000</t>
  </si>
  <si>
    <t>C0894</t>
  </si>
  <si>
    <t>Customer_894</t>
  </si>
  <si>
    <t>Product_894</t>
  </si>
  <si>
    <t>2094-06</t>
  </si>
  <si>
    <t>O000895</t>
  </si>
  <si>
    <t>2024-08-28T00:00:00.000000000</t>
  </si>
  <si>
    <t>C0901</t>
  </si>
  <si>
    <t>C0895</t>
  </si>
  <si>
    <t>Customer_895</t>
  </si>
  <si>
    <t>Product_895</t>
  </si>
  <si>
    <t>2094-07</t>
  </si>
  <si>
    <t>O000896</t>
  </si>
  <si>
    <t>2025-06-20T00:00:00.000000000</t>
  </si>
  <si>
    <t>C1213</t>
  </si>
  <si>
    <t>C0896</t>
  </si>
  <si>
    <t>Customer_896</t>
  </si>
  <si>
    <t>P0896</t>
  </si>
  <si>
    <t>Product_896</t>
  </si>
  <si>
    <t>2094-08</t>
  </si>
  <si>
    <t>O000897</t>
  </si>
  <si>
    <t>2025-06-19T00:00:00.000000000</t>
  </si>
  <si>
    <t>C1355</t>
  </si>
  <si>
    <t>C0897</t>
  </si>
  <si>
    <t>Customer_897</t>
  </si>
  <si>
    <t>P0897</t>
  </si>
  <si>
    <t>Product_897</t>
  </si>
  <si>
    <t>2094-09</t>
  </si>
  <si>
    <t>O000898</t>
  </si>
  <si>
    <t>2025-07-12T00:00:00.000000000</t>
  </si>
  <si>
    <t>C0898</t>
  </si>
  <si>
    <t>Customer_898</t>
  </si>
  <si>
    <t>P0898</t>
  </si>
  <si>
    <t>Product_898</t>
  </si>
  <si>
    <t>2094-10</t>
  </si>
  <si>
    <t>O000899</t>
  </si>
  <si>
    <t>C1137</t>
  </si>
  <si>
    <t>C0899</t>
  </si>
  <si>
    <t>Customer_899</t>
  </si>
  <si>
    <t>Product_899</t>
  </si>
  <si>
    <t>2094-11</t>
  </si>
  <si>
    <t>O000900</t>
  </si>
  <si>
    <t>2025-06-25T00:00:00.000000000</t>
  </si>
  <si>
    <t>Customer_900</t>
  </si>
  <si>
    <t>Product_900</t>
  </si>
  <si>
    <t>2094-12</t>
  </si>
  <si>
    <t>O000901</t>
  </si>
  <si>
    <t>Customer_901</t>
  </si>
  <si>
    <t>Product_901</t>
  </si>
  <si>
    <t>2095-01</t>
  </si>
  <si>
    <t>O000902</t>
  </si>
  <si>
    <t>C0902</t>
  </si>
  <si>
    <t>Customer_902</t>
  </si>
  <si>
    <t>Product_902</t>
  </si>
  <si>
    <t>2095-02</t>
  </si>
  <si>
    <t>O000903</t>
  </si>
  <si>
    <t>2025-02-12T00:00:00.000000000</t>
  </si>
  <si>
    <t>C0903</t>
  </si>
  <si>
    <t>Customer_903</t>
  </si>
  <si>
    <t>P0903</t>
  </si>
  <si>
    <t>Product_903</t>
  </si>
  <si>
    <t>2095-03</t>
  </si>
  <si>
    <t>O000904</t>
  </si>
  <si>
    <t>C0911</t>
  </si>
  <si>
    <t>C0904</t>
  </si>
  <si>
    <t>Customer_904</t>
  </si>
  <si>
    <t>Product_904</t>
  </si>
  <si>
    <t>2095-04</t>
  </si>
  <si>
    <t>O000905</t>
  </si>
  <si>
    <t>Customer_905</t>
  </si>
  <si>
    <t>P0905</t>
  </si>
  <si>
    <t>Product_905</t>
  </si>
  <si>
    <t>2095-05</t>
  </si>
  <si>
    <t>O000906</t>
  </si>
  <si>
    <t>2025-07-04T00:00:00.000000000</t>
  </si>
  <si>
    <t>C0906</t>
  </si>
  <si>
    <t>Customer_906</t>
  </si>
  <si>
    <t>Product_906</t>
  </si>
  <si>
    <t>2095-06</t>
  </si>
  <si>
    <t>O000907</t>
  </si>
  <si>
    <t>C1058</t>
  </si>
  <si>
    <t>Customer_907</t>
  </si>
  <si>
    <t>P0907</t>
  </si>
  <si>
    <t>Product_907</t>
  </si>
  <si>
    <t>2095-07</t>
  </si>
  <si>
    <t>O000908</t>
  </si>
  <si>
    <t>2024-06-30T00:00:00.000000000</t>
  </si>
  <si>
    <t>C0908</t>
  </si>
  <si>
    <t>Customer_908</t>
  </si>
  <si>
    <t>P0908</t>
  </si>
  <si>
    <t>Product_908</t>
  </si>
  <si>
    <t>2095-08</t>
  </si>
  <si>
    <t>O000909</t>
  </si>
  <si>
    <t>C0909</t>
  </si>
  <si>
    <t>Customer_909</t>
  </si>
  <si>
    <t>P0909</t>
  </si>
  <si>
    <t>Product_909</t>
  </si>
  <si>
    <t>2095-09</t>
  </si>
  <si>
    <t>O000910</t>
  </si>
  <si>
    <t>P1111</t>
  </si>
  <si>
    <t>Customer_910</t>
  </si>
  <si>
    <t>Product_910</t>
  </si>
  <si>
    <t>2095-10</t>
  </si>
  <si>
    <t>O000911</t>
  </si>
  <si>
    <t>Customer_911</t>
  </si>
  <si>
    <t>P0911</t>
  </si>
  <si>
    <t>Product_911</t>
  </si>
  <si>
    <t>2095-11</t>
  </si>
  <si>
    <t>O000912</t>
  </si>
  <si>
    <t>C0912</t>
  </si>
  <si>
    <t>Customer_912</t>
  </si>
  <si>
    <t>Product_912</t>
  </si>
  <si>
    <t>2095-12</t>
  </si>
  <si>
    <t>O000913</t>
  </si>
  <si>
    <t>P1052</t>
  </si>
  <si>
    <t>C0913</t>
  </si>
  <si>
    <t>Customer_913</t>
  </si>
  <si>
    <t>P0913</t>
  </si>
  <si>
    <t>Product_913</t>
  </si>
  <si>
    <t>2096-01</t>
  </si>
  <si>
    <t>O000914</t>
  </si>
  <si>
    <t>C0914</t>
  </si>
  <si>
    <t>Customer_914</t>
  </si>
  <si>
    <t>P0914</t>
  </si>
  <si>
    <t>Product_914</t>
  </si>
  <si>
    <t>2096-02</t>
  </si>
  <si>
    <t>O000915</t>
  </si>
  <si>
    <t>2024-07-17T00:00:00.000000000</t>
  </si>
  <si>
    <t>P1053</t>
  </si>
  <si>
    <t>C0915</t>
  </si>
  <si>
    <t>Customer_915</t>
  </si>
  <si>
    <t>Product_915</t>
  </si>
  <si>
    <t>2096-03</t>
  </si>
  <si>
    <t>O000916</t>
  </si>
  <si>
    <t>C0916</t>
  </si>
  <si>
    <t>Customer_916</t>
  </si>
  <si>
    <t>P0916</t>
  </si>
  <si>
    <t>Product_916</t>
  </si>
  <si>
    <t>2096-04</t>
  </si>
  <si>
    <t>O000917</t>
  </si>
  <si>
    <t>P1077</t>
  </si>
  <si>
    <t>C0917</t>
  </si>
  <si>
    <t>Customer_917</t>
  </si>
  <si>
    <t>P0917</t>
  </si>
  <si>
    <t>Product_917</t>
  </si>
  <si>
    <t>2096-05</t>
  </si>
  <si>
    <t>O000918</t>
  </si>
  <si>
    <t>2024-08-14T00:00:00.000000000</t>
  </si>
  <si>
    <t>C0918</t>
  </si>
  <si>
    <t>Customer_918</t>
  </si>
  <si>
    <t>P0918</t>
  </si>
  <si>
    <t>Product_918</t>
  </si>
  <si>
    <t>2096-06</t>
  </si>
  <si>
    <t>O000919</t>
  </si>
  <si>
    <t>Customer_919</t>
  </si>
  <si>
    <t>P0919</t>
  </si>
  <si>
    <t>Product_919</t>
  </si>
  <si>
    <t>2096-07</t>
  </si>
  <si>
    <t>O000920</t>
  </si>
  <si>
    <t>C0920</t>
  </si>
  <si>
    <t>Customer_920</t>
  </si>
  <si>
    <t>P0920</t>
  </si>
  <si>
    <t>Product_920</t>
  </si>
  <si>
    <t>2096-08</t>
  </si>
  <si>
    <t>O000921</t>
  </si>
  <si>
    <t>Customer_921</t>
  </si>
  <si>
    <t>Product_921</t>
  </si>
  <si>
    <t>2096-09</t>
  </si>
  <si>
    <t>O000922</t>
  </si>
  <si>
    <t>P1037</t>
  </si>
  <si>
    <t>C0922</t>
  </si>
  <si>
    <t>Customer_922</t>
  </si>
  <si>
    <t>P0922</t>
  </si>
  <si>
    <t>Product_922</t>
  </si>
  <si>
    <t>2096-10</t>
  </si>
  <si>
    <t>O000923</t>
  </si>
  <si>
    <t>Customer_923</t>
  </si>
  <si>
    <t>P0923</t>
  </si>
  <si>
    <t>Product_923</t>
  </si>
  <si>
    <t>2096-11</t>
  </si>
  <si>
    <t>O000924</t>
  </si>
  <si>
    <t>C0924</t>
  </si>
  <si>
    <t>Customer_924</t>
  </si>
  <si>
    <t>P0924</t>
  </si>
  <si>
    <t>Product_924</t>
  </si>
  <si>
    <t>2096-12</t>
  </si>
  <si>
    <t>O000925</t>
  </si>
  <si>
    <t>2025-10-25T00:00:00.000000000</t>
  </si>
  <si>
    <t>C0925</t>
  </si>
  <si>
    <t>Customer_925</t>
  </si>
  <si>
    <t>P0925</t>
  </si>
  <si>
    <t>Product_925</t>
  </si>
  <si>
    <t>2097-01</t>
  </si>
  <si>
    <t>O000926</t>
  </si>
  <si>
    <t>C1007</t>
  </si>
  <si>
    <t>Customer_926</t>
  </si>
  <si>
    <t>Product_926</t>
  </si>
  <si>
    <t>2097-02</t>
  </si>
  <si>
    <t>O000927</t>
  </si>
  <si>
    <t>2025-10-09T00:00:00.000000000</t>
  </si>
  <si>
    <t>Customer_927</t>
  </si>
  <si>
    <t>Product_927</t>
  </si>
  <si>
    <t>2097-03</t>
  </si>
  <si>
    <t>O000928</t>
  </si>
  <si>
    <t>Customer_928</t>
  </si>
  <si>
    <t>P0928</t>
  </si>
  <si>
    <t>Product_928</t>
  </si>
  <si>
    <t>2097-04</t>
  </si>
  <si>
    <t>O000929</t>
  </si>
  <si>
    <t>Customer_929</t>
  </si>
  <si>
    <t>Product_929</t>
  </si>
  <si>
    <t>2097-05</t>
  </si>
  <si>
    <t>O000930</t>
  </si>
  <si>
    <t>Customer_930</t>
  </si>
  <si>
    <t>Product_930</t>
  </si>
  <si>
    <t>2097-06</t>
  </si>
  <si>
    <t>O000931</t>
  </si>
  <si>
    <t>2025-03-09T00:00:00.000000000</t>
  </si>
  <si>
    <t>C0931</t>
  </si>
  <si>
    <t>Customer_931</t>
  </si>
  <si>
    <t>Product_931</t>
  </si>
  <si>
    <t>2097-07</t>
  </si>
  <si>
    <t>O000932</t>
  </si>
  <si>
    <t>Customer_932</t>
  </si>
  <si>
    <t>Product_932</t>
  </si>
  <si>
    <t>2097-08</t>
  </si>
  <si>
    <t>O000933</t>
  </si>
  <si>
    <t>C0933</t>
  </si>
  <si>
    <t>Customer_933</t>
  </si>
  <si>
    <t>P0933</t>
  </si>
  <si>
    <t>Product_933</t>
  </si>
  <si>
    <t>2097-09</t>
  </si>
  <si>
    <t>O000934</t>
  </si>
  <si>
    <t>P1090</t>
  </si>
  <si>
    <t>C0934</t>
  </si>
  <si>
    <t>Customer_934</t>
  </si>
  <si>
    <t>P0934</t>
  </si>
  <si>
    <t>Product_934</t>
  </si>
  <si>
    <t>2097-10</t>
  </si>
  <si>
    <t>O000935</t>
  </si>
  <si>
    <t>C0935</t>
  </si>
  <si>
    <t>Customer_935</t>
  </si>
  <si>
    <t>Product_935</t>
  </si>
  <si>
    <t>2097-11</t>
  </si>
  <si>
    <t>O000936</t>
  </si>
  <si>
    <t>C1105</t>
  </si>
  <si>
    <t>Customer_936</t>
  </si>
  <si>
    <t>Product_936</t>
  </si>
  <si>
    <t>2097-12</t>
  </si>
  <si>
    <t>O000937</t>
  </si>
  <si>
    <t>C1217</t>
  </si>
  <si>
    <t>C0937</t>
  </si>
  <si>
    <t>Customer_937</t>
  </si>
  <si>
    <t>Product_937</t>
  </si>
  <si>
    <t>2098-01</t>
  </si>
  <si>
    <t>O000938</t>
  </si>
  <si>
    <t>Customer_938</t>
  </si>
  <si>
    <t>P0938</t>
  </si>
  <si>
    <t>Product_938</t>
  </si>
  <si>
    <t>2098-02</t>
  </si>
  <si>
    <t>O000939</t>
  </si>
  <si>
    <t>C0939</t>
  </si>
  <si>
    <t>Customer_939</t>
  </si>
  <si>
    <t>P0939</t>
  </si>
  <si>
    <t>Product_939</t>
  </si>
  <si>
    <t>2098-03</t>
  </si>
  <si>
    <t>O000940</t>
  </si>
  <si>
    <t>2025-07-08T00:00:00.000000000</t>
  </si>
  <si>
    <t>C0940</t>
  </si>
  <si>
    <t>Customer_940</t>
  </si>
  <si>
    <t>Product_940</t>
  </si>
  <si>
    <t>2098-04</t>
  </si>
  <si>
    <t>O000941</t>
  </si>
  <si>
    <t>Customer_941</t>
  </si>
  <si>
    <t>Product_941</t>
  </si>
  <si>
    <t>2098-05</t>
  </si>
  <si>
    <t>O000942</t>
  </si>
  <si>
    <t>Customer_942</t>
  </si>
  <si>
    <t>Product_942</t>
  </si>
  <si>
    <t>2098-06</t>
  </si>
  <si>
    <t>O000943</t>
  </si>
  <si>
    <t>C0943</t>
  </si>
  <si>
    <t>Customer_943</t>
  </si>
  <si>
    <t>Product_943</t>
  </si>
  <si>
    <t>2098-07</t>
  </si>
  <si>
    <t>O000944</t>
  </si>
  <si>
    <t>Customer_944</t>
  </si>
  <si>
    <t>P0944</t>
  </si>
  <si>
    <t>Product_944</t>
  </si>
  <si>
    <t>2098-08</t>
  </si>
  <si>
    <t>O000945</t>
  </si>
  <si>
    <t>C0945</t>
  </si>
  <si>
    <t>Customer_945</t>
  </si>
  <si>
    <t>P0945</t>
  </si>
  <si>
    <t>Product_945</t>
  </si>
  <si>
    <t>2098-09</t>
  </si>
  <si>
    <t>O000946</t>
  </si>
  <si>
    <t>C0946</t>
  </si>
  <si>
    <t>Customer_946</t>
  </si>
  <si>
    <t>Product_946</t>
  </si>
  <si>
    <t>2098-10</t>
  </si>
  <si>
    <t>O000947</t>
  </si>
  <si>
    <t>C1235</t>
  </si>
  <si>
    <t>C0947</t>
  </si>
  <si>
    <t>Customer_947</t>
  </si>
  <si>
    <t>Product_947</t>
  </si>
  <si>
    <t>2098-11</t>
  </si>
  <si>
    <t>O000948</t>
  </si>
  <si>
    <t>C0948</t>
  </si>
  <si>
    <t>Customer_948</t>
  </si>
  <si>
    <t>P0948</t>
  </si>
  <si>
    <t>Product_948</t>
  </si>
  <si>
    <t>2098-12</t>
  </si>
  <si>
    <t>O000949</t>
  </si>
  <si>
    <t>Customer_949</t>
  </si>
  <si>
    <t>Product_949</t>
  </si>
  <si>
    <t>2099-01</t>
  </si>
  <si>
    <t>O000950</t>
  </si>
  <si>
    <t>Customer_950</t>
  </si>
  <si>
    <t>Product_950</t>
  </si>
  <si>
    <t>2099-02</t>
  </si>
  <si>
    <t>O000951</t>
  </si>
  <si>
    <t>P1197</t>
  </si>
  <si>
    <t>Customer_951</t>
  </si>
  <si>
    <t>Product_951</t>
  </si>
  <si>
    <t>2099-03</t>
  </si>
  <si>
    <t>O000952</t>
  </si>
  <si>
    <t>C0952</t>
  </si>
  <si>
    <t>Customer_952</t>
  </si>
  <si>
    <t>Product_952</t>
  </si>
  <si>
    <t>2099-04</t>
  </si>
  <si>
    <t>O000953</t>
  </si>
  <si>
    <t>C0953</t>
  </si>
  <si>
    <t>Customer_953</t>
  </si>
  <si>
    <t>Product_953</t>
  </si>
  <si>
    <t>2099-05</t>
  </si>
  <si>
    <t>O000954</t>
  </si>
  <si>
    <t>2024-07-09T00:00:00.000000000</t>
  </si>
  <si>
    <t>Customer_954</t>
  </si>
  <si>
    <t>Product_954</t>
  </si>
  <si>
    <t>2099-06</t>
  </si>
  <si>
    <t>O000955</t>
  </si>
  <si>
    <t>P1170</t>
  </si>
  <si>
    <t>Customer_955</t>
  </si>
  <si>
    <t>P0955</t>
  </si>
  <si>
    <t>Product_955</t>
  </si>
  <si>
    <t>2099-07</t>
  </si>
  <si>
    <t>O000956</t>
  </si>
  <si>
    <t>C0956</t>
  </si>
  <si>
    <t>Customer_956</t>
  </si>
  <si>
    <t>P0956</t>
  </si>
  <si>
    <t>Product_956</t>
  </si>
  <si>
    <t>2099-08</t>
  </si>
  <si>
    <t>O000957</t>
  </si>
  <si>
    <t>C0957</t>
  </si>
  <si>
    <t>Customer_957</t>
  </si>
  <si>
    <t>Product_957</t>
  </si>
  <si>
    <t>2099-09</t>
  </si>
  <si>
    <t>O000958</t>
  </si>
  <si>
    <t>C0958</t>
  </si>
  <si>
    <t>Customer_958</t>
  </si>
  <si>
    <t>Product_958</t>
  </si>
  <si>
    <t>2099-10</t>
  </si>
  <si>
    <t>O000959</t>
  </si>
  <si>
    <t>C0959</t>
  </si>
  <si>
    <t>Customer_959</t>
  </si>
  <si>
    <t>Product_959</t>
  </si>
  <si>
    <t>2099-11</t>
  </si>
  <si>
    <t>O000960</t>
  </si>
  <si>
    <t>Customer_960</t>
  </si>
  <si>
    <t>Product_960</t>
  </si>
  <si>
    <t>2099-12</t>
  </si>
  <si>
    <t>O000961</t>
  </si>
  <si>
    <t>C0961</t>
  </si>
  <si>
    <t>Customer_961</t>
  </si>
  <si>
    <t>P0961</t>
  </si>
  <si>
    <t>Product_961</t>
  </si>
  <si>
    <t>2100-01</t>
  </si>
  <si>
    <t>O000962</t>
  </si>
  <si>
    <t>Customer_962</t>
  </si>
  <si>
    <t>P0962</t>
  </si>
  <si>
    <t>Product_962</t>
  </si>
  <si>
    <t>2100-02</t>
  </si>
  <si>
    <t>O000963</t>
  </si>
  <si>
    <t>Customer_963</t>
  </si>
  <si>
    <t>P0963</t>
  </si>
  <si>
    <t>Product_963</t>
  </si>
  <si>
    <t>2100-03</t>
  </si>
  <si>
    <t>O000964</t>
  </si>
  <si>
    <t>Customer_964</t>
  </si>
  <si>
    <t>Product_964</t>
  </si>
  <si>
    <t>2100-04</t>
  </si>
  <si>
    <t>O000965</t>
  </si>
  <si>
    <t>2024-05-21T00:00:00.000000000</t>
  </si>
  <si>
    <t>C0965</t>
  </si>
  <si>
    <t>Customer_965</t>
  </si>
  <si>
    <t>Product_965</t>
  </si>
  <si>
    <t>2100-05</t>
  </si>
  <si>
    <t>O000966</t>
  </si>
  <si>
    <t>C0966</t>
  </si>
  <si>
    <t>Customer_966</t>
  </si>
  <si>
    <t>P0966</t>
  </si>
  <si>
    <t>Product_966</t>
  </si>
  <si>
    <t>2100-06</t>
  </si>
  <si>
    <t>O000967</t>
  </si>
  <si>
    <t>C0967</t>
  </si>
  <si>
    <t>Customer_967</t>
  </si>
  <si>
    <t>Product_967</t>
  </si>
  <si>
    <t>2100-07</t>
  </si>
  <si>
    <t>O000968</t>
  </si>
  <si>
    <t>Customer_968</t>
  </si>
  <si>
    <t>P0968</t>
  </si>
  <si>
    <t>Product_968</t>
  </si>
  <si>
    <t>2100-08</t>
  </si>
  <si>
    <t>O000969</t>
  </si>
  <si>
    <t>Customer_969</t>
  </si>
  <si>
    <t>P0969</t>
  </si>
  <si>
    <t>Product_969</t>
  </si>
  <si>
    <t>2100-09</t>
  </si>
  <si>
    <t>O000970</t>
  </si>
  <si>
    <t>2024-06-29T00:00:00.000000000</t>
  </si>
  <si>
    <t>C0970</t>
  </si>
  <si>
    <t>Customer_970</t>
  </si>
  <si>
    <t>Product_970</t>
  </si>
  <si>
    <t>2100-10</t>
  </si>
  <si>
    <t>O000971</t>
  </si>
  <si>
    <t>2024-02-08T00:00:00.000000000</t>
  </si>
  <si>
    <t>C0971</t>
  </si>
  <si>
    <t>Customer_971</t>
  </si>
  <si>
    <t>P0971</t>
  </si>
  <si>
    <t>Product_971</t>
  </si>
  <si>
    <t>2100-11</t>
  </si>
  <si>
    <t>O000972</t>
  </si>
  <si>
    <t>C0972</t>
  </si>
  <si>
    <t>Customer_972</t>
  </si>
  <si>
    <t>Product_972</t>
  </si>
  <si>
    <t>2100-12</t>
  </si>
  <si>
    <t>O000973</t>
  </si>
  <si>
    <t>C1053</t>
  </si>
  <si>
    <t>P1156</t>
  </si>
  <si>
    <t>C0973</t>
  </si>
  <si>
    <t>Customer_973</t>
  </si>
  <si>
    <t>Product_973</t>
  </si>
  <si>
    <t>2101-01</t>
  </si>
  <si>
    <t>O000974</t>
  </si>
  <si>
    <t>Customer_974</t>
  </si>
  <si>
    <t>P0974</t>
  </si>
  <si>
    <t>Product_974</t>
  </si>
  <si>
    <t>2101-02</t>
  </si>
  <si>
    <t>O000975</t>
  </si>
  <si>
    <t>2025-08-20T00:00:00.000000000</t>
  </si>
  <si>
    <t>C0975</t>
  </si>
  <si>
    <t>Customer_975</t>
  </si>
  <si>
    <t>Product_975</t>
  </si>
  <si>
    <t>2101-03</t>
  </si>
  <si>
    <t>O000976</t>
  </si>
  <si>
    <t>Customer_976</t>
  </si>
  <si>
    <t>P0976</t>
  </si>
  <si>
    <t>Product_976</t>
  </si>
  <si>
    <t>2101-04</t>
  </si>
  <si>
    <t>O000977</t>
  </si>
  <si>
    <t>C0977</t>
  </si>
  <si>
    <t>Customer_977</t>
  </si>
  <si>
    <t>Product_977</t>
  </si>
  <si>
    <t>2101-05</t>
  </si>
  <si>
    <t>O000978</t>
  </si>
  <si>
    <t>C0978</t>
  </si>
  <si>
    <t>Customer_978</t>
  </si>
  <si>
    <t>Product_978</t>
  </si>
  <si>
    <t>2101-06</t>
  </si>
  <si>
    <t>O000979</t>
  </si>
  <si>
    <t>C1002</t>
  </si>
  <si>
    <t>Customer_979</t>
  </si>
  <si>
    <t>Product_979</t>
  </si>
  <si>
    <t>2101-07</t>
  </si>
  <si>
    <t>O000980</t>
  </si>
  <si>
    <t>C0980</t>
  </si>
  <si>
    <t>Customer_980</t>
  </si>
  <si>
    <t>P0980</t>
  </si>
  <si>
    <t>Product_980</t>
  </si>
  <si>
    <t>2101-08</t>
  </si>
  <si>
    <t>O000981</t>
  </si>
  <si>
    <t>Customer_981</t>
  </si>
  <si>
    <t>P0981</t>
  </si>
  <si>
    <t>Product_981</t>
  </si>
  <si>
    <t>2101-09</t>
  </si>
  <si>
    <t>O000982</t>
  </si>
  <si>
    <t>Customer_982</t>
  </si>
  <si>
    <t>P0982</t>
  </si>
  <si>
    <t>Product_982</t>
  </si>
  <si>
    <t>2101-10</t>
  </si>
  <si>
    <t>O000983</t>
  </si>
  <si>
    <t>2025-06-23T00:00:00.000000000</t>
  </si>
  <si>
    <t>C0983</t>
  </si>
  <si>
    <t>Customer_983</t>
  </si>
  <si>
    <t>P0983</t>
  </si>
  <si>
    <t>Product_983</t>
  </si>
  <si>
    <t>2101-11</t>
  </si>
  <si>
    <t>O000984</t>
  </si>
  <si>
    <t>Customer_984</t>
  </si>
  <si>
    <t>P0984</t>
  </si>
  <si>
    <t>Product_984</t>
  </si>
  <si>
    <t>2101-12</t>
  </si>
  <si>
    <t>O000985</t>
  </si>
  <si>
    <t>2024-02-17T00:00:00.000000000</t>
  </si>
  <si>
    <t>Customer_985</t>
  </si>
  <si>
    <t>P0985</t>
  </si>
  <si>
    <t>Product_985</t>
  </si>
  <si>
    <t>2102-01</t>
  </si>
  <si>
    <t>O000986</t>
  </si>
  <si>
    <t>2024-03-29T00:00:00.000000000</t>
  </si>
  <si>
    <t>C1161</t>
  </si>
  <si>
    <t>Customer_986</t>
  </si>
  <si>
    <t>P0986</t>
  </si>
  <si>
    <t>Product_986</t>
  </si>
  <si>
    <t>2102-02</t>
  </si>
  <si>
    <t>O000987</t>
  </si>
  <si>
    <t>Customer_987</t>
  </si>
  <si>
    <t>P0987</t>
  </si>
  <si>
    <t>Product_987</t>
  </si>
  <si>
    <t>2102-03</t>
  </si>
  <si>
    <t>O000988</t>
  </si>
  <si>
    <t>C0988</t>
  </si>
  <si>
    <t>Customer_988</t>
  </si>
  <si>
    <t>Product_988</t>
  </si>
  <si>
    <t>2102-04</t>
  </si>
  <si>
    <t>O000989</t>
  </si>
  <si>
    <t>2025-03-15T00:00:00.000000000</t>
  </si>
  <si>
    <t>C1061</t>
  </si>
  <si>
    <t>C0989</t>
  </si>
  <si>
    <t>Customer_989</t>
  </si>
  <si>
    <t>Product_989</t>
  </si>
  <si>
    <t>2102-05</t>
  </si>
  <si>
    <t>O000990</t>
  </si>
  <si>
    <t>2024-07-24T00:00:00.000000000</t>
  </si>
  <si>
    <t>C0990</t>
  </si>
  <si>
    <t>Customer_990</t>
  </si>
  <si>
    <t>Product_990</t>
  </si>
  <si>
    <t>2102-06</t>
  </si>
  <si>
    <t>O000991</t>
  </si>
  <si>
    <t>2024-03-28T00:00:00.000000000</t>
  </si>
  <si>
    <t>C1304</t>
  </si>
  <si>
    <t>C0991</t>
  </si>
  <si>
    <t>Customer_991</t>
  </si>
  <si>
    <t>P0991</t>
  </si>
  <si>
    <t>Product_991</t>
  </si>
  <si>
    <t>2102-07</t>
  </si>
  <si>
    <t>O000992</t>
  </si>
  <si>
    <t>C0992</t>
  </si>
  <si>
    <t>Customer_992</t>
  </si>
  <si>
    <t>Product_992</t>
  </si>
  <si>
    <t>2102-08</t>
  </si>
  <si>
    <t>O000993</t>
  </si>
  <si>
    <t>2025-08-31T00:00:00.000000000</t>
  </si>
  <si>
    <t>C0993</t>
  </si>
  <si>
    <t>Customer_993</t>
  </si>
  <si>
    <t>P0993</t>
  </si>
  <si>
    <t>Product_993</t>
  </si>
  <si>
    <t>2102-09</t>
  </si>
  <si>
    <t>O000994</t>
  </si>
  <si>
    <t>C0994</t>
  </si>
  <si>
    <t>Customer_994</t>
  </si>
  <si>
    <t>Product_994</t>
  </si>
  <si>
    <t>2102-10</t>
  </si>
  <si>
    <t>O000995</t>
  </si>
  <si>
    <t>C1249</t>
  </si>
  <si>
    <t>C0995</t>
  </si>
  <si>
    <t>Customer_995</t>
  </si>
  <si>
    <t>P0995</t>
  </si>
  <si>
    <t>Product_995</t>
  </si>
  <si>
    <t>2102-11</t>
  </si>
  <si>
    <t>O000996</t>
  </si>
  <si>
    <t>2025-11-07T00:00:00.000000000</t>
  </si>
  <si>
    <t>C1380</t>
  </si>
  <si>
    <t>Customer_996</t>
  </si>
  <si>
    <t>P0996</t>
  </si>
  <si>
    <t>Product_996</t>
  </si>
  <si>
    <t>2102-12</t>
  </si>
  <si>
    <t>O000997</t>
  </si>
  <si>
    <t>2025-01-31T00:00:00.000000000</t>
  </si>
  <si>
    <t>Customer_997</t>
  </si>
  <si>
    <t>Product_997</t>
  </si>
  <si>
    <t>2103-01</t>
  </si>
  <si>
    <t>O000998</t>
  </si>
  <si>
    <t>2024-05-23T00:00:00.000000000</t>
  </si>
  <si>
    <t>C0998</t>
  </si>
  <si>
    <t>Customer_998</t>
  </si>
  <si>
    <t>P0998</t>
  </si>
  <si>
    <t>Product_998</t>
  </si>
  <si>
    <t>2103-02</t>
  </si>
  <si>
    <t>O000999</t>
  </si>
  <si>
    <t>2024-05-25T00:00:00.000000000</t>
  </si>
  <si>
    <t>Customer_999</t>
  </si>
  <si>
    <t>P0999</t>
  </si>
  <si>
    <t>Product_999</t>
  </si>
  <si>
    <t>2103-03</t>
  </si>
  <si>
    <t>O001000</t>
  </si>
  <si>
    <t>Customer_1000</t>
  </si>
  <si>
    <t>P1000</t>
  </si>
  <si>
    <t>Product_1000</t>
  </si>
  <si>
    <t>2103-04</t>
  </si>
  <si>
    <t>O001001</t>
  </si>
  <si>
    <t>C1001</t>
  </si>
  <si>
    <t>Customer_1001</t>
  </si>
  <si>
    <t>P1001</t>
  </si>
  <si>
    <t>Product_1001</t>
  </si>
  <si>
    <t>2103-05</t>
  </si>
  <si>
    <t>O001002</t>
  </si>
  <si>
    <t>2024-02-05T00:00:00.000000000</t>
  </si>
  <si>
    <t>Customer_1002</t>
  </si>
  <si>
    <t>Product_1002</t>
  </si>
  <si>
    <t>2103-06</t>
  </si>
  <si>
    <t>O001003</t>
  </si>
  <si>
    <t>2024-12-28T00:00:00.000000000</t>
  </si>
  <si>
    <t>C1003</t>
  </si>
  <si>
    <t>Customer_1003</t>
  </si>
  <si>
    <t>P1003</t>
  </si>
  <si>
    <t>Product_1003</t>
  </si>
  <si>
    <t>2103-07</t>
  </si>
  <si>
    <t>O001004</t>
  </si>
  <si>
    <t>C1004</t>
  </si>
  <si>
    <t>Customer_1004</t>
  </si>
  <si>
    <t>Product_1004</t>
  </si>
  <si>
    <t>2103-08</t>
  </si>
  <si>
    <t>O001005</t>
  </si>
  <si>
    <t>C1005</t>
  </si>
  <si>
    <t>Customer_1005</t>
  </si>
  <si>
    <t>Product_1005</t>
  </si>
  <si>
    <t>2103-09</t>
  </si>
  <si>
    <t>O001006</t>
  </si>
  <si>
    <t>Customer_1006</t>
  </si>
  <si>
    <t>Product_1006</t>
  </si>
  <si>
    <t>2103-10</t>
  </si>
  <si>
    <t>O001007</t>
  </si>
  <si>
    <t>2024-09-28T00:00:00.000000000</t>
  </si>
  <si>
    <t>P1048</t>
  </si>
  <si>
    <t>Customer_1007</t>
  </si>
  <si>
    <t>Product_1007</t>
  </si>
  <si>
    <t>2103-11</t>
  </si>
  <si>
    <t>O001008</t>
  </si>
  <si>
    <t>P1100</t>
  </si>
  <si>
    <t>Customer_1008</t>
  </si>
  <si>
    <t>Product_1008</t>
  </si>
  <si>
    <t>2103-12</t>
  </si>
  <si>
    <t>O001009</t>
  </si>
  <si>
    <t>2025-09-04T00:00:00.000000000</t>
  </si>
  <si>
    <t>C1273</t>
  </si>
  <si>
    <t>Customer_1009</t>
  </si>
  <si>
    <t>P1009</t>
  </si>
  <si>
    <t>Product_1009</t>
  </si>
  <si>
    <t>2104-01</t>
  </si>
  <si>
    <t>O001010</t>
  </si>
  <si>
    <t>2025-05-19T00:00:00.000000000</t>
  </si>
  <si>
    <t>P1016</t>
  </si>
  <si>
    <t>C1010</t>
  </si>
  <si>
    <t>Customer_1010</t>
  </si>
  <si>
    <t>P1010</t>
  </si>
  <si>
    <t>Product_1010</t>
  </si>
  <si>
    <t>2104-02</t>
  </si>
  <si>
    <t>O001011</t>
  </si>
  <si>
    <t>C1498</t>
  </si>
  <si>
    <t>C1011</t>
  </si>
  <si>
    <t>Customer_1011</t>
  </si>
  <si>
    <t>P1011</t>
  </si>
  <si>
    <t>Product_1011</t>
  </si>
  <si>
    <t>2104-03</t>
  </si>
  <si>
    <t>O001012</t>
  </si>
  <si>
    <t>P1047</t>
  </si>
  <si>
    <t>C1012</t>
  </si>
  <si>
    <t>Customer_1012</t>
  </si>
  <si>
    <t>Product_1012</t>
  </si>
  <si>
    <t>2104-04</t>
  </si>
  <si>
    <t>O001013</t>
  </si>
  <si>
    <t>C1013</t>
  </si>
  <si>
    <t>Customer_1013</t>
  </si>
  <si>
    <t>Product_1013</t>
  </si>
  <si>
    <t>2104-05</t>
  </si>
  <si>
    <t>O001014</t>
  </si>
  <si>
    <t>2024-02-13T00:00:00.000000000</t>
  </si>
  <si>
    <t>C1014</t>
  </si>
  <si>
    <t>Customer_1014</t>
  </si>
  <si>
    <t>Product_1014</t>
  </si>
  <si>
    <t>2104-06</t>
  </si>
  <si>
    <t>O001015</t>
  </si>
  <si>
    <t>Customer_1015</t>
  </si>
  <si>
    <t>P1015</t>
  </si>
  <si>
    <t>Product_1015</t>
  </si>
  <si>
    <t>2104-07</t>
  </si>
  <si>
    <t>O001016</t>
  </si>
  <si>
    <t>C1016</t>
  </si>
  <si>
    <t>Customer_1016</t>
  </si>
  <si>
    <t>Product_1016</t>
  </si>
  <si>
    <t>2104-08</t>
  </si>
  <si>
    <t>O001017</t>
  </si>
  <si>
    <t>Customer_1017</t>
  </si>
  <si>
    <t>Product_1017</t>
  </si>
  <si>
    <t>2104-09</t>
  </si>
  <si>
    <t>O001018</t>
  </si>
  <si>
    <t>Customer_1018</t>
  </si>
  <si>
    <t>Product_1018</t>
  </si>
  <si>
    <t>2104-10</t>
  </si>
  <si>
    <t>O001019</t>
  </si>
  <si>
    <t>Customer_1019</t>
  </si>
  <si>
    <t>P1019</t>
  </si>
  <si>
    <t>Product_1019</t>
  </si>
  <si>
    <t>2104-11</t>
  </si>
  <si>
    <t>O001020</t>
  </si>
  <si>
    <t>2025-12-18T00:00:00.000000000</t>
  </si>
  <si>
    <t>Customer_1020</t>
  </si>
  <si>
    <t>Product_1020</t>
  </si>
  <si>
    <t>2104-12</t>
  </si>
  <si>
    <t>O001021</t>
  </si>
  <si>
    <t>C1021</t>
  </si>
  <si>
    <t>Customer_1021</t>
  </si>
  <si>
    <t>P1021</t>
  </si>
  <si>
    <t>Product_1021</t>
  </si>
  <si>
    <t>2105-01</t>
  </si>
  <si>
    <t>O001022</t>
  </si>
  <si>
    <t>2025-04-11T00:00:00.000000000</t>
  </si>
  <si>
    <t>Customer_1022</t>
  </si>
  <si>
    <t>Product_1022</t>
  </si>
  <si>
    <t>2105-02</t>
  </si>
  <si>
    <t>O001023</t>
  </si>
  <si>
    <t>C1453</t>
  </si>
  <si>
    <t>C1023</t>
  </si>
  <si>
    <t>Customer_1023</t>
  </si>
  <si>
    <t>P1023</t>
  </si>
  <si>
    <t>Product_1023</t>
  </si>
  <si>
    <t>2105-03</t>
  </si>
  <si>
    <t>O001024</t>
  </si>
  <si>
    <t>2024-02-01T00:00:00.000000000</t>
  </si>
  <si>
    <t>C1157</t>
  </si>
  <si>
    <t>Customer_1024</t>
  </si>
  <si>
    <t>Product_1024</t>
  </si>
  <si>
    <t>2105-04</t>
  </si>
  <si>
    <t>O001025</t>
  </si>
  <si>
    <t>C1025</t>
  </si>
  <si>
    <t>Customer_1025</t>
  </si>
  <si>
    <t>Product_1025</t>
  </si>
  <si>
    <t>2105-05</t>
  </si>
  <si>
    <t>O001026</t>
  </si>
  <si>
    <t>C1026</t>
  </si>
  <si>
    <t>Customer_1026</t>
  </si>
  <si>
    <t>P1026</t>
  </si>
  <si>
    <t>Product_1026</t>
  </si>
  <si>
    <t>2105-06</t>
  </si>
  <si>
    <t>O001027</t>
  </si>
  <si>
    <t>2024-08-06T00:00:00.000000000</t>
  </si>
  <si>
    <t>Customer_1027</t>
  </si>
  <si>
    <t>Product_1027</t>
  </si>
  <si>
    <t>2105-07</t>
  </si>
  <si>
    <t>O001028</t>
  </si>
  <si>
    <t>2024-07-07T00:00:00.000000000</t>
  </si>
  <si>
    <t>C1028</t>
  </si>
  <si>
    <t>Customer_1028</t>
  </si>
  <si>
    <t>P1028</t>
  </si>
  <si>
    <t>Product_1028</t>
  </si>
  <si>
    <t>2105-08</t>
  </si>
  <si>
    <t>O001029</t>
  </si>
  <si>
    <t>C1029</t>
  </si>
  <si>
    <t>Customer_1029</t>
  </si>
  <si>
    <t>P1029</t>
  </si>
  <si>
    <t>Product_1029</t>
  </si>
  <si>
    <t>2105-09</t>
  </si>
  <si>
    <t>O001030</t>
  </si>
  <si>
    <t>2025-08-06T00:00:00.000000000</t>
  </si>
  <si>
    <t>Customer_1030</t>
  </si>
  <si>
    <t>P1030</t>
  </si>
  <si>
    <t>Product_1030</t>
  </si>
  <si>
    <t>2105-10</t>
  </si>
  <si>
    <t>O001031</t>
  </si>
  <si>
    <t>C1031</t>
  </si>
  <si>
    <t>Customer_1031</t>
  </si>
  <si>
    <t>Product_1031</t>
  </si>
  <si>
    <t>2105-11</t>
  </si>
  <si>
    <t>O001032</t>
  </si>
  <si>
    <t>Customer_1032</t>
  </si>
  <si>
    <t>Product_1032</t>
  </si>
  <si>
    <t>2105-12</t>
  </si>
  <si>
    <t>O001033</t>
  </si>
  <si>
    <t>C1033</t>
  </si>
  <si>
    <t>Customer_1033</t>
  </si>
  <si>
    <t>P1033</t>
  </si>
  <si>
    <t>Product_1033</t>
  </si>
  <si>
    <t>2106-01</t>
  </si>
  <si>
    <t>O001034</t>
  </si>
  <si>
    <t>2025-08-26T00:00:00.000000000</t>
  </si>
  <si>
    <t>C1034</t>
  </si>
  <si>
    <t>Customer_1034</t>
  </si>
  <si>
    <t>P1034</t>
  </si>
  <si>
    <t>Product_1034</t>
  </si>
  <si>
    <t>2106-02</t>
  </si>
  <si>
    <t>O001035</t>
  </si>
  <si>
    <t>Customer_1035</t>
  </si>
  <si>
    <t>P1035</t>
  </si>
  <si>
    <t>Product_1035</t>
  </si>
  <si>
    <t>2106-03</t>
  </si>
  <si>
    <t>O001036</t>
  </si>
  <si>
    <t>C1401</t>
  </si>
  <si>
    <t>Customer_1036</t>
  </si>
  <si>
    <t>P1036</t>
  </si>
  <si>
    <t>Product_1036</t>
  </si>
  <si>
    <t>2106-04</t>
  </si>
  <si>
    <t>O001037</t>
  </si>
  <si>
    <t>Customer_1037</t>
  </si>
  <si>
    <t>Product_1037</t>
  </si>
  <si>
    <t>2106-05</t>
  </si>
  <si>
    <t>O001038</t>
  </si>
  <si>
    <t>C1038</t>
  </si>
  <si>
    <t>Customer_1038</t>
  </si>
  <si>
    <t>Product_1038</t>
  </si>
  <si>
    <t>2106-06</t>
  </si>
  <si>
    <t>O001039</t>
  </si>
  <si>
    <t>P1176</t>
  </si>
  <si>
    <t>C1039</t>
  </si>
  <si>
    <t>Customer_1039</t>
  </si>
  <si>
    <t>P1039</t>
  </si>
  <si>
    <t>Product_1039</t>
  </si>
  <si>
    <t>2106-07</t>
  </si>
  <si>
    <t>O001040</t>
  </si>
  <si>
    <t>Customer_1040</t>
  </si>
  <si>
    <t>Product_1040</t>
  </si>
  <si>
    <t>2106-08</t>
  </si>
  <si>
    <t>O001041</t>
  </si>
  <si>
    <t>2025-10-15T00:00:00.000000000</t>
  </si>
  <si>
    <t>Customer_1041</t>
  </si>
  <si>
    <t>P1041</t>
  </si>
  <si>
    <t>Product_1041</t>
  </si>
  <si>
    <t>2106-09</t>
  </si>
  <si>
    <t>O001042</t>
  </si>
  <si>
    <t>Customer_1042</t>
  </si>
  <si>
    <t>P1042</t>
  </si>
  <si>
    <t>Product_1042</t>
  </si>
  <si>
    <t>2106-10</t>
  </si>
  <si>
    <t>O001043</t>
  </si>
  <si>
    <t>Customer_1043</t>
  </si>
  <si>
    <t>P1043</t>
  </si>
  <si>
    <t>Product_1043</t>
  </si>
  <si>
    <t>2106-11</t>
  </si>
  <si>
    <t>O001044</t>
  </si>
  <si>
    <t>Customer_1044</t>
  </si>
  <si>
    <t>Product_1044</t>
  </si>
  <si>
    <t>2106-12</t>
  </si>
  <si>
    <t>O001045</t>
  </si>
  <si>
    <t>2025-11-29T00:00:00.000000000</t>
  </si>
  <si>
    <t>Customer_1045</t>
  </si>
  <si>
    <t>Product_1045</t>
  </si>
  <si>
    <t>2107-01</t>
  </si>
  <si>
    <t>O001046</t>
  </si>
  <si>
    <t>C1046</t>
  </si>
  <si>
    <t>Customer_1046</t>
  </si>
  <si>
    <t>P1046</t>
  </si>
  <si>
    <t>Product_1046</t>
  </si>
  <si>
    <t>2107-02</t>
  </si>
  <si>
    <t>O001047</t>
  </si>
  <si>
    <t>Customer_1047</t>
  </si>
  <si>
    <t>Product_1047</t>
  </si>
  <si>
    <t>2107-03</t>
  </si>
  <si>
    <t>O001048</t>
  </si>
  <si>
    <t>2024-02-25T00:00:00.000000000</t>
  </si>
  <si>
    <t>C1127</t>
  </si>
  <si>
    <t>P1166</t>
  </si>
  <si>
    <t>C1048</t>
  </si>
  <si>
    <t>Customer_1048</t>
  </si>
  <si>
    <t>Product_1048</t>
  </si>
  <si>
    <t>2107-04</t>
  </si>
  <si>
    <t>O001049</t>
  </si>
  <si>
    <t>C1236</t>
  </si>
  <si>
    <t>Customer_1049</t>
  </si>
  <si>
    <t>Product_1049</t>
  </si>
  <si>
    <t>2107-05</t>
  </si>
  <si>
    <t>O001050</t>
  </si>
  <si>
    <t>Customer_1050</t>
  </si>
  <si>
    <t>Product_1050</t>
  </si>
  <si>
    <t>2107-06</t>
  </si>
  <si>
    <t>O001051</t>
  </si>
  <si>
    <t>2025-02-17T00:00:00.000000000</t>
  </si>
  <si>
    <t>Customer_1051</t>
  </si>
  <si>
    <t>Product_1051</t>
  </si>
  <si>
    <t>2107-07</t>
  </si>
  <si>
    <t>O001052</t>
  </si>
  <si>
    <t>Customer_1052</t>
  </si>
  <si>
    <t>Product_1052</t>
  </si>
  <si>
    <t>2107-08</t>
  </si>
  <si>
    <t>O001053</t>
  </si>
  <si>
    <t>Customer_1053</t>
  </si>
  <si>
    <t>Product_1053</t>
  </si>
  <si>
    <t>2107-09</t>
  </si>
  <si>
    <t>O001054</t>
  </si>
  <si>
    <t>P1067</t>
  </si>
  <si>
    <t>C1054</t>
  </si>
  <si>
    <t>Customer_1054</t>
  </si>
  <si>
    <t>P1054</t>
  </si>
  <si>
    <t>Product_1054</t>
  </si>
  <si>
    <t>2107-10</t>
  </si>
  <si>
    <t>O001055</t>
  </si>
  <si>
    <t>2025-01-15T00:00:00.000000000</t>
  </si>
  <si>
    <t>C1339</t>
  </si>
  <si>
    <t>C1055</t>
  </si>
  <si>
    <t>Customer_1055</t>
  </si>
  <si>
    <t>Product_1055</t>
  </si>
  <si>
    <t>2107-11</t>
  </si>
  <si>
    <t>O001056</t>
  </si>
  <si>
    <t>C1210</t>
  </si>
  <si>
    <t>P1062</t>
  </si>
  <si>
    <t>C1056</t>
  </si>
  <si>
    <t>Customer_1056</t>
  </si>
  <si>
    <t>P1056</t>
  </si>
  <si>
    <t>Product_1056</t>
  </si>
  <si>
    <t>2107-12</t>
  </si>
  <si>
    <t>O001057</t>
  </si>
  <si>
    <t>2024-11-17T00:00:00.000000000</t>
  </si>
  <si>
    <t>C1057</t>
  </si>
  <si>
    <t>Customer_1057</t>
  </si>
  <si>
    <t>P1057</t>
  </si>
  <si>
    <t>Product_1057</t>
  </si>
  <si>
    <t>2108-01</t>
  </si>
  <si>
    <t>O001058</t>
  </si>
  <si>
    <t>Customer_1058</t>
  </si>
  <si>
    <t>P1058</t>
  </si>
  <si>
    <t>Product_1058</t>
  </si>
  <si>
    <t>2108-02</t>
  </si>
  <si>
    <t>O001059</t>
  </si>
  <si>
    <t>C1059</t>
  </si>
  <si>
    <t>Customer_1059</t>
  </si>
  <si>
    <t>Product_1059</t>
  </si>
  <si>
    <t>2108-03</t>
  </si>
  <si>
    <t>O001060</t>
  </si>
  <si>
    <t>Customer_1060</t>
  </si>
  <si>
    <t>Product_1060</t>
  </si>
  <si>
    <t>2108-04</t>
  </si>
  <si>
    <t>O001061</t>
  </si>
  <si>
    <t>Customer_1061</t>
  </si>
  <si>
    <t>P1061</t>
  </si>
  <si>
    <t>Product_1061</t>
  </si>
  <si>
    <t>2108-05</t>
  </si>
  <si>
    <t>O001062</t>
  </si>
  <si>
    <t>C1062</t>
  </si>
  <si>
    <t>Customer_1062</t>
  </si>
  <si>
    <t>Product_1062</t>
  </si>
  <si>
    <t>2108-06</t>
  </si>
  <si>
    <t>O001063</t>
  </si>
  <si>
    <t>Customer_1063</t>
  </si>
  <si>
    <t>P1063</t>
  </si>
  <si>
    <t>Product_1063</t>
  </si>
  <si>
    <t>2108-07</t>
  </si>
  <si>
    <t>O001064</t>
  </si>
  <si>
    <t>Customer_1064</t>
  </si>
  <si>
    <t>Product_1064</t>
  </si>
  <si>
    <t>2108-08</t>
  </si>
  <si>
    <t>O001065</t>
  </si>
  <si>
    <t>C1065</t>
  </si>
  <si>
    <t>Customer_1065</t>
  </si>
  <si>
    <t>Product_1065</t>
  </si>
  <si>
    <t>2108-09</t>
  </si>
  <si>
    <t>O001066</t>
  </si>
  <si>
    <t>C1066</t>
  </si>
  <si>
    <t>Customer_1066</t>
  </si>
  <si>
    <t>Product_1066</t>
  </si>
  <si>
    <t>2108-10</t>
  </si>
  <si>
    <t>O001067</t>
  </si>
  <si>
    <t>C1067</t>
  </si>
  <si>
    <t>Customer_1067</t>
  </si>
  <si>
    <t>Product_1067</t>
  </si>
  <si>
    <t>2108-11</t>
  </si>
  <si>
    <t>O001068</t>
  </si>
  <si>
    <t>2025-12-30T00:00:00.000000000</t>
  </si>
  <si>
    <t>C1241</t>
  </si>
  <si>
    <t>Customer_1068</t>
  </si>
  <si>
    <t>Product_1068</t>
  </si>
  <si>
    <t>2108-12</t>
  </si>
  <si>
    <t>O001069</t>
  </si>
  <si>
    <t>2024-01-19T00:00:00.000000000</t>
  </si>
  <si>
    <t>Customer_1069</t>
  </si>
  <si>
    <t>Product_1069</t>
  </si>
  <si>
    <t>2109-01</t>
  </si>
  <si>
    <t>O001070</t>
  </si>
  <si>
    <t>Customer_1070</t>
  </si>
  <si>
    <t>P1070</t>
  </si>
  <si>
    <t>Product_1070</t>
  </si>
  <si>
    <t>2109-02</t>
  </si>
  <si>
    <t>O001071</t>
  </si>
  <si>
    <t>2025-09-26T00:00:00.000000000</t>
  </si>
  <si>
    <t>Customer_1071</t>
  </si>
  <si>
    <t>Product_1071</t>
  </si>
  <si>
    <t>2109-03</t>
  </si>
  <si>
    <t>O001072</t>
  </si>
  <si>
    <t>2025-04-03T00:00:00.000000000</t>
  </si>
  <si>
    <t>C1391</t>
  </si>
  <si>
    <t>P1116</t>
  </si>
  <si>
    <t>Customer_1072</t>
  </si>
  <si>
    <t>Product_1072</t>
  </si>
  <si>
    <t>2109-04</t>
  </si>
  <si>
    <t>O001073</t>
  </si>
  <si>
    <t>C1131</t>
  </si>
  <si>
    <t>C1073</t>
  </si>
  <si>
    <t>Customer_1073</t>
  </si>
  <si>
    <t>Product_1073</t>
  </si>
  <si>
    <t>2109-05</t>
  </si>
  <si>
    <t>O001074</t>
  </si>
  <si>
    <t>2025-10-20T00:00:00.000000000</t>
  </si>
  <si>
    <t>C1074</t>
  </si>
  <si>
    <t>Customer_1074</t>
  </si>
  <si>
    <t>Product_1074</t>
  </si>
  <si>
    <t>2109-06</t>
  </si>
  <si>
    <t>O001075</t>
  </si>
  <si>
    <t>Customer_1075</t>
  </si>
  <si>
    <t>Product_1075</t>
  </si>
  <si>
    <t>2109-07</t>
  </si>
  <si>
    <t>O001076</t>
  </si>
  <si>
    <t>C1287</t>
  </si>
  <si>
    <t>C1076</t>
  </si>
  <si>
    <t>Customer_1076</t>
  </si>
  <si>
    <t>P1076</t>
  </si>
  <si>
    <t>Product_1076</t>
  </si>
  <si>
    <t>2109-08</t>
  </si>
  <si>
    <t>O001077</t>
  </si>
  <si>
    <t>Customer_1077</t>
  </si>
  <si>
    <t>Product_1077</t>
  </si>
  <si>
    <t>2109-09</t>
  </si>
  <si>
    <t>O001078</t>
  </si>
  <si>
    <t>2025-07-07T00:00:00.000000000</t>
  </si>
  <si>
    <t>C1357</t>
  </si>
  <si>
    <t>Customer_1078</t>
  </si>
  <si>
    <t>P1078</t>
  </si>
  <si>
    <t>Product_1078</t>
  </si>
  <si>
    <t>2109-10</t>
  </si>
  <si>
    <t>O001079</t>
  </si>
  <si>
    <t>Customer_1079</t>
  </si>
  <si>
    <t>Product_1079</t>
  </si>
  <si>
    <t>2109-11</t>
  </si>
  <si>
    <t>O001080</t>
  </si>
  <si>
    <t>C1080</t>
  </si>
  <si>
    <t>Customer_1080</t>
  </si>
  <si>
    <t>Product_1080</t>
  </si>
  <si>
    <t>2109-12</t>
  </si>
  <si>
    <t>O001081</t>
  </si>
  <si>
    <t>2025-09-07T00:00:00.000000000</t>
  </si>
  <si>
    <t>Customer_1081</t>
  </si>
  <si>
    <t>Product_1081</t>
  </si>
  <si>
    <t>2110-01</t>
  </si>
  <si>
    <t>O001082</t>
  </si>
  <si>
    <t>C1452</t>
  </si>
  <si>
    <t>C1082</t>
  </si>
  <si>
    <t>Customer_1082</t>
  </si>
  <si>
    <t>Product_1082</t>
  </si>
  <si>
    <t>2110-02</t>
  </si>
  <si>
    <t>O001083</t>
  </si>
  <si>
    <t>Customer_1083</t>
  </si>
  <si>
    <t>Product_1083</t>
  </si>
  <si>
    <t>2110-03</t>
  </si>
  <si>
    <t>O001084</t>
  </si>
  <si>
    <t>C1084</t>
  </si>
  <si>
    <t>Customer_1084</t>
  </si>
  <si>
    <t>Product_1084</t>
  </si>
  <si>
    <t>2110-04</t>
  </si>
  <si>
    <t>O001085</t>
  </si>
  <si>
    <t>Customer_1085</t>
  </si>
  <si>
    <t>P1085</t>
  </si>
  <si>
    <t>Product_1085</t>
  </si>
  <si>
    <t>2110-05</t>
  </si>
  <si>
    <t>O001086</t>
  </si>
  <si>
    <t>C1086</t>
  </si>
  <si>
    <t>Customer_1086</t>
  </si>
  <si>
    <t>Product_1086</t>
  </si>
  <si>
    <t>2110-06</t>
  </si>
  <si>
    <t>O001087</t>
  </si>
  <si>
    <t>Customer_1087</t>
  </si>
  <si>
    <t>P1087</t>
  </si>
  <si>
    <t>Product_1087</t>
  </si>
  <si>
    <t>2110-07</t>
  </si>
  <si>
    <t>O001088</t>
  </si>
  <si>
    <t>Customer_1088</t>
  </si>
  <si>
    <t>Product_1088</t>
  </si>
  <si>
    <t>2110-08</t>
  </si>
  <si>
    <t>O001089</t>
  </si>
  <si>
    <t>C1353</t>
  </si>
  <si>
    <t>Customer_1089</t>
  </si>
  <si>
    <t>Product_1089</t>
  </si>
  <si>
    <t>2110-09</t>
  </si>
  <si>
    <t>O001090</t>
  </si>
  <si>
    <t>2025-10-26T00:00:00.000000000</t>
  </si>
  <si>
    <t>C1090</t>
  </si>
  <si>
    <t>Customer_1090</t>
  </si>
  <si>
    <t>Product_1090</t>
  </si>
  <si>
    <t>2110-10</t>
  </si>
  <si>
    <t>O001091</t>
  </si>
  <si>
    <t>Customer_1091</t>
  </si>
  <si>
    <t>Product_1091</t>
  </si>
  <si>
    <t>2110-11</t>
  </si>
  <si>
    <t>O001092</t>
  </si>
  <si>
    <t>C1092</t>
  </si>
  <si>
    <t>Customer_1092</t>
  </si>
  <si>
    <t>Product_1092</t>
  </si>
  <si>
    <t>2110-12</t>
  </si>
  <si>
    <t>O001093</t>
  </si>
  <si>
    <t>C1093</t>
  </si>
  <si>
    <t>Customer_1093</t>
  </si>
  <si>
    <t>P1093</t>
  </si>
  <si>
    <t>Product_1093</t>
  </si>
  <si>
    <t>2111-01</t>
  </si>
  <si>
    <t>O001094</t>
  </si>
  <si>
    <t>C1094</t>
  </si>
  <si>
    <t>Customer_1094</t>
  </si>
  <si>
    <t>Product_1094</t>
  </si>
  <si>
    <t>2111-02</t>
  </si>
  <si>
    <t>O001095</t>
  </si>
  <si>
    <t>C1095</t>
  </si>
  <si>
    <t>Customer_1095</t>
  </si>
  <si>
    <t>P1095</t>
  </si>
  <si>
    <t>Product_1095</t>
  </si>
  <si>
    <t>2111-03</t>
  </si>
  <si>
    <t>O001096</t>
  </si>
  <si>
    <t>Customer_1096</t>
  </si>
  <si>
    <t>P1096</t>
  </si>
  <si>
    <t>Product_1096</t>
  </si>
  <si>
    <t>2111-04</t>
  </si>
  <si>
    <t>O001097</t>
  </si>
  <si>
    <t>C1383</t>
  </si>
  <si>
    <t>C1097</t>
  </si>
  <si>
    <t>Customer_1097</t>
  </si>
  <si>
    <t>Product_1097</t>
  </si>
  <si>
    <t>2111-05</t>
  </si>
  <si>
    <t>O001098</t>
  </si>
  <si>
    <t>Customer_1098</t>
  </si>
  <si>
    <t>Product_1098</t>
  </si>
  <si>
    <t>2111-06</t>
  </si>
  <si>
    <t>O001099</t>
  </si>
  <si>
    <t>2025-09-11T00:00:00.000000000</t>
  </si>
  <si>
    <t>C1099</t>
  </si>
  <si>
    <t>Customer_1099</t>
  </si>
  <si>
    <t>P1099</t>
  </si>
  <si>
    <t>Product_1099</t>
  </si>
  <si>
    <t>2111-07</t>
  </si>
  <si>
    <t>O001100</t>
  </si>
  <si>
    <t>Customer_1100</t>
  </si>
  <si>
    <t>Product_1100</t>
  </si>
  <si>
    <t>2111-08</t>
  </si>
  <si>
    <t>O001101</t>
  </si>
  <si>
    <t>C1350</t>
  </si>
  <si>
    <t>Customer_1101</t>
  </si>
  <si>
    <t>Product_1101</t>
  </si>
  <si>
    <t>2111-09</t>
  </si>
  <si>
    <t>O001102</t>
  </si>
  <si>
    <t>Customer_1102</t>
  </si>
  <si>
    <t>Product_1102</t>
  </si>
  <si>
    <t>2111-10</t>
  </si>
  <si>
    <t>O001103</t>
  </si>
  <si>
    <t>Customer_1103</t>
  </si>
  <si>
    <t>Product_1103</t>
  </si>
  <si>
    <t>2111-11</t>
  </si>
  <si>
    <t>O001104</t>
  </si>
  <si>
    <t>Customer_1104</t>
  </si>
  <si>
    <t>Product_1104</t>
  </si>
  <si>
    <t>2111-12</t>
  </si>
  <si>
    <t>O001105</t>
  </si>
  <si>
    <t>2024-03-09T00:00:00.000000000</t>
  </si>
  <si>
    <t>C1321</t>
  </si>
  <si>
    <t>Customer_1105</t>
  </si>
  <si>
    <t>Product_1105</t>
  </si>
  <si>
    <t>2112-01</t>
  </si>
  <si>
    <t>O001106</t>
  </si>
  <si>
    <t>2025-10-04T00:00:00.000000000</t>
  </si>
  <si>
    <t>C1106</t>
  </si>
  <si>
    <t>Customer_1106</t>
  </si>
  <si>
    <t>Product_1106</t>
  </si>
  <si>
    <t>2112-02</t>
  </si>
  <si>
    <t>O001107</t>
  </si>
  <si>
    <t>2024-03-25T00:00:00.000000000</t>
  </si>
  <si>
    <t>C1107</t>
  </si>
  <si>
    <t>Customer_1107</t>
  </si>
  <si>
    <t>P1107</t>
  </si>
  <si>
    <t>Product_1107</t>
  </si>
  <si>
    <t>2112-03</t>
  </si>
  <si>
    <t>O001108</t>
  </si>
  <si>
    <t>C1108</t>
  </si>
  <si>
    <t>Customer_1108</t>
  </si>
  <si>
    <t>Product_1108</t>
  </si>
  <si>
    <t>2112-04</t>
  </si>
  <si>
    <t>O001109</t>
  </si>
  <si>
    <t>2025-07-16T00:00:00.000000000</t>
  </si>
  <si>
    <t>C1365</t>
  </si>
  <si>
    <t>C1109</t>
  </si>
  <si>
    <t>Customer_1109</t>
  </si>
  <si>
    <t>Product_1109</t>
  </si>
  <si>
    <t>2112-05</t>
  </si>
  <si>
    <t>O001110</t>
  </si>
  <si>
    <t>Customer_1110</t>
  </si>
  <si>
    <t>Product_1110</t>
  </si>
  <si>
    <t>2112-06</t>
  </si>
  <si>
    <t>O001111</t>
  </si>
  <si>
    <t>C1111</t>
  </si>
  <si>
    <t>Customer_1111</t>
  </si>
  <si>
    <t>Product_1111</t>
  </si>
  <si>
    <t>2112-07</t>
  </si>
  <si>
    <t>O001112</t>
  </si>
  <si>
    <t>P1151</t>
  </si>
  <si>
    <t>C1112</t>
  </si>
  <si>
    <t>Customer_1112</t>
  </si>
  <si>
    <t>Product_1112</t>
  </si>
  <si>
    <t>2112-08</t>
  </si>
  <si>
    <t>O001113</t>
  </si>
  <si>
    <t>C1113</t>
  </si>
  <si>
    <t>Customer_1113</t>
  </si>
  <si>
    <t>P1113</t>
  </si>
  <si>
    <t>Product_1113</t>
  </si>
  <si>
    <t>2112-09</t>
  </si>
  <si>
    <t>O001114</t>
  </si>
  <si>
    <t>C1114</t>
  </si>
  <si>
    <t>Customer_1114</t>
  </si>
  <si>
    <t>P1114</t>
  </si>
  <si>
    <t>Product_1114</t>
  </si>
  <si>
    <t>2112-10</t>
  </si>
  <si>
    <t>O001115</t>
  </si>
  <si>
    <t>C1115</t>
  </si>
  <si>
    <t>Customer_1115</t>
  </si>
  <si>
    <t>Product_1115</t>
  </si>
  <si>
    <t>2112-11</t>
  </si>
  <si>
    <t>O001116</t>
  </si>
  <si>
    <t>2025-01-01T00:00:00.000000000</t>
  </si>
  <si>
    <t>C1230</t>
  </si>
  <si>
    <t>Customer_1116</t>
  </si>
  <si>
    <t>Product_1116</t>
  </si>
  <si>
    <t>2112-12</t>
  </si>
  <si>
    <t>O001117</t>
  </si>
  <si>
    <t>Customer_1117</t>
  </si>
  <si>
    <t>P1117</t>
  </si>
  <si>
    <t>Product_1117</t>
  </si>
  <si>
    <t>2113-01</t>
  </si>
  <si>
    <t>O001118</t>
  </si>
  <si>
    <t>C1435</t>
  </si>
  <si>
    <t>Customer_1118</t>
  </si>
  <si>
    <t>P1118</t>
  </si>
  <si>
    <t>Product_1118</t>
  </si>
  <si>
    <t>2113-02</t>
  </si>
  <si>
    <t>O001119</t>
  </si>
  <si>
    <t>Customer_1119</t>
  </si>
  <si>
    <t>Product_1119</t>
  </si>
  <si>
    <t>2113-03</t>
  </si>
  <si>
    <t>O001120</t>
  </si>
  <si>
    <t>C1120</t>
  </si>
  <si>
    <t>Customer_1120</t>
  </si>
  <si>
    <t>P1120</t>
  </si>
  <si>
    <t>Product_1120</t>
  </si>
  <si>
    <t>2113-04</t>
  </si>
  <si>
    <t>O001121</t>
  </si>
  <si>
    <t>C1121</t>
  </si>
  <si>
    <t>Customer_1121</t>
  </si>
  <si>
    <t>P1121</t>
  </si>
  <si>
    <t>Product_1121</t>
  </si>
  <si>
    <t>2113-05</t>
  </si>
  <si>
    <t>O001122</t>
  </si>
  <si>
    <t>Customer_1122</t>
  </si>
  <si>
    <t>P1122</t>
  </si>
  <si>
    <t>Product_1122</t>
  </si>
  <si>
    <t>2113-06</t>
  </si>
  <si>
    <t>O001123</t>
  </si>
  <si>
    <t>C1123</t>
  </si>
  <si>
    <t>Customer_1123</t>
  </si>
  <si>
    <t>Product_1123</t>
  </si>
  <si>
    <t>2113-07</t>
  </si>
  <si>
    <t>O001124</t>
  </si>
  <si>
    <t>C1124</t>
  </si>
  <si>
    <t>Customer_1124</t>
  </si>
  <si>
    <t>Product_1124</t>
  </si>
  <si>
    <t>2113-08</t>
  </si>
  <si>
    <t>O001125</t>
  </si>
  <si>
    <t>C1125</t>
  </si>
  <si>
    <t>Customer_1125</t>
  </si>
  <si>
    <t>Product_1125</t>
  </si>
  <si>
    <t>2113-09</t>
  </si>
  <si>
    <t>O001126</t>
  </si>
  <si>
    <t>Customer_1126</t>
  </si>
  <si>
    <t>Product_1126</t>
  </si>
  <si>
    <t>2113-10</t>
  </si>
  <si>
    <t>O001127</t>
  </si>
  <si>
    <t>Customer_1127</t>
  </si>
  <si>
    <t>P1127</t>
  </si>
  <si>
    <t>Product_1127</t>
  </si>
  <si>
    <t>2113-11</t>
  </si>
  <si>
    <t>O001128</t>
  </si>
  <si>
    <t>Customer_1128</t>
  </si>
  <si>
    <t>Product_1128</t>
  </si>
  <si>
    <t>2113-12</t>
  </si>
  <si>
    <t>O001129</t>
  </si>
  <si>
    <t>C1170</t>
  </si>
  <si>
    <t>Customer_1129</t>
  </si>
  <si>
    <t>Product_1129</t>
  </si>
  <si>
    <t>2114-01</t>
  </si>
  <si>
    <t>O001130</t>
  </si>
  <si>
    <t>Customer_1130</t>
  </si>
  <si>
    <t>Product_1130</t>
  </si>
  <si>
    <t>2114-02</t>
  </si>
  <si>
    <t>O001131</t>
  </si>
  <si>
    <t>C1348</t>
  </si>
  <si>
    <t>Customer_1131</t>
  </si>
  <si>
    <t>P1131</t>
  </si>
  <si>
    <t>Product_1131</t>
  </si>
  <si>
    <t>2114-03</t>
  </si>
  <si>
    <t>O001132</t>
  </si>
  <si>
    <t>C1132</t>
  </si>
  <si>
    <t>Customer_1132</t>
  </si>
  <si>
    <t>Product_1132</t>
  </si>
  <si>
    <t>2114-04</t>
  </si>
  <si>
    <t>O001133</t>
  </si>
  <si>
    <t>Customer_1133</t>
  </si>
  <si>
    <t>Product_1133</t>
  </si>
  <si>
    <t>2114-05</t>
  </si>
  <si>
    <t>O001134</t>
  </si>
  <si>
    <t>Customer_1134</t>
  </si>
  <si>
    <t>Product_1134</t>
  </si>
  <si>
    <t>2114-06</t>
  </si>
  <si>
    <t>O001135</t>
  </si>
  <si>
    <t>2024-11-18T00:00:00.000000000</t>
  </si>
  <si>
    <t>C1135</t>
  </si>
  <si>
    <t>Customer_1135</t>
  </si>
  <si>
    <t>Product_1135</t>
  </si>
  <si>
    <t>2114-07</t>
  </si>
  <si>
    <t>O001136</t>
  </si>
  <si>
    <t>C1136</t>
  </si>
  <si>
    <t>Customer_1136</t>
  </si>
  <si>
    <t>P1136</t>
  </si>
  <si>
    <t>Product_1136</t>
  </si>
  <si>
    <t>2114-08</t>
  </si>
  <si>
    <t>O001137</t>
  </si>
  <si>
    <t>Customer_1137</t>
  </si>
  <si>
    <t>Product_1137</t>
  </si>
  <si>
    <t>2114-09</t>
  </si>
  <si>
    <t>O001138</t>
  </si>
  <si>
    <t>Customer_1138</t>
  </si>
  <si>
    <t>P1138</t>
  </si>
  <si>
    <t>Product_1138</t>
  </si>
  <si>
    <t>2114-10</t>
  </si>
  <si>
    <t>O001139</t>
  </si>
  <si>
    <t>C1313</t>
  </si>
  <si>
    <t>Customer_1139</t>
  </si>
  <si>
    <t>Product_1139</t>
  </si>
  <si>
    <t>2114-11</t>
  </si>
  <si>
    <t>O001140</t>
  </si>
  <si>
    <t>C1140</t>
  </si>
  <si>
    <t>Customer_1140</t>
  </si>
  <si>
    <t>P1140</t>
  </si>
  <si>
    <t>Product_1140</t>
  </si>
  <si>
    <t>2114-12</t>
  </si>
  <si>
    <t>O001141</t>
  </si>
  <si>
    <t>C1340</t>
  </si>
  <si>
    <t>Customer_1141</t>
  </si>
  <si>
    <t>Product_1141</t>
  </si>
  <si>
    <t>2115-01</t>
  </si>
  <si>
    <t>O001142</t>
  </si>
  <si>
    <t>C1142</t>
  </si>
  <si>
    <t>Customer_1142</t>
  </si>
  <si>
    <t>P1142</t>
  </si>
  <si>
    <t>Product_1142</t>
  </si>
  <si>
    <t>2115-02</t>
  </si>
  <si>
    <t>O001143</t>
  </si>
  <si>
    <t>C1143</t>
  </si>
  <si>
    <t>Customer_1143</t>
  </si>
  <si>
    <t>Product_1143</t>
  </si>
  <si>
    <t>2115-03</t>
  </si>
  <si>
    <t>O001144</t>
  </si>
  <si>
    <t>C1497</t>
  </si>
  <si>
    <t>C1144</t>
  </si>
  <si>
    <t>Customer_1144</t>
  </si>
  <si>
    <t>Product_1144</t>
  </si>
  <si>
    <t>2115-04</t>
  </si>
  <si>
    <t>O001145</t>
  </si>
  <si>
    <t>Customer_1145</t>
  </si>
  <si>
    <t>P1145</t>
  </si>
  <si>
    <t>Product_1145</t>
  </si>
  <si>
    <t>2115-05</t>
  </si>
  <si>
    <t>O001146</t>
  </si>
  <si>
    <t>Customer_1146</t>
  </si>
  <si>
    <t>Product_1146</t>
  </si>
  <si>
    <t>2115-06</t>
  </si>
  <si>
    <t>O001147</t>
  </si>
  <si>
    <t>Customer_1147</t>
  </si>
  <si>
    <t>Product_1147</t>
  </si>
  <si>
    <t>2115-07</t>
  </si>
  <si>
    <t>O001148</t>
  </si>
  <si>
    <t>2025-10-07T00:00:00.000000000</t>
  </si>
  <si>
    <t>C1148</t>
  </si>
  <si>
    <t>Customer_1148</t>
  </si>
  <si>
    <t>Product_1148</t>
  </si>
  <si>
    <t>2115-08</t>
  </si>
  <si>
    <t>O001149</t>
  </si>
  <si>
    <t>2024-09-04T00:00:00.000000000</t>
  </si>
  <si>
    <t>Customer_1149</t>
  </si>
  <si>
    <t>P1149</t>
  </si>
  <si>
    <t>Product_1149</t>
  </si>
  <si>
    <t>2115-09</t>
  </si>
  <si>
    <t>O001150</t>
  </si>
  <si>
    <t>Customer_1150</t>
  </si>
  <si>
    <t>P1150</t>
  </si>
  <si>
    <t>Product_1150</t>
  </si>
  <si>
    <t>2115-10</t>
  </si>
  <si>
    <t>O001151</t>
  </si>
  <si>
    <t>Customer_1151</t>
  </si>
  <si>
    <t>Product_1151</t>
  </si>
  <si>
    <t>2115-11</t>
  </si>
  <si>
    <t>O001152</t>
  </si>
  <si>
    <t>C1152</t>
  </si>
  <si>
    <t>Customer_1152</t>
  </si>
  <si>
    <t>Product_1152</t>
  </si>
  <si>
    <t>2115-12</t>
  </si>
  <si>
    <t>O001153</t>
  </si>
  <si>
    <t>Customer_1153</t>
  </si>
  <si>
    <t>Product_1153</t>
  </si>
  <si>
    <t>2116-01</t>
  </si>
  <si>
    <t>O001154</t>
  </si>
  <si>
    <t>C1154</t>
  </si>
  <si>
    <t>Customer_1154</t>
  </si>
  <si>
    <t>Product_1154</t>
  </si>
  <si>
    <t>2116-02</t>
  </si>
  <si>
    <t>O001155</t>
  </si>
  <si>
    <t>Customer_1155</t>
  </si>
  <si>
    <t>P1155</t>
  </si>
  <si>
    <t>Product_1155</t>
  </si>
  <si>
    <t>2116-03</t>
  </si>
  <si>
    <t>O001156</t>
  </si>
  <si>
    <t>C1297</t>
  </si>
  <si>
    <t>Customer_1156</t>
  </si>
  <si>
    <t>Product_1156</t>
  </si>
  <si>
    <t>2116-04</t>
  </si>
  <si>
    <t>O001157</t>
  </si>
  <si>
    <t>Customer_1157</t>
  </si>
  <si>
    <t>Product_1157</t>
  </si>
  <si>
    <t>2116-05</t>
  </si>
  <si>
    <t>O001158</t>
  </si>
  <si>
    <t>Customer_1158</t>
  </si>
  <si>
    <t>Product_1158</t>
  </si>
  <si>
    <t>2116-06</t>
  </si>
  <si>
    <t>O001159</t>
  </si>
  <si>
    <t>C1159</t>
  </si>
  <si>
    <t>Customer_1159</t>
  </si>
  <si>
    <t>Product_1159</t>
  </si>
  <si>
    <t>2116-07</t>
  </si>
  <si>
    <t>O001160</t>
  </si>
  <si>
    <t>Customer_1160</t>
  </si>
  <si>
    <t>Product_1160</t>
  </si>
  <si>
    <t>2116-08</t>
  </si>
  <si>
    <t>O001161</t>
  </si>
  <si>
    <t>Customer_1161</t>
  </si>
  <si>
    <t>P1161</t>
  </si>
  <si>
    <t>Product_1161</t>
  </si>
  <si>
    <t>2116-09</t>
  </si>
  <si>
    <t>O001162</t>
  </si>
  <si>
    <t>C1162</t>
  </si>
  <si>
    <t>Customer_1162</t>
  </si>
  <si>
    <t>P1162</t>
  </si>
  <si>
    <t>Product_1162</t>
  </si>
  <si>
    <t>2116-10</t>
  </si>
  <si>
    <t>O001163</t>
  </si>
  <si>
    <t>C1163</t>
  </si>
  <si>
    <t>Customer_1163</t>
  </si>
  <si>
    <t>P1163</t>
  </si>
  <si>
    <t>Product_1163</t>
  </si>
  <si>
    <t>2116-11</t>
  </si>
  <si>
    <t>O001164</t>
  </si>
  <si>
    <t>Customer_1164</t>
  </si>
  <si>
    <t>Product_1164</t>
  </si>
  <si>
    <t>2116-12</t>
  </si>
  <si>
    <t>O001165</t>
  </si>
  <si>
    <t>C1165</t>
  </si>
  <si>
    <t>Customer_1165</t>
  </si>
  <si>
    <t>Product_1165</t>
  </si>
  <si>
    <t>2117-01</t>
  </si>
  <si>
    <t>O001166</t>
  </si>
  <si>
    <t>2024-07-29T00:00:00.000000000</t>
  </si>
  <si>
    <t>Customer_1166</t>
  </si>
  <si>
    <t>Product_1166</t>
  </si>
  <si>
    <t>2117-02</t>
  </si>
  <si>
    <t>O001167</t>
  </si>
  <si>
    <t>2024-11-15T00:00:00.000000000</t>
  </si>
  <si>
    <t>Customer_1167</t>
  </si>
  <si>
    <t>Product_1167</t>
  </si>
  <si>
    <t>2117-03</t>
  </si>
  <si>
    <t>O001168</t>
  </si>
  <si>
    <t>C1168</t>
  </si>
  <si>
    <t>Customer_1168</t>
  </si>
  <si>
    <t>P1168</t>
  </si>
  <si>
    <t>Product_1168</t>
  </si>
  <si>
    <t>2117-04</t>
  </si>
  <si>
    <t>O001169</t>
  </si>
  <si>
    <t>Customer_1169</t>
  </si>
  <si>
    <t>P1169</t>
  </si>
  <si>
    <t>Product_1169</t>
  </si>
  <si>
    <t>2117-05</t>
  </si>
  <si>
    <t>O001170</t>
  </si>
  <si>
    <t>Customer_1170</t>
  </si>
  <si>
    <t>Product_1170</t>
  </si>
  <si>
    <t>2117-06</t>
  </si>
  <si>
    <t>O001171</t>
  </si>
  <si>
    <t>C1171</t>
  </si>
  <si>
    <t>Customer_1171</t>
  </si>
  <si>
    <t>Product_1171</t>
  </si>
  <si>
    <t>2117-07</t>
  </si>
  <si>
    <t>O001172</t>
  </si>
  <si>
    <t>Customer_1172</t>
  </si>
  <si>
    <t>P1172</t>
  </si>
  <si>
    <t>Product_1172</t>
  </si>
  <si>
    <t>2117-08</t>
  </si>
  <si>
    <t>O001173</t>
  </si>
  <si>
    <t>2025-02-08T00:00:00.000000000</t>
  </si>
  <si>
    <t>C1173</t>
  </si>
  <si>
    <t>Customer_1173</t>
  </si>
  <si>
    <t>P1173</t>
  </si>
  <si>
    <t>Product_1173</t>
  </si>
  <si>
    <t>2117-09</t>
  </si>
  <si>
    <t>O001174</t>
  </si>
  <si>
    <t>2025-01-17T00:00:00.000000000</t>
  </si>
  <si>
    <t>Customer_1174</t>
  </si>
  <si>
    <t>Product_1174</t>
  </si>
  <si>
    <t>2117-10</t>
  </si>
  <si>
    <t>O001175</t>
  </si>
  <si>
    <t>Customer_1175</t>
  </si>
  <si>
    <t>Product_1175</t>
  </si>
  <si>
    <t>2117-11</t>
  </si>
  <si>
    <t>O001176</t>
  </si>
  <si>
    <t>C1176</t>
  </si>
  <si>
    <t>Customer_1176</t>
  </si>
  <si>
    <t>Product_1176</t>
  </si>
  <si>
    <t>2117-12</t>
  </si>
  <si>
    <t>O001177</t>
  </si>
  <si>
    <t>Customer_1177</t>
  </si>
  <si>
    <t>Product_1177</t>
  </si>
  <si>
    <t>2118-01</t>
  </si>
  <si>
    <t>O001178</t>
  </si>
  <si>
    <t>C1178</t>
  </si>
  <si>
    <t>Customer_1178</t>
  </si>
  <si>
    <t>P1178</t>
  </si>
  <si>
    <t>Product_1178</t>
  </si>
  <si>
    <t>2118-02</t>
  </si>
  <si>
    <t>O001179</t>
  </si>
  <si>
    <t>Customer_1179</t>
  </si>
  <si>
    <t>P1179</t>
  </si>
  <si>
    <t>Product_1179</t>
  </si>
  <si>
    <t>2118-03</t>
  </si>
  <si>
    <t>O001180</t>
  </si>
  <si>
    <t>C1476</t>
  </si>
  <si>
    <t>Customer_1180</t>
  </si>
  <si>
    <t>Product_1180</t>
  </si>
  <si>
    <t>2118-04</t>
  </si>
  <si>
    <t>O001181</t>
  </si>
  <si>
    <t>2025-06-11T00:00:00.000000000</t>
  </si>
  <si>
    <t>C1181</t>
  </si>
  <si>
    <t>Customer_1181</t>
  </si>
  <si>
    <t>Product_1181</t>
  </si>
  <si>
    <t>2118-05</t>
  </si>
  <si>
    <t>O001182</t>
  </si>
  <si>
    <t>2025-04-08T00:00:00.000000000</t>
  </si>
  <si>
    <t>Customer_1182</t>
  </si>
  <si>
    <t>P1182</t>
  </si>
  <si>
    <t>Product_1182</t>
  </si>
  <si>
    <t>2118-06</t>
  </si>
  <si>
    <t>O001183</t>
  </si>
  <si>
    <t>Customer_1183</t>
  </si>
  <si>
    <t>P1183</t>
  </si>
  <si>
    <t>Product_1183</t>
  </si>
  <si>
    <t>2118-07</t>
  </si>
  <si>
    <t>O001184</t>
  </si>
  <si>
    <t>2025-06-30T00:00:00.000000000</t>
  </si>
  <si>
    <t>C1184</t>
  </si>
  <si>
    <t>Customer_1184</t>
  </si>
  <si>
    <t>Product_1184</t>
  </si>
  <si>
    <t>2118-08</t>
  </si>
  <si>
    <t>O001185</t>
  </si>
  <si>
    <t>C1185</t>
  </si>
  <si>
    <t>Customer_1185</t>
  </si>
  <si>
    <t>Product_1185</t>
  </si>
  <si>
    <t>2118-09</t>
  </si>
  <si>
    <t>O001186</t>
  </si>
  <si>
    <t>C1186</t>
  </si>
  <si>
    <t>Customer_1186</t>
  </si>
  <si>
    <t>P1186</t>
  </si>
  <si>
    <t>Product_1186</t>
  </si>
  <si>
    <t>2118-10</t>
  </si>
  <si>
    <t>O001187</t>
  </si>
  <si>
    <t>Customer_1187</t>
  </si>
  <si>
    <t>P1187</t>
  </si>
  <si>
    <t>Product_1187</t>
  </si>
  <si>
    <t>2118-11</t>
  </si>
  <si>
    <t>O001188</t>
  </si>
  <si>
    <t>2024-08-13T00:00:00.000000000</t>
  </si>
  <si>
    <t>Customer_1188</t>
  </si>
  <si>
    <t>P1188</t>
  </si>
  <si>
    <t>Product_1188</t>
  </si>
  <si>
    <t>2118-12</t>
  </si>
  <si>
    <t>O001189</t>
  </si>
  <si>
    <t>C1189</t>
  </si>
  <si>
    <t>Customer_1189</t>
  </si>
  <si>
    <t>Product_1189</t>
  </si>
  <si>
    <t>2119-01</t>
  </si>
  <si>
    <t>O001190</t>
  </si>
  <si>
    <t>C1444</t>
  </si>
  <si>
    <t>Customer_1190</t>
  </si>
  <si>
    <t>P1190</t>
  </si>
  <si>
    <t>Product_1190</t>
  </si>
  <si>
    <t>2119-02</t>
  </si>
  <si>
    <t>O001191</t>
  </si>
  <si>
    <t>2024-05-02T00:00:00.000000000</t>
  </si>
  <si>
    <t>C1191</t>
  </si>
  <si>
    <t>Customer_1191</t>
  </si>
  <si>
    <t>Product_1191</t>
  </si>
  <si>
    <t>2119-03</t>
  </si>
  <si>
    <t>O001192</t>
  </si>
  <si>
    <t>2024-08-09T00:00:00.000000000</t>
  </si>
  <si>
    <t>C1192</t>
  </si>
  <si>
    <t>Customer_1192</t>
  </si>
  <si>
    <t>P1192</t>
  </si>
  <si>
    <t>Product_1192</t>
  </si>
  <si>
    <t>2119-04</t>
  </si>
  <si>
    <t>O001193</t>
  </si>
  <si>
    <t>C1478</t>
  </si>
  <si>
    <t>Customer_1193</t>
  </si>
  <si>
    <t>Product_1193</t>
  </si>
  <si>
    <t>2119-05</t>
  </si>
  <si>
    <t>O001194</t>
  </si>
  <si>
    <t>Customer_1194</t>
  </si>
  <si>
    <t>P1194</t>
  </si>
  <si>
    <t>Product_1194</t>
  </si>
  <si>
    <t>2119-06</t>
  </si>
  <si>
    <t>O001195</t>
  </si>
  <si>
    <t>Customer_1195</t>
  </si>
  <si>
    <t>P1195</t>
  </si>
  <si>
    <t>Product_1195</t>
  </si>
  <si>
    <t>2119-07</t>
  </si>
  <si>
    <t>O001196</t>
  </si>
  <si>
    <t>C1196</t>
  </si>
  <si>
    <t>Customer_1196</t>
  </si>
  <si>
    <t>Product_1196</t>
  </si>
  <si>
    <t>2119-08</t>
  </si>
  <si>
    <t>O001197</t>
  </si>
  <si>
    <t>2025-12-25T00:00:00.000000000</t>
  </si>
  <si>
    <t>Customer_1197</t>
  </si>
  <si>
    <t>Product_1197</t>
  </si>
  <si>
    <t>2119-09</t>
  </si>
  <si>
    <t>O001198</t>
  </si>
  <si>
    <t>Customer_1198</t>
  </si>
  <si>
    <t>Product_1198</t>
  </si>
  <si>
    <t>2119-10</t>
  </si>
  <si>
    <t>O001199</t>
  </si>
  <si>
    <t>Customer_1199</t>
  </si>
  <si>
    <t>P1199</t>
  </si>
  <si>
    <t>Product_1199</t>
  </si>
  <si>
    <t>2119-11</t>
  </si>
  <si>
    <t>O001200</t>
  </si>
  <si>
    <t>C1200</t>
  </si>
  <si>
    <t>Customer_1200</t>
  </si>
  <si>
    <t>P1200</t>
  </si>
  <si>
    <t>Product_1200</t>
  </si>
  <si>
    <t>2119-12</t>
  </si>
  <si>
    <t>total_sales</t>
  </si>
  <si>
    <t>total_profit</t>
  </si>
  <si>
    <t>Profit Margin %</t>
  </si>
  <si>
    <t>Average Order Value</t>
  </si>
  <si>
    <t>Number of Orders</t>
  </si>
  <si>
    <t>Number of Customers</t>
  </si>
  <si>
    <t>Customer Retention Rate</t>
  </si>
  <si>
    <t>Inventory Turnover</t>
  </si>
  <si>
    <t>Target Achievement %</t>
  </si>
  <si>
    <t>Row Labels</t>
  </si>
  <si>
    <t>Sum of Profit</t>
  </si>
  <si>
    <t>Grand Total</t>
  </si>
  <si>
    <t>Sum of Sales</t>
  </si>
  <si>
    <t>Sum of Target Sales</t>
  </si>
  <si>
    <t>CustomerID2</t>
  </si>
  <si>
    <t>ProductID3</t>
  </si>
  <si>
    <t>ProductID4</t>
  </si>
  <si>
    <t>Sum of total_sales</t>
  </si>
  <si>
    <t>Sum of total_profit</t>
  </si>
  <si>
    <t>Sum of Profit Margin %</t>
  </si>
  <si>
    <t>Sum of Average Order Value</t>
  </si>
  <si>
    <t>Sum of Number of Orders</t>
  </si>
  <si>
    <t>Sum of Number of Customers</t>
  </si>
  <si>
    <t>Sum of Customer Retention Rate</t>
  </si>
  <si>
    <t>Sum of Inventory Turnover</t>
  </si>
  <si>
    <t>Sum of Target Achievement %</t>
  </si>
  <si>
    <t>Count of Date</t>
  </si>
  <si>
    <t>Product-wise sales</t>
  </si>
  <si>
    <t>Sum of Current Stock</t>
  </si>
  <si>
    <t>Sum of Reorder Level</t>
  </si>
  <si>
    <t>(Multiple Items)</t>
  </si>
  <si>
    <t>Sum of Quantity</t>
  </si>
  <si>
    <t>Max of Quantity</t>
  </si>
  <si>
    <t>Count of Product Name</t>
  </si>
  <si>
    <t>Count of Segment</t>
  </si>
  <si>
    <t>Min of Current Stock</t>
  </si>
  <si>
    <t>Sum of Cost Price</t>
  </si>
  <si>
    <t>Forecast(Sales)</t>
  </si>
  <si>
    <t>Lower Confidence Bound(Sales)</t>
  </si>
  <si>
    <t>Upper Confidence Bound(Sales)</t>
  </si>
  <si>
    <t>Forecast(Month)</t>
  </si>
  <si>
    <t>Lower Confidence Bound(Month)</t>
  </si>
  <si>
    <t>Upper Confidence Bound(Month)</t>
  </si>
  <si>
    <t>XLOOKUP</t>
  </si>
  <si>
    <t>INDEX-MATCH</t>
  </si>
  <si>
    <t>SUMIFS</t>
  </si>
  <si>
    <t>COUNTIFS</t>
  </si>
  <si>
    <t>IFERROR</t>
  </si>
  <si>
    <t>Dynamic Arrays</t>
  </si>
  <si>
    <t>Conditional Formatting</t>
  </si>
  <si>
    <t>Forecast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</si>
</sst>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8"/>
      <name val="Calibri"/>
      <family val="2"/>
      <scheme val="minor"/>
    </font>
    <font>
      <sz val="18"/>
      <color theme="1"/>
      <name val="Calibri"/>
      <family val="2"/>
      <scheme val="minor"/>
    </font>
    <font>
      <sz val="22"/>
      <color rgb="FFFFFFFF"/>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0" fontId="0" fillId="0" borderId="0" xfId="0" applyAlignment="1">
      <alignment horizontal="justify" vertical="center"/>
    </xf>
    <xf numFmtId="0" fontId="0" fillId="0" borderId="0" xfId="0" pivotButton="1"/>
    <xf numFmtId="0" fontId="0" fillId="0" borderId="0" xfId="0" applyAlignment="1">
      <alignment horizontal="left"/>
    </xf>
    <xf numFmtId="0" fontId="19" fillId="0" borderId="0" xfId="0" applyFont="1" applyAlignment="1">
      <alignment horizontal="justify" vertical="center"/>
    </xf>
    <xf numFmtId="0" fontId="13" fillId="7" borderId="7" xfId="13" applyAlignment="1">
      <alignment horizontal="justify" vertical="center"/>
    </xf>
    <xf numFmtId="0" fontId="13" fillId="7" borderId="7" xfId="13"/>
    <xf numFmtId="2" fontId="13" fillId="7" borderId="7" xfId="13" applyNumberFormat="1"/>
    <xf numFmtId="0" fontId="20" fillId="0" borderId="0" xfId="0" applyFont="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8">
    <dxf>
      <font>
        <color rgb="FF9C0006"/>
      </font>
      <fill>
        <patternFill>
          <bgColor rgb="FFFFC7CE"/>
        </patternFill>
      </fill>
    </dxf>
    <dxf>
      <font>
        <color rgb="FF9C0006"/>
      </font>
      <fill>
        <patternFill>
          <bgColor rgb="FFFFC7CE"/>
        </patternFill>
      </fill>
    </dxf>
    <dxf>
      <alignment horizontal="justify" vertical="center" textRotation="0" wrapText="0" indent="0" justifyLastLine="0" shrinkToFit="0" readingOrder="0"/>
    </dxf>
    <dxf>
      <alignment horizontal="justify" vertical="center" textRotation="0" wrapText="0" indent="0" justifyLastLine="0" shrinkToFit="0" readingOrder="0"/>
    </dxf>
    <dxf>
      <numFmt numFmtId="2" formatCode="0.00"/>
    </dxf>
    <dxf>
      <numFmt numFmtId="2" formatCode="0.00"/>
    </dxf>
    <dxf>
      <numFmt numFmtId="2" formatCode="0.00"/>
    </dxf>
    <dxf>
      <numFmt numFmtId="2"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microsoft.com/office/2007/relationships/slicerCache" Target="slicerCaches/slicerCache3.xml"/><Relationship Id="rId26" Type="http://schemas.openxmlformats.org/officeDocument/2006/relationships/powerPivotData" Target="model/item.data"/><Relationship Id="rId3" Type="http://schemas.openxmlformats.org/officeDocument/2006/relationships/worksheet" Target="worksheets/sheet3.xml"/><Relationship Id="rId21" Type="http://schemas.microsoft.com/office/2007/relationships/slicerCache" Target="slicerCaches/slicerCache6.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2.xml"/><Relationship Id="rId25" Type="http://schemas.openxmlformats.org/officeDocument/2006/relationships/sharedStrings" Target="sharedStrings.xml"/><Relationship Id="rId2" Type="http://schemas.openxmlformats.org/officeDocument/2006/relationships/worksheet" Target="worksheets/sheet2.xml"/><Relationship Id="rId16" Type="http://schemas.microsoft.com/office/2007/relationships/slicerCache" Target="slicerCaches/slicerCache1.xml"/><Relationship Id="rId20" Type="http://schemas.microsoft.com/office/2007/relationships/slicerCache" Target="slicerCaches/slicerCache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pivotCacheDefinition" Target="pivotCache/pivotCacheDefinition3.xml"/><Relationship Id="rId23" Type="http://schemas.openxmlformats.org/officeDocument/2006/relationships/connections" Target="connections.xml"/><Relationship Id="rId10" Type="http://schemas.openxmlformats.org/officeDocument/2006/relationships/worksheet" Target="worksheets/sheet10.xml"/><Relationship Id="rId19" Type="http://schemas.microsoft.com/office/2007/relationships/slicerCache" Target="slicerCaches/slicerCache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2.xml"/><Relationship Id="rId22" Type="http://schemas.openxmlformats.org/officeDocument/2006/relationships/theme" Target="theme/theme1.xml"/><Relationship Id="rId27"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1.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3.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4.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5.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6.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17.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18.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19.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0.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1.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2.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3.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4.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Ex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Ex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Ex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[project_excel.xlsx]pevort_tables!PivotTable3</c:name>
    <c:fmtId val="1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pevort_tables!$M$36</c:f>
              <c:strCache>
                <c:ptCount val="1"/>
                <c:pt idx="0">
                  <c:v>Total</c:v>
                </c:pt>
              </c:strCache>
            </c:strRef>
          </c:tx>
          <c:spPr>
            <a:solidFill>
              <a:schemeClr val="accent1"/>
            </a:solidFill>
            <a:ln>
              <a:noFill/>
            </a:ln>
            <a:effectLst/>
          </c:spPr>
          <c:cat>
            <c:strRef>
              <c:f>pevort_tables!$L$37:$L$42</c:f>
              <c:strCache>
                <c:ptCount val="5"/>
                <c:pt idx="0">
                  <c:v>P0226</c:v>
                </c:pt>
                <c:pt idx="1">
                  <c:v>P0617</c:v>
                </c:pt>
                <c:pt idx="2">
                  <c:v>P0704</c:v>
                </c:pt>
                <c:pt idx="3">
                  <c:v>P0736</c:v>
                </c:pt>
                <c:pt idx="4">
                  <c:v>P1019</c:v>
                </c:pt>
              </c:strCache>
            </c:strRef>
          </c:cat>
          <c:val>
            <c:numRef>
              <c:f>pevort_tables!$M$37:$M$42</c:f>
              <c:numCache>
                <c:formatCode>General</c:formatCode>
                <c:ptCount val="5"/>
                <c:pt idx="0">
                  <c:v>19749</c:v>
                </c:pt>
                <c:pt idx="1">
                  <c:v>46525</c:v>
                </c:pt>
                <c:pt idx="2">
                  <c:v>15988</c:v>
                </c:pt>
                <c:pt idx="3">
                  <c:v>31285</c:v>
                </c:pt>
                <c:pt idx="4">
                  <c:v>34465</c:v>
                </c:pt>
              </c:numCache>
            </c:numRef>
          </c:val>
          <c:extLst>
            <c:ext xmlns:c16="http://schemas.microsoft.com/office/drawing/2014/chart" uri="{C3380CC4-5D6E-409C-BE32-E72D297353CC}">
              <c16:uniqueId val="{00000000-BF54-4F18-9C32-1BBCEF57C192}"/>
            </c:ext>
          </c:extLst>
        </c:ser>
        <c:dLbls>
          <c:showLegendKey val="0"/>
          <c:showVal val="0"/>
          <c:showCatName val="0"/>
          <c:showSerName val="0"/>
          <c:showPercent val="0"/>
          <c:showBubbleSize val="0"/>
        </c:dLbls>
        <c:axId val="179771888"/>
        <c:axId val="179769008"/>
      </c:areaChart>
      <c:catAx>
        <c:axId val="17977188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769008"/>
        <c:crosses val="autoZero"/>
        <c:auto val="1"/>
        <c:lblAlgn val="ctr"/>
        <c:lblOffset val="100"/>
        <c:noMultiLvlLbl val="0"/>
      </c:catAx>
      <c:valAx>
        <c:axId val="1797690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771888"/>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[project_excel.xlsx]pevort_tables!PivotTable1</c:name>
    <c:fmtId val="1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pevort_tables!$I$57</c:f>
              <c:strCache>
                <c:ptCount val="1"/>
                <c:pt idx="0">
                  <c:v>Count of Product Name</c:v>
                </c:pt>
              </c:strCache>
            </c:strRef>
          </c:tx>
          <c:spPr>
            <a:solidFill>
              <a:schemeClr val="accent1"/>
            </a:solidFill>
            <a:ln>
              <a:noFill/>
            </a:ln>
            <a:effectLst/>
          </c:spPr>
          <c:invertIfNegative val="0"/>
          <c:cat>
            <c:strRef>
              <c:f>pevort_tables!$H$58:$H$63</c:f>
              <c:strCache>
                <c:ptCount val="5"/>
                <c:pt idx="0">
                  <c:v>C0302</c:v>
                </c:pt>
                <c:pt idx="1">
                  <c:v>C0700</c:v>
                </c:pt>
                <c:pt idx="2">
                  <c:v>C0872</c:v>
                </c:pt>
                <c:pt idx="3">
                  <c:v>C1157</c:v>
                </c:pt>
                <c:pt idx="4">
                  <c:v>C1188</c:v>
                </c:pt>
              </c:strCache>
            </c:strRef>
          </c:cat>
          <c:val>
            <c:numRef>
              <c:f>pevort_tables!$I$58:$I$63</c:f>
              <c:numCache>
                <c:formatCode>General</c:formatCode>
                <c:ptCount val="5"/>
                <c:pt idx="0">
                  <c:v>1</c:v>
                </c:pt>
                <c:pt idx="1">
                  <c:v>1</c:v>
                </c:pt>
                <c:pt idx="2">
                  <c:v>1</c:v>
                </c:pt>
                <c:pt idx="3">
                  <c:v>1</c:v>
                </c:pt>
                <c:pt idx="4">
                  <c:v>1</c:v>
                </c:pt>
              </c:numCache>
            </c:numRef>
          </c:val>
          <c:extLst>
            <c:ext xmlns:c16="http://schemas.microsoft.com/office/drawing/2014/chart" uri="{C3380CC4-5D6E-409C-BE32-E72D297353CC}">
              <c16:uniqueId val="{00000000-E61D-49AC-B739-E58B0F68B1B9}"/>
            </c:ext>
          </c:extLst>
        </c:ser>
        <c:ser>
          <c:idx val="1"/>
          <c:order val="1"/>
          <c:tx>
            <c:strRef>
              <c:f>pevort_tables!$J$57</c:f>
              <c:strCache>
                <c:ptCount val="1"/>
                <c:pt idx="0">
                  <c:v>Max of Quantity</c:v>
                </c:pt>
              </c:strCache>
            </c:strRef>
          </c:tx>
          <c:spPr>
            <a:solidFill>
              <a:schemeClr val="accent2"/>
            </a:solidFill>
            <a:ln>
              <a:noFill/>
            </a:ln>
            <a:effectLst/>
          </c:spPr>
          <c:invertIfNegative val="0"/>
          <c:cat>
            <c:strRef>
              <c:f>pevort_tables!$H$58:$H$63</c:f>
              <c:strCache>
                <c:ptCount val="5"/>
                <c:pt idx="0">
                  <c:v>C0302</c:v>
                </c:pt>
                <c:pt idx="1">
                  <c:v>C0700</c:v>
                </c:pt>
                <c:pt idx="2">
                  <c:v>C0872</c:v>
                </c:pt>
                <c:pt idx="3">
                  <c:v>C1157</c:v>
                </c:pt>
                <c:pt idx="4">
                  <c:v>C1188</c:v>
                </c:pt>
              </c:strCache>
            </c:strRef>
          </c:cat>
          <c:val>
            <c:numRef>
              <c:f>pevort_tables!$J$58:$J$63</c:f>
              <c:numCache>
                <c:formatCode>General</c:formatCode>
                <c:ptCount val="5"/>
                <c:pt idx="0">
                  <c:v>1</c:v>
                </c:pt>
                <c:pt idx="1">
                  <c:v>9</c:v>
                </c:pt>
                <c:pt idx="2">
                  <c:v>3</c:v>
                </c:pt>
                <c:pt idx="3">
                  <c:v>9</c:v>
                </c:pt>
                <c:pt idx="4">
                  <c:v>5</c:v>
                </c:pt>
              </c:numCache>
            </c:numRef>
          </c:val>
          <c:extLst>
            <c:ext xmlns:c16="http://schemas.microsoft.com/office/drawing/2014/chart" uri="{C3380CC4-5D6E-409C-BE32-E72D297353CC}">
              <c16:uniqueId val="{00000001-E61D-49AC-B739-E58B0F68B1B9}"/>
            </c:ext>
          </c:extLst>
        </c:ser>
        <c:dLbls>
          <c:showLegendKey val="0"/>
          <c:showVal val="0"/>
          <c:showCatName val="0"/>
          <c:showSerName val="0"/>
          <c:showPercent val="0"/>
          <c:showBubbleSize val="0"/>
        </c:dLbls>
        <c:gapWidth val="219"/>
        <c:overlap val="-27"/>
        <c:axId val="17292303"/>
        <c:axId val="17284623"/>
      </c:barChart>
      <c:catAx>
        <c:axId val="172923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84623"/>
        <c:crosses val="autoZero"/>
        <c:auto val="1"/>
        <c:lblAlgn val="ctr"/>
        <c:lblOffset val="100"/>
        <c:noMultiLvlLbl val="0"/>
      </c:catAx>
      <c:valAx>
        <c:axId val="172846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923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[project_excel.xlsx]pevort_tables!PivotTable11</c:name>
    <c:fmtId val="1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pieChart>
        <c:varyColors val="1"/>
        <c:ser>
          <c:idx val="0"/>
          <c:order val="0"/>
          <c:tx>
            <c:strRef>
              <c:f>pevort_tables!$I$68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924-41FD-84AE-4F855F86B33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924-41FD-84AE-4F855F86B33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924-41FD-84AE-4F855F86B33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5924-41FD-84AE-4F855F86B331}"/>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3FD7-4C87-9DF9-F17E363E635D}"/>
              </c:ext>
            </c:extLst>
          </c:dPt>
          <c:cat>
            <c:strRef>
              <c:f>pevort_tables!$H$69:$H$74</c:f>
              <c:strCache>
                <c:ptCount val="5"/>
                <c:pt idx="0">
                  <c:v>C0302</c:v>
                </c:pt>
                <c:pt idx="1">
                  <c:v>C0700</c:v>
                </c:pt>
                <c:pt idx="2">
                  <c:v>C0872</c:v>
                </c:pt>
                <c:pt idx="3">
                  <c:v>C1157</c:v>
                </c:pt>
                <c:pt idx="4">
                  <c:v>C1188</c:v>
                </c:pt>
              </c:strCache>
            </c:strRef>
          </c:cat>
          <c:val>
            <c:numRef>
              <c:f>pevort_tables!$I$69:$I$74</c:f>
              <c:numCache>
                <c:formatCode>General</c:formatCode>
                <c:ptCount val="5"/>
                <c:pt idx="0">
                  <c:v>1</c:v>
                </c:pt>
                <c:pt idx="1">
                  <c:v>1</c:v>
                </c:pt>
                <c:pt idx="2">
                  <c:v>1</c:v>
                </c:pt>
                <c:pt idx="3">
                  <c:v>1</c:v>
                </c:pt>
                <c:pt idx="4">
                  <c:v>1</c:v>
                </c:pt>
              </c:numCache>
            </c:numRef>
          </c:val>
          <c:extLst>
            <c:ext xmlns:c16="http://schemas.microsoft.com/office/drawing/2014/chart" uri="{C3380CC4-5D6E-409C-BE32-E72D297353CC}">
              <c16:uniqueId val="{00000000-A2A9-4E5A-B4F2-408DA68DC17B}"/>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[project_excel.xlsx]pevort_tables!PivotTable14</c:name>
    <c:fmtId val="1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s>
    <c:plotArea>
      <c:layout/>
      <c:doughnutChart>
        <c:varyColors val="1"/>
        <c:ser>
          <c:idx val="0"/>
          <c:order val="0"/>
          <c:tx>
            <c:strRef>
              <c:f>pevort_tables!$I$80</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8DB2-4B2C-996A-283C483F4520}"/>
              </c:ext>
            </c:extLst>
          </c:dPt>
          <c:dPt>
            <c:idx val="1"/>
            <c:bubble3D val="0"/>
            <c:spPr>
              <a:solidFill>
                <a:schemeClr val="accent2"/>
              </a:solidFill>
              <a:ln>
                <a:noFill/>
              </a:ln>
              <a:effectLst/>
            </c:spPr>
            <c:extLst>
              <c:ext xmlns:c16="http://schemas.microsoft.com/office/drawing/2014/chart" uri="{C3380CC4-5D6E-409C-BE32-E72D297353CC}">
                <c16:uniqueId val="{00000003-8DB2-4B2C-996A-283C483F4520}"/>
              </c:ext>
            </c:extLst>
          </c:dPt>
          <c:dPt>
            <c:idx val="2"/>
            <c:bubble3D val="0"/>
            <c:spPr>
              <a:solidFill>
                <a:schemeClr val="accent3"/>
              </a:solidFill>
              <a:ln>
                <a:noFill/>
              </a:ln>
              <a:effectLst/>
            </c:spPr>
            <c:extLst>
              <c:ext xmlns:c16="http://schemas.microsoft.com/office/drawing/2014/chart" uri="{C3380CC4-5D6E-409C-BE32-E72D297353CC}">
                <c16:uniqueId val="{00000005-8DB2-4B2C-996A-283C483F4520}"/>
              </c:ext>
            </c:extLst>
          </c:dPt>
          <c:dPt>
            <c:idx val="3"/>
            <c:bubble3D val="0"/>
            <c:spPr>
              <a:solidFill>
                <a:schemeClr val="accent4"/>
              </a:solidFill>
              <a:ln>
                <a:noFill/>
              </a:ln>
              <a:effectLst/>
            </c:spPr>
            <c:extLst>
              <c:ext xmlns:c16="http://schemas.microsoft.com/office/drawing/2014/chart" uri="{C3380CC4-5D6E-409C-BE32-E72D297353CC}">
                <c16:uniqueId val="{00000007-8DB2-4B2C-996A-283C483F4520}"/>
              </c:ext>
            </c:extLst>
          </c:dPt>
          <c:dPt>
            <c:idx val="4"/>
            <c:bubble3D val="0"/>
            <c:spPr>
              <a:solidFill>
                <a:schemeClr val="accent5"/>
              </a:solidFill>
              <a:ln>
                <a:noFill/>
              </a:ln>
              <a:effectLst/>
            </c:spPr>
            <c:extLst>
              <c:ext xmlns:c16="http://schemas.microsoft.com/office/drawing/2014/chart" uri="{C3380CC4-5D6E-409C-BE32-E72D297353CC}">
                <c16:uniqueId val="{00000009-4B12-4B0D-AE4D-EE67A0EB4540}"/>
              </c:ext>
            </c:extLst>
          </c:dPt>
          <c:cat>
            <c:strRef>
              <c:f>pevort_tables!$H$81:$H$86</c:f>
              <c:strCache>
                <c:ptCount val="5"/>
                <c:pt idx="0">
                  <c:v>C0302</c:v>
                </c:pt>
                <c:pt idx="1">
                  <c:v>C0700</c:v>
                </c:pt>
                <c:pt idx="2">
                  <c:v>C0872</c:v>
                </c:pt>
                <c:pt idx="3">
                  <c:v>C1157</c:v>
                </c:pt>
                <c:pt idx="4">
                  <c:v>C1188</c:v>
                </c:pt>
              </c:strCache>
            </c:strRef>
          </c:cat>
          <c:val>
            <c:numRef>
              <c:f>pevort_tables!$I$81:$I$86</c:f>
              <c:numCache>
                <c:formatCode>General</c:formatCode>
                <c:ptCount val="5"/>
                <c:pt idx="0">
                  <c:v>1</c:v>
                </c:pt>
                <c:pt idx="1">
                  <c:v>9</c:v>
                </c:pt>
                <c:pt idx="2">
                  <c:v>3</c:v>
                </c:pt>
                <c:pt idx="3">
                  <c:v>9</c:v>
                </c:pt>
                <c:pt idx="4">
                  <c:v>5</c:v>
                </c:pt>
              </c:numCache>
            </c:numRef>
          </c:val>
          <c:extLst>
            <c:ext xmlns:c16="http://schemas.microsoft.com/office/drawing/2014/chart" uri="{C3380CC4-5D6E-409C-BE32-E72D297353CC}">
              <c16:uniqueId val="{00000000-56D0-49FB-9C4C-276B80816F92}"/>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[project_excel.xlsx]pevort_tables!PivotTable15</c:name>
    <c:fmtId val="1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pevort_tables!$R$53</c:f>
              <c:strCache>
                <c:ptCount val="1"/>
                <c:pt idx="0">
                  <c:v>Total</c:v>
                </c:pt>
              </c:strCache>
            </c:strRef>
          </c:tx>
          <c:spPr>
            <a:solidFill>
              <a:schemeClr val="accent1"/>
            </a:solidFill>
            <a:ln>
              <a:noFill/>
            </a:ln>
            <a:effectLst/>
          </c:spPr>
          <c:invertIfNegative val="0"/>
          <c:cat>
            <c:strRef>
              <c:f>pevort_tables!$Q$54:$Q$59</c:f>
              <c:strCache>
                <c:ptCount val="5"/>
                <c:pt idx="0">
                  <c:v>Product_1002</c:v>
                </c:pt>
                <c:pt idx="1">
                  <c:v>Product_1018</c:v>
                </c:pt>
                <c:pt idx="2">
                  <c:v>Product_1024</c:v>
                </c:pt>
                <c:pt idx="3">
                  <c:v>Product_1064</c:v>
                </c:pt>
                <c:pt idx="4">
                  <c:v>Product_1122</c:v>
                </c:pt>
              </c:strCache>
            </c:strRef>
          </c:cat>
          <c:val>
            <c:numRef>
              <c:f>pevort_tables!$R$54:$R$59</c:f>
              <c:numCache>
                <c:formatCode>General</c:formatCode>
                <c:ptCount val="5"/>
                <c:pt idx="0">
                  <c:v>425</c:v>
                </c:pt>
                <c:pt idx="1">
                  <c:v>106</c:v>
                </c:pt>
                <c:pt idx="2">
                  <c:v>129</c:v>
                </c:pt>
                <c:pt idx="3">
                  <c:v>441</c:v>
                </c:pt>
                <c:pt idx="4">
                  <c:v>263</c:v>
                </c:pt>
              </c:numCache>
            </c:numRef>
          </c:val>
          <c:extLst>
            <c:ext xmlns:c16="http://schemas.microsoft.com/office/drawing/2014/chart" uri="{C3380CC4-5D6E-409C-BE32-E72D297353CC}">
              <c16:uniqueId val="{00000000-7692-4802-9C2A-E96C45CD94CD}"/>
            </c:ext>
          </c:extLst>
        </c:ser>
        <c:dLbls>
          <c:showLegendKey val="0"/>
          <c:showVal val="0"/>
          <c:showCatName val="0"/>
          <c:showSerName val="0"/>
          <c:showPercent val="0"/>
          <c:showBubbleSize val="0"/>
        </c:dLbls>
        <c:gapWidth val="219"/>
        <c:overlap val="-27"/>
        <c:axId val="17191023"/>
        <c:axId val="17196783"/>
      </c:barChart>
      <c:catAx>
        <c:axId val="171910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96783"/>
        <c:crosses val="autoZero"/>
        <c:auto val="1"/>
        <c:lblAlgn val="ctr"/>
        <c:lblOffset val="100"/>
        <c:noMultiLvlLbl val="0"/>
      </c:catAx>
      <c:valAx>
        <c:axId val="171967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910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[project_excel.xlsx]pevort_tables!PivotTable16</c:name>
    <c:fmtId val="1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pieChart>
        <c:varyColors val="1"/>
        <c:ser>
          <c:idx val="0"/>
          <c:order val="0"/>
          <c:tx>
            <c:strRef>
              <c:f>pevort_tables!$R$64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C3A-4A84-B8E9-9C42043BE9A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C3A-4A84-B8E9-9C42043BE9A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C3A-4A84-B8E9-9C42043BE9A2}"/>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0C3A-4A84-B8E9-9C42043BE9A2}"/>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CEE2-4441-BD73-7272D97868C6}"/>
              </c:ext>
            </c:extLst>
          </c:dPt>
          <c:cat>
            <c:strRef>
              <c:f>pevort_tables!$Q$65:$Q$70</c:f>
              <c:strCache>
                <c:ptCount val="5"/>
                <c:pt idx="0">
                  <c:v>P0226</c:v>
                </c:pt>
                <c:pt idx="1">
                  <c:v>P0617</c:v>
                </c:pt>
                <c:pt idx="2">
                  <c:v>P0704</c:v>
                </c:pt>
                <c:pt idx="3">
                  <c:v>P0736</c:v>
                </c:pt>
                <c:pt idx="4">
                  <c:v>P1019</c:v>
                </c:pt>
              </c:strCache>
            </c:strRef>
          </c:cat>
          <c:val>
            <c:numRef>
              <c:f>pevort_tables!$R$65:$R$70</c:f>
              <c:numCache>
                <c:formatCode>General</c:formatCode>
                <c:ptCount val="5"/>
                <c:pt idx="0">
                  <c:v>1</c:v>
                </c:pt>
                <c:pt idx="1">
                  <c:v>1</c:v>
                </c:pt>
                <c:pt idx="2">
                  <c:v>1</c:v>
                </c:pt>
                <c:pt idx="3">
                  <c:v>1</c:v>
                </c:pt>
                <c:pt idx="4">
                  <c:v>1</c:v>
                </c:pt>
              </c:numCache>
            </c:numRef>
          </c:val>
          <c:extLst>
            <c:ext xmlns:c16="http://schemas.microsoft.com/office/drawing/2014/chart" uri="{C3380CC4-5D6E-409C-BE32-E72D297353CC}">
              <c16:uniqueId val="{00000000-EBCB-4DA6-85A9-3BB7147946EC}"/>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[project_excel.xlsx]pevort_tables!PivotTable17</c:name>
    <c:fmtId val="15"/>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pevort_tables!$R$76</c:f>
              <c:strCache>
                <c:ptCount val="1"/>
                <c:pt idx="0">
                  <c:v>Sum of Current Stock</c:v>
                </c:pt>
              </c:strCache>
            </c:strRef>
          </c:tx>
          <c:spPr>
            <a:ln w="28575" cap="rnd">
              <a:solidFill>
                <a:schemeClr val="accent1"/>
              </a:solidFill>
              <a:round/>
            </a:ln>
            <a:effectLst/>
          </c:spPr>
          <c:marker>
            <c:symbol val="none"/>
          </c:marker>
          <c:cat>
            <c:strRef>
              <c:f>pevort_tables!$Q$77:$Q$82</c:f>
              <c:strCache>
                <c:ptCount val="5"/>
                <c:pt idx="0">
                  <c:v>2103-06</c:v>
                </c:pt>
                <c:pt idx="1">
                  <c:v>2104-10</c:v>
                </c:pt>
                <c:pt idx="2">
                  <c:v>2105-04</c:v>
                </c:pt>
                <c:pt idx="3">
                  <c:v>2108-08</c:v>
                </c:pt>
                <c:pt idx="4">
                  <c:v>2113-06</c:v>
                </c:pt>
              </c:strCache>
            </c:strRef>
          </c:cat>
          <c:val>
            <c:numRef>
              <c:f>pevort_tables!$R$77:$R$82</c:f>
              <c:numCache>
                <c:formatCode>General</c:formatCode>
                <c:ptCount val="5"/>
                <c:pt idx="0">
                  <c:v>425</c:v>
                </c:pt>
                <c:pt idx="1">
                  <c:v>106</c:v>
                </c:pt>
                <c:pt idx="2">
                  <c:v>129</c:v>
                </c:pt>
                <c:pt idx="3">
                  <c:v>441</c:v>
                </c:pt>
                <c:pt idx="4">
                  <c:v>263</c:v>
                </c:pt>
              </c:numCache>
            </c:numRef>
          </c:val>
          <c:smooth val="0"/>
          <c:extLst>
            <c:ext xmlns:c16="http://schemas.microsoft.com/office/drawing/2014/chart" uri="{C3380CC4-5D6E-409C-BE32-E72D297353CC}">
              <c16:uniqueId val="{00000000-8463-4496-B661-FA21D9BE95FF}"/>
            </c:ext>
          </c:extLst>
        </c:ser>
        <c:ser>
          <c:idx val="1"/>
          <c:order val="1"/>
          <c:tx>
            <c:strRef>
              <c:f>pevort_tables!$S$76</c:f>
              <c:strCache>
                <c:ptCount val="1"/>
                <c:pt idx="0">
                  <c:v>Sum of Cost Price</c:v>
                </c:pt>
              </c:strCache>
            </c:strRef>
          </c:tx>
          <c:spPr>
            <a:ln w="28575" cap="rnd">
              <a:solidFill>
                <a:schemeClr val="accent2"/>
              </a:solidFill>
              <a:round/>
            </a:ln>
            <a:effectLst/>
          </c:spPr>
          <c:marker>
            <c:symbol val="none"/>
          </c:marker>
          <c:cat>
            <c:strRef>
              <c:f>pevort_tables!$Q$77:$Q$82</c:f>
              <c:strCache>
                <c:ptCount val="5"/>
                <c:pt idx="0">
                  <c:v>2103-06</c:v>
                </c:pt>
                <c:pt idx="1">
                  <c:v>2104-10</c:v>
                </c:pt>
                <c:pt idx="2">
                  <c:v>2105-04</c:v>
                </c:pt>
                <c:pt idx="3">
                  <c:v>2108-08</c:v>
                </c:pt>
                <c:pt idx="4">
                  <c:v>2113-06</c:v>
                </c:pt>
              </c:strCache>
            </c:strRef>
          </c:cat>
          <c:val>
            <c:numRef>
              <c:f>pevort_tables!$S$77:$S$82</c:f>
              <c:numCache>
                <c:formatCode>General</c:formatCode>
                <c:ptCount val="5"/>
                <c:pt idx="0">
                  <c:v>1740</c:v>
                </c:pt>
                <c:pt idx="1">
                  <c:v>33929</c:v>
                </c:pt>
                <c:pt idx="2">
                  <c:v>17376</c:v>
                </c:pt>
                <c:pt idx="3">
                  <c:v>43327</c:v>
                </c:pt>
                <c:pt idx="4">
                  <c:v>32976</c:v>
                </c:pt>
              </c:numCache>
            </c:numRef>
          </c:val>
          <c:smooth val="0"/>
          <c:extLst>
            <c:ext xmlns:c16="http://schemas.microsoft.com/office/drawing/2014/chart" uri="{C3380CC4-5D6E-409C-BE32-E72D297353CC}">
              <c16:uniqueId val="{00000001-8463-4496-B661-FA21D9BE95FF}"/>
            </c:ext>
          </c:extLst>
        </c:ser>
        <c:ser>
          <c:idx val="2"/>
          <c:order val="2"/>
          <c:tx>
            <c:strRef>
              <c:f>pevort_tables!$T$76</c:f>
              <c:strCache>
                <c:ptCount val="1"/>
                <c:pt idx="0">
                  <c:v>Sum of Target Sales</c:v>
                </c:pt>
              </c:strCache>
            </c:strRef>
          </c:tx>
          <c:spPr>
            <a:ln w="28575" cap="rnd">
              <a:solidFill>
                <a:schemeClr val="accent3"/>
              </a:solidFill>
              <a:round/>
            </a:ln>
            <a:effectLst/>
          </c:spPr>
          <c:marker>
            <c:symbol val="none"/>
          </c:marker>
          <c:cat>
            <c:strRef>
              <c:f>pevort_tables!$Q$77:$Q$82</c:f>
              <c:strCache>
                <c:ptCount val="5"/>
                <c:pt idx="0">
                  <c:v>2103-06</c:v>
                </c:pt>
                <c:pt idx="1">
                  <c:v>2104-10</c:v>
                </c:pt>
                <c:pt idx="2">
                  <c:v>2105-04</c:v>
                </c:pt>
                <c:pt idx="3">
                  <c:v>2108-08</c:v>
                </c:pt>
                <c:pt idx="4">
                  <c:v>2113-06</c:v>
                </c:pt>
              </c:strCache>
            </c:strRef>
          </c:cat>
          <c:val>
            <c:numRef>
              <c:f>pevort_tables!$T$77:$T$82</c:f>
              <c:numCache>
                <c:formatCode>General</c:formatCode>
                <c:ptCount val="5"/>
                <c:pt idx="0">
                  <c:v>346295</c:v>
                </c:pt>
                <c:pt idx="1">
                  <c:v>254853</c:v>
                </c:pt>
                <c:pt idx="2">
                  <c:v>472786</c:v>
                </c:pt>
                <c:pt idx="3">
                  <c:v>223210</c:v>
                </c:pt>
                <c:pt idx="4">
                  <c:v>253034</c:v>
                </c:pt>
              </c:numCache>
            </c:numRef>
          </c:val>
          <c:smooth val="0"/>
          <c:extLst>
            <c:ext xmlns:c16="http://schemas.microsoft.com/office/drawing/2014/chart" uri="{C3380CC4-5D6E-409C-BE32-E72D297353CC}">
              <c16:uniqueId val="{00000002-8463-4496-B661-FA21D9BE95FF}"/>
            </c:ext>
          </c:extLst>
        </c:ser>
        <c:dLbls>
          <c:showLegendKey val="0"/>
          <c:showVal val="0"/>
          <c:showCatName val="0"/>
          <c:showSerName val="0"/>
          <c:showPercent val="0"/>
          <c:showBubbleSize val="0"/>
        </c:dLbls>
        <c:smooth val="0"/>
        <c:axId val="17192463"/>
        <c:axId val="17209743"/>
      </c:lineChart>
      <c:catAx>
        <c:axId val="1719246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09743"/>
        <c:crosses val="autoZero"/>
        <c:auto val="1"/>
        <c:lblAlgn val="ctr"/>
        <c:lblOffset val="100"/>
        <c:noMultiLvlLbl val="0"/>
      </c:catAx>
      <c:valAx>
        <c:axId val="172097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924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'foucast sales'!$B$1</c:f>
              <c:strCache>
                <c:ptCount val="1"/>
                <c:pt idx="0">
                  <c:v>Sales</c:v>
                </c:pt>
              </c:strCache>
            </c:strRef>
          </c:tx>
          <c:spPr>
            <a:ln w="22225" cap="rnd">
              <a:solidFill>
                <a:schemeClr val="accent1"/>
              </a:solidFill>
            </a:ln>
            <a:effectLst>
              <a:glow rad="139700">
                <a:schemeClr val="accent1">
                  <a:satMod val="175000"/>
                  <a:alpha val="14000"/>
                </a:schemeClr>
              </a:glow>
            </a:effectLst>
          </c:spPr>
          <c:marker>
            <c:symbol val="none"/>
          </c:marker>
          <c:val>
            <c:numRef>
              <c:f>'foucast sales'!$B$2:$B$13</c:f>
              <c:numCache>
                <c:formatCode>General</c:formatCode>
                <c:ptCount val="12"/>
                <c:pt idx="0">
                  <c:v>24530.960629921261</c:v>
                </c:pt>
                <c:pt idx="1">
                  <c:v>23292.211382113823</c:v>
                </c:pt>
                <c:pt idx="2">
                  <c:v>26690.827338129497</c:v>
                </c:pt>
                <c:pt idx="3">
                  <c:v>27148.537313432837</c:v>
                </c:pt>
                <c:pt idx="4">
                  <c:v>26388.905982905984</c:v>
                </c:pt>
                <c:pt idx="5">
                  <c:v>27242.87837837838</c:v>
                </c:pt>
                <c:pt idx="6">
                  <c:v>25498.298611111109</c:v>
                </c:pt>
                <c:pt idx="7">
                  <c:v>22843.72463768116</c:v>
                </c:pt>
                <c:pt idx="8">
                  <c:v>27063.200000000001</c:v>
                </c:pt>
              </c:numCache>
            </c:numRef>
          </c:val>
          <c:smooth val="0"/>
          <c:extLst>
            <c:ext xmlns:c16="http://schemas.microsoft.com/office/drawing/2014/chart" uri="{C3380CC4-5D6E-409C-BE32-E72D297353CC}">
              <c16:uniqueId val="{00000000-CB37-414F-B7D0-2B846CE841CC}"/>
            </c:ext>
          </c:extLst>
        </c:ser>
        <c:ser>
          <c:idx val="1"/>
          <c:order val="1"/>
          <c:tx>
            <c:strRef>
              <c:f>'foucast sales'!$C$1</c:f>
              <c:strCache>
                <c:ptCount val="1"/>
                <c:pt idx="0">
                  <c:v>Forecast(Sales)</c:v>
                </c:pt>
              </c:strCache>
            </c:strRef>
          </c:tx>
          <c:spPr>
            <a:ln w="22225" cap="rnd">
              <a:solidFill>
                <a:schemeClr val="accent2"/>
              </a:solidFill>
            </a:ln>
            <a:effectLst>
              <a:glow rad="139700">
                <a:schemeClr val="accent2">
                  <a:satMod val="175000"/>
                  <a:alpha val="14000"/>
                </a:schemeClr>
              </a:glow>
            </a:effectLst>
          </c:spPr>
          <c:marker>
            <c:symbol val="none"/>
          </c:marker>
          <c:cat>
            <c:numRef>
              <c:f>'foucast sales'!$A$2:$A$13</c:f>
              <c:numCache>
                <c:formatCode>General</c:formatCode>
                <c:ptCount val="12"/>
                <c:pt idx="0">
                  <c:v>1</c:v>
                </c:pt>
                <c:pt idx="1">
                  <c:v>2</c:v>
                </c:pt>
                <c:pt idx="2">
                  <c:v>3</c:v>
                </c:pt>
                <c:pt idx="3">
                  <c:v>4</c:v>
                </c:pt>
                <c:pt idx="4">
                  <c:v>5</c:v>
                </c:pt>
                <c:pt idx="5">
                  <c:v>6</c:v>
                </c:pt>
                <c:pt idx="6">
                  <c:v>7</c:v>
                </c:pt>
                <c:pt idx="7">
                  <c:v>8</c:v>
                </c:pt>
                <c:pt idx="8">
                  <c:v>9</c:v>
                </c:pt>
                <c:pt idx="9">
                  <c:v>10</c:v>
                </c:pt>
                <c:pt idx="10">
                  <c:v>11</c:v>
                </c:pt>
                <c:pt idx="11">
                  <c:v>12</c:v>
                </c:pt>
              </c:numCache>
            </c:numRef>
          </c:cat>
          <c:val>
            <c:numRef>
              <c:f>'foucast sales'!$C$2:$C$13</c:f>
              <c:numCache>
                <c:formatCode>General</c:formatCode>
                <c:ptCount val="12"/>
                <c:pt idx="8">
                  <c:v>27063.200000000001</c:v>
                </c:pt>
                <c:pt idx="9">
                  <c:v>25546.581484751769</c:v>
                </c:pt>
                <c:pt idx="10">
                  <c:v>25660.708732721701</c:v>
                </c:pt>
                <c:pt idx="11">
                  <c:v>25774.835980691634</c:v>
                </c:pt>
              </c:numCache>
            </c:numRef>
          </c:val>
          <c:smooth val="0"/>
          <c:extLst>
            <c:ext xmlns:c16="http://schemas.microsoft.com/office/drawing/2014/chart" uri="{C3380CC4-5D6E-409C-BE32-E72D297353CC}">
              <c16:uniqueId val="{00000001-CB37-414F-B7D0-2B846CE841CC}"/>
            </c:ext>
          </c:extLst>
        </c:ser>
        <c:ser>
          <c:idx val="2"/>
          <c:order val="2"/>
          <c:tx>
            <c:strRef>
              <c:f>'foucast sales'!$D$1</c:f>
              <c:strCache>
                <c:ptCount val="1"/>
                <c:pt idx="0">
                  <c:v>Lower Confidence Bound(Sales)</c:v>
                </c:pt>
              </c:strCache>
            </c:strRef>
          </c:tx>
          <c:spPr>
            <a:ln w="22225" cap="rnd">
              <a:solidFill>
                <a:schemeClr val="accent3"/>
              </a:solidFill>
            </a:ln>
            <a:effectLst>
              <a:glow rad="139700">
                <a:schemeClr val="accent3">
                  <a:satMod val="175000"/>
                  <a:alpha val="14000"/>
                </a:schemeClr>
              </a:glow>
            </a:effectLst>
          </c:spPr>
          <c:marker>
            <c:symbol val="none"/>
          </c:marker>
          <c:cat>
            <c:numRef>
              <c:f>'foucast sales'!$A$2:$A$13</c:f>
              <c:numCache>
                <c:formatCode>General</c:formatCode>
                <c:ptCount val="12"/>
                <c:pt idx="0">
                  <c:v>1</c:v>
                </c:pt>
                <c:pt idx="1">
                  <c:v>2</c:v>
                </c:pt>
                <c:pt idx="2">
                  <c:v>3</c:v>
                </c:pt>
                <c:pt idx="3">
                  <c:v>4</c:v>
                </c:pt>
                <c:pt idx="4">
                  <c:v>5</c:v>
                </c:pt>
                <c:pt idx="5">
                  <c:v>6</c:v>
                </c:pt>
                <c:pt idx="6">
                  <c:v>7</c:v>
                </c:pt>
                <c:pt idx="7">
                  <c:v>8</c:v>
                </c:pt>
                <c:pt idx="8">
                  <c:v>9</c:v>
                </c:pt>
                <c:pt idx="9">
                  <c:v>10</c:v>
                </c:pt>
                <c:pt idx="10">
                  <c:v>11</c:v>
                </c:pt>
                <c:pt idx="11">
                  <c:v>12</c:v>
                </c:pt>
              </c:numCache>
            </c:numRef>
          </c:cat>
          <c:val>
            <c:numRef>
              <c:f>'foucast sales'!$D$2:$D$13</c:f>
              <c:numCache>
                <c:formatCode>General</c:formatCode>
                <c:ptCount val="12"/>
                <c:pt idx="8" formatCode="0.00">
                  <c:v>27063.200000000001</c:v>
                </c:pt>
                <c:pt idx="9" formatCode="0.00">
                  <c:v>22188.886320036956</c:v>
                </c:pt>
                <c:pt idx="10" formatCode="0.00">
                  <c:v>22302.998458412643</c:v>
                </c:pt>
                <c:pt idx="11" formatCode="0.00">
                  <c:v>22417.098845049579</c:v>
                </c:pt>
              </c:numCache>
            </c:numRef>
          </c:val>
          <c:smooth val="0"/>
          <c:extLst>
            <c:ext xmlns:c16="http://schemas.microsoft.com/office/drawing/2014/chart" uri="{C3380CC4-5D6E-409C-BE32-E72D297353CC}">
              <c16:uniqueId val="{00000002-CB37-414F-B7D0-2B846CE841CC}"/>
            </c:ext>
          </c:extLst>
        </c:ser>
        <c:ser>
          <c:idx val="3"/>
          <c:order val="3"/>
          <c:tx>
            <c:strRef>
              <c:f>'foucast sales'!$E$1</c:f>
              <c:strCache>
                <c:ptCount val="1"/>
                <c:pt idx="0">
                  <c:v>Upper Confidence Bound(Sales)</c:v>
                </c:pt>
              </c:strCache>
            </c:strRef>
          </c:tx>
          <c:spPr>
            <a:ln w="22225" cap="rnd">
              <a:solidFill>
                <a:schemeClr val="accent4"/>
              </a:solidFill>
            </a:ln>
            <a:effectLst>
              <a:glow rad="139700">
                <a:schemeClr val="accent4">
                  <a:satMod val="175000"/>
                  <a:alpha val="14000"/>
                </a:schemeClr>
              </a:glow>
            </a:effectLst>
          </c:spPr>
          <c:marker>
            <c:symbol val="none"/>
          </c:marker>
          <c:cat>
            <c:numRef>
              <c:f>'foucast sales'!$A$2:$A$13</c:f>
              <c:numCache>
                <c:formatCode>General</c:formatCode>
                <c:ptCount val="12"/>
                <c:pt idx="0">
                  <c:v>1</c:v>
                </c:pt>
                <c:pt idx="1">
                  <c:v>2</c:v>
                </c:pt>
                <c:pt idx="2">
                  <c:v>3</c:v>
                </c:pt>
                <c:pt idx="3">
                  <c:v>4</c:v>
                </c:pt>
                <c:pt idx="4">
                  <c:v>5</c:v>
                </c:pt>
                <c:pt idx="5">
                  <c:v>6</c:v>
                </c:pt>
                <c:pt idx="6">
                  <c:v>7</c:v>
                </c:pt>
                <c:pt idx="7">
                  <c:v>8</c:v>
                </c:pt>
                <c:pt idx="8">
                  <c:v>9</c:v>
                </c:pt>
                <c:pt idx="9">
                  <c:v>10</c:v>
                </c:pt>
                <c:pt idx="10">
                  <c:v>11</c:v>
                </c:pt>
                <c:pt idx="11">
                  <c:v>12</c:v>
                </c:pt>
              </c:numCache>
            </c:numRef>
          </c:cat>
          <c:val>
            <c:numRef>
              <c:f>'foucast sales'!$E$2:$E$13</c:f>
              <c:numCache>
                <c:formatCode>General</c:formatCode>
                <c:ptCount val="12"/>
                <c:pt idx="8" formatCode="0.00">
                  <c:v>27063.200000000001</c:v>
                </c:pt>
                <c:pt idx="9" formatCode="0.00">
                  <c:v>28904.276649466581</c:v>
                </c:pt>
                <c:pt idx="10" formatCode="0.00">
                  <c:v>29018.41900703076</c:v>
                </c:pt>
                <c:pt idx="11" formatCode="0.00">
                  <c:v>29132.57311633369</c:v>
                </c:pt>
              </c:numCache>
            </c:numRef>
          </c:val>
          <c:smooth val="0"/>
          <c:extLst>
            <c:ext xmlns:c16="http://schemas.microsoft.com/office/drawing/2014/chart" uri="{C3380CC4-5D6E-409C-BE32-E72D297353CC}">
              <c16:uniqueId val="{00000003-CB37-414F-B7D0-2B846CE841CC}"/>
            </c:ext>
          </c:extLst>
        </c:ser>
        <c:dLbls>
          <c:showLegendKey val="0"/>
          <c:showVal val="0"/>
          <c:showCatName val="0"/>
          <c:showSerName val="0"/>
          <c:showPercent val="0"/>
          <c:showBubbleSize val="0"/>
        </c:dLbls>
        <c:smooth val="0"/>
        <c:axId val="1397417327"/>
        <c:axId val="1397417807"/>
      </c:lineChart>
      <c:catAx>
        <c:axId val="1397417327"/>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majorTickMark val="none"/>
        <c:minorTickMark val="none"/>
        <c:tickLblPos val="low"/>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397417807"/>
        <c:crosses val="autoZero"/>
        <c:auto val="1"/>
        <c:lblAlgn val="ctr"/>
        <c:lblOffset val="100"/>
        <c:noMultiLvlLbl val="0"/>
      </c:catAx>
      <c:valAx>
        <c:axId val="1397417807"/>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397417327"/>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fourcast_demand!$B$1</c:f>
              <c:strCache>
                <c:ptCount val="1"/>
                <c:pt idx="0">
                  <c:v>Month</c:v>
                </c:pt>
              </c:strCache>
            </c:strRef>
          </c:tx>
          <c:spPr>
            <a:ln w="22225" cap="rnd">
              <a:solidFill>
                <a:schemeClr val="accent1"/>
              </a:solidFill>
            </a:ln>
            <a:effectLst>
              <a:glow rad="139700">
                <a:schemeClr val="accent1">
                  <a:satMod val="175000"/>
                  <a:alpha val="14000"/>
                </a:schemeClr>
              </a:glow>
            </a:effectLst>
          </c:spPr>
          <c:marker>
            <c:symbol val="none"/>
          </c:marker>
          <c:val>
            <c:numRef>
              <c:f>fourcast_demand!$B$2:$B$239</c:f>
              <c:numCache>
                <c:formatCode>General</c:formatCode>
                <c:ptCount val="238"/>
                <c:pt idx="0">
                  <c:v>5</c:v>
                </c:pt>
                <c:pt idx="1">
                  <c:v>6</c:v>
                </c:pt>
                <c:pt idx="2">
                  <c:v>5</c:v>
                </c:pt>
                <c:pt idx="3">
                  <c:v>15</c:v>
                </c:pt>
                <c:pt idx="4">
                  <c:v>6</c:v>
                </c:pt>
                <c:pt idx="5">
                  <c:v>9</c:v>
                </c:pt>
                <c:pt idx="6">
                  <c:v>5</c:v>
                </c:pt>
                <c:pt idx="7">
                  <c:v>9</c:v>
                </c:pt>
                <c:pt idx="8">
                  <c:v>2</c:v>
                </c:pt>
                <c:pt idx="9">
                  <c:v>7</c:v>
                </c:pt>
                <c:pt idx="10">
                  <c:v>2</c:v>
                </c:pt>
                <c:pt idx="11">
                  <c:v>5</c:v>
                </c:pt>
                <c:pt idx="12">
                  <c:v>6</c:v>
                </c:pt>
                <c:pt idx="13">
                  <c:v>11</c:v>
                </c:pt>
                <c:pt idx="14">
                  <c:v>5</c:v>
                </c:pt>
                <c:pt idx="15">
                  <c:v>5</c:v>
                </c:pt>
                <c:pt idx="16">
                  <c:v>4</c:v>
                </c:pt>
                <c:pt idx="17">
                  <c:v>5</c:v>
                </c:pt>
                <c:pt idx="18">
                  <c:v>5</c:v>
                </c:pt>
                <c:pt idx="19">
                  <c:v>6</c:v>
                </c:pt>
                <c:pt idx="20">
                  <c:v>8</c:v>
                </c:pt>
                <c:pt idx="21">
                  <c:v>5</c:v>
                </c:pt>
                <c:pt idx="22">
                  <c:v>5</c:v>
                </c:pt>
                <c:pt idx="23">
                  <c:v>8</c:v>
                </c:pt>
                <c:pt idx="24">
                  <c:v>8</c:v>
                </c:pt>
                <c:pt idx="25">
                  <c:v>5</c:v>
                </c:pt>
                <c:pt idx="26">
                  <c:v>3</c:v>
                </c:pt>
                <c:pt idx="27">
                  <c:v>5</c:v>
                </c:pt>
                <c:pt idx="28">
                  <c:v>8</c:v>
                </c:pt>
                <c:pt idx="29">
                  <c:v>10</c:v>
                </c:pt>
                <c:pt idx="30">
                  <c:v>3</c:v>
                </c:pt>
                <c:pt idx="31">
                  <c:v>6</c:v>
                </c:pt>
                <c:pt idx="32">
                  <c:v>4</c:v>
                </c:pt>
                <c:pt idx="33">
                  <c:v>9</c:v>
                </c:pt>
                <c:pt idx="34">
                  <c:v>10</c:v>
                </c:pt>
                <c:pt idx="35">
                  <c:v>9</c:v>
                </c:pt>
                <c:pt idx="36">
                  <c:v>4</c:v>
                </c:pt>
                <c:pt idx="37">
                  <c:v>5</c:v>
                </c:pt>
                <c:pt idx="38">
                  <c:v>9</c:v>
                </c:pt>
                <c:pt idx="39">
                  <c:v>5</c:v>
                </c:pt>
                <c:pt idx="40">
                  <c:v>9</c:v>
                </c:pt>
                <c:pt idx="41">
                  <c:v>8</c:v>
                </c:pt>
                <c:pt idx="42">
                  <c:v>1</c:v>
                </c:pt>
                <c:pt idx="43">
                  <c:v>7</c:v>
                </c:pt>
                <c:pt idx="44">
                  <c:v>9</c:v>
                </c:pt>
                <c:pt idx="45">
                  <c:v>6</c:v>
                </c:pt>
                <c:pt idx="46">
                  <c:v>3</c:v>
                </c:pt>
                <c:pt idx="47">
                  <c:v>6</c:v>
                </c:pt>
                <c:pt idx="48">
                  <c:v>6</c:v>
                </c:pt>
                <c:pt idx="49">
                  <c:v>4</c:v>
                </c:pt>
                <c:pt idx="50">
                  <c:v>4</c:v>
                </c:pt>
                <c:pt idx="51">
                  <c:v>5</c:v>
                </c:pt>
                <c:pt idx="52">
                  <c:v>7</c:v>
                </c:pt>
                <c:pt idx="53">
                  <c:v>11</c:v>
                </c:pt>
                <c:pt idx="54">
                  <c:v>6</c:v>
                </c:pt>
                <c:pt idx="55">
                  <c:v>3</c:v>
                </c:pt>
                <c:pt idx="56">
                  <c:v>7</c:v>
                </c:pt>
                <c:pt idx="57">
                  <c:v>7</c:v>
                </c:pt>
                <c:pt idx="58">
                  <c:v>8</c:v>
                </c:pt>
                <c:pt idx="59">
                  <c:v>6</c:v>
                </c:pt>
                <c:pt idx="60">
                  <c:v>8</c:v>
                </c:pt>
                <c:pt idx="61">
                  <c:v>8</c:v>
                </c:pt>
                <c:pt idx="62">
                  <c:v>6</c:v>
                </c:pt>
                <c:pt idx="63">
                  <c:v>5</c:v>
                </c:pt>
                <c:pt idx="64">
                  <c:v>5</c:v>
                </c:pt>
                <c:pt idx="65">
                  <c:v>7</c:v>
                </c:pt>
                <c:pt idx="66">
                  <c:v>2</c:v>
                </c:pt>
                <c:pt idx="67">
                  <c:v>6</c:v>
                </c:pt>
                <c:pt idx="68">
                  <c:v>3</c:v>
                </c:pt>
                <c:pt idx="69">
                  <c:v>6</c:v>
                </c:pt>
                <c:pt idx="70">
                  <c:v>5</c:v>
                </c:pt>
                <c:pt idx="71">
                  <c:v>2</c:v>
                </c:pt>
                <c:pt idx="72">
                  <c:v>4</c:v>
                </c:pt>
                <c:pt idx="73">
                  <c:v>4</c:v>
                </c:pt>
                <c:pt idx="74">
                  <c:v>3</c:v>
                </c:pt>
                <c:pt idx="75">
                  <c:v>9</c:v>
                </c:pt>
                <c:pt idx="76">
                  <c:v>6</c:v>
                </c:pt>
                <c:pt idx="77">
                  <c:v>3</c:v>
                </c:pt>
                <c:pt idx="78">
                  <c:v>9</c:v>
                </c:pt>
                <c:pt idx="79">
                  <c:v>4</c:v>
                </c:pt>
                <c:pt idx="80">
                  <c:v>7</c:v>
                </c:pt>
                <c:pt idx="81">
                  <c:v>3</c:v>
                </c:pt>
                <c:pt idx="82">
                  <c:v>7</c:v>
                </c:pt>
                <c:pt idx="83">
                  <c:v>9</c:v>
                </c:pt>
                <c:pt idx="84">
                  <c:v>7</c:v>
                </c:pt>
                <c:pt idx="85">
                  <c:v>7</c:v>
                </c:pt>
                <c:pt idx="86">
                  <c:v>5</c:v>
                </c:pt>
                <c:pt idx="87">
                  <c:v>9</c:v>
                </c:pt>
                <c:pt idx="88">
                  <c:v>5</c:v>
                </c:pt>
                <c:pt idx="89">
                  <c:v>8</c:v>
                </c:pt>
                <c:pt idx="90">
                  <c:v>13</c:v>
                </c:pt>
                <c:pt idx="91">
                  <c:v>3</c:v>
                </c:pt>
                <c:pt idx="92">
                  <c:v>7</c:v>
                </c:pt>
                <c:pt idx="93">
                  <c:v>9</c:v>
                </c:pt>
                <c:pt idx="94">
                  <c:v>4</c:v>
                </c:pt>
                <c:pt idx="95">
                  <c:v>7</c:v>
                </c:pt>
                <c:pt idx="96">
                  <c:v>8</c:v>
                </c:pt>
                <c:pt idx="97">
                  <c:v>12</c:v>
                </c:pt>
                <c:pt idx="98">
                  <c:v>10</c:v>
                </c:pt>
                <c:pt idx="99">
                  <c:v>5</c:v>
                </c:pt>
                <c:pt idx="100">
                  <c:v>5</c:v>
                </c:pt>
                <c:pt idx="101">
                  <c:v>6</c:v>
                </c:pt>
                <c:pt idx="102">
                  <c:v>9</c:v>
                </c:pt>
                <c:pt idx="103">
                  <c:v>5</c:v>
                </c:pt>
                <c:pt idx="104">
                  <c:v>8</c:v>
                </c:pt>
                <c:pt idx="105">
                  <c:v>10</c:v>
                </c:pt>
                <c:pt idx="106">
                  <c:v>6</c:v>
                </c:pt>
                <c:pt idx="107">
                  <c:v>4</c:v>
                </c:pt>
                <c:pt idx="108">
                  <c:v>4</c:v>
                </c:pt>
                <c:pt idx="109">
                  <c:v>5</c:v>
                </c:pt>
                <c:pt idx="110">
                  <c:v>6</c:v>
                </c:pt>
                <c:pt idx="111">
                  <c:v>7</c:v>
                </c:pt>
                <c:pt idx="112">
                  <c:v>10</c:v>
                </c:pt>
                <c:pt idx="113">
                  <c:v>4</c:v>
                </c:pt>
                <c:pt idx="114">
                  <c:v>5</c:v>
                </c:pt>
                <c:pt idx="115">
                  <c:v>2</c:v>
                </c:pt>
                <c:pt idx="116">
                  <c:v>7</c:v>
                </c:pt>
                <c:pt idx="117">
                  <c:v>7</c:v>
                </c:pt>
                <c:pt idx="118">
                  <c:v>5</c:v>
                </c:pt>
                <c:pt idx="119">
                  <c:v>4</c:v>
                </c:pt>
                <c:pt idx="120">
                  <c:v>5</c:v>
                </c:pt>
                <c:pt idx="121">
                  <c:v>6</c:v>
                </c:pt>
                <c:pt idx="122">
                  <c:v>10</c:v>
                </c:pt>
                <c:pt idx="123">
                  <c:v>6</c:v>
                </c:pt>
                <c:pt idx="124">
                  <c:v>10</c:v>
                </c:pt>
                <c:pt idx="125">
                  <c:v>6</c:v>
                </c:pt>
                <c:pt idx="126">
                  <c:v>3</c:v>
                </c:pt>
                <c:pt idx="127">
                  <c:v>6</c:v>
                </c:pt>
                <c:pt idx="128">
                  <c:v>10</c:v>
                </c:pt>
                <c:pt idx="129">
                  <c:v>13</c:v>
                </c:pt>
                <c:pt idx="130">
                  <c:v>5</c:v>
                </c:pt>
                <c:pt idx="131">
                  <c:v>5</c:v>
                </c:pt>
                <c:pt idx="132">
                  <c:v>6</c:v>
                </c:pt>
                <c:pt idx="133">
                  <c:v>10</c:v>
                </c:pt>
                <c:pt idx="134">
                  <c:v>5</c:v>
                </c:pt>
                <c:pt idx="135">
                  <c:v>7</c:v>
                </c:pt>
                <c:pt idx="136">
                  <c:v>5</c:v>
                </c:pt>
                <c:pt idx="137">
                  <c:v>8</c:v>
                </c:pt>
                <c:pt idx="138">
                  <c:v>10</c:v>
                </c:pt>
                <c:pt idx="139">
                  <c:v>4</c:v>
                </c:pt>
                <c:pt idx="140">
                  <c:v>4</c:v>
                </c:pt>
                <c:pt idx="141">
                  <c:v>13</c:v>
                </c:pt>
                <c:pt idx="142">
                  <c:v>3</c:v>
                </c:pt>
                <c:pt idx="143">
                  <c:v>9</c:v>
                </c:pt>
                <c:pt idx="144">
                  <c:v>4</c:v>
                </c:pt>
                <c:pt idx="145">
                  <c:v>6</c:v>
                </c:pt>
                <c:pt idx="146">
                  <c:v>12</c:v>
                </c:pt>
                <c:pt idx="147">
                  <c:v>6</c:v>
                </c:pt>
                <c:pt idx="148">
                  <c:v>5</c:v>
                </c:pt>
                <c:pt idx="149">
                  <c:v>5</c:v>
                </c:pt>
                <c:pt idx="150">
                  <c:v>4</c:v>
                </c:pt>
                <c:pt idx="151">
                  <c:v>7</c:v>
                </c:pt>
                <c:pt idx="152">
                  <c:v>5</c:v>
                </c:pt>
                <c:pt idx="153">
                  <c:v>7</c:v>
                </c:pt>
                <c:pt idx="154">
                  <c:v>5</c:v>
                </c:pt>
                <c:pt idx="155">
                  <c:v>5</c:v>
                </c:pt>
                <c:pt idx="156">
                  <c:v>6</c:v>
                </c:pt>
                <c:pt idx="157">
                  <c:v>6</c:v>
                </c:pt>
                <c:pt idx="158">
                  <c:v>4</c:v>
                </c:pt>
                <c:pt idx="159">
                  <c:v>5</c:v>
                </c:pt>
                <c:pt idx="160">
                  <c:v>3</c:v>
                </c:pt>
                <c:pt idx="161">
                  <c:v>10</c:v>
                </c:pt>
                <c:pt idx="162">
                  <c:v>8</c:v>
                </c:pt>
                <c:pt idx="163">
                  <c:v>6</c:v>
                </c:pt>
                <c:pt idx="164">
                  <c:v>9</c:v>
                </c:pt>
                <c:pt idx="165">
                  <c:v>5</c:v>
                </c:pt>
                <c:pt idx="166">
                  <c:v>8</c:v>
                </c:pt>
                <c:pt idx="167">
                  <c:v>7</c:v>
                </c:pt>
                <c:pt idx="168">
                  <c:v>5</c:v>
                </c:pt>
                <c:pt idx="169">
                  <c:v>5</c:v>
                </c:pt>
                <c:pt idx="170">
                  <c:v>10</c:v>
                </c:pt>
                <c:pt idx="171">
                  <c:v>6</c:v>
                </c:pt>
                <c:pt idx="172">
                  <c:v>8</c:v>
                </c:pt>
                <c:pt idx="173">
                  <c:v>7</c:v>
                </c:pt>
                <c:pt idx="174">
                  <c:v>6</c:v>
                </c:pt>
                <c:pt idx="175">
                  <c:v>5</c:v>
                </c:pt>
                <c:pt idx="176">
                  <c:v>5</c:v>
                </c:pt>
                <c:pt idx="177">
                  <c:v>4</c:v>
                </c:pt>
                <c:pt idx="178">
                  <c:v>10</c:v>
                </c:pt>
                <c:pt idx="179">
                  <c:v>1</c:v>
                </c:pt>
                <c:pt idx="180">
                  <c:v>5</c:v>
                </c:pt>
                <c:pt idx="181">
                  <c:v>4</c:v>
                </c:pt>
                <c:pt idx="182">
                  <c:v>8</c:v>
                </c:pt>
                <c:pt idx="183">
                  <c:v>4</c:v>
                </c:pt>
                <c:pt idx="184">
                  <c:v>6</c:v>
                </c:pt>
                <c:pt idx="185">
                  <c:v>7</c:v>
                </c:pt>
                <c:pt idx="186">
                  <c:v>6</c:v>
                </c:pt>
                <c:pt idx="187">
                  <c:v>4</c:v>
                </c:pt>
                <c:pt idx="188">
                  <c:v>9</c:v>
                </c:pt>
                <c:pt idx="189">
                  <c:v>14</c:v>
                </c:pt>
              </c:numCache>
            </c:numRef>
          </c:val>
          <c:smooth val="0"/>
          <c:extLst>
            <c:ext xmlns:c16="http://schemas.microsoft.com/office/drawing/2014/chart" uri="{C3380CC4-5D6E-409C-BE32-E72D297353CC}">
              <c16:uniqueId val="{00000000-F260-490C-BD6D-998BB3E492DD}"/>
            </c:ext>
          </c:extLst>
        </c:ser>
        <c:ser>
          <c:idx val="1"/>
          <c:order val="1"/>
          <c:tx>
            <c:strRef>
              <c:f>fourcast_demand!$C$1</c:f>
              <c:strCache>
                <c:ptCount val="1"/>
                <c:pt idx="0">
                  <c:v>Forecast(Month)</c:v>
                </c:pt>
              </c:strCache>
            </c:strRef>
          </c:tx>
          <c:spPr>
            <a:ln w="22225" cap="rnd">
              <a:solidFill>
                <a:schemeClr val="accent2"/>
              </a:solidFill>
            </a:ln>
            <a:effectLst>
              <a:glow rad="139700">
                <a:schemeClr val="accent2">
                  <a:satMod val="175000"/>
                  <a:alpha val="14000"/>
                </a:schemeClr>
              </a:glow>
            </a:effectLst>
          </c:spPr>
          <c:marker>
            <c:symbol val="none"/>
          </c:marker>
          <c:cat>
            <c:numRef>
              <c:f>fourcast_demand!$A$2:$A$239</c:f>
              <c:numCache>
                <c:formatCode>General</c:formatCode>
                <c:ptCount val="238"/>
                <c:pt idx="0">
                  <c:v>10</c:v>
                </c:pt>
                <c:pt idx="1">
                  <c:v>11</c:v>
                </c:pt>
                <c:pt idx="2">
                  <c:v>12</c:v>
                </c:pt>
                <c:pt idx="3">
                  <c:v>13</c:v>
                </c:pt>
                <c:pt idx="4">
                  <c:v>14</c:v>
                </c:pt>
                <c:pt idx="5">
                  <c:v>15</c:v>
                </c:pt>
                <c:pt idx="6">
                  <c:v>16</c:v>
                </c:pt>
                <c:pt idx="7">
                  <c:v>17</c:v>
                </c:pt>
                <c:pt idx="8">
                  <c:v>18</c:v>
                </c:pt>
                <c:pt idx="9">
                  <c:v>19</c:v>
                </c:pt>
                <c:pt idx="10">
                  <c:v>20</c:v>
                </c:pt>
                <c:pt idx="11">
                  <c:v>21</c:v>
                </c:pt>
                <c:pt idx="12">
                  <c:v>22</c:v>
                </c:pt>
                <c:pt idx="13">
                  <c:v>23</c:v>
                </c:pt>
                <c:pt idx="14">
                  <c:v>24</c:v>
                </c:pt>
                <c:pt idx="15">
                  <c:v>25</c:v>
                </c:pt>
                <c:pt idx="16">
                  <c:v>26</c:v>
                </c:pt>
                <c:pt idx="17">
                  <c:v>27</c:v>
                </c:pt>
                <c:pt idx="18">
                  <c:v>28</c:v>
                </c:pt>
                <c:pt idx="19">
                  <c:v>29</c:v>
                </c:pt>
                <c:pt idx="20">
                  <c:v>30</c:v>
                </c:pt>
                <c:pt idx="21">
                  <c:v>31</c:v>
                </c:pt>
                <c:pt idx="22">
                  <c:v>32</c:v>
                </c:pt>
                <c:pt idx="23">
                  <c:v>33</c:v>
                </c:pt>
                <c:pt idx="24">
                  <c:v>34</c:v>
                </c:pt>
                <c:pt idx="25">
                  <c:v>35</c:v>
                </c:pt>
                <c:pt idx="26">
                  <c:v>36</c:v>
                </c:pt>
                <c:pt idx="27">
                  <c:v>37</c:v>
                </c:pt>
                <c:pt idx="28">
                  <c:v>38</c:v>
                </c:pt>
                <c:pt idx="29">
                  <c:v>39</c:v>
                </c:pt>
                <c:pt idx="30">
                  <c:v>40</c:v>
                </c:pt>
                <c:pt idx="31">
                  <c:v>41</c:v>
                </c:pt>
                <c:pt idx="32">
                  <c:v>42</c:v>
                </c:pt>
                <c:pt idx="33">
                  <c:v>43</c:v>
                </c:pt>
                <c:pt idx="34">
                  <c:v>44</c:v>
                </c:pt>
                <c:pt idx="35">
                  <c:v>45</c:v>
                </c:pt>
                <c:pt idx="36">
                  <c:v>46</c:v>
                </c:pt>
                <c:pt idx="37">
                  <c:v>47</c:v>
                </c:pt>
                <c:pt idx="38">
                  <c:v>48</c:v>
                </c:pt>
                <c:pt idx="39">
                  <c:v>49</c:v>
                </c:pt>
                <c:pt idx="40">
                  <c:v>50</c:v>
                </c:pt>
                <c:pt idx="41">
                  <c:v>51</c:v>
                </c:pt>
                <c:pt idx="42">
                  <c:v>52</c:v>
                </c:pt>
                <c:pt idx="43">
                  <c:v>53</c:v>
                </c:pt>
                <c:pt idx="44">
                  <c:v>54</c:v>
                </c:pt>
                <c:pt idx="45">
                  <c:v>55</c:v>
                </c:pt>
                <c:pt idx="46">
                  <c:v>56</c:v>
                </c:pt>
                <c:pt idx="47">
                  <c:v>57</c:v>
                </c:pt>
                <c:pt idx="48">
                  <c:v>58</c:v>
                </c:pt>
                <c:pt idx="49">
                  <c:v>59</c:v>
                </c:pt>
                <c:pt idx="50">
                  <c:v>60</c:v>
                </c:pt>
                <c:pt idx="51">
                  <c:v>61</c:v>
                </c:pt>
                <c:pt idx="52">
                  <c:v>62</c:v>
                </c:pt>
                <c:pt idx="53">
                  <c:v>63</c:v>
                </c:pt>
                <c:pt idx="54">
                  <c:v>64</c:v>
                </c:pt>
                <c:pt idx="55">
                  <c:v>65</c:v>
                </c:pt>
                <c:pt idx="56">
                  <c:v>66</c:v>
                </c:pt>
                <c:pt idx="57">
                  <c:v>67</c:v>
                </c:pt>
                <c:pt idx="58">
                  <c:v>68</c:v>
                </c:pt>
                <c:pt idx="59">
                  <c:v>69</c:v>
                </c:pt>
                <c:pt idx="60">
                  <c:v>70</c:v>
                </c:pt>
                <c:pt idx="61">
                  <c:v>71</c:v>
                </c:pt>
                <c:pt idx="62">
                  <c:v>72</c:v>
                </c:pt>
                <c:pt idx="63">
                  <c:v>73</c:v>
                </c:pt>
                <c:pt idx="64">
                  <c:v>74</c:v>
                </c:pt>
                <c:pt idx="65">
                  <c:v>75</c:v>
                </c:pt>
                <c:pt idx="66">
                  <c:v>76</c:v>
                </c:pt>
                <c:pt idx="67">
                  <c:v>77</c:v>
                </c:pt>
                <c:pt idx="68">
                  <c:v>78</c:v>
                </c:pt>
                <c:pt idx="69">
                  <c:v>79</c:v>
                </c:pt>
                <c:pt idx="70">
                  <c:v>80</c:v>
                </c:pt>
                <c:pt idx="71">
                  <c:v>81</c:v>
                </c:pt>
                <c:pt idx="72">
                  <c:v>82</c:v>
                </c:pt>
                <c:pt idx="73">
                  <c:v>83</c:v>
                </c:pt>
                <c:pt idx="74">
                  <c:v>84</c:v>
                </c:pt>
                <c:pt idx="75">
                  <c:v>85</c:v>
                </c:pt>
                <c:pt idx="76">
                  <c:v>86</c:v>
                </c:pt>
                <c:pt idx="77">
                  <c:v>87</c:v>
                </c:pt>
                <c:pt idx="78">
                  <c:v>88</c:v>
                </c:pt>
                <c:pt idx="79">
                  <c:v>89</c:v>
                </c:pt>
                <c:pt idx="80">
                  <c:v>90</c:v>
                </c:pt>
                <c:pt idx="81">
                  <c:v>91</c:v>
                </c:pt>
                <c:pt idx="82">
                  <c:v>92</c:v>
                </c:pt>
                <c:pt idx="83">
                  <c:v>93</c:v>
                </c:pt>
                <c:pt idx="84">
                  <c:v>94</c:v>
                </c:pt>
                <c:pt idx="85">
                  <c:v>95</c:v>
                </c:pt>
                <c:pt idx="86">
                  <c:v>96</c:v>
                </c:pt>
                <c:pt idx="87">
                  <c:v>97</c:v>
                </c:pt>
                <c:pt idx="88">
                  <c:v>98</c:v>
                </c:pt>
                <c:pt idx="89">
                  <c:v>99</c:v>
                </c:pt>
                <c:pt idx="90">
                  <c:v>100</c:v>
                </c:pt>
                <c:pt idx="91">
                  <c:v>101</c:v>
                </c:pt>
                <c:pt idx="92">
                  <c:v>102</c:v>
                </c:pt>
                <c:pt idx="93">
                  <c:v>103</c:v>
                </c:pt>
                <c:pt idx="94">
                  <c:v>104</c:v>
                </c:pt>
                <c:pt idx="95">
                  <c:v>105</c:v>
                </c:pt>
                <c:pt idx="96">
                  <c:v>106</c:v>
                </c:pt>
                <c:pt idx="97">
                  <c:v>107</c:v>
                </c:pt>
                <c:pt idx="98">
                  <c:v>108</c:v>
                </c:pt>
                <c:pt idx="99">
                  <c:v>109</c:v>
                </c:pt>
                <c:pt idx="100">
                  <c:v>110</c:v>
                </c:pt>
                <c:pt idx="101">
                  <c:v>111</c:v>
                </c:pt>
                <c:pt idx="102">
                  <c:v>112</c:v>
                </c:pt>
                <c:pt idx="103">
                  <c:v>113</c:v>
                </c:pt>
                <c:pt idx="104">
                  <c:v>114</c:v>
                </c:pt>
                <c:pt idx="105">
                  <c:v>115</c:v>
                </c:pt>
                <c:pt idx="106">
                  <c:v>116</c:v>
                </c:pt>
                <c:pt idx="107">
                  <c:v>117</c:v>
                </c:pt>
                <c:pt idx="108">
                  <c:v>118</c:v>
                </c:pt>
                <c:pt idx="109">
                  <c:v>119</c:v>
                </c:pt>
                <c:pt idx="110">
                  <c:v>120</c:v>
                </c:pt>
                <c:pt idx="111">
                  <c:v>121</c:v>
                </c:pt>
                <c:pt idx="112">
                  <c:v>122</c:v>
                </c:pt>
                <c:pt idx="113">
                  <c:v>123</c:v>
                </c:pt>
                <c:pt idx="114">
                  <c:v>124</c:v>
                </c:pt>
                <c:pt idx="115">
                  <c:v>125</c:v>
                </c:pt>
                <c:pt idx="116">
                  <c:v>126</c:v>
                </c:pt>
                <c:pt idx="117">
                  <c:v>127</c:v>
                </c:pt>
                <c:pt idx="118">
                  <c:v>128</c:v>
                </c:pt>
                <c:pt idx="119">
                  <c:v>129</c:v>
                </c:pt>
                <c:pt idx="120">
                  <c:v>130</c:v>
                </c:pt>
                <c:pt idx="121">
                  <c:v>131</c:v>
                </c:pt>
                <c:pt idx="122">
                  <c:v>132</c:v>
                </c:pt>
                <c:pt idx="123">
                  <c:v>133</c:v>
                </c:pt>
                <c:pt idx="124">
                  <c:v>134</c:v>
                </c:pt>
                <c:pt idx="125">
                  <c:v>135</c:v>
                </c:pt>
                <c:pt idx="126">
                  <c:v>136</c:v>
                </c:pt>
                <c:pt idx="127">
                  <c:v>137</c:v>
                </c:pt>
                <c:pt idx="128">
                  <c:v>138</c:v>
                </c:pt>
                <c:pt idx="129">
                  <c:v>139</c:v>
                </c:pt>
                <c:pt idx="130">
                  <c:v>140</c:v>
                </c:pt>
                <c:pt idx="131">
                  <c:v>141</c:v>
                </c:pt>
                <c:pt idx="132">
                  <c:v>142</c:v>
                </c:pt>
                <c:pt idx="133">
                  <c:v>143</c:v>
                </c:pt>
                <c:pt idx="134">
                  <c:v>144</c:v>
                </c:pt>
                <c:pt idx="135">
                  <c:v>145</c:v>
                </c:pt>
                <c:pt idx="136">
                  <c:v>146</c:v>
                </c:pt>
                <c:pt idx="137">
                  <c:v>147</c:v>
                </c:pt>
                <c:pt idx="138">
                  <c:v>148</c:v>
                </c:pt>
                <c:pt idx="139">
                  <c:v>149</c:v>
                </c:pt>
                <c:pt idx="140">
                  <c:v>150</c:v>
                </c:pt>
                <c:pt idx="141">
                  <c:v>151</c:v>
                </c:pt>
                <c:pt idx="142">
                  <c:v>152</c:v>
                </c:pt>
                <c:pt idx="143">
                  <c:v>153</c:v>
                </c:pt>
                <c:pt idx="144">
                  <c:v>154</c:v>
                </c:pt>
                <c:pt idx="145">
                  <c:v>155</c:v>
                </c:pt>
                <c:pt idx="146">
                  <c:v>156</c:v>
                </c:pt>
                <c:pt idx="147">
                  <c:v>157</c:v>
                </c:pt>
                <c:pt idx="148">
                  <c:v>158</c:v>
                </c:pt>
                <c:pt idx="149">
                  <c:v>159</c:v>
                </c:pt>
                <c:pt idx="150">
                  <c:v>160</c:v>
                </c:pt>
                <c:pt idx="151">
                  <c:v>161</c:v>
                </c:pt>
                <c:pt idx="152">
                  <c:v>162</c:v>
                </c:pt>
                <c:pt idx="153">
                  <c:v>163</c:v>
                </c:pt>
                <c:pt idx="154">
                  <c:v>164</c:v>
                </c:pt>
                <c:pt idx="155">
                  <c:v>165</c:v>
                </c:pt>
                <c:pt idx="156">
                  <c:v>166</c:v>
                </c:pt>
                <c:pt idx="157">
                  <c:v>167</c:v>
                </c:pt>
                <c:pt idx="158">
                  <c:v>168</c:v>
                </c:pt>
                <c:pt idx="159">
                  <c:v>169</c:v>
                </c:pt>
                <c:pt idx="160">
                  <c:v>170</c:v>
                </c:pt>
                <c:pt idx="161">
                  <c:v>171</c:v>
                </c:pt>
                <c:pt idx="162">
                  <c:v>172</c:v>
                </c:pt>
                <c:pt idx="163">
                  <c:v>173</c:v>
                </c:pt>
                <c:pt idx="164">
                  <c:v>174</c:v>
                </c:pt>
                <c:pt idx="165">
                  <c:v>175</c:v>
                </c:pt>
                <c:pt idx="166">
                  <c:v>176</c:v>
                </c:pt>
                <c:pt idx="167">
                  <c:v>177</c:v>
                </c:pt>
                <c:pt idx="168">
                  <c:v>178</c:v>
                </c:pt>
                <c:pt idx="169">
                  <c:v>179</c:v>
                </c:pt>
                <c:pt idx="170">
                  <c:v>180</c:v>
                </c:pt>
                <c:pt idx="171">
                  <c:v>181</c:v>
                </c:pt>
                <c:pt idx="172">
                  <c:v>182</c:v>
                </c:pt>
                <c:pt idx="173">
                  <c:v>183</c:v>
                </c:pt>
                <c:pt idx="174">
                  <c:v>184</c:v>
                </c:pt>
                <c:pt idx="175">
                  <c:v>185</c:v>
                </c:pt>
                <c:pt idx="176">
                  <c:v>186</c:v>
                </c:pt>
                <c:pt idx="177">
                  <c:v>187</c:v>
                </c:pt>
                <c:pt idx="178">
                  <c:v>188</c:v>
                </c:pt>
                <c:pt idx="179">
                  <c:v>189</c:v>
                </c:pt>
                <c:pt idx="180">
                  <c:v>190</c:v>
                </c:pt>
                <c:pt idx="181">
                  <c:v>191</c:v>
                </c:pt>
                <c:pt idx="182">
                  <c:v>192</c:v>
                </c:pt>
                <c:pt idx="183">
                  <c:v>193</c:v>
                </c:pt>
                <c:pt idx="184">
                  <c:v>194</c:v>
                </c:pt>
                <c:pt idx="185">
                  <c:v>195</c:v>
                </c:pt>
                <c:pt idx="186">
                  <c:v>196</c:v>
                </c:pt>
                <c:pt idx="187">
                  <c:v>197</c:v>
                </c:pt>
                <c:pt idx="188">
                  <c:v>198</c:v>
                </c:pt>
                <c:pt idx="189">
                  <c:v>199</c:v>
                </c:pt>
                <c:pt idx="190">
                  <c:v>200</c:v>
                </c:pt>
                <c:pt idx="191">
                  <c:v>201</c:v>
                </c:pt>
                <c:pt idx="192">
                  <c:v>202</c:v>
                </c:pt>
                <c:pt idx="193">
                  <c:v>203</c:v>
                </c:pt>
                <c:pt idx="194">
                  <c:v>204</c:v>
                </c:pt>
                <c:pt idx="195">
                  <c:v>205</c:v>
                </c:pt>
                <c:pt idx="196">
                  <c:v>206</c:v>
                </c:pt>
                <c:pt idx="197">
                  <c:v>207</c:v>
                </c:pt>
                <c:pt idx="198">
                  <c:v>208</c:v>
                </c:pt>
                <c:pt idx="199">
                  <c:v>209</c:v>
                </c:pt>
                <c:pt idx="200">
                  <c:v>210</c:v>
                </c:pt>
                <c:pt idx="201">
                  <c:v>211</c:v>
                </c:pt>
                <c:pt idx="202">
                  <c:v>212</c:v>
                </c:pt>
                <c:pt idx="203">
                  <c:v>213</c:v>
                </c:pt>
                <c:pt idx="204">
                  <c:v>214</c:v>
                </c:pt>
                <c:pt idx="205">
                  <c:v>215</c:v>
                </c:pt>
                <c:pt idx="206">
                  <c:v>216</c:v>
                </c:pt>
                <c:pt idx="207">
                  <c:v>217</c:v>
                </c:pt>
                <c:pt idx="208">
                  <c:v>218</c:v>
                </c:pt>
                <c:pt idx="209">
                  <c:v>219</c:v>
                </c:pt>
                <c:pt idx="210">
                  <c:v>220</c:v>
                </c:pt>
                <c:pt idx="211">
                  <c:v>221</c:v>
                </c:pt>
                <c:pt idx="212">
                  <c:v>222</c:v>
                </c:pt>
                <c:pt idx="213">
                  <c:v>223</c:v>
                </c:pt>
                <c:pt idx="214">
                  <c:v>224</c:v>
                </c:pt>
                <c:pt idx="215">
                  <c:v>225</c:v>
                </c:pt>
                <c:pt idx="216">
                  <c:v>226</c:v>
                </c:pt>
                <c:pt idx="217">
                  <c:v>227</c:v>
                </c:pt>
                <c:pt idx="218">
                  <c:v>228</c:v>
                </c:pt>
                <c:pt idx="219">
                  <c:v>229</c:v>
                </c:pt>
                <c:pt idx="220">
                  <c:v>230</c:v>
                </c:pt>
                <c:pt idx="221">
                  <c:v>231</c:v>
                </c:pt>
                <c:pt idx="222">
                  <c:v>232</c:v>
                </c:pt>
                <c:pt idx="223">
                  <c:v>233</c:v>
                </c:pt>
                <c:pt idx="224">
                  <c:v>234</c:v>
                </c:pt>
                <c:pt idx="225">
                  <c:v>235</c:v>
                </c:pt>
                <c:pt idx="226">
                  <c:v>236</c:v>
                </c:pt>
                <c:pt idx="227">
                  <c:v>237</c:v>
                </c:pt>
                <c:pt idx="228">
                  <c:v>238</c:v>
                </c:pt>
                <c:pt idx="229">
                  <c:v>239</c:v>
                </c:pt>
                <c:pt idx="230">
                  <c:v>240</c:v>
                </c:pt>
                <c:pt idx="231">
                  <c:v>241</c:v>
                </c:pt>
                <c:pt idx="232">
                  <c:v>242</c:v>
                </c:pt>
                <c:pt idx="233">
                  <c:v>243</c:v>
                </c:pt>
                <c:pt idx="234">
                  <c:v>244</c:v>
                </c:pt>
                <c:pt idx="235">
                  <c:v>245</c:v>
                </c:pt>
                <c:pt idx="236">
                  <c:v>246</c:v>
                </c:pt>
                <c:pt idx="237">
                  <c:v>247</c:v>
                </c:pt>
              </c:numCache>
            </c:numRef>
          </c:cat>
          <c:val>
            <c:numRef>
              <c:f>fourcast_demand!$C$2:$C$239</c:f>
              <c:numCache>
                <c:formatCode>General</c:formatCode>
                <c:ptCount val="238"/>
                <c:pt idx="189">
                  <c:v>14</c:v>
                </c:pt>
                <c:pt idx="190">
                  <c:v>5.8830088027475691</c:v>
                </c:pt>
                <c:pt idx="191">
                  <c:v>5.8734808994243375</c:v>
                </c:pt>
                <c:pt idx="192">
                  <c:v>5.8639529961010917</c:v>
                </c:pt>
                <c:pt idx="193">
                  <c:v>5.8544250927778601</c:v>
                </c:pt>
                <c:pt idx="194">
                  <c:v>5.8448971894546142</c:v>
                </c:pt>
                <c:pt idx="195">
                  <c:v>5.8353692861313826</c:v>
                </c:pt>
                <c:pt idx="196">
                  <c:v>5.8258413828081368</c:v>
                </c:pt>
                <c:pt idx="197">
                  <c:v>5.8163134794849043</c:v>
                </c:pt>
                <c:pt idx="198">
                  <c:v>5.8067855761616585</c:v>
                </c:pt>
                <c:pt idx="199">
                  <c:v>5.7972576728384269</c:v>
                </c:pt>
                <c:pt idx="200">
                  <c:v>5.787729769515181</c:v>
                </c:pt>
                <c:pt idx="201">
                  <c:v>5.7782018661919494</c:v>
                </c:pt>
                <c:pt idx="202">
                  <c:v>5.7686739628687036</c:v>
                </c:pt>
                <c:pt idx="203">
                  <c:v>5.759146059545472</c:v>
                </c:pt>
                <c:pt idx="204">
                  <c:v>5.7496181562222262</c:v>
                </c:pt>
                <c:pt idx="205">
                  <c:v>5.7400902528989945</c:v>
                </c:pt>
                <c:pt idx="206">
                  <c:v>5.7305623495757487</c:v>
                </c:pt>
                <c:pt idx="207">
                  <c:v>5.7210344462525171</c:v>
                </c:pt>
                <c:pt idx="208">
                  <c:v>5.7115065429292713</c:v>
                </c:pt>
                <c:pt idx="209">
                  <c:v>5.7019786396060397</c:v>
                </c:pt>
                <c:pt idx="210">
                  <c:v>5.6924507362827939</c:v>
                </c:pt>
                <c:pt idx="211">
                  <c:v>5.6829228329595622</c:v>
                </c:pt>
                <c:pt idx="212">
                  <c:v>5.6733949296363164</c:v>
                </c:pt>
                <c:pt idx="213">
                  <c:v>5.6638670263130848</c:v>
                </c:pt>
                <c:pt idx="214">
                  <c:v>5.6543391229898381</c:v>
                </c:pt>
                <c:pt idx="215">
                  <c:v>5.6448112196666065</c:v>
                </c:pt>
                <c:pt idx="216">
                  <c:v>5.6352833163433607</c:v>
                </c:pt>
                <c:pt idx="217">
                  <c:v>5.625755413020129</c:v>
                </c:pt>
                <c:pt idx="218">
                  <c:v>5.6162275096968832</c:v>
                </c:pt>
                <c:pt idx="219">
                  <c:v>5.6066996063736516</c:v>
                </c:pt>
                <c:pt idx="220">
                  <c:v>5.5971717030504058</c:v>
                </c:pt>
                <c:pt idx="221">
                  <c:v>5.5876437997271742</c:v>
                </c:pt>
                <c:pt idx="222">
                  <c:v>5.5781158964039284</c:v>
                </c:pt>
                <c:pt idx="223">
                  <c:v>5.5685879930806967</c:v>
                </c:pt>
                <c:pt idx="224">
                  <c:v>5.5590600897574509</c:v>
                </c:pt>
                <c:pt idx="225">
                  <c:v>5.5495321864342193</c:v>
                </c:pt>
                <c:pt idx="226">
                  <c:v>5.5400042831109735</c:v>
                </c:pt>
                <c:pt idx="227">
                  <c:v>5.5304763797877419</c:v>
                </c:pt>
                <c:pt idx="228">
                  <c:v>5.520948476464496</c:v>
                </c:pt>
                <c:pt idx="229">
                  <c:v>5.5114205731412635</c:v>
                </c:pt>
                <c:pt idx="230">
                  <c:v>5.5018926698180177</c:v>
                </c:pt>
                <c:pt idx="231">
                  <c:v>5.4923647664947861</c:v>
                </c:pt>
                <c:pt idx="232">
                  <c:v>5.4828368631715403</c:v>
                </c:pt>
                <c:pt idx="233">
                  <c:v>5.4733089598483087</c:v>
                </c:pt>
                <c:pt idx="234">
                  <c:v>5.4637810565250629</c:v>
                </c:pt>
                <c:pt idx="235">
                  <c:v>5.4542531532018312</c:v>
                </c:pt>
                <c:pt idx="236">
                  <c:v>5.4447252498785854</c:v>
                </c:pt>
                <c:pt idx="237">
                  <c:v>5.4351973465553538</c:v>
                </c:pt>
              </c:numCache>
            </c:numRef>
          </c:val>
          <c:smooth val="0"/>
          <c:extLst>
            <c:ext xmlns:c16="http://schemas.microsoft.com/office/drawing/2014/chart" uri="{C3380CC4-5D6E-409C-BE32-E72D297353CC}">
              <c16:uniqueId val="{00000001-F260-490C-BD6D-998BB3E492DD}"/>
            </c:ext>
          </c:extLst>
        </c:ser>
        <c:ser>
          <c:idx val="2"/>
          <c:order val="2"/>
          <c:tx>
            <c:strRef>
              <c:f>fourcast_demand!$D$1</c:f>
              <c:strCache>
                <c:ptCount val="1"/>
                <c:pt idx="0">
                  <c:v>Lower Confidence Bound(Month)</c:v>
                </c:pt>
              </c:strCache>
            </c:strRef>
          </c:tx>
          <c:spPr>
            <a:ln w="22225" cap="rnd">
              <a:solidFill>
                <a:schemeClr val="accent3"/>
              </a:solidFill>
            </a:ln>
            <a:effectLst>
              <a:glow rad="139700">
                <a:schemeClr val="accent3">
                  <a:satMod val="175000"/>
                  <a:alpha val="14000"/>
                </a:schemeClr>
              </a:glow>
            </a:effectLst>
          </c:spPr>
          <c:marker>
            <c:symbol val="none"/>
          </c:marker>
          <c:cat>
            <c:numRef>
              <c:f>fourcast_demand!$A$2:$A$239</c:f>
              <c:numCache>
                <c:formatCode>General</c:formatCode>
                <c:ptCount val="238"/>
                <c:pt idx="0">
                  <c:v>10</c:v>
                </c:pt>
                <c:pt idx="1">
                  <c:v>11</c:v>
                </c:pt>
                <c:pt idx="2">
                  <c:v>12</c:v>
                </c:pt>
                <c:pt idx="3">
                  <c:v>13</c:v>
                </c:pt>
                <c:pt idx="4">
                  <c:v>14</c:v>
                </c:pt>
                <c:pt idx="5">
                  <c:v>15</c:v>
                </c:pt>
                <c:pt idx="6">
                  <c:v>16</c:v>
                </c:pt>
                <c:pt idx="7">
                  <c:v>17</c:v>
                </c:pt>
                <c:pt idx="8">
                  <c:v>18</c:v>
                </c:pt>
                <c:pt idx="9">
                  <c:v>19</c:v>
                </c:pt>
                <c:pt idx="10">
                  <c:v>20</c:v>
                </c:pt>
                <c:pt idx="11">
                  <c:v>21</c:v>
                </c:pt>
                <c:pt idx="12">
                  <c:v>22</c:v>
                </c:pt>
                <c:pt idx="13">
                  <c:v>23</c:v>
                </c:pt>
                <c:pt idx="14">
                  <c:v>24</c:v>
                </c:pt>
                <c:pt idx="15">
                  <c:v>25</c:v>
                </c:pt>
                <c:pt idx="16">
                  <c:v>26</c:v>
                </c:pt>
                <c:pt idx="17">
                  <c:v>27</c:v>
                </c:pt>
                <c:pt idx="18">
                  <c:v>28</c:v>
                </c:pt>
                <c:pt idx="19">
                  <c:v>29</c:v>
                </c:pt>
                <c:pt idx="20">
                  <c:v>30</c:v>
                </c:pt>
                <c:pt idx="21">
                  <c:v>31</c:v>
                </c:pt>
                <c:pt idx="22">
                  <c:v>32</c:v>
                </c:pt>
                <c:pt idx="23">
                  <c:v>33</c:v>
                </c:pt>
                <c:pt idx="24">
                  <c:v>34</c:v>
                </c:pt>
                <c:pt idx="25">
                  <c:v>35</c:v>
                </c:pt>
                <c:pt idx="26">
                  <c:v>36</c:v>
                </c:pt>
                <c:pt idx="27">
                  <c:v>37</c:v>
                </c:pt>
                <c:pt idx="28">
                  <c:v>38</c:v>
                </c:pt>
                <c:pt idx="29">
                  <c:v>39</c:v>
                </c:pt>
                <c:pt idx="30">
                  <c:v>40</c:v>
                </c:pt>
                <c:pt idx="31">
                  <c:v>41</c:v>
                </c:pt>
                <c:pt idx="32">
                  <c:v>42</c:v>
                </c:pt>
                <c:pt idx="33">
                  <c:v>43</c:v>
                </c:pt>
                <c:pt idx="34">
                  <c:v>44</c:v>
                </c:pt>
                <c:pt idx="35">
                  <c:v>45</c:v>
                </c:pt>
                <c:pt idx="36">
                  <c:v>46</c:v>
                </c:pt>
                <c:pt idx="37">
                  <c:v>47</c:v>
                </c:pt>
                <c:pt idx="38">
                  <c:v>48</c:v>
                </c:pt>
                <c:pt idx="39">
                  <c:v>49</c:v>
                </c:pt>
                <c:pt idx="40">
                  <c:v>50</c:v>
                </c:pt>
                <c:pt idx="41">
                  <c:v>51</c:v>
                </c:pt>
                <c:pt idx="42">
                  <c:v>52</c:v>
                </c:pt>
                <c:pt idx="43">
                  <c:v>53</c:v>
                </c:pt>
                <c:pt idx="44">
                  <c:v>54</c:v>
                </c:pt>
                <c:pt idx="45">
                  <c:v>55</c:v>
                </c:pt>
                <c:pt idx="46">
                  <c:v>56</c:v>
                </c:pt>
                <c:pt idx="47">
                  <c:v>57</c:v>
                </c:pt>
                <c:pt idx="48">
                  <c:v>58</c:v>
                </c:pt>
                <c:pt idx="49">
                  <c:v>59</c:v>
                </c:pt>
                <c:pt idx="50">
                  <c:v>60</c:v>
                </c:pt>
                <c:pt idx="51">
                  <c:v>61</c:v>
                </c:pt>
                <c:pt idx="52">
                  <c:v>62</c:v>
                </c:pt>
                <c:pt idx="53">
                  <c:v>63</c:v>
                </c:pt>
                <c:pt idx="54">
                  <c:v>64</c:v>
                </c:pt>
                <c:pt idx="55">
                  <c:v>65</c:v>
                </c:pt>
                <c:pt idx="56">
                  <c:v>66</c:v>
                </c:pt>
                <c:pt idx="57">
                  <c:v>67</c:v>
                </c:pt>
                <c:pt idx="58">
                  <c:v>68</c:v>
                </c:pt>
                <c:pt idx="59">
                  <c:v>69</c:v>
                </c:pt>
                <c:pt idx="60">
                  <c:v>70</c:v>
                </c:pt>
                <c:pt idx="61">
                  <c:v>71</c:v>
                </c:pt>
                <c:pt idx="62">
                  <c:v>72</c:v>
                </c:pt>
                <c:pt idx="63">
                  <c:v>73</c:v>
                </c:pt>
                <c:pt idx="64">
                  <c:v>74</c:v>
                </c:pt>
                <c:pt idx="65">
                  <c:v>75</c:v>
                </c:pt>
                <c:pt idx="66">
                  <c:v>76</c:v>
                </c:pt>
                <c:pt idx="67">
                  <c:v>77</c:v>
                </c:pt>
                <c:pt idx="68">
                  <c:v>78</c:v>
                </c:pt>
                <c:pt idx="69">
                  <c:v>79</c:v>
                </c:pt>
                <c:pt idx="70">
                  <c:v>80</c:v>
                </c:pt>
                <c:pt idx="71">
                  <c:v>81</c:v>
                </c:pt>
                <c:pt idx="72">
                  <c:v>82</c:v>
                </c:pt>
                <c:pt idx="73">
                  <c:v>83</c:v>
                </c:pt>
                <c:pt idx="74">
                  <c:v>84</c:v>
                </c:pt>
                <c:pt idx="75">
                  <c:v>85</c:v>
                </c:pt>
                <c:pt idx="76">
                  <c:v>86</c:v>
                </c:pt>
                <c:pt idx="77">
                  <c:v>87</c:v>
                </c:pt>
                <c:pt idx="78">
                  <c:v>88</c:v>
                </c:pt>
                <c:pt idx="79">
                  <c:v>89</c:v>
                </c:pt>
                <c:pt idx="80">
                  <c:v>90</c:v>
                </c:pt>
                <c:pt idx="81">
                  <c:v>91</c:v>
                </c:pt>
                <c:pt idx="82">
                  <c:v>92</c:v>
                </c:pt>
                <c:pt idx="83">
                  <c:v>93</c:v>
                </c:pt>
                <c:pt idx="84">
                  <c:v>94</c:v>
                </c:pt>
                <c:pt idx="85">
                  <c:v>95</c:v>
                </c:pt>
                <c:pt idx="86">
                  <c:v>96</c:v>
                </c:pt>
                <c:pt idx="87">
                  <c:v>97</c:v>
                </c:pt>
                <c:pt idx="88">
                  <c:v>98</c:v>
                </c:pt>
                <c:pt idx="89">
                  <c:v>99</c:v>
                </c:pt>
                <c:pt idx="90">
                  <c:v>100</c:v>
                </c:pt>
                <c:pt idx="91">
                  <c:v>101</c:v>
                </c:pt>
                <c:pt idx="92">
                  <c:v>102</c:v>
                </c:pt>
                <c:pt idx="93">
                  <c:v>103</c:v>
                </c:pt>
                <c:pt idx="94">
                  <c:v>104</c:v>
                </c:pt>
                <c:pt idx="95">
                  <c:v>105</c:v>
                </c:pt>
                <c:pt idx="96">
                  <c:v>106</c:v>
                </c:pt>
                <c:pt idx="97">
                  <c:v>107</c:v>
                </c:pt>
                <c:pt idx="98">
                  <c:v>108</c:v>
                </c:pt>
                <c:pt idx="99">
                  <c:v>109</c:v>
                </c:pt>
                <c:pt idx="100">
                  <c:v>110</c:v>
                </c:pt>
                <c:pt idx="101">
                  <c:v>111</c:v>
                </c:pt>
                <c:pt idx="102">
                  <c:v>112</c:v>
                </c:pt>
                <c:pt idx="103">
                  <c:v>113</c:v>
                </c:pt>
                <c:pt idx="104">
                  <c:v>114</c:v>
                </c:pt>
                <c:pt idx="105">
                  <c:v>115</c:v>
                </c:pt>
                <c:pt idx="106">
                  <c:v>116</c:v>
                </c:pt>
                <c:pt idx="107">
                  <c:v>117</c:v>
                </c:pt>
                <c:pt idx="108">
                  <c:v>118</c:v>
                </c:pt>
                <c:pt idx="109">
                  <c:v>119</c:v>
                </c:pt>
                <c:pt idx="110">
                  <c:v>120</c:v>
                </c:pt>
                <c:pt idx="111">
                  <c:v>121</c:v>
                </c:pt>
                <c:pt idx="112">
                  <c:v>122</c:v>
                </c:pt>
                <c:pt idx="113">
                  <c:v>123</c:v>
                </c:pt>
                <c:pt idx="114">
                  <c:v>124</c:v>
                </c:pt>
                <c:pt idx="115">
                  <c:v>125</c:v>
                </c:pt>
                <c:pt idx="116">
                  <c:v>126</c:v>
                </c:pt>
                <c:pt idx="117">
                  <c:v>127</c:v>
                </c:pt>
                <c:pt idx="118">
                  <c:v>128</c:v>
                </c:pt>
                <c:pt idx="119">
                  <c:v>129</c:v>
                </c:pt>
                <c:pt idx="120">
                  <c:v>130</c:v>
                </c:pt>
                <c:pt idx="121">
                  <c:v>131</c:v>
                </c:pt>
                <c:pt idx="122">
                  <c:v>132</c:v>
                </c:pt>
                <c:pt idx="123">
                  <c:v>133</c:v>
                </c:pt>
                <c:pt idx="124">
                  <c:v>134</c:v>
                </c:pt>
                <c:pt idx="125">
                  <c:v>135</c:v>
                </c:pt>
                <c:pt idx="126">
                  <c:v>136</c:v>
                </c:pt>
                <c:pt idx="127">
                  <c:v>137</c:v>
                </c:pt>
                <c:pt idx="128">
                  <c:v>138</c:v>
                </c:pt>
                <c:pt idx="129">
                  <c:v>139</c:v>
                </c:pt>
                <c:pt idx="130">
                  <c:v>140</c:v>
                </c:pt>
                <c:pt idx="131">
                  <c:v>141</c:v>
                </c:pt>
                <c:pt idx="132">
                  <c:v>142</c:v>
                </c:pt>
                <c:pt idx="133">
                  <c:v>143</c:v>
                </c:pt>
                <c:pt idx="134">
                  <c:v>144</c:v>
                </c:pt>
                <c:pt idx="135">
                  <c:v>145</c:v>
                </c:pt>
                <c:pt idx="136">
                  <c:v>146</c:v>
                </c:pt>
                <c:pt idx="137">
                  <c:v>147</c:v>
                </c:pt>
                <c:pt idx="138">
                  <c:v>148</c:v>
                </c:pt>
                <c:pt idx="139">
                  <c:v>149</c:v>
                </c:pt>
                <c:pt idx="140">
                  <c:v>150</c:v>
                </c:pt>
                <c:pt idx="141">
                  <c:v>151</c:v>
                </c:pt>
                <c:pt idx="142">
                  <c:v>152</c:v>
                </c:pt>
                <c:pt idx="143">
                  <c:v>153</c:v>
                </c:pt>
                <c:pt idx="144">
                  <c:v>154</c:v>
                </c:pt>
                <c:pt idx="145">
                  <c:v>155</c:v>
                </c:pt>
                <c:pt idx="146">
                  <c:v>156</c:v>
                </c:pt>
                <c:pt idx="147">
                  <c:v>157</c:v>
                </c:pt>
                <c:pt idx="148">
                  <c:v>158</c:v>
                </c:pt>
                <c:pt idx="149">
                  <c:v>159</c:v>
                </c:pt>
                <c:pt idx="150">
                  <c:v>160</c:v>
                </c:pt>
                <c:pt idx="151">
                  <c:v>161</c:v>
                </c:pt>
                <c:pt idx="152">
                  <c:v>162</c:v>
                </c:pt>
                <c:pt idx="153">
                  <c:v>163</c:v>
                </c:pt>
                <c:pt idx="154">
                  <c:v>164</c:v>
                </c:pt>
                <c:pt idx="155">
                  <c:v>165</c:v>
                </c:pt>
                <c:pt idx="156">
                  <c:v>166</c:v>
                </c:pt>
                <c:pt idx="157">
                  <c:v>167</c:v>
                </c:pt>
                <c:pt idx="158">
                  <c:v>168</c:v>
                </c:pt>
                <c:pt idx="159">
                  <c:v>169</c:v>
                </c:pt>
                <c:pt idx="160">
                  <c:v>170</c:v>
                </c:pt>
                <c:pt idx="161">
                  <c:v>171</c:v>
                </c:pt>
                <c:pt idx="162">
                  <c:v>172</c:v>
                </c:pt>
                <c:pt idx="163">
                  <c:v>173</c:v>
                </c:pt>
                <c:pt idx="164">
                  <c:v>174</c:v>
                </c:pt>
                <c:pt idx="165">
                  <c:v>175</c:v>
                </c:pt>
                <c:pt idx="166">
                  <c:v>176</c:v>
                </c:pt>
                <c:pt idx="167">
                  <c:v>177</c:v>
                </c:pt>
                <c:pt idx="168">
                  <c:v>178</c:v>
                </c:pt>
                <c:pt idx="169">
                  <c:v>179</c:v>
                </c:pt>
                <c:pt idx="170">
                  <c:v>180</c:v>
                </c:pt>
                <c:pt idx="171">
                  <c:v>181</c:v>
                </c:pt>
                <c:pt idx="172">
                  <c:v>182</c:v>
                </c:pt>
                <c:pt idx="173">
                  <c:v>183</c:v>
                </c:pt>
                <c:pt idx="174">
                  <c:v>184</c:v>
                </c:pt>
                <c:pt idx="175">
                  <c:v>185</c:v>
                </c:pt>
                <c:pt idx="176">
                  <c:v>186</c:v>
                </c:pt>
                <c:pt idx="177">
                  <c:v>187</c:v>
                </c:pt>
                <c:pt idx="178">
                  <c:v>188</c:v>
                </c:pt>
                <c:pt idx="179">
                  <c:v>189</c:v>
                </c:pt>
                <c:pt idx="180">
                  <c:v>190</c:v>
                </c:pt>
                <c:pt idx="181">
                  <c:v>191</c:v>
                </c:pt>
                <c:pt idx="182">
                  <c:v>192</c:v>
                </c:pt>
                <c:pt idx="183">
                  <c:v>193</c:v>
                </c:pt>
                <c:pt idx="184">
                  <c:v>194</c:v>
                </c:pt>
                <c:pt idx="185">
                  <c:v>195</c:v>
                </c:pt>
                <c:pt idx="186">
                  <c:v>196</c:v>
                </c:pt>
                <c:pt idx="187">
                  <c:v>197</c:v>
                </c:pt>
                <c:pt idx="188">
                  <c:v>198</c:v>
                </c:pt>
                <c:pt idx="189">
                  <c:v>199</c:v>
                </c:pt>
                <c:pt idx="190">
                  <c:v>200</c:v>
                </c:pt>
                <c:pt idx="191">
                  <c:v>201</c:v>
                </c:pt>
                <c:pt idx="192">
                  <c:v>202</c:v>
                </c:pt>
                <c:pt idx="193">
                  <c:v>203</c:v>
                </c:pt>
                <c:pt idx="194">
                  <c:v>204</c:v>
                </c:pt>
                <c:pt idx="195">
                  <c:v>205</c:v>
                </c:pt>
                <c:pt idx="196">
                  <c:v>206</c:v>
                </c:pt>
                <c:pt idx="197">
                  <c:v>207</c:v>
                </c:pt>
                <c:pt idx="198">
                  <c:v>208</c:v>
                </c:pt>
                <c:pt idx="199">
                  <c:v>209</c:v>
                </c:pt>
                <c:pt idx="200">
                  <c:v>210</c:v>
                </c:pt>
                <c:pt idx="201">
                  <c:v>211</c:v>
                </c:pt>
                <c:pt idx="202">
                  <c:v>212</c:v>
                </c:pt>
                <c:pt idx="203">
                  <c:v>213</c:v>
                </c:pt>
                <c:pt idx="204">
                  <c:v>214</c:v>
                </c:pt>
                <c:pt idx="205">
                  <c:v>215</c:v>
                </c:pt>
                <c:pt idx="206">
                  <c:v>216</c:v>
                </c:pt>
                <c:pt idx="207">
                  <c:v>217</c:v>
                </c:pt>
                <c:pt idx="208">
                  <c:v>218</c:v>
                </c:pt>
                <c:pt idx="209">
                  <c:v>219</c:v>
                </c:pt>
                <c:pt idx="210">
                  <c:v>220</c:v>
                </c:pt>
                <c:pt idx="211">
                  <c:v>221</c:v>
                </c:pt>
                <c:pt idx="212">
                  <c:v>222</c:v>
                </c:pt>
                <c:pt idx="213">
                  <c:v>223</c:v>
                </c:pt>
                <c:pt idx="214">
                  <c:v>224</c:v>
                </c:pt>
                <c:pt idx="215">
                  <c:v>225</c:v>
                </c:pt>
                <c:pt idx="216">
                  <c:v>226</c:v>
                </c:pt>
                <c:pt idx="217">
                  <c:v>227</c:v>
                </c:pt>
                <c:pt idx="218">
                  <c:v>228</c:v>
                </c:pt>
                <c:pt idx="219">
                  <c:v>229</c:v>
                </c:pt>
                <c:pt idx="220">
                  <c:v>230</c:v>
                </c:pt>
                <c:pt idx="221">
                  <c:v>231</c:v>
                </c:pt>
                <c:pt idx="222">
                  <c:v>232</c:v>
                </c:pt>
                <c:pt idx="223">
                  <c:v>233</c:v>
                </c:pt>
                <c:pt idx="224">
                  <c:v>234</c:v>
                </c:pt>
                <c:pt idx="225">
                  <c:v>235</c:v>
                </c:pt>
                <c:pt idx="226">
                  <c:v>236</c:v>
                </c:pt>
                <c:pt idx="227">
                  <c:v>237</c:v>
                </c:pt>
                <c:pt idx="228">
                  <c:v>238</c:v>
                </c:pt>
                <c:pt idx="229">
                  <c:v>239</c:v>
                </c:pt>
                <c:pt idx="230">
                  <c:v>240</c:v>
                </c:pt>
                <c:pt idx="231">
                  <c:v>241</c:v>
                </c:pt>
                <c:pt idx="232">
                  <c:v>242</c:v>
                </c:pt>
                <c:pt idx="233">
                  <c:v>243</c:v>
                </c:pt>
                <c:pt idx="234">
                  <c:v>244</c:v>
                </c:pt>
                <c:pt idx="235">
                  <c:v>245</c:v>
                </c:pt>
                <c:pt idx="236">
                  <c:v>246</c:v>
                </c:pt>
                <c:pt idx="237">
                  <c:v>247</c:v>
                </c:pt>
              </c:numCache>
            </c:numRef>
          </c:cat>
          <c:val>
            <c:numRef>
              <c:f>fourcast_demand!$D$2:$D$239</c:f>
              <c:numCache>
                <c:formatCode>General</c:formatCode>
                <c:ptCount val="238"/>
                <c:pt idx="189" formatCode="0.00">
                  <c:v>14</c:v>
                </c:pt>
                <c:pt idx="190" formatCode="0.00">
                  <c:v>0.80127576375423537</c:v>
                </c:pt>
                <c:pt idx="191" formatCode="0.00">
                  <c:v>0.79172499268377994</c:v>
                </c:pt>
                <c:pt idx="192" formatCode="0.00">
                  <c:v>0.78215643584177563</c:v>
                </c:pt>
                <c:pt idx="193" formatCode="0.00">
                  <c:v>0.77256501204655326</c:v>
                </c:pt>
                <c:pt idx="194" formatCode="0.00">
                  <c:v>0.76294564063846426</c:v>
                </c:pt>
                <c:pt idx="195" formatCode="0.00">
                  <c:v>0.7532932417339584</c:v>
                </c:pt>
                <c:pt idx="196" formatCode="0.00">
                  <c:v>0.74360273653013476</c:v>
                </c:pt>
                <c:pt idx="197" formatCode="0.00">
                  <c:v>0.73386904766012417</c:v>
                </c:pt>
                <c:pt idx="198" formatCode="0.00">
                  <c:v>0.72408709959877271</c:v>
                </c:pt>
                <c:pt idx="199" formatCode="0.00">
                  <c:v>0.71425181911890778</c:v>
                </c:pt>
                <c:pt idx="200" formatCode="0.00">
                  <c:v>0.70435813579757944</c:v>
                </c:pt>
                <c:pt idx="201" formatCode="0.00">
                  <c:v>0.69440098257252725</c:v>
                </c:pt>
                <c:pt idx="202" formatCode="0.00">
                  <c:v>0.68437529634813732</c:v>
                </c:pt>
                <c:pt idx="203" formatCode="0.00">
                  <c:v>0.67427601865104148</c:v>
                </c:pt>
                <c:pt idx="204" formatCode="0.00">
                  <c:v>0.66409809633457506</c:v>
                </c:pt>
                <c:pt idx="205" formatCode="0.00">
                  <c:v>0.65383648233208458</c:v>
                </c:pt>
                <c:pt idx="206" formatCode="0.00">
                  <c:v>0.64348613645820851</c:v>
                </c:pt>
                <c:pt idx="207" formatCode="0.00">
                  <c:v>0.63304202625800343</c:v>
                </c:pt>
                <c:pt idx="208" formatCode="0.00">
                  <c:v>0.62249912790289308</c:v>
                </c:pt>
                <c:pt idx="209" formatCode="0.00">
                  <c:v>0.61185242713319354</c:v>
                </c:pt>
                <c:pt idx="210" formatCode="0.00">
                  <c:v>0.60109692024603234</c:v>
                </c:pt>
                <c:pt idx="211" formatCode="0.00">
                  <c:v>0.59022761512828126</c:v>
                </c:pt>
                <c:pt idx="212" formatCode="0.00">
                  <c:v>0.57923953233314318</c:v>
                </c:pt>
                <c:pt idx="213" formatCode="0.00">
                  <c:v>0.56812770619987951</c:v>
                </c:pt>
                <c:pt idx="214" formatCode="0.00">
                  <c:v>0.5568871860151301</c:v>
                </c:pt>
                <c:pt idx="215" formatCode="0.00">
                  <c:v>0.54551303721516042</c:v>
                </c:pt>
                <c:pt idx="216" formatCode="0.00">
                  <c:v>0.53400034262729523</c:v>
                </c:pt>
                <c:pt idx="217" formatCode="0.00">
                  <c:v>0.52234420374970814</c:v>
                </c:pt>
                <c:pt idx="218" formatCode="0.00">
                  <c:v>0.51053974206766739</c:v>
                </c:pt>
                <c:pt idx="219" formatCode="0.00">
                  <c:v>0.49858210040516671</c:v>
                </c:pt>
                <c:pt idx="220" formatCode="0.00">
                  <c:v>0.48646644430992314</c:v>
                </c:pt>
                <c:pt idx="221" formatCode="0.00">
                  <c:v>0.47418796347047554</c:v>
                </c:pt>
                <c:pt idx="222" formatCode="0.00">
                  <c:v>0.4617418731631231</c:v>
                </c:pt>
                <c:pt idx="223" formatCode="0.00">
                  <c:v>0.44912341572733716</c:v>
                </c:pt>
                <c:pt idx="224" formatCode="0.00">
                  <c:v>0.43632786206717622</c:v>
                </c:pt>
                <c:pt idx="225" formatCode="0.00">
                  <c:v>0.42335051317712136</c:v>
                </c:pt>
                <c:pt idx="226" formatCode="0.00">
                  <c:v>0.41018670168975113</c:v>
                </c:pt>
                <c:pt idx="227" formatCode="0.00">
                  <c:v>0.39683179344346087</c:v>
                </c:pt>
                <c:pt idx="228" formatCode="0.00">
                  <c:v>0.38328118906749165</c:v>
                </c:pt>
                <c:pt idx="229" formatCode="0.00">
                  <c:v>0.36953032558232746</c:v>
                </c:pt>
                <c:pt idx="230" formatCode="0.00">
                  <c:v>0.35557467801256593</c:v>
                </c:pt>
                <c:pt idx="231" formatCode="0.00">
                  <c:v>0.34140976101016385</c:v>
                </c:pt>
                <c:pt idx="232" formatCode="0.00">
                  <c:v>0.32703113048505905</c:v>
                </c:pt>
                <c:pt idx="233" formatCode="0.00">
                  <c:v>0.31243438524092326</c:v>
                </c:pt>
                <c:pt idx="234" formatCode="0.00">
                  <c:v>0.29761516861292669</c:v>
                </c:pt>
                <c:pt idx="235" formatCode="0.00">
                  <c:v>0.28256917010520244</c:v>
                </c:pt>
                <c:pt idx="236" formatCode="0.00">
                  <c:v>0.26729212702475103</c:v>
                </c:pt>
                <c:pt idx="237" formatCode="0.00">
                  <c:v>0.25177982610943506</c:v>
                </c:pt>
              </c:numCache>
            </c:numRef>
          </c:val>
          <c:smooth val="0"/>
          <c:extLst>
            <c:ext xmlns:c16="http://schemas.microsoft.com/office/drawing/2014/chart" uri="{C3380CC4-5D6E-409C-BE32-E72D297353CC}">
              <c16:uniqueId val="{00000002-F260-490C-BD6D-998BB3E492DD}"/>
            </c:ext>
          </c:extLst>
        </c:ser>
        <c:ser>
          <c:idx val="3"/>
          <c:order val="3"/>
          <c:tx>
            <c:strRef>
              <c:f>fourcast_demand!$E$1</c:f>
              <c:strCache>
                <c:ptCount val="1"/>
                <c:pt idx="0">
                  <c:v>Upper Confidence Bound(Month)</c:v>
                </c:pt>
              </c:strCache>
            </c:strRef>
          </c:tx>
          <c:spPr>
            <a:ln w="22225" cap="rnd">
              <a:solidFill>
                <a:schemeClr val="accent4"/>
              </a:solidFill>
            </a:ln>
            <a:effectLst>
              <a:glow rad="139700">
                <a:schemeClr val="accent4">
                  <a:satMod val="175000"/>
                  <a:alpha val="14000"/>
                </a:schemeClr>
              </a:glow>
            </a:effectLst>
          </c:spPr>
          <c:marker>
            <c:symbol val="none"/>
          </c:marker>
          <c:cat>
            <c:numRef>
              <c:f>fourcast_demand!$A$2:$A$239</c:f>
              <c:numCache>
                <c:formatCode>General</c:formatCode>
                <c:ptCount val="238"/>
                <c:pt idx="0">
                  <c:v>10</c:v>
                </c:pt>
                <c:pt idx="1">
                  <c:v>11</c:v>
                </c:pt>
                <c:pt idx="2">
                  <c:v>12</c:v>
                </c:pt>
                <c:pt idx="3">
                  <c:v>13</c:v>
                </c:pt>
                <c:pt idx="4">
                  <c:v>14</c:v>
                </c:pt>
                <c:pt idx="5">
                  <c:v>15</c:v>
                </c:pt>
                <c:pt idx="6">
                  <c:v>16</c:v>
                </c:pt>
                <c:pt idx="7">
                  <c:v>17</c:v>
                </c:pt>
                <c:pt idx="8">
                  <c:v>18</c:v>
                </c:pt>
                <c:pt idx="9">
                  <c:v>19</c:v>
                </c:pt>
                <c:pt idx="10">
                  <c:v>20</c:v>
                </c:pt>
                <c:pt idx="11">
                  <c:v>21</c:v>
                </c:pt>
                <c:pt idx="12">
                  <c:v>22</c:v>
                </c:pt>
                <c:pt idx="13">
                  <c:v>23</c:v>
                </c:pt>
                <c:pt idx="14">
                  <c:v>24</c:v>
                </c:pt>
                <c:pt idx="15">
                  <c:v>25</c:v>
                </c:pt>
                <c:pt idx="16">
                  <c:v>26</c:v>
                </c:pt>
                <c:pt idx="17">
                  <c:v>27</c:v>
                </c:pt>
                <c:pt idx="18">
                  <c:v>28</c:v>
                </c:pt>
                <c:pt idx="19">
                  <c:v>29</c:v>
                </c:pt>
                <c:pt idx="20">
                  <c:v>30</c:v>
                </c:pt>
                <c:pt idx="21">
                  <c:v>31</c:v>
                </c:pt>
                <c:pt idx="22">
                  <c:v>32</c:v>
                </c:pt>
                <c:pt idx="23">
                  <c:v>33</c:v>
                </c:pt>
                <c:pt idx="24">
                  <c:v>34</c:v>
                </c:pt>
                <c:pt idx="25">
                  <c:v>35</c:v>
                </c:pt>
                <c:pt idx="26">
                  <c:v>36</c:v>
                </c:pt>
                <c:pt idx="27">
                  <c:v>37</c:v>
                </c:pt>
                <c:pt idx="28">
                  <c:v>38</c:v>
                </c:pt>
                <c:pt idx="29">
                  <c:v>39</c:v>
                </c:pt>
                <c:pt idx="30">
                  <c:v>40</c:v>
                </c:pt>
                <c:pt idx="31">
                  <c:v>41</c:v>
                </c:pt>
                <c:pt idx="32">
                  <c:v>42</c:v>
                </c:pt>
                <c:pt idx="33">
                  <c:v>43</c:v>
                </c:pt>
                <c:pt idx="34">
                  <c:v>44</c:v>
                </c:pt>
                <c:pt idx="35">
                  <c:v>45</c:v>
                </c:pt>
                <c:pt idx="36">
                  <c:v>46</c:v>
                </c:pt>
                <c:pt idx="37">
                  <c:v>47</c:v>
                </c:pt>
                <c:pt idx="38">
                  <c:v>48</c:v>
                </c:pt>
                <c:pt idx="39">
                  <c:v>49</c:v>
                </c:pt>
                <c:pt idx="40">
                  <c:v>50</c:v>
                </c:pt>
                <c:pt idx="41">
                  <c:v>51</c:v>
                </c:pt>
                <c:pt idx="42">
                  <c:v>52</c:v>
                </c:pt>
                <c:pt idx="43">
                  <c:v>53</c:v>
                </c:pt>
                <c:pt idx="44">
                  <c:v>54</c:v>
                </c:pt>
                <c:pt idx="45">
                  <c:v>55</c:v>
                </c:pt>
                <c:pt idx="46">
                  <c:v>56</c:v>
                </c:pt>
                <c:pt idx="47">
                  <c:v>57</c:v>
                </c:pt>
                <c:pt idx="48">
                  <c:v>58</c:v>
                </c:pt>
                <c:pt idx="49">
                  <c:v>59</c:v>
                </c:pt>
                <c:pt idx="50">
                  <c:v>60</c:v>
                </c:pt>
                <c:pt idx="51">
                  <c:v>61</c:v>
                </c:pt>
                <c:pt idx="52">
                  <c:v>62</c:v>
                </c:pt>
                <c:pt idx="53">
                  <c:v>63</c:v>
                </c:pt>
                <c:pt idx="54">
                  <c:v>64</c:v>
                </c:pt>
                <c:pt idx="55">
                  <c:v>65</c:v>
                </c:pt>
                <c:pt idx="56">
                  <c:v>66</c:v>
                </c:pt>
                <c:pt idx="57">
                  <c:v>67</c:v>
                </c:pt>
                <c:pt idx="58">
                  <c:v>68</c:v>
                </c:pt>
                <c:pt idx="59">
                  <c:v>69</c:v>
                </c:pt>
                <c:pt idx="60">
                  <c:v>70</c:v>
                </c:pt>
                <c:pt idx="61">
                  <c:v>71</c:v>
                </c:pt>
                <c:pt idx="62">
                  <c:v>72</c:v>
                </c:pt>
                <c:pt idx="63">
                  <c:v>73</c:v>
                </c:pt>
                <c:pt idx="64">
                  <c:v>74</c:v>
                </c:pt>
                <c:pt idx="65">
                  <c:v>75</c:v>
                </c:pt>
                <c:pt idx="66">
                  <c:v>76</c:v>
                </c:pt>
                <c:pt idx="67">
                  <c:v>77</c:v>
                </c:pt>
                <c:pt idx="68">
                  <c:v>78</c:v>
                </c:pt>
                <c:pt idx="69">
                  <c:v>79</c:v>
                </c:pt>
                <c:pt idx="70">
                  <c:v>80</c:v>
                </c:pt>
                <c:pt idx="71">
                  <c:v>81</c:v>
                </c:pt>
                <c:pt idx="72">
                  <c:v>82</c:v>
                </c:pt>
                <c:pt idx="73">
                  <c:v>83</c:v>
                </c:pt>
                <c:pt idx="74">
                  <c:v>84</c:v>
                </c:pt>
                <c:pt idx="75">
                  <c:v>85</c:v>
                </c:pt>
                <c:pt idx="76">
                  <c:v>86</c:v>
                </c:pt>
                <c:pt idx="77">
                  <c:v>87</c:v>
                </c:pt>
                <c:pt idx="78">
                  <c:v>88</c:v>
                </c:pt>
                <c:pt idx="79">
                  <c:v>89</c:v>
                </c:pt>
                <c:pt idx="80">
                  <c:v>90</c:v>
                </c:pt>
                <c:pt idx="81">
                  <c:v>91</c:v>
                </c:pt>
                <c:pt idx="82">
                  <c:v>92</c:v>
                </c:pt>
                <c:pt idx="83">
                  <c:v>93</c:v>
                </c:pt>
                <c:pt idx="84">
                  <c:v>94</c:v>
                </c:pt>
                <c:pt idx="85">
                  <c:v>95</c:v>
                </c:pt>
                <c:pt idx="86">
                  <c:v>96</c:v>
                </c:pt>
                <c:pt idx="87">
                  <c:v>97</c:v>
                </c:pt>
                <c:pt idx="88">
                  <c:v>98</c:v>
                </c:pt>
                <c:pt idx="89">
                  <c:v>99</c:v>
                </c:pt>
                <c:pt idx="90">
                  <c:v>100</c:v>
                </c:pt>
                <c:pt idx="91">
                  <c:v>101</c:v>
                </c:pt>
                <c:pt idx="92">
                  <c:v>102</c:v>
                </c:pt>
                <c:pt idx="93">
                  <c:v>103</c:v>
                </c:pt>
                <c:pt idx="94">
                  <c:v>104</c:v>
                </c:pt>
                <c:pt idx="95">
                  <c:v>105</c:v>
                </c:pt>
                <c:pt idx="96">
                  <c:v>106</c:v>
                </c:pt>
                <c:pt idx="97">
                  <c:v>107</c:v>
                </c:pt>
                <c:pt idx="98">
                  <c:v>108</c:v>
                </c:pt>
                <c:pt idx="99">
                  <c:v>109</c:v>
                </c:pt>
                <c:pt idx="100">
                  <c:v>110</c:v>
                </c:pt>
                <c:pt idx="101">
                  <c:v>111</c:v>
                </c:pt>
                <c:pt idx="102">
                  <c:v>112</c:v>
                </c:pt>
                <c:pt idx="103">
                  <c:v>113</c:v>
                </c:pt>
                <c:pt idx="104">
                  <c:v>114</c:v>
                </c:pt>
                <c:pt idx="105">
                  <c:v>115</c:v>
                </c:pt>
                <c:pt idx="106">
                  <c:v>116</c:v>
                </c:pt>
                <c:pt idx="107">
                  <c:v>117</c:v>
                </c:pt>
                <c:pt idx="108">
                  <c:v>118</c:v>
                </c:pt>
                <c:pt idx="109">
                  <c:v>119</c:v>
                </c:pt>
                <c:pt idx="110">
                  <c:v>120</c:v>
                </c:pt>
                <c:pt idx="111">
                  <c:v>121</c:v>
                </c:pt>
                <c:pt idx="112">
                  <c:v>122</c:v>
                </c:pt>
                <c:pt idx="113">
                  <c:v>123</c:v>
                </c:pt>
                <c:pt idx="114">
                  <c:v>124</c:v>
                </c:pt>
                <c:pt idx="115">
                  <c:v>125</c:v>
                </c:pt>
                <c:pt idx="116">
                  <c:v>126</c:v>
                </c:pt>
                <c:pt idx="117">
                  <c:v>127</c:v>
                </c:pt>
                <c:pt idx="118">
                  <c:v>128</c:v>
                </c:pt>
                <c:pt idx="119">
                  <c:v>129</c:v>
                </c:pt>
                <c:pt idx="120">
                  <c:v>130</c:v>
                </c:pt>
                <c:pt idx="121">
                  <c:v>131</c:v>
                </c:pt>
                <c:pt idx="122">
                  <c:v>132</c:v>
                </c:pt>
                <c:pt idx="123">
                  <c:v>133</c:v>
                </c:pt>
                <c:pt idx="124">
                  <c:v>134</c:v>
                </c:pt>
                <c:pt idx="125">
                  <c:v>135</c:v>
                </c:pt>
                <c:pt idx="126">
                  <c:v>136</c:v>
                </c:pt>
                <c:pt idx="127">
                  <c:v>137</c:v>
                </c:pt>
                <c:pt idx="128">
                  <c:v>138</c:v>
                </c:pt>
                <c:pt idx="129">
                  <c:v>139</c:v>
                </c:pt>
                <c:pt idx="130">
                  <c:v>140</c:v>
                </c:pt>
                <c:pt idx="131">
                  <c:v>141</c:v>
                </c:pt>
                <c:pt idx="132">
                  <c:v>142</c:v>
                </c:pt>
                <c:pt idx="133">
                  <c:v>143</c:v>
                </c:pt>
                <c:pt idx="134">
                  <c:v>144</c:v>
                </c:pt>
                <c:pt idx="135">
                  <c:v>145</c:v>
                </c:pt>
                <c:pt idx="136">
                  <c:v>146</c:v>
                </c:pt>
                <c:pt idx="137">
                  <c:v>147</c:v>
                </c:pt>
                <c:pt idx="138">
                  <c:v>148</c:v>
                </c:pt>
                <c:pt idx="139">
                  <c:v>149</c:v>
                </c:pt>
                <c:pt idx="140">
                  <c:v>150</c:v>
                </c:pt>
                <c:pt idx="141">
                  <c:v>151</c:v>
                </c:pt>
                <c:pt idx="142">
                  <c:v>152</c:v>
                </c:pt>
                <c:pt idx="143">
                  <c:v>153</c:v>
                </c:pt>
                <c:pt idx="144">
                  <c:v>154</c:v>
                </c:pt>
                <c:pt idx="145">
                  <c:v>155</c:v>
                </c:pt>
                <c:pt idx="146">
                  <c:v>156</c:v>
                </c:pt>
                <c:pt idx="147">
                  <c:v>157</c:v>
                </c:pt>
                <c:pt idx="148">
                  <c:v>158</c:v>
                </c:pt>
                <c:pt idx="149">
                  <c:v>159</c:v>
                </c:pt>
                <c:pt idx="150">
                  <c:v>160</c:v>
                </c:pt>
                <c:pt idx="151">
                  <c:v>161</c:v>
                </c:pt>
                <c:pt idx="152">
                  <c:v>162</c:v>
                </c:pt>
                <c:pt idx="153">
                  <c:v>163</c:v>
                </c:pt>
                <c:pt idx="154">
                  <c:v>164</c:v>
                </c:pt>
                <c:pt idx="155">
                  <c:v>165</c:v>
                </c:pt>
                <c:pt idx="156">
                  <c:v>166</c:v>
                </c:pt>
                <c:pt idx="157">
                  <c:v>167</c:v>
                </c:pt>
                <c:pt idx="158">
                  <c:v>168</c:v>
                </c:pt>
                <c:pt idx="159">
                  <c:v>169</c:v>
                </c:pt>
                <c:pt idx="160">
                  <c:v>170</c:v>
                </c:pt>
                <c:pt idx="161">
                  <c:v>171</c:v>
                </c:pt>
                <c:pt idx="162">
                  <c:v>172</c:v>
                </c:pt>
                <c:pt idx="163">
                  <c:v>173</c:v>
                </c:pt>
                <c:pt idx="164">
                  <c:v>174</c:v>
                </c:pt>
                <c:pt idx="165">
                  <c:v>175</c:v>
                </c:pt>
                <c:pt idx="166">
                  <c:v>176</c:v>
                </c:pt>
                <c:pt idx="167">
                  <c:v>177</c:v>
                </c:pt>
                <c:pt idx="168">
                  <c:v>178</c:v>
                </c:pt>
                <c:pt idx="169">
                  <c:v>179</c:v>
                </c:pt>
                <c:pt idx="170">
                  <c:v>180</c:v>
                </c:pt>
                <c:pt idx="171">
                  <c:v>181</c:v>
                </c:pt>
                <c:pt idx="172">
                  <c:v>182</c:v>
                </c:pt>
                <c:pt idx="173">
                  <c:v>183</c:v>
                </c:pt>
                <c:pt idx="174">
                  <c:v>184</c:v>
                </c:pt>
                <c:pt idx="175">
                  <c:v>185</c:v>
                </c:pt>
                <c:pt idx="176">
                  <c:v>186</c:v>
                </c:pt>
                <c:pt idx="177">
                  <c:v>187</c:v>
                </c:pt>
                <c:pt idx="178">
                  <c:v>188</c:v>
                </c:pt>
                <c:pt idx="179">
                  <c:v>189</c:v>
                </c:pt>
                <c:pt idx="180">
                  <c:v>190</c:v>
                </c:pt>
                <c:pt idx="181">
                  <c:v>191</c:v>
                </c:pt>
                <c:pt idx="182">
                  <c:v>192</c:v>
                </c:pt>
                <c:pt idx="183">
                  <c:v>193</c:v>
                </c:pt>
                <c:pt idx="184">
                  <c:v>194</c:v>
                </c:pt>
                <c:pt idx="185">
                  <c:v>195</c:v>
                </c:pt>
                <c:pt idx="186">
                  <c:v>196</c:v>
                </c:pt>
                <c:pt idx="187">
                  <c:v>197</c:v>
                </c:pt>
                <c:pt idx="188">
                  <c:v>198</c:v>
                </c:pt>
                <c:pt idx="189">
                  <c:v>199</c:v>
                </c:pt>
                <c:pt idx="190">
                  <c:v>200</c:v>
                </c:pt>
                <c:pt idx="191">
                  <c:v>201</c:v>
                </c:pt>
                <c:pt idx="192">
                  <c:v>202</c:v>
                </c:pt>
                <c:pt idx="193">
                  <c:v>203</c:v>
                </c:pt>
                <c:pt idx="194">
                  <c:v>204</c:v>
                </c:pt>
                <c:pt idx="195">
                  <c:v>205</c:v>
                </c:pt>
                <c:pt idx="196">
                  <c:v>206</c:v>
                </c:pt>
                <c:pt idx="197">
                  <c:v>207</c:v>
                </c:pt>
                <c:pt idx="198">
                  <c:v>208</c:v>
                </c:pt>
                <c:pt idx="199">
                  <c:v>209</c:v>
                </c:pt>
                <c:pt idx="200">
                  <c:v>210</c:v>
                </c:pt>
                <c:pt idx="201">
                  <c:v>211</c:v>
                </c:pt>
                <c:pt idx="202">
                  <c:v>212</c:v>
                </c:pt>
                <c:pt idx="203">
                  <c:v>213</c:v>
                </c:pt>
                <c:pt idx="204">
                  <c:v>214</c:v>
                </c:pt>
                <c:pt idx="205">
                  <c:v>215</c:v>
                </c:pt>
                <c:pt idx="206">
                  <c:v>216</c:v>
                </c:pt>
                <c:pt idx="207">
                  <c:v>217</c:v>
                </c:pt>
                <c:pt idx="208">
                  <c:v>218</c:v>
                </c:pt>
                <c:pt idx="209">
                  <c:v>219</c:v>
                </c:pt>
                <c:pt idx="210">
                  <c:v>220</c:v>
                </c:pt>
                <c:pt idx="211">
                  <c:v>221</c:v>
                </c:pt>
                <c:pt idx="212">
                  <c:v>222</c:v>
                </c:pt>
                <c:pt idx="213">
                  <c:v>223</c:v>
                </c:pt>
                <c:pt idx="214">
                  <c:v>224</c:v>
                </c:pt>
                <c:pt idx="215">
                  <c:v>225</c:v>
                </c:pt>
                <c:pt idx="216">
                  <c:v>226</c:v>
                </c:pt>
                <c:pt idx="217">
                  <c:v>227</c:v>
                </c:pt>
                <c:pt idx="218">
                  <c:v>228</c:v>
                </c:pt>
                <c:pt idx="219">
                  <c:v>229</c:v>
                </c:pt>
                <c:pt idx="220">
                  <c:v>230</c:v>
                </c:pt>
                <c:pt idx="221">
                  <c:v>231</c:v>
                </c:pt>
                <c:pt idx="222">
                  <c:v>232</c:v>
                </c:pt>
                <c:pt idx="223">
                  <c:v>233</c:v>
                </c:pt>
                <c:pt idx="224">
                  <c:v>234</c:v>
                </c:pt>
                <c:pt idx="225">
                  <c:v>235</c:v>
                </c:pt>
                <c:pt idx="226">
                  <c:v>236</c:v>
                </c:pt>
                <c:pt idx="227">
                  <c:v>237</c:v>
                </c:pt>
                <c:pt idx="228">
                  <c:v>238</c:v>
                </c:pt>
                <c:pt idx="229">
                  <c:v>239</c:v>
                </c:pt>
                <c:pt idx="230">
                  <c:v>240</c:v>
                </c:pt>
                <c:pt idx="231">
                  <c:v>241</c:v>
                </c:pt>
                <c:pt idx="232">
                  <c:v>242</c:v>
                </c:pt>
                <c:pt idx="233">
                  <c:v>243</c:v>
                </c:pt>
                <c:pt idx="234">
                  <c:v>244</c:v>
                </c:pt>
                <c:pt idx="235">
                  <c:v>245</c:v>
                </c:pt>
                <c:pt idx="236">
                  <c:v>246</c:v>
                </c:pt>
                <c:pt idx="237">
                  <c:v>247</c:v>
                </c:pt>
              </c:numCache>
            </c:numRef>
          </c:cat>
          <c:val>
            <c:numRef>
              <c:f>fourcast_demand!$E$2:$E$239</c:f>
              <c:numCache>
                <c:formatCode>General</c:formatCode>
                <c:ptCount val="238"/>
                <c:pt idx="189" formatCode="0.00">
                  <c:v>14</c:v>
                </c:pt>
                <c:pt idx="190" formatCode="0.00">
                  <c:v>10.964741841740903</c:v>
                </c:pt>
                <c:pt idx="191" formatCode="0.00">
                  <c:v>10.955236806164894</c:v>
                </c:pt>
                <c:pt idx="192" formatCode="0.00">
                  <c:v>10.945749556360408</c:v>
                </c:pt>
                <c:pt idx="193" formatCode="0.00">
                  <c:v>10.936285173509166</c:v>
                </c:pt>
                <c:pt idx="194" formatCode="0.00">
                  <c:v>10.926848738270763</c:v>
                </c:pt>
                <c:pt idx="195" formatCode="0.00">
                  <c:v>10.917445330528807</c:v>
                </c:pt>
                <c:pt idx="196" formatCode="0.00">
                  <c:v>10.90808002908614</c:v>
                </c:pt>
                <c:pt idx="197" formatCode="0.00">
                  <c:v>10.898757911309684</c:v>
                </c:pt>
                <c:pt idx="198" formatCode="0.00">
                  <c:v>10.889484052724544</c:v>
                </c:pt>
                <c:pt idx="199" formatCode="0.00">
                  <c:v>10.880263526557947</c:v>
                </c:pt>
                <c:pt idx="200" formatCode="0.00">
                  <c:v>10.871101403232782</c:v>
                </c:pt>
                <c:pt idx="201" formatCode="0.00">
                  <c:v>10.862002749811371</c:v>
                </c:pt>
                <c:pt idx="202" formatCode="0.00">
                  <c:v>10.852972629389271</c:v>
                </c:pt>
                <c:pt idx="203" formatCode="0.00">
                  <c:v>10.844016100439902</c:v>
                </c:pt>
                <c:pt idx="204" formatCode="0.00">
                  <c:v>10.835138216109877</c:v>
                </c:pt>
                <c:pt idx="205" formatCode="0.00">
                  <c:v>10.826344023465904</c:v>
                </c:pt>
                <c:pt idx="206" formatCode="0.00">
                  <c:v>10.81763856269329</c:v>
                </c:pt>
                <c:pt idx="207" formatCode="0.00">
                  <c:v>10.809026866247031</c:v>
                </c:pt>
                <c:pt idx="208" formatCode="0.00">
                  <c:v>10.80051395795565</c:v>
                </c:pt>
                <c:pt idx="209" formatCode="0.00">
                  <c:v>10.792104852078886</c:v>
                </c:pt>
                <c:pt idx="210" formatCode="0.00">
                  <c:v>10.783804552319555</c:v>
                </c:pt>
                <c:pt idx="211" formatCode="0.00">
                  <c:v>10.775618050790843</c:v>
                </c:pt>
                <c:pt idx="212" formatCode="0.00">
                  <c:v>10.767550326939489</c:v>
                </c:pt>
                <c:pt idx="213" formatCode="0.00">
                  <c:v>10.75960634642629</c:v>
                </c:pt>
                <c:pt idx="214" formatCode="0.00">
                  <c:v>10.751791059964546</c:v>
                </c:pt>
                <c:pt idx="215" formatCode="0.00">
                  <c:v>10.744109402118053</c:v>
                </c:pt>
                <c:pt idx="216" formatCode="0.00">
                  <c:v>10.736566290059425</c:v>
                </c:pt>
                <c:pt idx="217" formatCode="0.00">
                  <c:v>10.729166622290549</c:v>
                </c:pt>
                <c:pt idx="218" formatCode="0.00">
                  <c:v>10.721915277326099</c:v>
                </c:pt>
                <c:pt idx="219" formatCode="0.00">
                  <c:v>10.714817112342136</c:v>
                </c:pt>
                <c:pt idx="220" formatCode="0.00">
                  <c:v>10.707876961790888</c:v>
                </c:pt>
                <c:pt idx="221" formatCode="0.00">
                  <c:v>10.701099635983873</c:v>
                </c:pt>
                <c:pt idx="222" formatCode="0.00">
                  <c:v>10.694489919644734</c:v>
                </c:pt>
                <c:pt idx="223" formatCode="0.00">
                  <c:v>10.688052570434056</c:v>
                </c:pt>
                <c:pt idx="224" formatCode="0.00">
                  <c:v>10.681792317447727</c:v>
                </c:pt>
                <c:pt idx="225" formatCode="0.00">
                  <c:v>10.675713859691317</c:v>
                </c:pt>
                <c:pt idx="226" formatCode="0.00">
                  <c:v>10.669821864532196</c:v>
                </c:pt>
                <c:pt idx="227" formatCode="0.00">
                  <c:v>10.664120966132023</c:v>
                </c:pt>
                <c:pt idx="228" formatCode="0.00">
                  <c:v>10.658615763861501</c:v>
                </c:pt>
                <c:pt idx="229" formatCode="0.00">
                  <c:v>10.653310820700199</c:v>
                </c:pt>
                <c:pt idx="230" formatCode="0.00">
                  <c:v>10.64821066162347</c:v>
                </c:pt>
                <c:pt idx="231" formatCode="0.00">
                  <c:v>10.643319771979408</c:v>
                </c:pt>
                <c:pt idx="232" formatCode="0.00">
                  <c:v>10.638642595858022</c:v>
                </c:pt>
                <c:pt idx="233" formatCode="0.00">
                  <c:v>10.634183534455694</c:v>
                </c:pt>
                <c:pt idx="234" formatCode="0.00">
                  <c:v>10.629946944437199</c:v>
                </c:pt>
                <c:pt idx="235" formatCode="0.00">
                  <c:v>10.625937136298461</c:v>
                </c:pt>
                <c:pt idx="236" formatCode="0.00">
                  <c:v>10.62215837273242</c:v>
                </c:pt>
                <c:pt idx="237" formatCode="0.00">
                  <c:v>10.618614867001273</c:v>
                </c:pt>
              </c:numCache>
            </c:numRef>
          </c:val>
          <c:smooth val="0"/>
          <c:extLst>
            <c:ext xmlns:c16="http://schemas.microsoft.com/office/drawing/2014/chart" uri="{C3380CC4-5D6E-409C-BE32-E72D297353CC}">
              <c16:uniqueId val="{00000003-F260-490C-BD6D-998BB3E492DD}"/>
            </c:ext>
          </c:extLst>
        </c:ser>
        <c:dLbls>
          <c:showLegendKey val="0"/>
          <c:showVal val="0"/>
          <c:showCatName val="0"/>
          <c:showSerName val="0"/>
          <c:showPercent val="0"/>
          <c:showBubbleSize val="0"/>
        </c:dLbls>
        <c:smooth val="0"/>
        <c:axId val="1581109535"/>
        <c:axId val="1581112415"/>
      </c:lineChart>
      <c:catAx>
        <c:axId val="1581109535"/>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majorTickMark val="none"/>
        <c:minorTickMark val="none"/>
        <c:tickLblPos val="low"/>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581112415"/>
        <c:crosses val="autoZero"/>
        <c:auto val="1"/>
        <c:lblAlgn val="ctr"/>
        <c:lblOffset val="100"/>
        <c:noMultiLvlLbl val="0"/>
      </c:catAx>
      <c:valAx>
        <c:axId val="1581112415"/>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581109535"/>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[project_excel.xlsx]pevort_tables!PivotTable9</c:name>
    <c:fmtId val="13"/>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Total_profit</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pevort_tables!$G$8</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pevort_tables!$F$9:$F$14</c:f>
              <c:strCache>
                <c:ptCount val="5"/>
                <c:pt idx="0">
                  <c:v>2024-01-06T00:00:00.000000000</c:v>
                </c:pt>
                <c:pt idx="1">
                  <c:v>2024-01-08T00:00:00.000000000</c:v>
                </c:pt>
                <c:pt idx="2">
                  <c:v>2024-01-31T00:00:00.000000000</c:v>
                </c:pt>
                <c:pt idx="3">
                  <c:v>2024-02-01T00:00:00.000000000</c:v>
                </c:pt>
                <c:pt idx="4">
                  <c:v>2024-02-05T00:00:00.000000000</c:v>
                </c:pt>
              </c:strCache>
            </c:strRef>
          </c:cat>
          <c:val>
            <c:numRef>
              <c:f>pevort_tables!$G$9:$G$14</c:f>
              <c:numCache>
                <c:formatCode>General</c:formatCode>
                <c:ptCount val="5"/>
                <c:pt idx="0">
                  <c:v>9106.35</c:v>
                </c:pt>
                <c:pt idx="1">
                  <c:v>4159.3599999999997</c:v>
                </c:pt>
                <c:pt idx="2">
                  <c:v>4359.58</c:v>
                </c:pt>
                <c:pt idx="3">
                  <c:v>7392.43</c:v>
                </c:pt>
                <c:pt idx="4">
                  <c:v>3602.4</c:v>
                </c:pt>
              </c:numCache>
            </c:numRef>
          </c:val>
          <c:extLst>
            <c:ext xmlns:c16="http://schemas.microsoft.com/office/drawing/2014/chart" uri="{C3380CC4-5D6E-409C-BE32-E72D297353CC}">
              <c16:uniqueId val="{00000000-F0E6-41F1-83F5-29B5E51762D1}"/>
            </c:ext>
          </c:extLst>
        </c:ser>
        <c:dLbls>
          <c:dLblPos val="outEnd"/>
          <c:showLegendKey val="0"/>
          <c:showVal val="1"/>
          <c:showCatName val="0"/>
          <c:showSerName val="0"/>
          <c:showPercent val="0"/>
          <c:showBubbleSize val="0"/>
        </c:dLbls>
        <c:gapWidth val="315"/>
        <c:overlap val="-40"/>
        <c:axId val="17218383"/>
        <c:axId val="17219343"/>
      </c:barChart>
      <c:catAx>
        <c:axId val="17218383"/>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7219343"/>
        <c:crosses val="autoZero"/>
        <c:auto val="1"/>
        <c:lblAlgn val="ctr"/>
        <c:lblOffset val="100"/>
        <c:noMultiLvlLbl val="0"/>
      </c:catAx>
      <c:valAx>
        <c:axId val="17219343"/>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72183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[project_excel.xlsx]pevort_tables!PivotTable6</c:name>
    <c:fmtId val="1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Total_sales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9"/>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pevort_tables!$G$19</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0E1A-421D-A904-800D987C6813}"/>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0E1A-421D-A904-800D987C6813}"/>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0E1A-421D-A904-800D987C6813}"/>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0E1A-421D-A904-800D987C6813}"/>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0E1A-421D-A904-800D987C6813}"/>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0E1A-421D-A904-800D987C681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pevort_tables!$F$20:$F$25</c:f>
              <c:strCache>
                <c:ptCount val="5"/>
                <c:pt idx="0">
                  <c:v>2024-01-06T00:00:00.000000000</c:v>
                </c:pt>
                <c:pt idx="1">
                  <c:v>2024-01-08T00:00:00.000000000</c:v>
                </c:pt>
                <c:pt idx="2">
                  <c:v>2024-01-31T00:00:00.000000000</c:v>
                </c:pt>
                <c:pt idx="3">
                  <c:v>2024-02-01T00:00:00.000000000</c:v>
                </c:pt>
                <c:pt idx="4">
                  <c:v>2024-02-05T00:00:00.000000000</c:v>
                </c:pt>
              </c:strCache>
            </c:strRef>
          </c:cat>
          <c:val>
            <c:numRef>
              <c:f>pevort_tables!$G$20:$G$25</c:f>
              <c:numCache>
                <c:formatCode>General</c:formatCode>
                <c:ptCount val="5"/>
                <c:pt idx="0">
                  <c:v>31285</c:v>
                </c:pt>
                <c:pt idx="1">
                  <c:v>19749</c:v>
                </c:pt>
                <c:pt idx="2">
                  <c:v>46525</c:v>
                </c:pt>
                <c:pt idx="3">
                  <c:v>34465</c:v>
                </c:pt>
                <c:pt idx="4">
                  <c:v>15988</c:v>
                </c:pt>
              </c:numCache>
            </c:numRef>
          </c:val>
          <c:extLst>
            <c:ext xmlns:c16="http://schemas.microsoft.com/office/drawing/2014/chart" uri="{C3380CC4-5D6E-409C-BE32-E72D297353CC}">
              <c16:uniqueId val="{0000000C-0E1A-421D-A904-800D987C6813}"/>
            </c:ext>
          </c:extLst>
        </c:ser>
        <c:dLbls>
          <c:dLblPos val="ctr"/>
          <c:showLegendKey val="0"/>
          <c:showVal val="0"/>
          <c:showCatName val="0"/>
          <c:showSerName val="0"/>
          <c:showPercent val="1"/>
          <c:showBubbleSize val="0"/>
          <c:showLeaderLines val="1"/>
        </c:dLbls>
        <c:firstSliceAng val="0"/>
      </c:pieChart>
      <c:spPr>
        <a:noFill/>
        <a:ln w="38100">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solidFill>
        <a:schemeClr val="bg1"/>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[project_excel.xlsx]pevort_tables!PivotTable7</c:name>
    <c:fmtId val="1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growth</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pevort_tables!$G$29</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pevort_tables!$F$30:$F$35</c:f>
              <c:strCache>
                <c:ptCount val="5"/>
                <c:pt idx="0">
                  <c:v>2024-01-06T00:00:00.000000000</c:v>
                </c:pt>
                <c:pt idx="1">
                  <c:v>2024-01-08T00:00:00.000000000</c:v>
                </c:pt>
                <c:pt idx="2">
                  <c:v>2024-01-31T00:00:00.000000000</c:v>
                </c:pt>
                <c:pt idx="3">
                  <c:v>2024-02-01T00:00:00.000000000</c:v>
                </c:pt>
                <c:pt idx="4">
                  <c:v>2024-02-05T00:00:00.000000000</c:v>
                </c:pt>
              </c:strCache>
            </c:strRef>
          </c:cat>
          <c:val>
            <c:numRef>
              <c:f>pevort_tables!$G$30:$G$35</c:f>
              <c:numCache>
                <c:formatCode>General</c:formatCode>
                <c:ptCount val="5"/>
                <c:pt idx="0">
                  <c:v>223210</c:v>
                </c:pt>
                <c:pt idx="1">
                  <c:v>253034</c:v>
                </c:pt>
                <c:pt idx="2">
                  <c:v>254853</c:v>
                </c:pt>
                <c:pt idx="3">
                  <c:v>472786</c:v>
                </c:pt>
                <c:pt idx="4">
                  <c:v>346295</c:v>
                </c:pt>
              </c:numCache>
            </c:numRef>
          </c:val>
          <c:smooth val="0"/>
          <c:extLst>
            <c:ext xmlns:c16="http://schemas.microsoft.com/office/drawing/2014/chart" uri="{C3380CC4-5D6E-409C-BE32-E72D297353CC}">
              <c16:uniqueId val="{00000000-CC8B-40CA-9604-69BA34776528}"/>
            </c:ext>
          </c:extLst>
        </c:ser>
        <c:dLbls>
          <c:showLegendKey val="0"/>
          <c:showVal val="0"/>
          <c:showCatName val="0"/>
          <c:showSerName val="0"/>
          <c:showPercent val="0"/>
          <c:showBubbleSize val="0"/>
        </c:dLbls>
        <c:marker val="1"/>
        <c:smooth val="0"/>
        <c:axId val="17239983"/>
        <c:axId val="17236623"/>
      </c:lineChart>
      <c:catAx>
        <c:axId val="17239983"/>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236623"/>
        <c:crosses val="autoZero"/>
        <c:auto val="1"/>
        <c:lblAlgn val="ctr"/>
        <c:lblOffset val="100"/>
        <c:noMultiLvlLbl val="0"/>
      </c:catAx>
      <c:valAx>
        <c:axId val="17236623"/>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2399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solidFill>
        <a:schemeClr val="bg1"/>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[project_excel.xlsx]pevort_tables!PivotTable10</c:name>
    <c:fmtId val="18"/>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9"/>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3"/>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4"/>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5"/>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6"/>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8803587051618551E-2"/>
          <c:y val="0.13786818314377369"/>
          <c:w val="0.47608530183727032"/>
          <c:h val="0.75010279965004378"/>
        </c:manualLayout>
      </c:layout>
      <c:barChart>
        <c:barDir val="bar"/>
        <c:grouping val="clustered"/>
        <c:varyColors val="0"/>
        <c:ser>
          <c:idx val="0"/>
          <c:order val="0"/>
          <c:tx>
            <c:strRef>
              <c:f>pevort_tables!$G$47</c:f>
              <c:strCache>
                <c:ptCount val="1"/>
                <c:pt idx="0">
                  <c:v>Sum of total_sales</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pevort_tables!$G$48</c:f>
              <c:strCache>
                <c:ptCount val="1"/>
                <c:pt idx="0">
                  <c:v>Total</c:v>
                </c:pt>
              </c:strCache>
            </c:strRef>
          </c:cat>
          <c:val>
            <c:numRef>
              <c:f>pevort_tables!$G$48</c:f>
              <c:numCache>
                <c:formatCode>General</c:formatCode>
                <c:ptCount val="1"/>
                <c:pt idx="0">
                  <c:v>30790156</c:v>
                </c:pt>
              </c:numCache>
            </c:numRef>
          </c:val>
          <c:extLst>
            <c:ext xmlns:c16="http://schemas.microsoft.com/office/drawing/2014/chart" uri="{C3380CC4-5D6E-409C-BE32-E72D297353CC}">
              <c16:uniqueId val="{00000000-C2EC-4500-8948-7AF12E29F601}"/>
            </c:ext>
          </c:extLst>
        </c:ser>
        <c:ser>
          <c:idx val="1"/>
          <c:order val="1"/>
          <c:tx>
            <c:strRef>
              <c:f>pevort_tables!$H$47</c:f>
              <c:strCache>
                <c:ptCount val="1"/>
                <c:pt idx="0">
                  <c:v>Sum of total_profit</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pevort_tables!$G$48</c:f>
              <c:strCache>
                <c:ptCount val="1"/>
                <c:pt idx="0">
                  <c:v>Total</c:v>
                </c:pt>
              </c:strCache>
            </c:strRef>
          </c:cat>
          <c:val>
            <c:numRef>
              <c:f>pevort_tables!$H$48</c:f>
              <c:numCache>
                <c:formatCode>General</c:formatCode>
                <c:ptCount val="1"/>
                <c:pt idx="0">
                  <c:v>5377229.0799999945</c:v>
                </c:pt>
              </c:numCache>
            </c:numRef>
          </c:val>
          <c:extLst>
            <c:ext xmlns:c16="http://schemas.microsoft.com/office/drawing/2014/chart" uri="{C3380CC4-5D6E-409C-BE32-E72D297353CC}">
              <c16:uniqueId val="{00000001-C2EC-4500-8948-7AF12E29F601}"/>
            </c:ext>
          </c:extLst>
        </c:ser>
        <c:ser>
          <c:idx val="2"/>
          <c:order val="2"/>
          <c:tx>
            <c:strRef>
              <c:f>pevort_tables!$I$47</c:f>
              <c:strCache>
                <c:ptCount val="1"/>
                <c:pt idx="0">
                  <c:v>Sum of Profit Margin %</c:v>
                </c:pt>
              </c:strCache>
            </c:strRef>
          </c:tx>
          <c:spPr>
            <a:noFill/>
            <a:ln w="9525" cap="flat" cmpd="sng" algn="ctr">
              <a:solidFill>
                <a:schemeClr val="accent3"/>
              </a:solidFill>
              <a:miter lim="800000"/>
            </a:ln>
            <a:effectLst>
              <a:glow rad="63500">
                <a:schemeClr val="accent3">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pevort_tables!$G$48</c:f>
              <c:strCache>
                <c:ptCount val="1"/>
                <c:pt idx="0">
                  <c:v>Total</c:v>
                </c:pt>
              </c:strCache>
            </c:strRef>
          </c:cat>
          <c:val>
            <c:numRef>
              <c:f>pevort_tables!$I$48</c:f>
              <c:numCache>
                <c:formatCode>General</c:formatCode>
                <c:ptCount val="1"/>
                <c:pt idx="0">
                  <c:v>17.464117687484254</c:v>
                </c:pt>
              </c:numCache>
            </c:numRef>
          </c:val>
          <c:extLst>
            <c:ext xmlns:c16="http://schemas.microsoft.com/office/drawing/2014/chart" uri="{C3380CC4-5D6E-409C-BE32-E72D297353CC}">
              <c16:uniqueId val="{00000002-C2EC-4500-8948-7AF12E29F601}"/>
            </c:ext>
          </c:extLst>
        </c:ser>
        <c:ser>
          <c:idx val="3"/>
          <c:order val="3"/>
          <c:tx>
            <c:strRef>
              <c:f>pevort_tables!$J$47</c:f>
              <c:strCache>
                <c:ptCount val="1"/>
                <c:pt idx="0">
                  <c:v>Sum of Average Order Value</c:v>
                </c:pt>
              </c:strCache>
            </c:strRef>
          </c:tx>
          <c:spPr>
            <a:noFill/>
            <a:ln w="9525" cap="flat" cmpd="sng" algn="ctr">
              <a:solidFill>
                <a:schemeClr val="accent4"/>
              </a:solidFill>
              <a:miter lim="800000"/>
            </a:ln>
            <a:effectLst>
              <a:glow rad="63500">
                <a:schemeClr val="accent4">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pevort_tables!$G$48</c:f>
              <c:strCache>
                <c:ptCount val="1"/>
                <c:pt idx="0">
                  <c:v>Total</c:v>
                </c:pt>
              </c:strCache>
            </c:strRef>
          </c:cat>
          <c:val>
            <c:numRef>
              <c:f>pevort_tables!$J$48</c:f>
              <c:numCache>
                <c:formatCode>General</c:formatCode>
                <c:ptCount val="1"/>
                <c:pt idx="0">
                  <c:v>23848.745833333334</c:v>
                </c:pt>
              </c:numCache>
            </c:numRef>
          </c:val>
          <c:extLst>
            <c:ext xmlns:c16="http://schemas.microsoft.com/office/drawing/2014/chart" uri="{C3380CC4-5D6E-409C-BE32-E72D297353CC}">
              <c16:uniqueId val="{00000003-C2EC-4500-8948-7AF12E29F601}"/>
            </c:ext>
          </c:extLst>
        </c:ser>
        <c:ser>
          <c:idx val="4"/>
          <c:order val="4"/>
          <c:tx>
            <c:strRef>
              <c:f>pevort_tables!$K$47</c:f>
              <c:strCache>
                <c:ptCount val="1"/>
                <c:pt idx="0">
                  <c:v>Sum of Number of Orders</c:v>
                </c:pt>
              </c:strCache>
            </c:strRef>
          </c:tx>
          <c:spPr>
            <a:noFill/>
            <a:ln w="9525" cap="flat" cmpd="sng" algn="ctr">
              <a:solidFill>
                <a:schemeClr val="accent5"/>
              </a:solidFill>
              <a:miter lim="800000"/>
            </a:ln>
            <a:effectLst>
              <a:glow rad="63500">
                <a:schemeClr val="accent5">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pevort_tables!$G$48</c:f>
              <c:strCache>
                <c:ptCount val="1"/>
                <c:pt idx="0">
                  <c:v>Total</c:v>
                </c:pt>
              </c:strCache>
            </c:strRef>
          </c:cat>
          <c:val>
            <c:numRef>
              <c:f>pevort_tables!$K$48</c:f>
              <c:numCache>
                <c:formatCode>General</c:formatCode>
                <c:ptCount val="1"/>
                <c:pt idx="0">
                  <c:v>6081</c:v>
                </c:pt>
              </c:numCache>
            </c:numRef>
          </c:val>
          <c:extLst>
            <c:ext xmlns:c16="http://schemas.microsoft.com/office/drawing/2014/chart" uri="{C3380CC4-5D6E-409C-BE32-E72D297353CC}">
              <c16:uniqueId val="{00000004-C2EC-4500-8948-7AF12E29F601}"/>
            </c:ext>
          </c:extLst>
        </c:ser>
        <c:ser>
          <c:idx val="5"/>
          <c:order val="5"/>
          <c:tx>
            <c:strRef>
              <c:f>pevort_tables!$L$47</c:f>
              <c:strCache>
                <c:ptCount val="1"/>
                <c:pt idx="0">
                  <c:v>Sum of Number of Customers</c:v>
                </c:pt>
              </c:strCache>
            </c:strRef>
          </c:tx>
          <c:spPr>
            <a:noFill/>
            <a:ln w="9525" cap="flat" cmpd="sng" algn="ctr">
              <a:solidFill>
                <a:schemeClr val="accent6"/>
              </a:solidFill>
              <a:miter lim="800000"/>
            </a:ln>
            <a:effectLst>
              <a:glow rad="63500">
                <a:schemeClr val="accent6">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pevort_tables!$G$48</c:f>
              <c:strCache>
                <c:ptCount val="1"/>
                <c:pt idx="0">
                  <c:v>Total</c:v>
                </c:pt>
              </c:strCache>
            </c:strRef>
          </c:cat>
          <c:val>
            <c:numRef>
              <c:f>pevort_tables!$L$48</c:f>
              <c:numCache>
                <c:formatCode>General</c:formatCode>
                <c:ptCount val="1"/>
                <c:pt idx="0">
                  <c:v>1200</c:v>
                </c:pt>
              </c:numCache>
            </c:numRef>
          </c:val>
          <c:extLst>
            <c:ext xmlns:c16="http://schemas.microsoft.com/office/drawing/2014/chart" uri="{C3380CC4-5D6E-409C-BE32-E72D297353CC}">
              <c16:uniqueId val="{00000005-C2EC-4500-8948-7AF12E29F601}"/>
            </c:ext>
          </c:extLst>
        </c:ser>
        <c:ser>
          <c:idx val="6"/>
          <c:order val="6"/>
          <c:tx>
            <c:strRef>
              <c:f>pevort_tables!$M$47</c:f>
              <c:strCache>
                <c:ptCount val="1"/>
                <c:pt idx="0">
                  <c:v>Sum of Customer Retention Rate</c:v>
                </c:pt>
              </c:strCache>
            </c:strRef>
          </c:tx>
          <c:spPr>
            <a:noFill/>
            <a:ln w="9525" cap="flat" cmpd="sng" algn="ctr">
              <a:solidFill>
                <a:schemeClr val="accent1">
                  <a:lumMod val="60000"/>
                </a:schemeClr>
              </a:solidFill>
              <a:miter lim="800000"/>
            </a:ln>
            <a:effectLst>
              <a:glow rad="63500">
                <a:schemeClr val="accent1">
                  <a:lumMod val="60000"/>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pevort_tables!$G$48</c:f>
              <c:strCache>
                <c:ptCount val="1"/>
                <c:pt idx="0">
                  <c:v>Total</c:v>
                </c:pt>
              </c:strCache>
            </c:strRef>
          </c:cat>
          <c:val>
            <c:numRef>
              <c:f>pevort_tables!$M$48</c:f>
              <c:numCache>
                <c:formatCode>General</c:formatCode>
                <c:ptCount val="1"/>
                <c:pt idx="0">
                  <c:v>1</c:v>
                </c:pt>
              </c:numCache>
            </c:numRef>
          </c:val>
          <c:extLst>
            <c:ext xmlns:c16="http://schemas.microsoft.com/office/drawing/2014/chart" uri="{C3380CC4-5D6E-409C-BE32-E72D297353CC}">
              <c16:uniqueId val="{00000006-C2EC-4500-8948-7AF12E29F601}"/>
            </c:ext>
          </c:extLst>
        </c:ser>
        <c:ser>
          <c:idx val="7"/>
          <c:order val="7"/>
          <c:tx>
            <c:strRef>
              <c:f>pevort_tables!$N$47</c:f>
              <c:strCache>
                <c:ptCount val="1"/>
                <c:pt idx="0">
                  <c:v>Sum of Inventory Turnover</c:v>
                </c:pt>
              </c:strCache>
            </c:strRef>
          </c:tx>
          <c:spPr>
            <a:noFill/>
            <a:ln w="9525" cap="flat" cmpd="sng" algn="ctr">
              <a:solidFill>
                <a:schemeClr val="accent2">
                  <a:lumMod val="60000"/>
                </a:schemeClr>
              </a:solidFill>
              <a:miter lim="800000"/>
            </a:ln>
            <a:effectLst>
              <a:glow rad="63500">
                <a:schemeClr val="accent2">
                  <a:lumMod val="60000"/>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pevort_tables!$G$48</c:f>
              <c:strCache>
                <c:ptCount val="1"/>
                <c:pt idx="0">
                  <c:v>Total</c:v>
                </c:pt>
              </c:strCache>
            </c:strRef>
          </c:cat>
          <c:val>
            <c:numRef>
              <c:f>pevort_tables!$N$48</c:f>
              <c:numCache>
                <c:formatCode>General</c:formatCode>
                <c:ptCount val="1"/>
                <c:pt idx="0">
                  <c:v>5377229.0799999945</c:v>
                </c:pt>
              </c:numCache>
            </c:numRef>
          </c:val>
          <c:extLst>
            <c:ext xmlns:c16="http://schemas.microsoft.com/office/drawing/2014/chart" uri="{C3380CC4-5D6E-409C-BE32-E72D297353CC}">
              <c16:uniqueId val="{00000007-C2EC-4500-8948-7AF12E29F601}"/>
            </c:ext>
          </c:extLst>
        </c:ser>
        <c:ser>
          <c:idx val="8"/>
          <c:order val="8"/>
          <c:tx>
            <c:strRef>
              <c:f>pevort_tables!$O$47</c:f>
              <c:strCache>
                <c:ptCount val="1"/>
                <c:pt idx="0">
                  <c:v>Sum of Target Achievement %</c:v>
                </c:pt>
              </c:strCache>
            </c:strRef>
          </c:tx>
          <c:spPr>
            <a:noFill/>
            <a:ln w="9525" cap="flat" cmpd="sng" algn="ctr">
              <a:solidFill>
                <a:schemeClr val="accent3">
                  <a:lumMod val="60000"/>
                </a:schemeClr>
              </a:solidFill>
              <a:miter lim="800000"/>
            </a:ln>
            <a:effectLst>
              <a:glow rad="63500">
                <a:schemeClr val="accent3">
                  <a:lumMod val="60000"/>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pevort_tables!$G$48</c:f>
              <c:strCache>
                <c:ptCount val="1"/>
                <c:pt idx="0">
                  <c:v>Total</c:v>
                </c:pt>
              </c:strCache>
            </c:strRef>
          </c:cat>
          <c:val>
            <c:numRef>
              <c:f>pevort_tables!$O$48</c:f>
              <c:numCache>
                <c:formatCode>General</c:formatCode>
                <c:ptCount val="1"/>
                <c:pt idx="0">
                  <c:v>5.7260264611973781</c:v>
                </c:pt>
              </c:numCache>
            </c:numRef>
          </c:val>
          <c:extLst>
            <c:ext xmlns:c16="http://schemas.microsoft.com/office/drawing/2014/chart" uri="{C3380CC4-5D6E-409C-BE32-E72D297353CC}">
              <c16:uniqueId val="{00000008-C2EC-4500-8948-7AF12E29F601}"/>
            </c:ext>
          </c:extLst>
        </c:ser>
        <c:dLbls>
          <c:dLblPos val="inEnd"/>
          <c:showLegendKey val="0"/>
          <c:showVal val="1"/>
          <c:showCatName val="0"/>
          <c:showSerName val="0"/>
          <c:showPercent val="0"/>
          <c:showBubbleSize val="0"/>
        </c:dLbls>
        <c:gapWidth val="182"/>
        <c:overlap val="-50"/>
        <c:axId val="65915631"/>
        <c:axId val="65910831"/>
      </c:barChart>
      <c:catAx>
        <c:axId val="65915631"/>
        <c:scaling>
          <c:orientation val="minMax"/>
        </c:scaling>
        <c:delete val="0"/>
        <c:axPos val="l"/>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65910831"/>
        <c:crosses val="autoZero"/>
        <c:auto val="1"/>
        <c:lblAlgn val="ctr"/>
        <c:lblOffset val="100"/>
        <c:noMultiLvlLbl val="0"/>
      </c:catAx>
      <c:valAx>
        <c:axId val="65910831"/>
        <c:scaling>
          <c:orientation val="minMax"/>
        </c:scaling>
        <c:delete val="0"/>
        <c:axPos val="b"/>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659156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[project_excel.xlsx]pevort_tables!PivotTable3</c:name>
    <c:fmtId val="17"/>
  </c:pivotSource>
  <c:chart>
    <c:title>
      <c:tx>
        <c:rich>
          <a:bodyPr rot="0" spcFirstLastPara="1" vertOverflow="ellipsis" vert="horz" wrap="square" anchor="ctr" anchorCtr="1"/>
          <a:lstStyle/>
          <a:p>
            <a:pPr>
              <a:defRPr sz="1800" b="1" i="0" u="none" strike="noStrike" kern="1200" baseline="0">
                <a:solidFill>
                  <a:schemeClr val="lt1">
                    <a:lumMod val="85000"/>
                  </a:schemeClr>
                </a:solidFill>
                <a:latin typeface="+mj-lt"/>
                <a:ea typeface="+mj-ea"/>
                <a:cs typeface="+mj-cs"/>
              </a:defRPr>
            </a:pPr>
            <a:r>
              <a:rPr lang="en-IN"/>
              <a:t>Product-wise sales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lt1">
                  <a:lumMod val="85000"/>
                </a:schemeClr>
              </a:solidFill>
              <a:latin typeface="+mj-lt"/>
              <a:ea typeface="+mj-ea"/>
              <a:cs typeface="+mj-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pevort_tables!$M$36</c:f>
              <c:strCache>
                <c:ptCount val="1"/>
                <c:pt idx="0">
                  <c:v>Total</c:v>
                </c:pt>
              </c:strCache>
            </c:strRef>
          </c:tx>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cat>
            <c:strRef>
              <c:f>pevort_tables!$L$37:$L$42</c:f>
              <c:strCache>
                <c:ptCount val="5"/>
                <c:pt idx="0">
                  <c:v>P0226</c:v>
                </c:pt>
                <c:pt idx="1">
                  <c:v>P0617</c:v>
                </c:pt>
                <c:pt idx="2">
                  <c:v>P0704</c:v>
                </c:pt>
                <c:pt idx="3">
                  <c:v>P0736</c:v>
                </c:pt>
                <c:pt idx="4">
                  <c:v>P1019</c:v>
                </c:pt>
              </c:strCache>
            </c:strRef>
          </c:cat>
          <c:val>
            <c:numRef>
              <c:f>pevort_tables!$M$37:$M$42</c:f>
              <c:numCache>
                <c:formatCode>General</c:formatCode>
                <c:ptCount val="5"/>
                <c:pt idx="0">
                  <c:v>19749</c:v>
                </c:pt>
                <c:pt idx="1">
                  <c:v>46525</c:v>
                </c:pt>
                <c:pt idx="2">
                  <c:v>15988</c:v>
                </c:pt>
                <c:pt idx="3">
                  <c:v>31285</c:v>
                </c:pt>
                <c:pt idx="4">
                  <c:v>34465</c:v>
                </c:pt>
              </c:numCache>
            </c:numRef>
          </c:val>
          <c:extLst>
            <c:ext xmlns:c16="http://schemas.microsoft.com/office/drawing/2014/chart" uri="{C3380CC4-5D6E-409C-BE32-E72D297353CC}">
              <c16:uniqueId val="{00000000-87FE-40EC-B1CC-D4552B8CFD2A}"/>
            </c:ext>
          </c:extLst>
        </c:ser>
        <c:dLbls>
          <c:showLegendKey val="0"/>
          <c:showVal val="0"/>
          <c:showCatName val="0"/>
          <c:showSerName val="0"/>
          <c:showPercent val="0"/>
          <c:showBubbleSize val="0"/>
        </c:dLbls>
        <c:dropLines>
          <c:spPr>
            <a:ln w="9525" cap="flat" cmpd="sng" algn="ctr">
              <a:solidFill>
                <a:schemeClr val="lt1">
                  <a:alpha val="40000"/>
                </a:schemeClr>
              </a:solidFill>
              <a:round/>
            </a:ln>
            <a:effectLst/>
          </c:spPr>
        </c:dropLines>
        <c:axId val="179771888"/>
        <c:axId val="179769008"/>
      </c:areaChart>
      <c:catAx>
        <c:axId val="179771888"/>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crossAx val="179769008"/>
        <c:crosses val="autoZero"/>
        <c:auto val="1"/>
        <c:lblAlgn val="ctr"/>
        <c:lblOffset val="100"/>
        <c:noMultiLvlLbl val="0"/>
      </c:catAx>
      <c:valAx>
        <c:axId val="179769008"/>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79771888"/>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lt1">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[project_excel.xlsx]pevort_tables!PivotTable4</c:name>
    <c:fmtId val="1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Region-wise sales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pevort_tables!$P$36</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pevort_tables!$O$37:$O$40</c:f>
              <c:strCache>
                <c:ptCount val="3"/>
                <c:pt idx="0">
                  <c:v>Karnataka</c:v>
                </c:pt>
                <c:pt idx="1">
                  <c:v>Maharashtra</c:v>
                </c:pt>
                <c:pt idx="2">
                  <c:v>Tamil Nadu</c:v>
                </c:pt>
              </c:strCache>
            </c:strRef>
          </c:cat>
          <c:val>
            <c:numRef>
              <c:f>pevort_tables!$P$37:$P$40</c:f>
              <c:numCache>
                <c:formatCode>General</c:formatCode>
                <c:ptCount val="3"/>
                <c:pt idx="0">
                  <c:v>15988</c:v>
                </c:pt>
                <c:pt idx="1">
                  <c:v>46525</c:v>
                </c:pt>
                <c:pt idx="2">
                  <c:v>85499</c:v>
                </c:pt>
              </c:numCache>
            </c:numRef>
          </c:val>
          <c:extLst>
            <c:ext xmlns:c16="http://schemas.microsoft.com/office/drawing/2014/chart" uri="{C3380CC4-5D6E-409C-BE32-E72D297353CC}">
              <c16:uniqueId val="{00000000-A777-4492-8949-DFAF6D180BB2}"/>
            </c:ext>
          </c:extLst>
        </c:ser>
        <c:dLbls>
          <c:showLegendKey val="0"/>
          <c:showVal val="0"/>
          <c:showCatName val="0"/>
          <c:showSerName val="0"/>
          <c:showPercent val="0"/>
          <c:showBubbleSize val="0"/>
        </c:dLbls>
        <c:gapWidth val="100"/>
        <c:overlap val="-24"/>
        <c:axId val="178137824"/>
        <c:axId val="178134944"/>
      </c:barChart>
      <c:catAx>
        <c:axId val="17813782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8134944"/>
        <c:crosses val="autoZero"/>
        <c:auto val="1"/>
        <c:lblAlgn val="ctr"/>
        <c:lblOffset val="100"/>
        <c:noMultiLvlLbl val="0"/>
      </c:catAx>
      <c:valAx>
        <c:axId val="178134944"/>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81378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solidFill>
        <a:schemeClr val="bg1"/>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[project_excel.xlsx]pevort_tables!PivotTable5</c:name>
    <c:fmtId val="13"/>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pevort_tables!$S$36</c:f>
              <c:strCache>
                <c:ptCount val="1"/>
                <c:pt idx="0">
                  <c:v>Sum of Current Stock</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pevort_tables!$R$37:$R$42</c:f>
              <c:strCache>
                <c:ptCount val="5"/>
                <c:pt idx="0">
                  <c:v>P0226</c:v>
                </c:pt>
                <c:pt idx="1">
                  <c:v>P0617</c:v>
                </c:pt>
                <c:pt idx="2">
                  <c:v>P0704</c:v>
                </c:pt>
                <c:pt idx="3">
                  <c:v>P0736</c:v>
                </c:pt>
                <c:pt idx="4">
                  <c:v>P1019</c:v>
                </c:pt>
              </c:strCache>
            </c:strRef>
          </c:cat>
          <c:val>
            <c:numRef>
              <c:f>pevort_tables!$S$37:$S$42</c:f>
              <c:numCache>
                <c:formatCode>General</c:formatCode>
                <c:ptCount val="5"/>
                <c:pt idx="0">
                  <c:v>263</c:v>
                </c:pt>
                <c:pt idx="1">
                  <c:v>106</c:v>
                </c:pt>
                <c:pt idx="2">
                  <c:v>425</c:v>
                </c:pt>
                <c:pt idx="3">
                  <c:v>441</c:v>
                </c:pt>
                <c:pt idx="4">
                  <c:v>129</c:v>
                </c:pt>
              </c:numCache>
            </c:numRef>
          </c:val>
          <c:smooth val="0"/>
          <c:extLst>
            <c:ext xmlns:c16="http://schemas.microsoft.com/office/drawing/2014/chart" uri="{C3380CC4-5D6E-409C-BE32-E72D297353CC}">
              <c16:uniqueId val="{00000000-A088-4E6F-A6DD-9F06EC36023B}"/>
            </c:ext>
          </c:extLst>
        </c:ser>
        <c:ser>
          <c:idx val="1"/>
          <c:order val="1"/>
          <c:tx>
            <c:strRef>
              <c:f>pevort_tables!$T$36</c:f>
              <c:strCache>
                <c:ptCount val="1"/>
                <c:pt idx="0">
                  <c:v>Sum of Reorder Level</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pevort_tables!$R$37:$R$42</c:f>
              <c:strCache>
                <c:ptCount val="5"/>
                <c:pt idx="0">
                  <c:v>P0226</c:v>
                </c:pt>
                <c:pt idx="1">
                  <c:v>P0617</c:v>
                </c:pt>
                <c:pt idx="2">
                  <c:v>P0704</c:v>
                </c:pt>
                <c:pt idx="3">
                  <c:v>P0736</c:v>
                </c:pt>
                <c:pt idx="4">
                  <c:v>P1019</c:v>
                </c:pt>
              </c:strCache>
            </c:strRef>
          </c:cat>
          <c:val>
            <c:numRef>
              <c:f>pevort_tables!$T$37:$T$42</c:f>
              <c:numCache>
                <c:formatCode>General</c:formatCode>
                <c:ptCount val="5"/>
                <c:pt idx="0">
                  <c:v>174</c:v>
                </c:pt>
                <c:pt idx="1">
                  <c:v>14</c:v>
                </c:pt>
                <c:pt idx="2">
                  <c:v>23</c:v>
                </c:pt>
                <c:pt idx="3">
                  <c:v>160</c:v>
                </c:pt>
                <c:pt idx="4">
                  <c:v>56</c:v>
                </c:pt>
              </c:numCache>
            </c:numRef>
          </c:val>
          <c:smooth val="0"/>
          <c:extLst>
            <c:ext xmlns:c16="http://schemas.microsoft.com/office/drawing/2014/chart" uri="{C3380CC4-5D6E-409C-BE32-E72D297353CC}">
              <c16:uniqueId val="{00000001-A088-4E6F-A6DD-9F06EC36023B}"/>
            </c:ext>
          </c:extLst>
        </c:ser>
        <c:dLbls>
          <c:dLblPos val="ctr"/>
          <c:showLegendKey val="0"/>
          <c:showVal val="1"/>
          <c:showCatName val="0"/>
          <c:showSerName val="0"/>
          <c:showPercent val="0"/>
          <c:showBubbleSize val="0"/>
        </c:dLbls>
        <c:marker val="1"/>
        <c:smooth val="0"/>
        <c:axId val="178143104"/>
        <c:axId val="178156544"/>
      </c:lineChart>
      <c:catAx>
        <c:axId val="178143104"/>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8156544"/>
        <c:crosses val="autoZero"/>
        <c:auto val="1"/>
        <c:lblAlgn val="ctr"/>
        <c:lblOffset val="100"/>
        <c:noMultiLvlLbl val="0"/>
      </c:catAx>
      <c:valAx>
        <c:axId val="178156544"/>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81431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solidFill>
        <a:schemeClr val="bg1"/>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[project_excel.xlsx]pevort_tables!PivotTable1</c:name>
    <c:fmtId val="21"/>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pevort_tables!$I$57</c:f>
              <c:strCache>
                <c:ptCount val="1"/>
                <c:pt idx="0">
                  <c:v>Count of Product Name</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pevort_tables!$H$58:$H$63</c:f>
              <c:strCache>
                <c:ptCount val="5"/>
                <c:pt idx="0">
                  <c:v>C0302</c:v>
                </c:pt>
                <c:pt idx="1">
                  <c:v>C0700</c:v>
                </c:pt>
                <c:pt idx="2">
                  <c:v>C0872</c:v>
                </c:pt>
                <c:pt idx="3">
                  <c:v>C1157</c:v>
                </c:pt>
                <c:pt idx="4">
                  <c:v>C1188</c:v>
                </c:pt>
              </c:strCache>
            </c:strRef>
          </c:cat>
          <c:val>
            <c:numRef>
              <c:f>pevort_tables!$I$58:$I$63</c:f>
              <c:numCache>
                <c:formatCode>General</c:formatCode>
                <c:ptCount val="5"/>
                <c:pt idx="0">
                  <c:v>1</c:v>
                </c:pt>
                <c:pt idx="1">
                  <c:v>1</c:v>
                </c:pt>
                <c:pt idx="2">
                  <c:v>1</c:v>
                </c:pt>
                <c:pt idx="3">
                  <c:v>1</c:v>
                </c:pt>
                <c:pt idx="4">
                  <c:v>1</c:v>
                </c:pt>
              </c:numCache>
            </c:numRef>
          </c:val>
          <c:extLst>
            <c:ext xmlns:c16="http://schemas.microsoft.com/office/drawing/2014/chart" uri="{C3380CC4-5D6E-409C-BE32-E72D297353CC}">
              <c16:uniqueId val="{00000000-2F0A-4F20-A7DE-D7AB44892836}"/>
            </c:ext>
          </c:extLst>
        </c:ser>
        <c:ser>
          <c:idx val="1"/>
          <c:order val="1"/>
          <c:tx>
            <c:strRef>
              <c:f>pevort_tables!$J$57</c:f>
              <c:strCache>
                <c:ptCount val="1"/>
                <c:pt idx="0">
                  <c:v>Max of Quantity</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cat>
            <c:strRef>
              <c:f>pevort_tables!$H$58:$H$63</c:f>
              <c:strCache>
                <c:ptCount val="5"/>
                <c:pt idx="0">
                  <c:v>C0302</c:v>
                </c:pt>
                <c:pt idx="1">
                  <c:v>C0700</c:v>
                </c:pt>
                <c:pt idx="2">
                  <c:v>C0872</c:v>
                </c:pt>
                <c:pt idx="3">
                  <c:v>C1157</c:v>
                </c:pt>
                <c:pt idx="4">
                  <c:v>C1188</c:v>
                </c:pt>
              </c:strCache>
            </c:strRef>
          </c:cat>
          <c:val>
            <c:numRef>
              <c:f>pevort_tables!$J$58:$J$63</c:f>
              <c:numCache>
                <c:formatCode>General</c:formatCode>
                <c:ptCount val="5"/>
                <c:pt idx="0">
                  <c:v>1</c:v>
                </c:pt>
                <c:pt idx="1">
                  <c:v>9</c:v>
                </c:pt>
                <c:pt idx="2">
                  <c:v>3</c:v>
                </c:pt>
                <c:pt idx="3">
                  <c:v>9</c:v>
                </c:pt>
                <c:pt idx="4">
                  <c:v>5</c:v>
                </c:pt>
              </c:numCache>
            </c:numRef>
          </c:val>
          <c:extLst>
            <c:ext xmlns:c16="http://schemas.microsoft.com/office/drawing/2014/chart" uri="{C3380CC4-5D6E-409C-BE32-E72D297353CC}">
              <c16:uniqueId val="{00000001-2F0A-4F20-A7DE-D7AB44892836}"/>
            </c:ext>
          </c:extLst>
        </c:ser>
        <c:dLbls>
          <c:showLegendKey val="0"/>
          <c:showVal val="0"/>
          <c:showCatName val="0"/>
          <c:showSerName val="0"/>
          <c:showPercent val="0"/>
          <c:showBubbleSize val="0"/>
        </c:dLbls>
        <c:gapWidth val="315"/>
        <c:overlap val="-40"/>
        <c:axId val="17292303"/>
        <c:axId val="17284623"/>
      </c:barChart>
      <c:catAx>
        <c:axId val="17292303"/>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7284623"/>
        <c:crosses val="autoZero"/>
        <c:auto val="1"/>
        <c:lblAlgn val="ctr"/>
        <c:lblOffset val="100"/>
        <c:noMultiLvlLbl val="0"/>
      </c:catAx>
      <c:valAx>
        <c:axId val="17284623"/>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72923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[project_excel.xlsx]pevort_tables!PivotTable11</c:name>
    <c:fmtId val="2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Customer segments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pivotFmt>
    </c:pivotFmts>
    <c:plotArea>
      <c:layout>
        <c:manualLayout>
          <c:layoutTarget val="inner"/>
          <c:xMode val="edge"/>
          <c:yMode val="edge"/>
          <c:x val="0.1571505326540065"/>
          <c:y val="0.2812711431904345"/>
          <c:w val="0.4814972540197181"/>
          <c:h val="0.66317330125400986"/>
        </c:manualLayout>
      </c:layout>
      <c:pieChart>
        <c:varyColors val="1"/>
        <c:ser>
          <c:idx val="0"/>
          <c:order val="0"/>
          <c:tx>
            <c:strRef>
              <c:f>pevort_tables!$I$68</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81CB-4CE1-9053-5E549B869538}"/>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81CB-4CE1-9053-5E549B869538}"/>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81CB-4CE1-9053-5E549B869538}"/>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81CB-4CE1-9053-5E549B869538}"/>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81CB-4CE1-9053-5E549B869538}"/>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81CB-4CE1-9053-5E549B86953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pevort_tables!$H$69:$H$74</c:f>
              <c:strCache>
                <c:ptCount val="5"/>
                <c:pt idx="0">
                  <c:v>C0302</c:v>
                </c:pt>
                <c:pt idx="1">
                  <c:v>C0700</c:v>
                </c:pt>
                <c:pt idx="2">
                  <c:v>C0872</c:v>
                </c:pt>
                <c:pt idx="3">
                  <c:v>C1157</c:v>
                </c:pt>
                <c:pt idx="4">
                  <c:v>C1188</c:v>
                </c:pt>
              </c:strCache>
            </c:strRef>
          </c:cat>
          <c:val>
            <c:numRef>
              <c:f>pevort_tables!$I$69:$I$74</c:f>
              <c:numCache>
                <c:formatCode>General</c:formatCode>
                <c:ptCount val="5"/>
                <c:pt idx="0">
                  <c:v>1</c:v>
                </c:pt>
                <c:pt idx="1">
                  <c:v>1</c:v>
                </c:pt>
                <c:pt idx="2">
                  <c:v>1</c:v>
                </c:pt>
                <c:pt idx="3">
                  <c:v>1</c:v>
                </c:pt>
                <c:pt idx="4">
                  <c:v>1</c:v>
                </c:pt>
              </c:numCache>
            </c:numRef>
          </c:val>
          <c:extLst>
            <c:ext xmlns:c16="http://schemas.microsoft.com/office/drawing/2014/chart" uri="{C3380CC4-5D6E-409C-BE32-E72D297353CC}">
              <c16:uniqueId val="{0000000C-81CB-4CE1-9053-5E549B869538}"/>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solidFill>
        <a:schemeClr val="bg1"/>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[project_excel.xlsx]pevort_tables!PivotTable14</c:name>
    <c:fmtId val="2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Repeat customers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pivotFmt>
    </c:pivotFmts>
    <c:plotArea>
      <c:layout/>
      <c:doughnutChart>
        <c:varyColors val="1"/>
        <c:ser>
          <c:idx val="0"/>
          <c:order val="0"/>
          <c:tx>
            <c:strRef>
              <c:f>pevort_tables!$I$80</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EDFB-4670-8F94-2078C94F5C97}"/>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EDFB-4670-8F94-2078C94F5C97}"/>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EDFB-4670-8F94-2078C94F5C97}"/>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EDFB-4670-8F94-2078C94F5C97}"/>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EDFB-4670-8F94-2078C94F5C97}"/>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EDFB-4670-8F94-2078C94F5C9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pevort_tables!$H$81:$H$86</c:f>
              <c:strCache>
                <c:ptCount val="5"/>
                <c:pt idx="0">
                  <c:v>C0302</c:v>
                </c:pt>
                <c:pt idx="1">
                  <c:v>C0700</c:v>
                </c:pt>
                <c:pt idx="2">
                  <c:v>C0872</c:v>
                </c:pt>
                <c:pt idx="3">
                  <c:v>C1157</c:v>
                </c:pt>
                <c:pt idx="4">
                  <c:v>C1188</c:v>
                </c:pt>
              </c:strCache>
            </c:strRef>
          </c:cat>
          <c:val>
            <c:numRef>
              <c:f>pevort_tables!$I$81:$I$86</c:f>
              <c:numCache>
                <c:formatCode>General</c:formatCode>
                <c:ptCount val="5"/>
                <c:pt idx="0">
                  <c:v>1</c:v>
                </c:pt>
                <c:pt idx="1">
                  <c:v>9</c:v>
                </c:pt>
                <c:pt idx="2">
                  <c:v>3</c:v>
                </c:pt>
                <c:pt idx="3">
                  <c:v>9</c:v>
                </c:pt>
                <c:pt idx="4">
                  <c:v>5</c:v>
                </c:pt>
              </c:numCache>
            </c:numRef>
          </c:val>
          <c:extLst>
            <c:ext xmlns:c16="http://schemas.microsoft.com/office/drawing/2014/chart" uri="{C3380CC4-5D6E-409C-BE32-E72D297353CC}">
              <c16:uniqueId val="{0000000C-EDFB-4670-8F94-2078C94F5C97}"/>
            </c:ext>
          </c:extLst>
        </c:ser>
        <c:dLbls>
          <c:showLegendKey val="0"/>
          <c:showVal val="0"/>
          <c:showCatName val="0"/>
          <c:showSerName val="0"/>
          <c:showPercent val="1"/>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solidFill>
        <a:schemeClr val="bg1"/>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[project_excel.xlsx]pevort_tables!PivotTable15</c:name>
    <c:fmtId val="2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Low stock alerts</a:t>
            </a:r>
          </a:p>
          <a:p>
            <a:pPr>
              <a:defRPr/>
            </a:pP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pevort_tables!$R$53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pevort_tables!$Q$54:$Q$59</c:f>
              <c:strCache>
                <c:ptCount val="5"/>
                <c:pt idx="0">
                  <c:v>Product_1002</c:v>
                </c:pt>
                <c:pt idx="1">
                  <c:v>Product_1018</c:v>
                </c:pt>
                <c:pt idx="2">
                  <c:v>Product_1024</c:v>
                </c:pt>
                <c:pt idx="3">
                  <c:v>Product_1064</c:v>
                </c:pt>
                <c:pt idx="4">
                  <c:v>Product_1122</c:v>
                </c:pt>
              </c:strCache>
            </c:strRef>
          </c:cat>
          <c:val>
            <c:numRef>
              <c:f>pevort_tables!$R$54:$R$59</c:f>
              <c:numCache>
                <c:formatCode>General</c:formatCode>
                <c:ptCount val="5"/>
                <c:pt idx="0">
                  <c:v>425</c:v>
                </c:pt>
                <c:pt idx="1">
                  <c:v>106</c:v>
                </c:pt>
                <c:pt idx="2">
                  <c:v>129</c:v>
                </c:pt>
                <c:pt idx="3">
                  <c:v>441</c:v>
                </c:pt>
                <c:pt idx="4">
                  <c:v>263</c:v>
                </c:pt>
              </c:numCache>
            </c:numRef>
          </c:val>
          <c:extLst>
            <c:ext xmlns:c16="http://schemas.microsoft.com/office/drawing/2014/chart" uri="{C3380CC4-5D6E-409C-BE32-E72D297353CC}">
              <c16:uniqueId val="{00000000-2BD5-41C5-BACA-6724ADA5C398}"/>
            </c:ext>
          </c:extLst>
        </c:ser>
        <c:dLbls>
          <c:dLblPos val="outEnd"/>
          <c:showLegendKey val="0"/>
          <c:showVal val="1"/>
          <c:showCatName val="0"/>
          <c:showSerName val="0"/>
          <c:showPercent val="0"/>
          <c:showBubbleSize val="0"/>
        </c:dLbls>
        <c:gapWidth val="100"/>
        <c:overlap val="-24"/>
        <c:axId val="17191023"/>
        <c:axId val="17196783"/>
      </c:barChart>
      <c:catAx>
        <c:axId val="17191023"/>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196783"/>
        <c:crosses val="autoZero"/>
        <c:auto val="1"/>
        <c:lblAlgn val="ctr"/>
        <c:lblOffset val="100"/>
        <c:noMultiLvlLbl val="0"/>
      </c:catAx>
      <c:valAx>
        <c:axId val="17196783"/>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1910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solidFill>
        <a:schemeClr val="bg1"/>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[project_excel.xlsx]pevort_tables!PivotTable17</c:name>
    <c:fmtId val="19"/>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2225" cap="rnd">
            <a:solidFill>
              <a:schemeClr val="accent1"/>
            </a:solidFill>
          </a:ln>
          <a:effectLst>
            <a:glow rad="139700">
              <a:schemeClr val="accent1">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2225" cap="rnd">
            <a:solidFill>
              <a:schemeClr val="accent1"/>
            </a:solidFill>
          </a:ln>
          <a:effectLst>
            <a:glow rad="139700">
              <a:schemeClr val="accent1">
                <a:satMod val="175000"/>
                <a:alpha val="14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pevort_tables!$R$76</c:f>
              <c:strCache>
                <c:ptCount val="1"/>
                <c:pt idx="0">
                  <c:v>Sum of Current Stock</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pevort_tables!$Q$77:$Q$82</c:f>
              <c:strCache>
                <c:ptCount val="5"/>
                <c:pt idx="0">
                  <c:v>2103-06</c:v>
                </c:pt>
                <c:pt idx="1">
                  <c:v>2104-10</c:v>
                </c:pt>
                <c:pt idx="2">
                  <c:v>2105-04</c:v>
                </c:pt>
                <c:pt idx="3">
                  <c:v>2108-08</c:v>
                </c:pt>
                <c:pt idx="4">
                  <c:v>2113-06</c:v>
                </c:pt>
              </c:strCache>
            </c:strRef>
          </c:cat>
          <c:val>
            <c:numRef>
              <c:f>pevort_tables!$R$77:$R$82</c:f>
              <c:numCache>
                <c:formatCode>General</c:formatCode>
                <c:ptCount val="5"/>
                <c:pt idx="0">
                  <c:v>425</c:v>
                </c:pt>
                <c:pt idx="1">
                  <c:v>106</c:v>
                </c:pt>
                <c:pt idx="2">
                  <c:v>129</c:v>
                </c:pt>
                <c:pt idx="3">
                  <c:v>441</c:v>
                </c:pt>
                <c:pt idx="4">
                  <c:v>263</c:v>
                </c:pt>
              </c:numCache>
            </c:numRef>
          </c:val>
          <c:smooth val="0"/>
          <c:extLst>
            <c:ext xmlns:c16="http://schemas.microsoft.com/office/drawing/2014/chart" uri="{C3380CC4-5D6E-409C-BE32-E72D297353CC}">
              <c16:uniqueId val="{00000000-F7B1-4F86-94B2-96E447457AA5}"/>
            </c:ext>
          </c:extLst>
        </c:ser>
        <c:ser>
          <c:idx val="1"/>
          <c:order val="1"/>
          <c:tx>
            <c:strRef>
              <c:f>pevort_tables!$S$76</c:f>
              <c:strCache>
                <c:ptCount val="1"/>
                <c:pt idx="0">
                  <c:v>Sum of Cost Price</c:v>
                </c:pt>
              </c:strCache>
            </c:strRef>
          </c:tx>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cat>
            <c:strRef>
              <c:f>pevort_tables!$Q$77:$Q$82</c:f>
              <c:strCache>
                <c:ptCount val="5"/>
                <c:pt idx="0">
                  <c:v>2103-06</c:v>
                </c:pt>
                <c:pt idx="1">
                  <c:v>2104-10</c:v>
                </c:pt>
                <c:pt idx="2">
                  <c:v>2105-04</c:v>
                </c:pt>
                <c:pt idx="3">
                  <c:v>2108-08</c:v>
                </c:pt>
                <c:pt idx="4">
                  <c:v>2113-06</c:v>
                </c:pt>
              </c:strCache>
            </c:strRef>
          </c:cat>
          <c:val>
            <c:numRef>
              <c:f>pevort_tables!$S$77:$S$82</c:f>
              <c:numCache>
                <c:formatCode>General</c:formatCode>
                <c:ptCount val="5"/>
                <c:pt idx="0">
                  <c:v>1740</c:v>
                </c:pt>
                <c:pt idx="1">
                  <c:v>33929</c:v>
                </c:pt>
                <c:pt idx="2">
                  <c:v>17376</c:v>
                </c:pt>
                <c:pt idx="3">
                  <c:v>43327</c:v>
                </c:pt>
                <c:pt idx="4">
                  <c:v>32976</c:v>
                </c:pt>
              </c:numCache>
            </c:numRef>
          </c:val>
          <c:smooth val="0"/>
          <c:extLst>
            <c:ext xmlns:c16="http://schemas.microsoft.com/office/drawing/2014/chart" uri="{C3380CC4-5D6E-409C-BE32-E72D297353CC}">
              <c16:uniqueId val="{00000001-F7B1-4F86-94B2-96E447457AA5}"/>
            </c:ext>
          </c:extLst>
        </c:ser>
        <c:ser>
          <c:idx val="2"/>
          <c:order val="2"/>
          <c:tx>
            <c:strRef>
              <c:f>pevort_tables!$T$76</c:f>
              <c:strCache>
                <c:ptCount val="1"/>
                <c:pt idx="0">
                  <c:v>Sum of Target Sales</c:v>
                </c:pt>
              </c:strCache>
            </c:strRef>
          </c:tx>
          <c:spPr>
            <a:ln w="22225" cap="rnd">
              <a:solidFill>
                <a:schemeClr val="accent3"/>
              </a:solidFill>
            </a:ln>
            <a:effectLst>
              <a:glow rad="139700">
                <a:schemeClr val="accent3">
                  <a:satMod val="175000"/>
                  <a:alpha val="14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cat>
            <c:strRef>
              <c:f>pevort_tables!$Q$77:$Q$82</c:f>
              <c:strCache>
                <c:ptCount val="5"/>
                <c:pt idx="0">
                  <c:v>2103-06</c:v>
                </c:pt>
                <c:pt idx="1">
                  <c:v>2104-10</c:v>
                </c:pt>
                <c:pt idx="2">
                  <c:v>2105-04</c:v>
                </c:pt>
                <c:pt idx="3">
                  <c:v>2108-08</c:v>
                </c:pt>
                <c:pt idx="4">
                  <c:v>2113-06</c:v>
                </c:pt>
              </c:strCache>
            </c:strRef>
          </c:cat>
          <c:val>
            <c:numRef>
              <c:f>pevort_tables!$T$77:$T$82</c:f>
              <c:numCache>
                <c:formatCode>General</c:formatCode>
                <c:ptCount val="5"/>
                <c:pt idx="0">
                  <c:v>346295</c:v>
                </c:pt>
                <c:pt idx="1">
                  <c:v>254853</c:v>
                </c:pt>
                <c:pt idx="2">
                  <c:v>472786</c:v>
                </c:pt>
                <c:pt idx="3">
                  <c:v>223210</c:v>
                </c:pt>
                <c:pt idx="4">
                  <c:v>253034</c:v>
                </c:pt>
              </c:numCache>
            </c:numRef>
          </c:val>
          <c:smooth val="0"/>
          <c:extLst>
            <c:ext xmlns:c16="http://schemas.microsoft.com/office/drawing/2014/chart" uri="{C3380CC4-5D6E-409C-BE32-E72D297353CC}">
              <c16:uniqueId val="{00000002-F7B1-4F86-94B2-96E447457AA5}"/>
            </c:ext>
          </c:extLst>
        </c:ser>
        <c:dLbls>
          <c:showLegendKey val="0"/>
          <c:showVal val="0"/>
          <c:showCatName val="0"/>
          <c:showSerName val="0"/>
          <c:showPercent val="0"/>
          <c:showBubbleSize val="0"/>
        </c:dLbls>
        <c:marker val="1"/>
        <c:smooth val="0"/>
        <c:axId val="17192463"/>
        <c:axId val="17209743"/>
      </c:lineChart>
      <c:catAx>
        <c:axId val="17192463"/>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7209743"/>
        <c:crosses val="autoZero"/>
        <c:auto val="1"/>
        <c:lblAlgn val="ctr"/>
        <c:lblOffset val="100"/>
        <c:noMultiLvlLbl val="0"/>
      </c:catAx>
      <c:valAx>
        <c:axId val="17209743"/>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71924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[project_excel.xlsx]pevort_tables!PivotTable16</c:name>
    <c:fmtId val="18"/>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Product availability</a:t>
            </a:r>
          </a:p>
          <a:p>
            <a:pPr>
              <a:defRPr/>
            </a:pP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pevort_tables!$R$64</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A63E-49C3-99DC-7224186DB62D}"/>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A63E-49C3-99DC-7224186DB62D}"/>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A63E-49C3-99DC-7224186DB62D}"/>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A63E-49C3-99DC-7224186DB62D}"/>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7763-41BD-942C-11A90C93808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pevort_tables!$Q$65:$Q$70</c:f>
              <c:strCache>
                <c:ptCount val="5"/>
                <c:pt idx="0">
                  <c:v>P0226</c:v>
                </c:pt>
                <c:pt idx="1">
                  <c:v>P0617</c:v>
                </c:pt>
                <c:pt idx="2">
                  <c:v>P0704</c:v>
                </c:pt>
                <c:pt idx="3">
                  <c:v>P0736</c:v>
                </c:pt>
                <c:pt idx="4">
                  <c:v>P1019</c:v>
                </c:pt>
              </c:strCache>
            </c:strRef>
          </c:cat>
          <c:val>
            <c:numRef>
              <c:f>pevort_tables!$R$65:$R$70</c:f>
              <c:numCache>
                <c:formatCode>General</c:formatCode>
                <c:ptCount val="5"/>
                <c:pt idx="0">
                  <c:v>1</c:v>
                </c:pt>
                <c:pt idx="1">
                  <c:v>1</c:v>
                </c:pt>
                <c:pt idx="2">
                  <c:v>1</c:v>
                </c:pt>
                <c:pt idx="3">
                  <c:v>1</c:v>
                </c:pt>
                <c:pt idx="4">
                  <c:v>1</c:v>
                </c:pt>
              </c:numCache>
            </c:numRef>
          </c:val>
          <c:extLst>
            <c:ext xmlns:c16="http://schemas.microsoft.com/office/drawing/2014/chart" uri="{C3380CC4-5D6E-409C-BE32-E72D297353CC}">
              <c16:uniqueId val="{00000008-A63E-49C3-99DC-7224186DB62D}"/>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solidFill>
        <a:schemeClr val="bg1"/>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'foucast sales'!$B$1</c:f>
              <c:strCache>
                <c:ptCount val="1"/>
                <c:pt idx="0">
                  <c:v>Sales</c:v>
                </c:pt>
              </c:strCache>
            </c:strRef>
          </c:tx>
          <c:spPr>
            <a:ln w="22225" cap="rnd">
              <a:solidFill>
                <a:schemeClr val="accent1"/>
              </a:solidFill>
            </a:ln>
            <a:effectLst>
              <a:glow rad="139700">
                <a:schemeClr val="accent1">
                  <a:satMod val="175000"/>
                  <a:alpha val="14000"/>
                </a:schemeClr>
              </a:glow>
            </a:effectLst>
          </c:spPr>
          <c:marker>
            <c:symbol val="none"/>
          </c:marker>
          <c:val>
            <c:numRef>
              <c:f>'foucast sales'!$B$2:$B$13</c:f>
              <c:numCache>
                <c:formatCode>General</c:formatCode>
                <c:ptCount val="12"/>
                <c:pt idx="0">
                  <c:v>24530.960629921261</c:v>
                </c:pt>
                <c:pt idx="1">
                  <c:v>23292.211382113823</c:v>
                </c:pt>
                <c:pt idx="2">
                  <c:v>26690.827338129497</c:v>
                </c:pt>
                <c:pt idx="3">
                  <c:v>27148.537313432837</c:v>
                </c:pt>
                <c:pt idx="4">
                  <c:v>26388.905982905984</c:v>
                </c:pt>
                <c:pt idx="5">
                  <c:v>27242.87837837838</c:v>
                </c:pt>
                <c:pt idx="6">
                  <c:v>25498.298611111109</c:v>
                </c:pt>
                <c:pt idx="7">
                  <c:v>22843.72463768116</c:v>
                </c:pt>
                <c:pt idx="8">
                  <c:v>27063.200000000001</c:v>
                </c:pt>
              </c:numCache>
            </c:numRef>
          </c:val>
          <c:smooth val="0"/>
          <c:extLst>
            <c:ext xmlns:c16="http://schemas.microsoft.com/office/drawing/2014/chart" uri="{C3380CC4-5D6E-409C-BE32-E72D297353CC}">
              <c16:uniqueId val="{00000000-D4C9-45D8-BE2A-292C397DE201}"/>
            </c:ext>
          </c:extLst>
        </c:ser>
        <c:ser>
          <c:idx val="1"/>
          <c:order val="1"/>
          <c:tx>
            <c:strRef>
              <c:f>'foucast sales'!$C$1</c:f>
              <c:strCache>
                <c:ptCount val="1"/>
                <c:pt idx="0">
                  <c:v>Forecast(Sales)</c:v>
                </c:pt>
              </c:strCache>
            </c:strRef>
          </c:tx>
          <c:spPr>
            <a:ln w="22225" cap="rnd">
              <a:solidFill>
                <a:schemeClr val="accent2"/>
              </a:solidFill>
            </a:ln>
            <a:effectLst>
              <a:glow rad="139700">
                <a:schemeClr val="accent2">
                  <a:satMod val="175000"/>
                  <a:alpha val="14000"/>
                </a:schemeClr>
              </a:glow>
            </a:effectLst>
          </c:spPr>
          <c:marker>
            <c:symbol val="none"/>
          </c:marker>
          <c:cat>
            <c:numRef>
              <c:f>'foucast sales'!$A$2:$A$13</c:f>
              <c:numCache>
                <c:formatCode>General</c:formatCode>
                <c:ptCount val="12"/>
                <c:pt idx="0">
                  <c:v>1</c:v>
                </c:pt>
                <c:pt idx="1">
                  <c:v>2</c:v>
                </c:pt>
                <c:pt idx="2">
                  <c:v>3</c:v>
                </c:pt>
                <c:pt idx="3">
                  <c:v>4</c:v>
                </c:pt>
                <c:pt idx="4">
                  <c:v>5</c:v>
                </c:pt>
                <c:pt idx="5">
                  <c:v>6</c:v>
                </c:pt>
                <c:pt idx="6">
                  <c:v>7</c:v>
                </c:pt>
                <c:pt idx="7">
                  <c:v>8</c:v>
                </c:pt>
                <c:pt idx="8">
                  <c:v>9</c:v>
                </c:pt>
                <c:pt idx="9">
                  <c:v>10</c:v>
                </c:pt>
                <c:pt idx="10">
                  <c:v>11</c:v>
                </c:pt>
                <c:pt idx="11">
                  <c:v>12</c:v>
                </c:pt>
              </c:numCache>
            </c:numRef>
          </c:cat>
          <c:val>
            <c:numRef>
              <c:f>'foucast sales'!$C$2:$C$13</c:f>
              <c:numCache>
                <c:formatCode>General</c:formatCode>
                <c:ptCount val="12"/>
                <c:pt idx="8">
                  <c:v>27063.200000000001</c:v>
                </c:pt>
                <c:pt idx="9">
                  <c:v>25546.581484751769</c:v>
                </c:pt>
                <c:pt idx="10">
                  <c:v>25660.708732721701</c:v>
                </c:pt>
                <c:pt idx="11">
                  <c:v>25774.835980691634</c:v>
                </c:pt>
              </c:numCache>
            </c:numRef>
          </c:val>
          <c:smooth val="0"/>
          <c:extLst>
            <c:ext xmlns:c16="http://schemas.microsoft.com/office/drawing/2014/chart" uri="{C3380CC4-5D6E-409C-BE32-E72D297353CC}">
              <c16:uniqueId val="{00000001-D4C9-45D8-BE2A-292C397DE201}"/>
            </c:ext>
          </c:extLst>
        </c:ser>
        <c:ser>
          <c:idx val="2"/>
          <c:order val="2"/>
          <c:tx>
            <c:strRef>
              <c:f>'foucast sales'!$D$1</c:f>
              <c:strCache>
                <c:ptCount val="1"/>
                <c:pt idx="0">
                  <c:v>Lower Confidence Bound(Sales)</c:v>
                </c:pt>
              </c:strCache>
            </c:strRef>
          </c:tx>
          <c:spPr>
            <a:ln w="22225" cap="rnd">
              <a:solidFill>
                <a:schemeClr val="accent3"/>
              </a:solidFill>
            </a:ln>
            <a:effectLst>
              <a:glow rad="139700">
                <a:schemeClr val="accent3">
                  <a:satMod val="175000"/>
                  <a:alpha val="14000"/>
                </a:schemeClr>
              </a:glow>
            </a:effectLst>
          </c:spPr>
          <c:marker>
            <c:symbol val="none"/>
          </c:marker>
          <c:cat>
            <c:numRef>
              <c:f>'foucast sales'!$A$2:$A$13</c:f>
              <c:numCache>
                <c:formatCode>General</c:formatCode>
                <c:ptCount val="12"/>
                <c:pt idx="0">
                  <c:v>1</c:v>
                </c:pt>
                <c:pt idx="1">
                  <c:v>2</c:v>
                </c:pt>
                <c:pt idx="2">
                  <c:v>3</c:v>
                </c:pt>
                <c:pt idx="3">
                  <c:v>4</c:v>
                </c:pt>
                <c:pt idx="4">
                  <c:v>5</c:v>
                </c:pt>
                <c:pt idx="5">
                  <c:v>6</c:v>
                </c:pt>
                <c:pt idx="6">
                  <c:v>7</c:v>
                </c:pt>
                <c:pt idx="7">
                  <c:v>8</c:v>
                </c:pt>
                <c:pt idx="8">
                  <c:v>9</c:v>
                </c:pt>
                <c:pt idx="9">
                  <c:v>10</c:v>
                </c:pt>
                <c:pt idx="10">
                  <c:v>11</c:v>
                </c:pt>
                <c:pt idx="11">
                  <c:v>12</c:v>
                </c:pt>
              </c:numCache>
            </c:numRef>
          </c:cat>
          <c:val>
            <c:numRef>
              <c:f>'foucast sales'!$D$2:$D$13</c:f>
              <c:numCache>
                <c:formatCode>General</c:formatCode>
                <c:ptCount val="12"/>
                <c:pt idx="8" formatCode="0.00">
                  <c:v>27063.200000000001</c:v>
                </c:pt>
                <c:pt idx="9" formatCode="0.00">
                  <c:v>22188.886320036956</c:v>
                </c:pt>
                <c:pt idx="10" formatCode="0.00">
                  <c:v>22302.998458412643</c:v>
                </c:pt>
                <c:pt idx="11" formatCode="0.00">
                  <c:v>22417.098845049579</c:v>
                </c:pt>
              </c:numCache>
            </c:numRef>
          </c:val>
          <c:smooth val="0"/>
          <c:extLst>
            <c:ext xmlns:c16="http://schemas.microsoft.com/office/drawing/2014/chart" uri="{C3380CC4-5D6E-409C-BE32-E72D297353CC}">
              <c16:uniqueId val="{00000002-D4C9-45D8-BE2A-292C397DE201}"/>
            </c:ext>
          </c:extLst>
        </c:ser>
        <c:ser>
          <c:idx val="3"/>
          <c:order val="3"/>
          <c:tx>
            <c:strRef>
              <c:f>'foucast sales'!$E$1</c:f>
              <c:strCache>
                <c:ptCount val="1"/>
                <c:pt idx="0">
                  <c:v>Upper Confidence Bound(Sales)</c:v>
                </c:pt>
              </c:strCache>
            </c:strRef>
          </c:tx>
          <c:spPr>
            <a:ln w="22225" cap="rnd">
              <a:solidFill>
                <a:schemeClr val="accent4"/>
              </a:solidFill>
            </a:ln>
            <a:effectLst>
              <a:glow rad="139700">
                <a:schemeClr val="accent4">
                  <a:satMod val="175000"/>
                  <a:alpha val="14000"/>
                </a:schemeClr>
              </a:glow>
            </a:effectLst>
          </c:spPr>
          <c:marker>
            <c:symbol val="none"/>
          </c:marker>
          <c:cat>
            <c:numRef>
              <c:f>'foucast sales'!$A$2:$A$13</c:f>
              <c:numCache>
                <c:formatCode>General</c:formatCode>
                <c:ptCount val="12"/>
                <c:pt idx="0">
                  <c:v>1</c:v>
                </c:pt>
                <c:pt idx="1">
                  <c:v>2</c:v>
                </c:pt>
                <c:pt idx="2">
                  <c:v>3</c:v>
                </c:pt>
                <c:pt idx="3">
                  <c:v>4</c:v>
                </c:pt>
                <c:pt idx="4">
                  <c:v>5</c:v>
                </c:pt>
                <c:pt idx="5">
                  <c:v>6</c:v>
                </c:pt>
                <c:pt idx="6">
                  <c:v>7</c:v>
                </c:pt>
                <c:pt idx="7">
                  <c:v>8</c:v>
                </c:pt>
                <c:pt idx="8">
                  <c:v>9</c:v>
                </c:pt>
                <c:pt idx="9">
                  <c:v>10</c:v>
                </c:pt>
                <c:pt idx="10">
                  <c:v>11</c:v>
                </c:pt>
                <c:pt idx="11">
                  <c:v>12</c:v>
                </c:pt>
              </c:numCache>
            </c:numRef>
          </c:cat>
          <c:val>
            <c:numRef>
              <c:f>'foucast sales'!$E$2:$E$13</c:f>
              <c:numCache>
                <c:formatCode>General</c:formatCode>
                <c:ptCount val="12"/>
                <c:pt idx="8" formatCode="0.00">
                  <c:v>27063.200000000001</c:v>
                </c:pt>
                <c:pt idx="9" formatCode="0.00">
                  <c:v>28904.276649466581</c:v>
                </c:pt>
                <c:pt idx="10" formatCode="0.00">
                  <c:v>29018.41900703076</c:v>
                </c:pt>
                <c:pt idx="11" formatCode="0.00">
                  <c:v>29132.57311633369</c:v>
                </c:pt>
              </c:numCache>
            </c:numRef>
          </c:val>
          <c:smooth val="0"/>
          <c:extLst>
            <c:ext xmlns:c16="http://schemas.microsoft.com/office/drawing/2014/chart" uri="{C3380CC4-5D6E-409C-BE32-E72D297353CC}">
              <c16:uniqueId val="{00000003-D4C9-45D8-BE2A-292C397DE201}"/>
            </c:ext>
          </c:extLst>
        </c:ser>
        <c:dLbls>
          <c:showLegendKey val="0"/>
          <c:showVal val="0"/>
          <c:showCatName val="0"/>
          <c:showSerName val="0"/>
          <c:showPercent val="0"/>
          <c:showBubbleSize val="0"/>
        </c:dLbls>
        <c:smooth val="0"/>
        <c:axId val="1397417327"/>
        <c:axId val="1397417807"/>
      </c:lineChart>
      <c:catAx>
        <c:axId val="1397417327"/>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majorTickMark val="none"/>
        <c:minorTickMark val="none"/>
        <c:tickLblPos val="low"/>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397417807"/>
        <c:crosses val="autoZero"/>
        <c:auto val="1"/>
        <c:lblAlgn val="ctr"/>
        <c:lblOffset val="100"/>
        <c:noMultiLvlLbl val="0"/>
      </c:catAx>
      <c:valAx>
        <c:axId val="1397417807"/>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397417327"/>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fourcast_demand!$B$1</c:f>
              <c:strCache>
                <c:ptCount val="1"/>
                <c:pt idx="0">
                  <c:v>Month</c:v>
                </c:pt>
              </c:strCache>
            </c:strRef>
          </c:tx>
          <c:spPr>
            <a:ln w="22225" cap="rnd">
              <a:solidFill>
                <a:schemeClr val="accent1"/>
              </a:solidFill>
            </a:ln>
            <a:effectLst>
              <a:glow rad="139700">
                <a:schemeClr val="accent1">
                  <a:satMod val="175000"/>
                  <a:alpha val="14000"/>
                </a:schemeClr>
              </a:glow>
            </a:effectLst>
          </c:spPr>
          <c:marker>
            <c:symbol val="none"/>
          </c:marker>
          <c:val>
            <c:numRef>
              <c:f>fourcast_demand!$B$2:$B$239</c:f>
              <c:numCache>
                <c:formatCode>General</c:formatCode>
                <c:ptCount val="238"/>
                <c:pt idx="0">
                  <c:v>5</c:v>
                </c:pt>
                <c:pt idx="1">
                  <c:v>6</c:v>
                </c:pt>
                <c:pt idx="2">
                  <c:v>5</c:v>
                </c:pt>
                <c:pt idx="3">
                  <c:v>15</c:v>
                </c:pt>
                <c:pt idx="4">
                  <c:v>6</c:v>
                </c:pt>
                <c:pt idx="5">
                  <c:v>9</c:v>
                </c:pt>
                <c:pt idx="6">
                  <c:v>5</c:v>
                </c:pt>
                <c:pt idx="7">
                  <c:v>9</c:v>
                </c:pt>
                <c:pt idx="8">
                  <c:v>2</c:v>
                </c:pt>
                <c:pt idx="9">
                  <c:v>7</c:v>
                </c:pt>
                <c:pt idx="10">
                  <c:v>2</c:v>
                </c:pt>
                <c:pt idx="11">
                  <c:v>5</c:v>
                </c:pt>
                <c:pt idx="12">
                  <c:v>6</c:v>
                </c:pt>
                <c:pt idx="13">
                  <c:v>11</c:v>
                </c:pt>
                <c:pt idx="14">
                  <c:v>5</c:v>
                </c:pt>
                <c:pt idx="15">
                  <c:v>5</c:v>
                </c:pt>
                <c:pt idx="16">
                  <c:v>4</c:v>
                </c:pt>
                <c:pt idx="17">
                  <c:v>5</c:v>
                </c:pt>
                <c:pt idx="18">
                  <c:v>5</c:v>
                </c:pt>
                <c:pt idx="19">
                  <c:v>6</c:v>
                </c:pt>
                <c:pt idx="20">
                  <c:v>8</c:v>
                </c:pt>
                <c:pt idx="21">
                  <c:v>5</c:v>
                </c:pt>
                <c:pt idx="22">
                  <c:v>5</c:v>
                </c:pt>
                <c:pt idx="23">
                  <c:v>8</c:v>
                </c:pt>
                <c:pt idx="24">
                  <c:v>8</c:v>
                </c:pt>
                <c:pt idx="25">
                  <c:v>5</c:v>
                </c:pt>
                <c:pt idx="26">
                  <c:v>3</c:v>
                </c:pt>
                <c:pt idx="27">
                  <c:v>5</c:v>
                </c:pt>
                <c:pt idx="28">
                  <c:v>8</c:v>
                </c:pt>
                <c:pt idx="29">
                  <c:v>10</c:v>
                </c:pt>
                <c:pt idx="30">
                  <c:v>3</c:v>
                </c:pt>
                <c:pt idx="31">
                  <c:v>6</c:v>
                </c:pt>
                <c:pt idx="32">
                  <c:v>4</c:v>
                </c:pt>
                <c:pt idx="33">
                  <c:v>9</c:v>
                </c:pt>
                <c:pt idx="34">
                  <c:v>10</c:v>
                </c:pt>
                <c:pt idx="35">
                  <c:v>9</c:v>
                </c:pt>
                <c:pt idx="36">
                  <c:v>4</c:v>
                </c:pt>
                <c:pt idx="37">
                  <c:v>5</c:v>
                </c:pt>
                <c:pt idx="38">
                  <c:v>9</c:v>
                </c:pt>
                <c:pt idx="39">
                  <c:v>5</c:v>
                </c:pt>
                <c:pt idx="40">
                  <c:v>9</c:v>
                </c:pt>
                <c:pt idx="41">
                  <c:v>8</c:v>
                </c:pt>
                <c:pt idx="42">
                  <c:v>1</c:v>
                </c:pt>
                <c:pt idx="43">
                  <c:v>7</c:v>
                </c:pt>
                <c:pt idx="44">
                  <c:v>9</c:v>
                </c:pt>
                <c:pt idx="45">
                  <c:v>6</c:v>
                </c:pt>
                <c:pt idx="46">
                  <c:v>3</c:v>
                </c:pt>
                <c:pt idx="47">
                  <c:v>6</c:v>
                </c:pt>
                <c:pt idx="48">
                  <c:v>6</c:v>
                </c:pt>
                <c:pt idx="49">
                  <c:v>4</c:v>
                </c:pt>
                <c:pt idx="50">
                  <c:v>4</c:v>
                </c:pt>
                <c:pt idx="51">
                  <c:v>5</c:v>
                </c:pt>
                <c:pt idx="52">
                  <c:v>7</c:v>
                </c:pt>
                <c:pt idx="53">
                  <c:v>11</c:v>
                </c:pt>
                <c:pt idx="54">
                  <c:v>6</c:v>
                </c:pt>
                <c:pt idx="55">
                  <c:v>3</c:v>
                </c:pt>
                <c:pt idx="56">
                  <c:v>7</c:v>
                </c:pt>
                <c:pt idx="57">
                  <c:v>7</c:v>
                </c:pt>
                <c:pt idx="58">
                  <c:v>8</c:v>
                </c:pt>
                <c:pt idx="59">
                  <c:v>6</c:v>
                </c:pt>
                <c:pt idx="60">
                  <c:v>8</c:v>
                </c:pt>
                <c:pt idx="61">
                  <c:v>8</c:v>
                </c:pt>
                <c:pt idx="62">
                  <c:v>6</c:v>
                </c:pt>
                <c:pt idx="63">
                  <c:v>5</c:v>
                </c:pt>
                <c:pt idx="64">
                  <c:v>5</c:v>
                </c:pt>
                <c:pt idx="65">
                  <c:v>7</c:v>
                </c:pt>
                <c:pt idx="66">
                  <c:v>2</c:v>
                </c:pt>
                <c:pt idx="67">
                  <c:v>6</c:v>
                </c:pt>
                <c:pt idx="68">
                  <c:v>3</c:v>
                </c:pt>
                <c:pt idx="69">
                  <c:v>6</c:v>
                </c:pt>
                <c:pt idx="70">
                  <c:v>5</c:v>
                </c:pt>
                <c:pt idx="71">
                  <c:v>2</c:v>
                </c:pt>
                <c:pt idx="72">
                  <c:v>4</c:v>
                </c:pt>
                <c:pt idx="73">
                  <c:v>4</c:v>
                </c:pt>
                <c:pt idx="74">
                  <c:v>3</c:v>
                </c:pt>
                <c:pt idx="75">
                  <c:v>9</c:v>
                </c:pt>
                <c:pt idx="76">
                  <c:v>6</c:v>
                </c:pt>
                <c:pt idx="77">
                  <c:v>3</c:v>
                </c:pt>
                <c:pt idx="78">
                  <c:v>9</c:v>
                </c:pt>
                <c:pt idx="79">
                  <c:v>4</c:v>
                </c:pt>
                <c:pt idx="80">
                  <c:v>7</c:v>
                </c:pt>
                <c:pt idx="81">
                  <c:v>3</c:v>
                </c:pt>
                <c:pt idx="82">
                  <c:v>7</c:v>
                </c:pt>
                <c:pt idx="83">
                  <c:v>9</c:v>
                </c:pt>
                <c:pt idx="84">
                  <c:v>7</c:v>
                </c:pt>
                <c:pt idx="85">
                  <c:v>7</c:v>
                </c:pt>
                <c:pt idx="86">
                  <c:v>5</c:v>
                </c:pt>
                <c:pt idx="87">
                  <c:v>9</c:v>
                </c:pt>
                <c:pt idx="88">
                  <c:v>5</c:v>
                </c:pt>
                <c:pt idx="89">
                  <c:v>8</c:v>
                </c:pt>
                <c:pt idx="90">
                  <c:v>13</c:v>
                </c:pt>
                <c:pt idx="91">
                  <c:v>3</c:v>
                </c:pt>
                <c:pt idx="92">
                  <c:v>7</c:v>
                </c:pt>
                <c:pt idx="93">
                  <c:v>9</c:v>
                </c:pt>
                <c:pt idx="94">
                  <c:v>4</c:v>
                </c:pt>
                <c:pt idx="95">
                  <c:v>7</c:v>
                </c:pt>
                <c:pt idx="96">
                  <c:v>8</c:v>
                </c:pt>
                <c:pt idx="97">
                  <c:v>12</c:v>
                </c:pt>
                <c:pt idx="98">
                  <c:v>10</c:v>
                </c:pt>
                <c:pt idx="99">
                  <c:v>5</c:v>
                </c:pt>
                <c:pt idx="100">
                  <c:v>5</c:v>
                </c:pt>
                <c:pt idx="101">
                  <c:v>6</c:v>
                </c:pt>
                <c:pt idx="102">
                  <c:v>9</c:v>
                </c:pt>
                <c:pt idx="103">
                  <c:v>5</c:v>
                </c:pt>
                <c:pt idx="104">
                  <c:v>8</c:v>
                </c:pt>
                <c:pt idx="105">
                  <c:v>10</c:v>
                </c:pt>
                <c:pt idx="106">
                  <c:v>6</c:v>
                </c:pt>
                <c:pt idx="107">
                  <c:v>4</c:v>
                </c:pt>
                <c:pt idx="108">
                  <c:v>4</c:v>
                </c:pt>
                <c:pt idx="109">
                  <c:v>5</c:v>
                </c:pt>
                <c:pt idx="110">
                  <c:v>6</c:v>
                </c:pt>
                <c:pt idx="111">
                  <c:v>7</c:v>
                </c:pt>
                <c:pt idx="112">
                  <c:v>10</c:v>
                </c:pt>
                <c:pt idx="113">
                  <c:v>4</c:v>
                </c:pt>
                <c:pt idx="114">
                  <c:v>5</c:v>
                </c:pt>
                <c:pt idx="115">
                  <c:v>2</c:v>
                </c:pt>
                <c:pt idx="116">
                  <c:v>7</c:v>
                </c:pt>
                <c:pt idx="117">
                  <c:v>7</c:v>
                </c:pt>
                <c:pt idx="118">
                  <c:v>5</c:v>
                </c:pt>
                <c:pt idx="119">
                  <c:v>4</c:v>
                </c:pt>
                <c:pt idx="120">
                  <c:v>5</c:v>
                </c:pt>
                <c:pt idx="121">
                  <c:v>6</c:v>
                </c:pt>
                <c:pt idx="122">
                  <c:v>10</c:v>
                </c:pt>
                <c:pt idx="123">
                  <c:v>6</c:v>
                </c:pt>
                <c:pt idx="124">
                  <c:v>10</c:v>
                </c:pt>
                <c:pt idx="125">
                  <c:v>6</c:v>
                </c:pt>
                <c:pt idx="126">
                  <c:v>3</c:v>
                </c:pt>
                <c:pt idx="127">
                  <c:v>6</c:v>
                </c:pt>
                <c:pt idx="128">
                  <c:v>10</c:v>
                </c:pt>
                <c:pt idx="129">
                  <c:v>13</c:v>
                </c:pt>
                <c:pt idx="130">
                  <c:v>5</c:v>
                </c:pt>
                <c:pt idx="131">
                  <c:v>5</c:v>
                </c:pt>
                <c:pt idx="132">
                  <c:v>6</c:v>
                </c:pt>
                <c:pt idx="133">
                  <c:v>10</c:v>
                </c:pt>
                <c:pt idx="134">
                  <c:v>5</c:v>
                </c:pt>
                <c:pt idx="135">
                  <c:v>7</c:v>
                </c:pt>
                <c:pt idx="136">
                  <c:v>5</c:v>
                </c:pt>
                <c:pt idx="137">
                  <c:v>8</c:v>
                </c:pt>
                <c:pt idx="138">
                  <c:v>10</c:v>
                </c:pt>
                <c:pt idx="139">
                  <c:v>4</c:v>
                </c:pt>
                <c:pt idx="140">
                  <c:v>4</c:v>
                </c:pt>
                <c:pt idx="141">
                  <c:v>13</c:v>
                </c:pt>
                <c:pt idx="142">
                  <c:v>3</c:v>
                </c:pt>
                <c:pt idx="143">
                  <c:v>9</c:v>
                </c:pt>
                <c:pt idx="144">
                  <c:v>4</c:v>
                </c:pt>
                <c:pt idx="145">
                  <c:v>6</c:v>
                </c:pt>
                <c:pt idx="146">
                  <c:v>12</c:v>
                </c:pt>
                <c:pt idx="147">
                  <c:v>6</c:v>
                </c:pt>
                <c:pt idx="148">
                  <c:v>5</c:v>
                </c:pt>
                <c:pt idx="149">
                  <c:v>5</c:v>
                </c:pt>
                <c:pt idx="150">
                  <c:v>4</c:v>
                </c:pt>
                <c:pt idx="151">
                  <c:v>7</c:v>
                </c:pt>
                <c:pt idx="152">
                  <c:v>5</c:v>
                </c:pt>
                <c:pt idx="153">
                  <c:v>7</c:v>
                </c:pt>
                <c:pt idx="154">
                  <c:v>5</c:v>
                </c:pt>
                <c:pt idx="155">
                  <c:v>5</c:v>
                </c:pt>
                <c:pt idx="156">
                  <c:v>6</c:v>
                </c:pt>
                <c:pt idx="157">
                  <c:v>6</c:v>
                </c:pt>
                <c:pt idx="158">
                  <c:v>4</c:v>
                </c:pt>
                <c:pt idx="159">
                  <c:v>5</c:v>
                </c:pt>
                <c:pt idx="160">
                  <c:v>3</c:v>
                </c:pt>
                <c:pt idx="161">
                  <c:v>10</c:v>
                </c:pt>
                <c:pt idx="162">
                  <c:v>8</c:v>
                </c:pt>
                <c:pt idx="163">
                  <c:v>6</c:v>
                </c:pt>
                <c:pt idx="164">
                  <c:v>9</c:v>
                </c:pt>
                <c:pt idx="165">
                  <c:v>5</c:v>
                </c:pt>
                <c:pt idx="166">
                  <c:v>8</c:v>
                </c:pt>
                <c:pt idx="167">
                  <c:v>7</c:v>
                </c:pt>
                <c:pt idx="168">
                  <c:v>5</c:v>
                </c:pt>
                <c:pt idx="169">
                  <c:v>5</c:v>
                </c:pt>
                <c:pt idx="170">
                  <c:v>10</c:v>
                </c:pt>
                <c:pt idx="171">
                  <c:v>6</c:v>
                </c:pt>
                <c:pt idx="172">
                  <c:v>8</c:v>
                </c:pt>
                <c:pt idx="173">
                  <c:v>7</c:v>
                </c:pt>
                <c:pt idx="174">
                  <c:v>6</c:v>
                </c:pt>
                <c:pt idx="175">
                  <c:v>5</c:v>
                </c:pt>
                <c:pt idx="176">
                  <c:v>5</c:v>
                </c:pt>
                <c:pt idx="177">
                  <c:v>4</c:v>
                </c:pt>
                <c:pt idx="178">
                  <c:v>10</c:v>
                </c:pt>
                <c:pt idx="179">
                  <c:v>1</c:v>
                </c:pt>
                <c:pt idx="180">
                  <c:v>5</c:v>
                </c:pt>
                <c:pt idx="181">
                  <c:v>4</c:v>
                </c:pt>
                <c:pt idx="182">
                  <c:v>8</c:v>
                </c:pt>
                <c:pt idx="183">
                  <c:v>4</c:v>
                </c:pt>
                <c:pt idx="184">
                  <c:v>6</c:v>
                </c:pt>
                <c:pt idx="185">
                  <c:v>7</c:v>
                </c:pt>
                <c:pt idx="186">
                  <c:v>6</c:v>
                </c:pt>
                <c:pt idx="187">
                  <c:v>4</c:v>
                </c:pt>
                <c:pt idx="188">
                  <c:v>9</c:v>
                </c:pt>
                <c:pt idx="189">
                  <c:v>14</c:v>
                </c:pt>
              </c:numCache>
            </c:numRef>
          </c:val>
          <c:smooth val="0"/>
          <c:extLst>
            <c:ext xmlns:c16="http://schemas.microsoft.com/office/drawing/2014/chart" uri="{C3380CC4-5D6E-409C-BE32-E72D297353CC}">
              <c16:uniqueId val="{00000000-4AA2-4E62-9C8F-4CB9531F3D0E}"/>
            </c:ext>
          </c:extLst>
        </c:ser>
        <c:ser>
          <c:idx val="1"/>
          <c:order val="1"/>
          <c:tx>
            <c:strRef>
              <c:f>fourcast_demand!$C$1</c:f>
              <c:strCache>
                <c:ptCount val="1"/>
                <c:pt idx="0">
                  <c:v>Forecast(Month)</c:v>
                </c:pt>
              </c:strCache>
            </c:strRef>
          </c:tx>
          <c:spPr>
            <a:ln w="22225" cap="rnd">
              <a:solidFill>
                <a:schemeClr val="accent2"/>
              </a:solidFill>
            </a:ln>
            <a:effectLst>
              <a:glow rad="139700">
                <a:schemeClr val="accent2">
                  <a:satMod val="175000"/>
                  <a:alpha val="14000"/>
                </a:schemeClr>
              </a:glow>
            </a:effectLst>
          </c:spPr>
          <c:marker>
            <c:symbol val="none"/>
          </c:marker>
          <c:cat>
            <c:numRef>
              <c:f>fourcast_demand!$A$2:$A$239</c:f>
              <c:numCache>
                <c:formatCode>General</c:formatCode>
                <c:ptCount val="238"/>
                <c:pt idx="0">
                  <c:v>10</c:v>
                </c:pt>
                <c:pt idx="1">
                  <c:v>11</c:v>
                </c:pt>
                <c:pt idx="2">
                  <c:v>12</c:v>
                </c:pt>
                <c:pt idx="3">
                  <c:v>13</c:v>
                </c:pt>
                <c:pt idx="4">
                  <c:v>14</c:v>
                </c:pt>
                <c:pt idx="5">
                  <c:v>15</c:v>
                </c:pt>
                <c:pt idx="6">
                  <c:v>16</c:v>
                </c:pt>
                <c:pt idx="7">
                  <c:v>17</c:v>
                </c:pt>
                <c:pt idx="8">
                  <c:v>18</c:v>
                </c:pt>
                <c:pt idx="9">
                  <c:v>19</c:v>
                </c:pt>
                <c:pt idx="10">
                  <c:v>20</c:v>
                </c:pt>
                <c:pt idx="11">
                  <c:v>21</c:v>
                </c:pt>
                <c:pt idx="12">
                  <c:v>22</c:v>
                </c:pt>
                <c:pt idx="13">
                  <c:v>23</c:v>
                </c:pt>
                <c:pt idx="14">
                  <c:v>24</c:v>
                </c:pt>
                <c:pt idx="15">
                  <c:v>25</c:v>
                </c:pt>
                <c:pt idx="16">
                  <c:v>26</c:v>
                </c:pt>
                <c:pt idx="17">
                  <c:v>27</c:v>
                </c:pt>
                <c:pt idx="18">
                  <c:v>28</c:v>
                </c:pt>
                <c:pt idx="19">
                  <c:v>29</c:v>
                </c:pt>
                <c:pt idx="20">
                  <c:v>30</c:v>
                </c:pt>
                <c:pt idx="21">
                  <c:v>31</c:v>
                </c:pt>
                <c:pt idx="22">
                  <c:v>32</c:v>
                </c:pt>
                <c:pt idx="23">
                  <c:v>33</c:v>
                </c:pt>
                <c:pt idx="24">
                  <c:v>34</c:v>
                </c:pt>
                <c:pt idx="25">
                  <c:v>35</c:v>
                </c:pt>
                <c:pt idx="26">
                  <c:v>36</c:v>
                </c:pt>
                <c:pt idx="27">
                  <c:v>37</c:v>
                </c:pt>
                <c:pt idx="28">
                  <c:v>38</c:v>
                </c:pt>
                <c:pt idx="29">
                  <c:v>39</c:v>
                </c:pt>
                <c:pt idx="30">
                  <c:v>40</c:v>
                </c:pt>
                <c:pt idx="31">
                  <c:v>41</c:v>
                </c:pt>
                <c:pt idx="32">
                  <c:v>42</c:v>
                </c:pt>
                <c:pt idx="33">
                  <c:v>43</c:v>
                </c:pt>
                <c:pt idx="34">
                  <c:v>44</c:v>
                </c:pt>
                <c:pt idx="35">
                  <c:v>45</c:v>
                </c:pt>
                <c:pt idx="36">
                  <c:v>46</c:v>
                </c:pt>
                <c:pt idx="37">
                  <c:v>47</c:v>
                </c:pt>
                <c:pt idx="38">
                  <c:v>48</c:v>
                </c:pt>
                <c:pt idx="39">
                  <c:v>49</c:v>
                </c:pt>
                <c:pt idx="40">
                  <c:v>50</c:v>
                </c:pt>
                <c:pt idx="41">
                  <c:v>51</c:v>
                </c:pt>
                <c:pt idx="42">
                  <c:v>52</c:v>
                </c:pt>
                <c:pt idx="43">
                  <c:v>53</c:v>
                </c:pt>
                <c:pt idx="44">
                  <c:v>54</c:v>
                </c:pt>
                <c:pt idx="45">
                  <c:v>55</c:v>
                </c:pt>
                <c:pt idx="46">
                  <c:v>56</c:v>
                </c:pt>
                <c:pt idx="47">
                  <c:v>57</c:v>
                </c:pt>
                <c:pt idx="48">
                  <c:v>58</c:v>
                </c:pt>
                <c:pt idx="49">
                  <c:v>59</c:v>
                </c:pt>
                <c:pt idx="50">
                  <c:v>60</c:v>
                </c:pt>
                <c:pt idx="51">
                  <c:v>61</c:v>
                </c:pt>
                <c:pt idx="52">
                  <c:v>62</c:v>
                </c:pt>
                <c:pt idx="53">
                  <c:v>63</c:v>
                </c:pt>
                <c:pt idx="54">
                  <c:v>64</c:v>
                </c:pt>
                <c:pt idx="55">
                  <c:v>65</c:v>
                </c:pt>
                <c:pt idx="56">
                  <c:v>66</c:v>
                </c:pt>
                <c:pt idx="57">
                  <c:v>67</c:v>
                </c:pt>
                <c:pt idx="58">
                  <c:v>68</c:v>
                </c:pt>
                <c:pt idx="59">
                  <c:v>69</c:v>
                </c:pt>
                <c:pt idx="60">
                  <c:v>70</c:v>
                </c:pt>
                <c:pt idx="61">
                  <c:v>71</c:v>
                </c:pt>
                <c:pt idx="62">
                  <c:v>72</c:v>
                </c:pt>
                <c:pt idx="63">
                  <c:v>73</c:v>
                </c:pt>
                <c:pt idx="64">
                  <c:v>74</c:v>
                </c:pt>
                <c:pt idx="65">
                  <c:v>75</c:v>
                </c:pt>
                <c:pt idx="66">
                  <c:v>76</c:v>
                </c:pt>
                <c:pt idx="67">
                  <c:v>77</c:v>
                </c:pt>
                <c:pt idx="68">
                  <c:v>78</c:v>
                </c:pt>
                <c:pt idx="69">
                  <c:v>79</c:v>
                </c:pt>
                <c:pt idx="70">
                  <c:v>80</c:v>
                </c:pt>
                <c:pt idx="71">
                  <c:v>81</c:v>
                </c:pt>
                <c:pt idx="72">
                  <c:v>82</c:v>
                </c:pt>
                <c:pt idx="73">
                  <c:v>83</c:v>
                </c:pt>
                <c:pt idx="74">
                  <c:v>84</c:v>
                </c:pt>
                <c:pt idx="75">
                  <c:v>85</c:v>
                </c:pt>
                <c:pt idx="76">
                  <c:v>86</c:v>
                </c:pt>
                <c:pt idx="77">
                  <c:v>87</c:v>
                </c:pt>
                <c:pt idx="78">
                  <c:v>88</c:v>
                </c:pt>
                <c:pt idx="79">
                  <c:v>89</c:v>
                </c:pt>
                <c:pt idx="80">
                  <c:v>90</c:v>
                </c:pt>
                <c:pt idx="81">
                  <c:v>91</c:v>
                </c:pt>
                <c:pt idx="82">
                  <c:v>92</c:v>
                </c:pt>
                <c:pt idx="83">
                  <c:v>93</c:v>
                </c:pt>
                <c:pt idx="84">
                  <c:v>94</c:v>
                </c:pt>
                <c:pt idx="85">
                  <c:v>95</c:v>
                </c:pt>
                <c:pt idx="86">
                  <c:v>96</c:v>
                </c:pt>
                <c:pt idx="87">
                  <c:v>97</c:v>
                </c:pt>
                <c:pt idx="88">
                  <c:v>98</c:v>
                </c:pt>
                <c:pt idx="89">
                  <c:v>99</c:v>
                </c:pt>
                <c:pt idx="90">
                  <c:v>100</c:v>
                </c:pt>
                <c:pt idx="91">
                  <c:v>101</c:v>
                </c:pt>
                <c:pt idx="92">
                  <c:v>102</c:v>
                </c:pt>
                <c:pt idx="93">
                  <c:v>103</c:v>
                </c:pt>
                <c:pt idx="94">
                  <c:v>104</c:v>
                </c:pt>
                <c:pt idx="95">
                  <c:v>105</c:v>
                </c:pt>
                <c:pt idx="96">
                  <c:v>106</c:v>
                </c:pt>
                <c:pt idx="97">
                  <c:v>107</c:v>
                </c:pt>
                <c:pt idx="98">
                  <c:v>108</c:v>
                </c:pt>
                <c:pt idx="99">
                  <c:v>109</c:v>
                </c:pt>
                <c:pt idx="100">
                  <c:v>110</c:v>
                </c:pt>
                <c:pt idx="101">
                  <c:v>111</c:v>
                </c:pt>
                <c:pt idx="102">
                  <c:v>112</c:v>
                </c:pt>
                <c:pt idx="103">
                  <c:v>113</c:v>
                </c:pt>
                <c:pt idx="104">
                  <c:v>114</c:v>
                </c:pt>
                <c:pt idx="105">
                  <c:v>115</c:v>
                </c:pt>
                <c:pt idx="106">
                  <c:v>116</c:v>
                </c:pt>
                <c:pt idx="107">
                  <c:v>117</c:v>
                </c:pt>
                <c:pt idx="108">
                  <c:v>118</c:v>
                </c:pt>
                <c:pt idx="109">
                  <c:v>119</c:v>
                </c:pt>
                <c:pt idx="110">
                  <c:v>120</c:v>
                </c:pt>
                <c:pt idx="111">
                  <c:v>121</c:v>
                </c:pt>
                <c:pt idx="112">
                  <c:v>122</c:v>
                </c:pt>
                <c:pt idx="113">
                  <c:v>123</c:v>
                </c:pt>
                <c:pt idx="114">
                  <c:v>124</c:v>
                </c:pt>
                <c:pt idx="115">
                  <c:v>125</c:v>
                </c:pt>
                <c:pt idx="116">
                  <c:v>126</c:v>
                </c:pt>
                <c:pt idx="117">
                  <c:v>127</c:v>
                </c:pt>
                <c:pt idx="118">
                  <c:v>128</c:v>
                </c:pt>
                <c:pt idx="119">
                  <c:v>129</c:v>
                </c:pt>
                <c:pt idx="120">
                  <c:v>130</c:v>
                </c:pt>
                <c:pt idx="121">
                  <c:v>131</c:v>
                </c:pt>
                <c:pt idx="122">
                  <c:v>132</c:v>
                </c:pt>
                <c:pt idx="123">
                  <c:v>133</c:v>
                </c:pt>
                <c:pt idx="124">
                  <c:v>134</c:v>
                </c:pt>
                <c:pt idx="125">
                  <c:v>135</c:v>
                </c:pt>
                <c:pt idx="126">
                  <c:v>136</c:v>
                </c:pt>
                <c:pt idx="127">
                  <c:v>137</c:v>
                </c:pt>
                <c:pt idx="128">
                  <c:v>138</c:v>
                </c:pt>
                <c:pt idx="129">
                  <c:v>139</c:v>
                </c:pt>
                <c:pt idx="130">
                  <c:v>140</c:v>
                </c:pt>
                <c:pt idx="131">
                  <c:v>141</c:v>
                </c:pt>
                <c:pt idx="132">
                  <c:v>142</c:v>
                </c:pt>
                <c:pt idx="133">
                  <c:v>143</c:v>
                </c:pt>
                <c:pt idx="134">
                  <c:v>144</c:v>
                </c:pt>
                <c:pt idx="135">
                  <c:v>145</c:v>
                </c:pt>
                <c:pt idx="136">
                  <c:v>146</c:v>
                </c:pt>
                <c:pt idx="137">
                  <c:v>147</c:v>
                </c:pt>
                <c:pt idx="138">
                  <c:v>148</c:v>
                </c:pt>
                <c:pt idx="139">
                  <c:v>149</c:v>
                </c:pt>
                <c:pt idx="140">
                  <c:v>150</c:v>
                </c:pt>
                <c:pt idx="141">
                  <c:v>151</c:v>
                </c:pt>
                <c:pt idx="142">
                  <c:v>152</c:v>
                </c:pt>
                <c:pt idx="143">
                  <c:v>153</c:v>
                </c:pt>
                <c:pt idx="144">
                  <c:v>154</c:v>
                </c:pt>
                <c:pt idx="145">
                  <c:v>155</c:v>
                </c:pt>
                <c:pt idx="146">
                  <c:v>156</c:v>
                </c:pt>
                <c:pt idx="147">
                  <c:v>157</c:v>
                </c:pt>
                <c:pt idx="148">
                  <c:v>158</c:v>
                </c:pt>
                <c:pt idx="149">
                  <c:v>159</c:v>
                </c:pt>
                <c:pt idx="150">
                  <c:v>160</c:v>
                </c:pt>
                <c:pt idx="151">
                  <c:v>161</c:v>
                </c:pt>
                <c:pt idx="152">
                  <c:v>162</c:v>
                </c:pt>
                <c:pt idx="153">
                  <c:v>163</c:v>
                </c:pt>
                <c:pt idx="154">
                  <c:v>164</c:v>
                </c:pt>
                <c:pt idx="155">
                  <c:v>165</c:v>
                </c:pt>
                <c:pt idx="156">
                  <c:v>166</c:v>
                </c:pt>
                <c:pt idx="157">
                  <c:v>167</c:v>
                </c:pt>
                <c:pt idx="158">
                  <c:v>168</c:v>
                </c:pt>
                <c:pt idx="159">
                  <c:v>169</c:v>
                </c:pt>
                <c:pt idx="160">
                  <c:v>170</c:v>
                </c:pt>
                <c:pt idx="161">
                  <c:v>171</c:v>
                </c:pt>
                <c:pt idx="162">
                  <c:v>172</c:v>
                </c:pt>
                <c:pt idx="163">
                  <c:v>173</c:v>
                </c:pt>
                <c:pt idx="164">
                  <c:v>174</c:v>
                </c:pt>
                <c:pt idx="165">
                  <c:v>175</c:v>
                </c:pt>
                <c:pt idx="166">
                  <c:v>176</c:v>
                </c:pt>
                <c:pt idx="167">
                  <c:v>177</c:v>
                </c:pt>
                <c:pt idx="168">
                  <c:v>178</c:v>
                </c:pt>
                <c:pt idx="169">
                  <c:v>179</c:v>
                </c:pt>
                <c:pt idx="170">
                  <c:v>180</c:v>
                </c:pt>
                <c:pt idx="171">
                  <c:v>181</c:v>
                </c:pt>
                <c:pt idx="172">
                  <c:v>182</c:v>
                </c:pt>
                <c:pt idx="173">
                  <c:v>183</c:v>
                </c:pt>
                <c:pt idx="174">
                  <c:v>184</c:v>
                </c:pt>
                <c:pt idx="175">
                  <c:v>185</c:v>
                </c:pt>
                <c:pt idx="176">
                  <c:v>186</c:v>
                </c:pt>
                <c:pt idx="177">
                  <c:v>187</c:v>
                </c:pt>
                <c:pt idx="178">
                  <c:v>188</c:v>
                </c:pt>
                <c:pt idx="179">
                  <c:v>189</c:v>
                </c:pt>
                <c:pt idx="180">
                  <c:v>190</c:v>
                </c:pt>
                <c:pt idx="181">
                  <c:v>191</c:v>
                </c:pt>
                <c:pt idx="182">
                  <c:v>192</c:v>
                </c:pt>
                <c:pt idx="183">
                  <c:v>193</c:v>
                </c:pt>
                <c:pt idx="184">
                  <c:v>194</c:v>
                </c:pt>
                <c:pt idx="185">
                  <c:v>195</c:v>
                </c:pt>
                <c:pt idx="186">
                  <c:v>196</c:v>
                </c:pt>
                <c:pt idx="187">
                  <c:v>197</c:v>
                </c:pt>
                <c:pt idx="188">
                  <c:v>198</c:v>
                </c:pt>
                <c:pt idx="189">
                  <c:v>199</c:v>
                </c:pt>
                <c:pt idx="190">
                  <c:v>200</c:v>
                </c:pt>
                <c:pt idx="191">
                  <c:v>201</c:v>
                </c:pt>
                <c:pt idx="192">
                  <c:v>202</c:v>
                </c:pt>
                <c:pt idx="193">
                  <c:v>203</c:v>
                </c:pt>
                <c:pt idx="194">
                  <c:v>204</c:v>
                </c:pt>
                <c:pt idx="195">
                  <c:v>205</c:v>
                </c:pt>
                <c:pt idx="196">
                  <c:v>206</c:v>
                </c:pt>
                <c:pt idx="197">
                  <c:v>207</c:v>
                </c:pt>
                <c:pt idx="198">
                  <c:v>208</c:v>
                </c:pt>
                <c:pt idx="199">
                  <c:v>209</c:v>
                </c:pt>
                <c:pt idx="200">
                  <c:v>210</c:v>
                </c:pt>
                <c:pt idx="201">
                  <c:v>211</c:v>
                </c:pt>
                <c:pt idx="202">
                  <c:v>212</c:v>
                </c:pt>
                <c:pt idx="203">
                  <c:v>213</c:v>
                </c:pt>
                <c:pt idx="204">
                  <c:v>214</c:v>
                </c:pt>
                <c:pt idx="205">
                  <c:v>215</c:v>
                </c:pt>
                <c:pt idx="206">
                  <c:v>216</c:v>
                </c:pt>
                <c:pt idx="207">
                  <c:v>217</c:v>
                </c:pt>
                <c:pt idx="208">
                  <c:v>218</c:v>
                </c:pt>
                <c:pt idx="209">
                  <c:v>219</c:v>
                </c:pt>
                <c:pt idx="210">
                  <c:v>220</c:v>
                </c:pt>
                <c:pt idx="211">
                  <c:v>221</c:v>
                </c:pt>
                <c:pt idx="212">
                  <c:v>222</c:v>
                </c:pt>
                <c:pt idx="213">
                  <c:v>223</c:v>
                </c:pt>
                <c:pt idx="214">
                  <c:v>224</c:v>
                </c:pt>
                <c:pt idx="215">
                  <c:v>225</c:v>
                </c:pt>
                <c:pt idx="216">
                  <c:v>226</c:v>
                </c:pt>
                <c:pt idx="217">
                  <c:v>227</c:v>
                </c:pt>
                <c:pt idx="218">
                  <c:v>228</c:v>
                </c:pt>
                <c:pt idx="219">
                  <c:v>229</c:v>
                </c:pt>
                <c:pt idx="220">
                  <c:v>230</c:v>
                </c:pt>
                <c:pt idx="221">
                  <c:v>231</c:v>
                </c:pt>
                <c:pt idx="222">
                  <c:v>232</c:v>
                </c:pt>
                <c:pt idx="223">
                  <c:v>233</c:v>
                </c:pt>
                <c:pt idx="224">
                  <c:v>234</c:v>
                </c:pt>
                <c:pt idx="225">
                  <c:v>235</c:v>
                </c:pt>
                <c:pt idx="226">
                  <c:v>236</c:v>
                </c:pt>
                <c:pt idx="227">
                  <c:v>237</c:v>
                </c:pt>
                <c:pt idx="228">
                  <c:v>238</c:v>
                </c:pt>
                <c:pt idx="229">
                  <c:v>239</c:v>
                </c:pt>
                <c:pt idx="230">
                  <c:v>240</c:v>
                </c:pt>
                <c:pt idx="231">
                  <c:v>241</c:v>
                </c:pt>
                <c:pt idx="232">
                  <c:v>242</c:v>
                </c:pt>
                <c:pt idx="233">
                  <c:v>243</c:v>
                </c:pt>
                <c:pt idx="234">
                  <c:v>244</c:v>
                </c:pt>
                <c:pt idx="235">
                  <c:v>245</c:v>
                </c:pt>
                <c:pt idx="236">
                  <c:v>246</c:v>
                </c:pt>
                <c:pt idx="237">
                  <c:v>247</c:v>
                </c:pt>
              </c:numCache>
            </c:numRef>
          </c:cat>
          <c:val>
            <c:numRef>
              <c:f>fourcast_demand!$C$2:$C$239</c:f>
              <c:numCache>
                <c:formatCode>General</c:formatCode>
                <c:ptCount val="238"/>
                <c:pt idx="189">
                  <c:v>14</c:v>
                </c:pt>
                <c:pt idx="190">
                  <c:v>5.8830088027475691</c:v>
                </c:pt>
                <c:pt idx="191">
                  <c:v>5.8734808994243375</c:v>
                </c:pt>
                <c:pt idx="192">
                  <c:v>5.8639529961010917</c:v>
                </c:pt>
                <c:pt idx="193">
                  <c:v>5.8544250927778601</c:v>
                </c:pt>
                <c:pt idx="194">
                  <c:v>5.8448971894546142</c:v>
                </c:pt>
                <c:pt idx="195">
                  <c:v>5.8353692861313826</c:v>
                </c:pt>
                <c:pt idx="196">
                  <c:v>5.8258413828081368</c:v>
                </c:pt>
                <c:pt idx="197">
                  <c:v>5.8163134794849043</c:v>
                </c:pt>
                <c:pt idx="198">
                  <c:v>5.8067855761616585</c:v>
                </c:pt>
                <c:pt idx="199">
                  <c:v>5.7972576728384269</c:v>
                </c:pt>
                <c:pt idx="200">
                  <c:v>5.787729769515181</c:v>
                </c:pt>
                <c:pt idx="201">
                  <c:v>5.7782018661919494</c:v>
                </c:pt>
                <c:pt idx="202">
                  <c:v>5.7686739628687036</c:v>
                </c:pt>
                <c:pt idx="203">
                  <c:v>5.759146059545472</c:v>
                </c:pt>
                <c:pt idx="204">
                  <c:v>5.7496181562222262</c:v>
                </c:pt>
                <c:pt idx="205">
                  <c:v>5.7400902528989945</c:v>
                </c:pt>
                <c:pt idx="206">
                  <c:v>5.7305623495757487</c:v>
                </c:pt>
                <c:pt idx="207">
                  <c:v>5.7210344462525171</c:v>
                </c:pt>
                <c:pt idx="208">
                  <c:v>5.7115065429292713</c:v>
                </c:pt>
                <c:pt idx="209">
                  <c:v>5.7019786396060397</c:v>
                </c:pt>
                <c:pt idx="210">
                  <c:v>5.6924507362827939</c:v>
                </c:pt>
                <c:pt idx="211">
                  <c:v>5.6829228329595622</c:v>
                </c:pt>
                <c:pt idx="212">
                  <c:v>5.6733949296363164</c:v>
                </c:pt>
                <c:pt idx="213">
                  <c:v>5.6638670263130848</c:v>
                </c:pt>
                <c:pt idx="214">
                  <c:v>5.6543391229898381</c:v>
                </c:pt>
                <c:pt idx="215">
                  <c:v>5.6448112196666065</c:v>
                </c:pt>
                <c:pt idx="216">
                  <c:v>5.6352833163433607</c:v>
                </c:pt>
                <c:pt idx="217">
                  <c:v>5.625755413020129</c:v>
                </c:pt>
                <c:pt idx="218">
                  <c:v>5.6162275096968832</c:v>
                </c:pt>
                <c:pt idx="219">
                  <c:v>5.6066996063736516</c:v>
                </c:pt>
                <c:pt idx="220">
                  <c:v>5.5971717030504058</c:v>
                </c:pt>
                <c:pt idx="221">
                  <c:v>5.5876437997271742</c:v>
                </c:pt>
                <c:pt idx="222">
                  <c:v>5.5781158964039284</c:v>
                </c:pt>
                <c:pt idx="223">
                  <c:v>5.5685879930806967</c:v>
                </c:pt>
                <c:pt idx="224">
                  <c:v>5.5590600897574509</c:v>
                </c:pt>
                <c:pt idx="225">
                  <c:v>5.5495321864342193</c:v>
                </c:pt>
                <c:pt idx="226">
                  <c:v>5.5400042831109735</c:v>
                </c:pt>
                <c:pt idx="227">
                  <c:v>5.5304763797877419</c:v>
                </c:pt>
                <c:pt idx="228">
                  <c:v>5.520948476464496</c:v>
                </c:pt>
                <c:pt idx="229">
                  <c:v>5.5114205731412635</c:v>
                </c:pt>
                <c:pt idx="230">
                  <c:v>5.5018926698180177</c:v>
                </c:pt>
                <c:pt idx="231">
                  <c:v>5.4923647664947861</c:v>
                </c:pt>
                <c:pt idx="232">
                  <c:v>5.4828368631715403</c:v>
                </c:pt>
                <c:pt idx="233">
                  <c:v>5.4733089598483087</c:v>
                </c:pt>
                <c:pt idx="234">
                  <c:v>5.4637810565250629</c:v>
                </c:pt>
                <c:pt idx="235">
                  <c:v>5.4542531532018312</c:v>
                </c:pt>
                <c:pt idx="236">
                  <c:v>5.4447252498785854</c:v>
                </c:pt>
                <c:pt idx="237">
                  <c:v>5.4351973465553538</c:v>
                </c:pt>
              </c:numCache>
            </c:numRef>
          </c:val>
          <c:smooth val="0"/>
          <c:extLst>
            <c:ext xmlns:c16="http://schemas.microsoft.com/office/drawing/2014/chart" uri="{C3380CC4-5D6E-409C-BE32-E72D297353CC}">
              <c16:uniqueId val="{00000001-4AA2-4E62-9C8F-4CB9531F3D0E}"/>
            </c:ext>
          </c:extLst>
        </c:ser>
        <c:ser>
          <c:idx val="2"/>
          <c:order val="2"/>
          <c:tx>
            <c:strRef>
              <c:f>fourcast_demand!$D$1</c:f>
              <c:strCache>
                <c:ptCount val="1"/>
                <c:pt idx="0">
                  <c:v>Lower Confidence Bound(Month)</c:v>
                </c:pt>
              </c:strCache>
            </c:strRef>
          </c:tx>
          <c:spPr>
            <a:ln w="22225" cap="rnd">
              <a:solidFill>
                <a:schemeClr val="accent3"/>
              </a:solidFill>
            </a:ln>
            <a:effectLst>
              <a:glow rad="139700">
                <a:schemeClr val="accent3">
                  <a:satMod val="175000"/>
                  <a:alpha val="14000"/>
                </a:schemeClr>
              </a:glow>
            </a:effectLst>
          </c:spPr>
          <c:marker>
            <c:symbol val="none"/>
          </c:marker>
          <c:cat>
            <c:numRef>
              <c:f>fourcast_demand!$A$2:$A$239</c:f>
              <c:numCache>
                <c:formatCode>General</c:formatCode>
                <c:ptCount val="238"/>
                <c:pt idx="0">
                  <c:v>10</c:v>
                </c:pt>
                <c:pt idx="1">
                  <c:v>11</c:v>
                </c:pt>
                <c:pt idx="2">
                  <c:v>12</c:v>
                </c:pt>
                <c:pt idx="3">
                  <c:v>13</c:v>
                </c:pt>
                <c:pt idx="4">
                  <c:v>14</c:v>
                </c:pt>
                <c:pt idx="5">
                  <c:v>15</c:v>
                </c:pt>
                <c:pt idx="6">
                  <c:v>16</c:v>
                </c:pt>
                <c:pt idx="7">
                  <c:v>17</c:v>
                </c:pt>
                <c:pt idx="8">
                  <c:v>18</c:v>
                </c:pt>
                <c:pt idx="9">
                  <c:v>19</c:v>
                </c:pt>
                <c:pt idx="10">
                  <c:v>20</c:v>
                </c:pt>
                <c:pt idx="11">
                  <c:v>21</c:v>
                </c:pt>
                <c:pt idx="12">
                  <c:v>22</c:v>
                </c:pt>
                <c:pt idx="13">
                  <c:v>23</c:v>
                </c:pt>
                <c:pt idx="14">
                  <c:v>24</c:v>
                </c:pt>
                <c:pt idx="15">
                  <c:v>25</c:v>
                </c:pt>
                <c:pt idx="16">
                  <c:v>26</c:v>
                </c:pt>
                <c:pt idx="17">
                  <c:v>27</c:v>
                </c:pt>
                <c:pt idx="18">
                  <c:v>28</c:v>
                </c:pt>
                <c:pt idx="19">
                  <c:v>29</c:v>
                </c:pt>
                <c:pt idx="20">
                  <c:v>30</c:v>
                </c:pt>
                <c:pt idx="21">
                  <c:v>31</c:v>
                </c:pt>
                <c:pt idx="22">
                  <c:v>32</c:v>
                </c:pt>
                <c:pt idx="23">
                  <c:v>33</c:v>
                </c:pt>
                <c:pt idx="24">
                  <c:v>34</c:v>
                </c:pt>
                <c:pt idx="25">
                  <c:v>35</c:v>
                </c:pt>
                <c:pt idx="26">
                  <c:v>36</c:v>
                </c:pt>
                <c:pt idx="27">
                  <c:v>37</c:v>
                </c:pt>
                <c:pt idx="28">
                  <c:v>38</c:v>
                </c:pt>
                <c:pt idx="29">
                  <c:v>39</c:v>
                </c:pt>
                <c:pt idx="30">
                  <c:v>40</c:v>
                </c:pt>
                <c:pt idx="31">
                  <c:v>41</c:v>
                </c:pt>
                <c:pt idx="32">
                  <c:v>42</c:v>
                </c:pt>
                <c:pt idx="33">
                  <c:v>43</c:v>
                </c:pt>
                <c:pt idx="34">
                  <c:v>44</c:v>
                </c:pt>
                <c:pt idx="35">
                  <c:v>45</c:v>
                </c:pt>
                <c:pt idx="36">
                  <c:v>46</c:v>
                </c:pt>
                <c:pt idx="37">
                  <c:v>47</c:v>
                </c:pt>
                <c:pt idx="38">
                  <c:v>48</c:v>
                </c:pt>
                <c:pt idx="39">
                  <c:v>49</c:v>
                </c:pt>
                <c:pt idx="40">
                  <c:v>50</c:v>
                </c:pt>
                <c:pt idx="41">
                  <c:v>51</c:v>
                </c:pt>
                <c:pt idx="42">
                  <c:v>52</c:v>
                </c:pt>
                <c:pt idx="43">
                  <c:v>53</c:v>
                </c:pt>
                <c:pt idx="44">
                  <c:v>54</c:v>
                </c:pt>
                <c:pt idx="45">
                  <c:v>55</c:v>
                </c:pt>
                <c:pt idx="46">
                  <c:v>56</c:v>
                </c:pt>
                <c:pt idx="47">
                  <c:v>57</c:v>
                </c:pt>
                <c:pt idx="48">
                  <c:v>58</c:v>
                </c:pt>
                <c:pt idx="49">
                  <c:v>59</c:v>
                </c:pt>
                <c:pt idx="50">
                  <c:v>60</c:v>
                </c:pt>
                <c:pt idx="51">
                  <c:v>61</c:v>
                </c:pt>
                <c:pt idx="52">
                  <c:v>62</c:v>
                </c:pt>
                <c:pt idx="53">
                  <c:v>63</c:v>
                </c:pt>
                <c:pt idx="54">
                  <c:v>64</c:v>
                </c:pt>
                <c:pt idx="55">
                  <c:v>65</c:v>
                </c:pt>
                <c:pt idx="56">
                  <c:v>66</c:v>
                </c:pt>
                <c:pt idx="57">
                  <c:v>67</c:v>
                </c:pt>
                <c:pt idx="58">
                  <c:v>68</c:v>
                </c:pt>
                <c:pt idx="59">
                  <c:v>69</c:v>
                </c:pt>
                <c:pt idx="60">
                  <c:v>70</c:v>
                </c:pt>
                <c:pt idx="61">
                  <c:v>71</c:v>
                </c:pt>
                <c:pt idx="62">
                  <c:v>72</c:v>
                </c:pt>
                <c:pt idx="63">
                  <c:v>73</c:v>
                </c:pt>
                <c:pt idx="64">
                  <c:v>74</c:v>
                </c:pt>
                <c:pt idx="65">
                  <c:v>75</c:v>
                </c:pt>
                <c:pt idx="66">
                  <c:v>76</c:v>
                </c:pt>
                <c:pt idx="67">
                  <c:v>77</c:v>
                </c:pt>
                <c:pt idx="68">
                  <c:v>78</c:v>
                </c:pt>
                <c:pt idx="69">
                  <c:v>79</c:v>
                </c:pt>
                <c:pt idx="70">
                  <c:v>80</c:v>
                </c:pt>
                <c:pt idx="71">
                  <c:v>81</c:v>
                </c:pt>
                <c:pt idx="72">
                  <c:v>82</c:v>
                </c:pt>
                <c:pt idx="73">
                  <c:v>83</c:v>
                </c:pt>
                <c:pt idx="74">
                  <c:v>84</c:v>
                </c:pt>
                <c:pt idx="75">
                  <c:v>85</c:v>
                </c:pt>
                <c:pt idx="76">
                  <c:v>86</c:v>
                </c:pt>
                <c:pt idx="77">
                  <c:v>87</c:v>
                </c:pt>
                <c:pt idx="78">
                  <c:v>88</c:v>
                </c:pt>
                <c:pt idx="79">
                  <c:v>89</c:v>
                </c:pt>
                <c:pt idx="80">
                  <c:v>90</c:v>
                </c:pt>
                <c:pt idx="81">
                  <c:v>91</c:v>
                </c:pt>
                <c:pt idx="82">
                  <c:v>92</c:v>
                </c:pt>
                <c:pt idx="83">
                  <c:v>93</c:v>
                </c:pt>
                <c:pt idx="84">
                  <c:v>94</c:v>
                </c:pt>
                <c:pt idx="85">
                  <c:v>95</c:v>
                </c:pt>
                <c:pt idx="86">
                  <c:v>96</c:v>
                </c:pt>
                <c:pt idx="87">
                  <c:v>97</c:v>
                </c:pt>
                <c:pt idx="88">
                  <c:v>98</c:v>
                </c:pt>
                <c:pt idx="89">
                  <c:v>99</c:v>
                </c:pt>
                <c:pt idx="90">
                  <c:v>100</c:v>
                </c:pt>
                <c:pt idx="91">
                  <c:v>101</c:v>
                </c:pt>
                <c:pt idx="92">
                  <c:v>102</c:v>
                </c:pt>
                <c:pt idx="93">
                  <c:v>103</c:v>
                </c:pt>
                <c:pt idx="94">
                  <c:v>104</c:v>
                </c:pt>
                <c:pt idx="95">
                  <c:v>105</c:v>
                </c:pt>
                <c:pt idx="96">
                  <c:v>106</c:v>
                </c:pt>
                <c:pt idx="97">
                  <c:v>107</c:v>
                </c:pt>
                <c:pt idx="98">
                  <c:v>108</c:v>
                </c:pt>
                <c:pt idx="99">
                  <c:v>109</c:v>
                </c:pt>
                <c:pt idx="100">
                  <c:v>110</c:v>
                </c:pt>
                <c:pt idx="101">
                  <c:v>111</c:v>
                </c:pt>
                <c:pt idx="102">
                  <c:v>112</c:v>
                </c:pt>
                <c:pt idx="103">
                  <c:v>113</c:v>
                </c:pt>
                <c:pt idx="104">
                  <c:v>114</c:v>
                </c:pt>
                <c:pt idx="105">
                  <c:v>115</c:v>
                </c:pt>
                <c:pt idx="106">
                  <c:v>116</c:v>
                </c:pt>
                <c:pt idx="107">
                  <c:v>117</c:v>
                </c:pt>
                <c:pt idx="108">
                  <c:v>118</c:v>
                </c:pt>
                <c:pt idx="109">
                  <c:v>119</c:v>
                </c:pt>
                <c:pt idx="110">
                  <c:v>120</c:v>
                </c:pt>
                <c:pt idx="111">
                  <c:v>121</c:v>
                </c:pt>
                <c:pt idx="112">
                  <c:v>122</c:v>
                </c:pt>
                <c:pt idx="113">
                  <c:v>123</c:v>
                </c:pt>
                <c:pt idx="114">
                  <c:v>124</c:v>
                </c:pt>
                <c:pt idx="115">
                  <c:v>125</c:v>
                </c:pt>
                <c:pt idx="116">
                  <c:v>126</c:v>
                </c:pt>
                <c:pt idx="117">
                  <c:v>127</c:v>
                </c:pt>
                <c:pt idx="118">
                  <c:v>128</c:v>
                </c:pt>
                <c:pt idx="119">
                  <c:v>129</c:v>
                </c:pt>
                <c:pt idx="120">
                  <c:v>130</c:v>
                </c:pt>
                <c:pt idx="121">
                  <c:v>131</c:v>
                </c:pt>
                <c:pt idx="122">
                  <c:v>132</c:v>
                </c:pt>
                <c:pt idx="123">
                  <c:v>133</c:v>
                </c:pt>
                <c:pt idx="124">
                  <c:v>134</c:v>
                </c:pt>
                <c:pt idx="125">
                  <c:v>135</c:v>
                </c:pt>
                <c:pt idx="126">
                  <c:v>136</c:v>
                </c:pt>
                <c:pt idx="127">
                  <c:v>137</c:v>
                </c:pt>
                <c:pt idx="128">
                  <c:v>138</c:v>
                </c:pt>
                <c:pt idx="129">
                  <c:v>139</c:v>
                </c:pt>
                <c:pt idx="130">
                  <c:v>140</c:v>
                </c:pt>
                <c:pt idx="131">
                  <c:v>141</c:v>
                </c:pt>
                <c:pt idx="132">
                  <c:v>142</c:v>
                </c:pt>
                <c:pt idx="133">
                  <c:v>143</c:v>
                </c:pt>
                <c:pt idx="134">
                  <c:v>144</c:v>
                </c:pt>
                <c:pt idx="135">
                  <c:v>145</c:v>
                </c:pt>
                <c:pt idx="136">
                  <c:v>146</c:v>
                </c:pt>
                <c:pt idx="137">
                  <c:v>147</c:v>
                </c:pt>
                <c:pt idx="138">
                  <c:v>148</c:v>
                </c:pt>
                <c:pt idx="139">
                  <c:v>149</c:v>
                </c:pt>
                <c:pt idx="140">
                  <c:v>150</c:v>
                </c:pt>
                <c:pt idx="141">
                  <c:v>151</c:v>
                </c:pt>
                <c:pt idx="142">
                  <c:v>152</c:v>
                </c:pt>
                <c:pt idx="143">
                  <c:v>153</c:v>
                </c:pt>
                <c:pt idx="144">
                  <c:v>154</c:v>
                </c:pt>
                <c:pt idx="145">
                  <c:v>155</c:v>
                </c:pt>
                <c:pt idx="146">
                  <c:v>156</c:v>
                </c:pt>
                <c:pt idx="147">
                  <c:v>157</c:v>
                </c:pt>
                <c:pt idx="148">
                  <c:v>158</c:v>
                </c:pt>
                <c:pt idx="149">
                  <c:v>159</c:v>
                </c:pt>
                <c:pt idx="150">
                  <c:v>160</c:v>
                </c:pt>
                <c:pt idx="151">
                  <c:v>161</c:v>
                </c:pt>
                <c:pt idx="152">
                  <c:v>162</c:v>
                </c:pt>
                <c:pt idx="153">
                  <c:v>163</c:v>
                </c:pt>
                <c:pt idx="154">
                  <c:v>164</c:v>
                </c:pt>
                <c:pt idx="155">
                  <c:v>165</c:v>
                </c:pt>
                <c:pt idx="156">
                  <c:v>166</c:v>
                </c:pt>
                <c:pt idx="157">
                  <c:v>167</c:v>
                </c:pt>
                <c:pt idx="158">
                  <c:v>168</c:v>
                </c:pt>
                <c:pt idx="159">
                  <c:v>169</c:v>
                </c:pt>
                <c:pt idx="160">
                  <c:v>170</c:v>
                </c:pt>
                <c:pt idx="161">
                  <c:v>171</c:v>
                </c:pt>
                <c:pt idx="162">
                  <c:v>172</c:v>
                </c:pt>
                <c:pt idx="163">
                  <c:v>173</c:v>
                </c:pt>
                <c:pt idx="164">
                  <c:v>174</c:v>
                </c:pt>
                <c:pt idx="165">
                  <c:v>175</c:v>
                </c:pt>
                <c:pt idx="166">
                  <c:v>176</c:v>
                </c:pt>
                <c:pt idx="167">
                  <c:v>177</c:v>
                </c:pt>
                <c:pt idx="168">
                  <c:v>178</c:v>
                </c:pt>
                <c:pt idx="169">
                  <c:v>179</c:v>
                </c:pt>
                <c:pt idx="170">
                  <c:v>180</c:v>
                </c:pt>
                <c:pt idx="171">
                  <c:v>181</c:v>
                </c:pt>
                <c:pt idx="172">
                  <c:v>182</c:v>
                </c:pt>
                <c:pt idx="173">
                  <c:v>183</c:v>
                </c:pt>
                <c:pt idx="174">
                  <c:v>184</c:v>
                </c:pt>
                <c:pt idx="175">
                  <c:v>185</c:v>
                </c:pt>
                <c:pt idx="176">
                  <c:v>186</c:v>
                </c:pt>
                <c:pt idx="177">
                  <c:v>187</c:v>
                </c:pt>
                <c:pt idx="178">
                  <c:v>188</c:v>
                </c:pt>
                <c:pt idx="179">
                  <c:v>189</c:v>
                </c:pt>
                <c:pt idx="180">
                  <c:v>190</c:v>
                </c:pt>
                <c:pt idx="181">
                  <c:v>191</c:v>
                </c:pt>
                <c:pt idx="182">
                  <c:v>192</c:v>
                </c:pt>
                <c:pt idx="183">
                  <c:v>193</c:v>
                </c:pt>
                <c:pt idx="184">
                  <c:v>194</c:v>
                </c:pt>
                <c:pt idx="185">
                  <c:v>195</c:v>
                </c:pt>
                <c:pt idx="186">
                  <c:v>196</c:v>
                </c:pt>
                <c:pt idx="187">
                  <c:v>197</c:v>
                </c:pt>
                <c:pt idx="188">
                  <c:v>198</c:v>
                </c:pt>
                <c:pt idx="189">
                  <c:v>199</c:v>
                </c:pt>
                <c:pt idx="190">
                  <c:v>200</c:v>
                </c:pt>
                <c:pt idx="191">
                  <c:v>201</c:v>
                </c:pt>
                <c:pt idx="192">
                  <c:v>202</c:v>
                </c:pt>
                <c:pt idx="193">
                  <c:v>203</c:v>
                </c:pt>
                <c:pt idx="194">
                  <c:v>204</c:v>
                </c:pt>
                <c:pt idx="195">
                  <c:v>205</c:v>
                </c:pt>
                <c:pt idx="196">
                  <c:v>206</c:v>
                </c:pt>
                <c:pt idx="197">
                  <c:v>207</c:v>
                </c:pt>
                <c:pt idx="198">
                  <c:v>208</c:v>
                </c:pt>
                <c:pt idx="199">
                  <c:v>209</c:v>
                </c:pt>
                <c:pt idx="200">
                  <c:v>210</c:v>
                </c:pt>
                <c:pt idx="201">
                  <c:v>211</c:v>
                </c:pt>
                <c:pt idx="202">
                  <c:v>212</c:v>
                </c:pt>
                <c:pt idx="203">
                  <c:v>213</c:v>
                </c:pt>
                <c:pt idx="204">
                  <c:v>214</c:v>
                </c:pt>
                <c:pt idx="205">
                  <c:v>215</c:v>
                </c:pt>
                <c:pt idx="206">
                  <c:v>216</c:v>
                </c:pt>
                <c:pt idx="207">
                  <c:v>217</c:v>
                </c:pt>
                <c:pt idx="208">
                  <c:v>218</c:v>
                </c:pt>
                <c:pt idx="209">
                  <c:v>219</c:v>
                </c:pt>
                <c:pt idx="210">
                  <c:v>220</c:v>
                </c:pt>
                <c:pt idx="211">
                  <c:v>221</c:v>
                </c:pt>
                <c:pt idx="212">
                  <c:v>222</c:v>
                </c:pt>
                <c:pt idx="213">
                  <c:v>223</c:v>
                </c:pt>
                <c:pt idx="214">
                  <c:v>224</c:v>
                </c:pt>
                <c:pt idx="215">
                  <c:v>225</c:v>
                </c:pt>
                <c:pt idx="216">
                  <c:v>226</c:v>
                </c:pt>
                <c:pt idx="217">
                  <c:v>227</c:v>
                </c:pt>
                <c:pt idx="218">
                  <c:v>228</c:v>
                </c:pt>
                <c:pt idx="219">
                  <c:v>229</c:v>
                </c:pt>
                <c:pt idx="220">
                  <c:v>230</c:v>
                </c:pt>
                <c:pt idx="221">
                  <c:v>231</c:v>
                </c:pt>
                <c:pt idx="222">
                  <c:v>232</c:v>
                </c:pt>
                <c:pt idx="223">
                  <c:v>233</c:v>
                </c:pt>
                <c:pt idx="224">
                  <c:v>234</c:v>
                </c:pt>
                <c:pt idx="225">
                  <c:v>235</c:v>
                </c:pt>
                <c:pt idx="226">
                  <c:v>236</c:v>
                </c:pt>
                <c:pt idx="227">
                  <c:v>237</c:v>
                </c:pt>
                <c:pt idx="228">
                  <c:v>238</c:v>
                </c:pt>
                <c:pt idx="229">
                  <c:v>239</c:v>
                </c:pt>
                <c:pt idx="230">
                  <c:v>240</c:v>
                </c:pt>
                <c:pt idx="231">
                  <c:v>241</c:v>
                </c:pt>
                <c:pt idx="232">
                  <c:v>242</c:v>
                </c:pt>
                <c:pt idx="233">
                  <c:v>243</c:v>
                </c:pt>
                <c:pt idx="234">
                  <c:v>244</c:v>
                </c:pt>
                <c:pt idx="235">
                  <c:v>245</c:v>
                </c:pt>
                <c:pt idx="236">
                  <c:v>246</c:v>
                </c:pt>
                <c:pt idx="237">
                  <c:v>247</c:v>
                </c:pt>
              </c:numCache>
            </c:numRef>
          </c:cat>
          <c:val>
            <c:numRef>
              <c:f>fourcast_demand!$D$2:$D$239</c:f>
              <c:numCache>
                <c:formatCode>General</c:formatCode>
                <c:ptCount val="238"/>
                <c:pt idx="189" formatCode="0.00">
                  <c:v>14</c:v>
                </c:pt>
                <c:pt idx="190" formatCode="0.00">
                  <c:v>0.80127576375423537</c:v>
                </c:pt>
                <c:pt idx="191" formatCode="0.00">
                  <c:v>0.79172499268377994</c:v>
                </c:pt>
                <c:pt idx="192" formatCode="0.00">
                  <c:v>0.78215643584177563</c:v>
                </c:pt>
                <c:pt idx="193" formatCode="0.00">
                  <c:v>0.77256501204655326</c:v>
                </c:pt>
                <c:pt idx="194" formatCode="0.00">
                  <c:v>0.76294564063846426</c:v>
                </c:pt>
                <c:pt idx="195" formatCode="0.00">
                  <c:v>0.7532932417339584</c:v>
                </c:pt>
                <c:pt idx="196" formatCode="0.00">
                  <c:v>0.74360273653013476</c:v>
                </c:pt>
                <c:pt idx="197" formatCode="0.00">
                  <c:v>0.73386904766012417</c:v>
                </c:pt>
                <c:pt idx="198" formatCode="0.00">
                  <c:v>0.72408709959877271</c:v>
                </c:pt>
                <c:pt idx="199" formatCode="0.00">
                  <c:v>0.71425181911890778</c:v>
                </c:pt>
                <c:pt idx="200" formatCode="0.00">
                  <c:v>0.70435813579757944</c:v>
                </c:pt>
                <c:pt idx="201" formatCode="0.00">
                  <c:v>0.69440098257252725</c:v>
                </c:pt>
                <c:pt idx="202" formatCode="0.00">
                  <c:v>0.68437529634813732</c:v>
                </c:pt>
                <c:pt idx="203" formatCode="0.00">
                  <c:v>0.67427601865104148</c:v>
                </c:pt>
                <c:pt idx="204" formatCode="0.00">
                  <c:v>0.66409809633457506</c:v>
                </c:pt>
                <c:pt idx="205" formatCode="0.00">
                  <c:v>0.65383648233208458</c:v>
                </c:pt>
                <c:pt idx="206" formatCode="0.00">
                  <c:v>0.64348613645820851</c:v>
                </c:pt>
                <c:pt idx="207" formatCode="0.00">
                  <c:v>0.63304202625800343</c:v>
                </c:pt>
                <c:pt idx="208" formatCode="0.00">
                  <c:v>0.62249912790289308</c:v>
                </c:pt>
                <c:pt idx="209" formatCode="0.00">
                  <c:v>0.61185242713319354</c:v>
                </c:pt>
                <c:pt idx="210" formatCode="0.00">
                  <c:v>0.60109692024603234</c:v>
                </c:pt>
                <c:pt idx="211" formatCode="0.00">
                  <c:v>0.59022761512828126</c:v>
                </c:pt>
                <c:pt idx="212" formatCode="0.00">
                  <c:v>0.57923953233314318</c:v>
                </c:pt>
                <c:pt idx="213" formatCode="0.00">
                  <c:v>0.56812770619987951</c:v>
                </c:pt>
                <c:pt idx="214" formatCode="0.00">
                  <c:v>0.5568871860151301</c:v>
                </c:pt>
                <c:pt idx="215" formatCode="0.00">
                  <c:v>0.54551303721516042</c:v>
                </c:pt>
                <c:pt idx="216" formatCode="0.00">
                  <c:v>0.53400034262729523</c:v>
                </c:pt>
                <c:pt idx="217" formatCode="0.00">
                  <c:v>0.52234420374970814</c:v>
                </c:pt>
                <c:pt idx="218" formatCode="0.00">
                  <c:v>0.51053974206766739</c:v>
                </c:pt>
                <c:pt idx="219" formatCode="0.00">
                  <c:v>0.49858210040516671</c:v>
                </c:pt>
                <c:pt idx="220" formatCode="0.00">
                  <c:v>0.48646644430992314</c:v>
                </c:pt>
                <c:pt idx="221" formatCode="0.00">
                  <c:v>0.47418796347047554</c:v>
                </c:pt>
                <c:pt idx="222" formatCode="0.00">
                  <c:v>0.4617418731631231</c:v>
                </c:pt>
                <c:pt idx="223" formatCode="0.00">
                  <c:v>0.44912341572733716</c:v>
                </c:pt>
                <c:pt idx="224" formatCode="0.00">
                  <c:v>0.43632786206717622</c:v>
                </c:pt>
                <c:pt idx="225" formatCode="0.00">
                  <c:v>0.42335051317712136</c:v>
                </c:pt>
                <c:pt idx="226" formatCode="0.00">
                  <c:v>0.41018670168975113</c:v>
                </c:pt>
                <c:pt idx="227" formatCode="0.00">
                  <c:v>0.39683179344346087</c:v>
                </c:pt>
                <c:pt idx="228" formatCode="0.00">
                  <c:v>0.38328118906749165</c:v>
                </c:pt>
                <c:pt idx="229" formatCode="0.00">
                  <c:v>0.36953032558232746</c:v>
                </c:pt>
                <c:pt idx="230" formatCode="0.00">
                  <c:v>0.35557467801256593</c:v>
                </c:pt>
                <c:pt idx="231" formatCode="0.00">
                  <c:v>0.34140976101016385</c:v>
                </c:pt>
                <c:pt idx="232" formatCode="0.00">
                  <c:v>0.32703113048505905</c:v>
                </c:pt>
                <c:pt idx="233" formatCode="0.00">
                  <c:v>0.31243438524092326</c:v>
                </c:pt>
                <c:pt idx="234" formatCode="0.00">
                  <c:v>0.29761516861292669</c:v>
                </c:pt>
                <c:pt idx="235" formatCode="0.00">
                  <c:v>0.28256917010520244</c:v>
                </c:pt>
                <c:pt idx="236" formatCode="0.00">
                  <c:v>0.26729212702475103</c:v>
                </c:pt>
                <c:pt idx="237" formatCode="0.00">
                  <c:v>0.25177982610943506</c:v>
                </c:pt>
              </c:numCache>
            </c:numRef>
          </c:val>
          <c:smooth val="0"/>
          <c:extLst>
            <c:ext xmlns:c16="http://schemas.microsoft.com/office/drawing/2014/chart" uri="{C3380CC4-5D6E-409C-BE32-E72D297353CC}">
              <c16:uniqueId val="{00000002-4AA2-4E62-9C8F-4CB9531F3D0E}"/>
            </c:ext>
          </c:extLst>
        </c:ser>
        <c:ser>
          <c:idx val="3"/>
          <c:order val="3"/>
          <c:tx>
            <c:strRef>
              <c:f>fourcast_demand!$E$1</c:f>
              <c:strCache>
                <c:ptCount val="1"/>
                <c:pt idx="0">
                  <c:v>Upper Confidence Bound(Month)</c:v>
                </c:pt>
              </c:strCache>
            </c:strRef>
          </c:tx>
          <c:spPr>
            <a:ln w="22225" cap="rnd">
              <a:solidFill>
                <a:schemeClr val="accent4"/>
              </a:solidFill>
            </a:ln>
            <a:effectLst>
              <a:glow rad="139700">
                <a:schemeClr val="accent4">
                  <a:satMod val="175000"/>
                  <a:alpha val="14000"/>
                </a:schemeClr>
              </a:glow>
            </a:effectLst>
          </c:spPr>
          <c:marker>
            <c:symbol val="none"/>
          </c:marker>
          <c:cat>
            <c:numRef>
              <c:f>fourcast_demand!$A$2:$A$239</c:f>
              <c:numCache>
                <c:formatCode>General</c:formatCode>
                <c:ptCount val="238"/>
                <c:pt idx="0">
                  <c:v>10</c:v>
                </c:pt>
                <c:pt idx="1">
                  <c:v>11</c:v>
                </c:pt>
                <c:pt idx="2">
                  <c:v>12</c:v>
                </c:pt>
                <c:pt idx="3">
                  <c:v>13</c:v>
                </c:pt>
                <c:pt idx="4">
                  <c:v>14</c:v>
                </c:pt>
                <c:pt idx="5">
                  <c:v>15</c:v>
                </c:pt>
                <c:pt idx="6">
                  <c:v>16</c:v>
                </c:pt>
                <c:pt idx="7">
                  <c:v>17</c:v>
                </c:pt>
                <c:pt idx="8">
                  <c:v>18</c:v>
                </c:pt>
                <c:pt idx="9">
                  <c:v>19</c:v>
                </c:pt>
                <c:pt idx="10">
                  <c:v>20</c:v>
                </c:pt>
                <c:pt idx="11">
                  <c:v>21</c:v>
                </c:pt>
                <c:pt idx="12">
                  <c:v>22</c:v>
                </c:pt>
                <c:pt idx="13">
                  <c:v>23</c:v>
                </c:pt>
                <c:pt idx="14">
                  <c:v>24</c:v>
                </c:pt>
                <c:pt idx="15">
                  <c:v>25</c:v>
                </c:pt>
                <c:pt idx="16">
                  <c:v>26</c:v>
                </c:pt>
                <c:pt idx="17">
                  <c:v>27</c:v>
                </c:pt>
                <c:pt idx="18">
                  <c:v>28</c:v>
                </c:pt>
                <c:pt idx="19">
                  <c:v>29</c:v>
                </c:pt>
                <c:pt idx="20">
                  <c:v>30</c:v>
                </c:pt>
                <c:pt idx="21">
                  <c:v>31</c:v>
                </c:pt>
                <c:pt idx="22">
                  <c:v>32</c:v>
                </c:pt>
                <c:pt idx="23">
                  <c:v>33</c:v>
                </c:pt>
                <c:pt idx="24">
                  <c:v>34</c:v>
                </c:pt>
                <c:pt idx="25">
                  <c:v>35</c:v>
                </c:pt>
                <c:pt idx="26">
                  <c:v>36</c:v>
                </c:pt>
                <c:pt idx="27">
                  <c:v>37</c:v>
                </c:pt>
                <c:pt idx="28">
                  <c:v>38</c:v>
                </c:pt>
                <c:pt idx="29">
                  <c:v>39</c:v>
                </c:pt>
                <c:pt idx="30">
                  <c:v>40</c:v>
                </c:pt>
                <c:pt idx="31">
                  <c:v>41</c:v>
                </c:pt>
                <c:pt idx="32">
                  <c:v>42</c:v>
                </c:pt>
                <c:pt idx="33">
                  <c:v>43</c:v>
                </c:pt>
                <c:pt idx="34">
                  <c:v>44</c:v>
                </c:pt>
                <c:pt idx="35">
                  <c:v>45</c:v>
                </c:pt>
                <c:pt idx="36">
                  <c:v>46</c:v>
                </c:pt>
                <c:pt idx="37">
                  <c:v>47</c:v>
                </c:pt>
                <c:pt idx="38">
                  <c:v>48</c:v>
                </c:pt>
                <c:pt idx="39">
                  <c:v>49</c:v>
                </c:pt>
                <c:pt idx="40">
                  <c:v>50</c:v>
                </c:pt>
                <c:pt idx="41">
                  <c:v>51</c:v>
                </c:pt>
                <c:pt idx="42">
                  <c:v>52</c:v>
                </c:pt>
                <c:pt idx="43">
                  <c:v>53</c:v>
                </c:pt>
                <c:pt idx="44">
                  <c:v>54</c:v>
                </c:pt>
                <c:pt idx="45">
                  <c:v>55</c:v>
                </c:pt>
                <c:pt idx="46">
                  <c:v>56</c:v>
                </c:pt>
                <c:pt idx="47">
                  <c:v>57</c:v>
                </c:pt>
                <c:pt idx="48">
                  <c:v>58</c:v>
                </c:pt>
                <c:pt idx="49">
                  <c:v>59</c:v>
                </c:pt>
                <c:pt idx="50">
                  <c:v>60</c:v>
                </c:pt>
                <c:pt idx="51">
                  <c:v>61</c:v>
                </c:pt>
                <c:pt idx="52">
                  <c:v>62</c:v>
                </c:pt>
                <c:pt idx="53">
                  <c:v>63</c:v>
                </c:pt>
                <c:pt idx="54">
                  <c:v>64</c:v>
                </c:pt>
                <c:pt idx="55">
                  <c:v>65</c:v>
                </c:pt>
                <c:pt idx="56">
                  <c:v>66</c:v>
                </c:pt>
                <c:pt idx="57">
                  <c:v>67</c:v>
                </c:pt>
                <c:pt idx="58">
                  <c:v>68</c:v>
                </c:pt>
                <c:pt idx="59">
                  <c:v>69</c:v>
                </c:pt>
                <c:pt idx="60">
                  <c:v>70</c:v>
                </c:pt>
                <c:pt idx="61">
                  <c:v>71</c:v>
                </c:pt>
                <c:pt idx="62">
                  <c:v>72</c:v>
                </c:pt>
                <c:pt idx="63">
                  <c:v>73</c:v>
                </c:pt>
                <c:pt idx="64">
                  <c:v>74</c:v>
                </c:pt>
                <c:pt idx="65">
                  <c:v>75</c:v>
                </c:pt>
                <c:pt idx="66">
                  <c:v>76</c:v>
                </c:pt>
                <c:pt idx="67">
                  <c:v>77</c:v>
                </c:pt>
                <c:pt idx="68">
                  <c:v>78</c:v>
                </c:pt>
                <c:pt idx="69">
                  <c:v>79</c:v>
                </c:pt>
                <c:pt idx="70">
                  <c:v>80</c:v>
                </c:pt>
                <c:pt idx="71">
                  <c:v>81</c:v>
                </c:pt>
                <c:pt idx="72">
                  <c:v>82</c:v>
                </c:pt>
                <c:pt idx="73">
                  <c:v>83</c:v>
                </c:pt>
                <c:pt idx="74">
                  <c:v>84</c:v>
                </c:pt>
                <c:pt idx="75">
                  <c:v>85</c:v>
                </c:pt>
                <c:pt idx="76">
                  <c:v>86</c:v>
                </c:pt>
                <c:pt idx="77">
                  <c:v>87</c:v>
                </c:pt>
                <c:pt idx="78">
                  <c:v>88</c:v>
                </c:pt>
                <c:pt idx="79">
                  <c:v>89</c:v>
                </c:pt>
                <c:pt idx="80">
                  <c:v>90</c:v>
                </c:pt>
                <c:pt idx="81">
                  <c:v>91</c:v>
                </c:pt>
                <c:pt idx="82">
                  <c:v>92</c:v>
                </c:pt>
                <c:pt idx="83">
                  <c:v>93</c:v>
                </c:pt>
                <c:pt idx="84">
                  <c:v>94</c:v>
                </c:pt>
                <c:pt idx="85">
                  <c:v>95</c:v>
                </c:pt>
                <c:pt idx="86">
                  <c:v>96</c:v>
                </c:pt>
                <c:pt idx="87">
                  <c:v>97</c:v>
                </c:pt>
                <c:pt idx="88">
                  <c:v>98</c:v>
                </c:pt>
                <c:pt idx="89">
                  <c:v>99</c:v>
                </c:pt>
                <c:pt idx="90">
                  <c:v>100</c:v>
                </c:pt>
                <c:pt idx="91">
                  <c:v>101</c:v>
                </c:pt>
                <c:pt idx="92">
                  <c:v>102</c:v>
                </c:pt>
                <c:pt idx="93">
                  <c:v>103</c:v>
                </c:pt>
                <c:pt idx="94">
                  <c:v>104</c:v>
                </c:pt>
                <c:pt idx="95">
                  <c:v>105</c:v>
                </c:pt>
                <c:pt idx="96">
                  <c:v>106</c:v>
                </c:pt>
                <c:pt idx="97">
                  <c:v>107</c:v>
                </c:pt>
                <c:pt idx="98">
                  <c:v>108</c:v>
                </c:pt>
                <c:pt idx="99">
                  <c:v>109</c:v>
                </c:pt>
                <c:pt idx="100">
                  <c:v>110</c:v>
                </c:pt>
                <c:pt idx="101">
                  <c:v>111</c:v>
                </c:pt>
                <c:pt idx="102">
                  <c:v>112</c:v>
                </c:pt>
                <c:pt idx="103">
                  <c:v>113</c:v>
                </c:pt>
                <c:pt idx="104">
                  <c:v>114</c:v>
                </c:pt>
                <c:pt idx="105">
                  <c:v>115</c:v>
                </c:pt>
                <c:pt idx="106">
                  <c:v>116</c:v>
                </c:pt>
                <c:pt idx="107">
                  <c:v>117</c:v>
                </c:pt>
                <c:pt idx="108">
                  <c:v>118</c:v>
                </c:pt>
                <c:pt idx="109">
                  <c:v>119</c:v>
                </c:pt>
                <c:pt idx="110">
                  <c:v>120</c:v>
                </c:pt>
                <c:pt idx="111">
                  <c:v>121</c:v>
                </c:pt>
                <c:pt idx="112">
                  <c:v>122</c:v>
                </c:pt>
                <c:pt idx="113">
                  <c:v>123</c:v>
                </c:pt>
                <c:pt idx="114">
                  <c:v>124</c:v>
                </c:pt>
                <c:pt idx="115">
                  <c:v>125</c:v>
                </c:pt>
                <c:pt idx="116">
                  <c:v>126</c:v>
                </c:pt>
                <c:pt idx="117">
                  <c:v>127</c:v>
                </c:pt>
                <c:pt idx="118">
                  <c:v>128</c:v>
                </c:pt>
                <c:pt idx="119">
                  <c:v>129</c:v>
                </c:pt>
                <c:pt idx="120">
                  <c:v>130</c:v>
                </c:pt>
                <c:pt idx="121">
                  <c:v>131</c:v>
                </c:pt>
                <c:pt idx="122">
                  <c:v>132</c:v>
                </c:pt>
                <c:pt idx="123">
                  <c:v>133</c:v>
                </c:pt>
                <c:pt idx="124">
                  <c:v>134</c:v>
                </c:pt>
                <c:pt idx="125">
                  <c:v>135</c:v>
                </c:pt>
                <c:pt idx="126">
                  <c:v>136</c:v>
                </c:pt>
                <c:pt idx="127">
                  <c:v>137</c:v>
                </c:pt>
                <c:pt idx="128">
                  <c:v>138</c:v>
                </c:pt>
                <c:pt idx="129">
                  <c:v>139</c:v>
                </c:pt>
                <c:pt idx="130">
                  <c:v>140</c:v>
                </c:pt>
                <c:pt idx="131">
                  <c:v>141</c:v>
                </c:pt>
                <c:pt idx="132">
                  <c:v>142</c:v>
                </c:pt>
                <c:pt idx="133">
                  <c:v>143</c:v>
                </c:pt>
                <c:pt idx="134">
                  <c:v>144</c:v>
                </c:pt>
                <c:pt idx="135">
                  <c:v>145</c:v>
                </c:pt>
                <c:pt idx="136">
                  <c:v>146</c:v>
                </c:pt>
                <c:pt idx="137">
                  <c:v>147</c:v>
                </c:pt>
                <c:pt idx="138">
                  <c:v>148</c:v>
                </c:pt>
                <c:pt idx="139">
                  <c:v>149</c:v>
                </c:pt>
                <c:pt idx="140">
                  <c:v>150</c:v>
                </c:pt>
                <c:pt idx="141">
                  <c:v>151</c:v>
                </c:pt>
                <c:pt idx="142">
                  <c:v>152</c:v>
                </c:pt>
                <c:pt idx="143">
                  <c:v>153</c:v>
                </c:pt>
                <c:pt idx="144">
                  <c:v>154</c:v>
                </c:pt>
                <c:pt idx="145">
                  <c:v>155</c:v>
                </c:pt>
                <c:pt idx="146">
                  <c:v>156</c:v>
                </c:pt>
                <c:pt idx="147">
                  <c:v>157</c:v>
                </c:pt>
                <c:pt idx="148">
                  <c:v>158</c:v>
                </c:pt>
                <c:pt idx="149">
                  <c:v>159</c:v>
                </c:pt>
                <c:pt idx="150">
                  <c:v>160</c:v>
                </c:pt>
                <c:pt idx="151">
                  <c:v>161</c:v>
                </c:pt>
                <c:pt idx="152">
                  <c:v>162</c:v>
                </c:pt>
                <c:pt idx="153">
                  <c:v>163</c:v>
                </c:pt>
                <c:pt idx="154">
                  <c:v>164</c:v>
                </c:pt>
                <c:pt idx="155">
                  <c:v>165</c:v>
                </c:pt>
                <c:pt idx="156">
                  <c:v>166</c:v>
                </c:pt>
                <c:pt idx="157">
                  <c:v>167</c:v>
                </c:pt>
                <c:pt idx="158">
                  <c:v>168</c:v>
                </c:pt>
                <c:pt idx="159">
                  <c:v>169</c:v>
                </c:pt>
                <c:pt idx="160">
                  <c:v>170</c:v>
                </c:pt>
                <c:pt idx="161">
                  <c:v>171</c:v>
                </c:pt>
                <c:pt idx="162">
                  <c:v>172</c:v>
                </c:pt>
                <c:pt idx="163">
                  <c:v>173</c:v>
                </c:pt>
                <c:pt idx="164">
                  <c:v>174</c:v>
                </c:pt>
                <c:pt idx="165">
                  <c:v>175</c:v>
                </c:pt>
                <c:pt idx="166">
                  <c:v>176</c:v>
                </c:pt>
                <c:pt idx="167">
                  <c:v>177</c:v>
                </c:pt>
                <c:pt idx="168">
                  <c:v>178</c:v>
                </c:pt>
                <c:pt idx="169">
                  <c:v>179</c:v>
                </c:pt>
                <c:pt idx="170">
                  <c:v>180</c:v>
                </c:pt>
                <c:pt idx="171">
                  <c:v>181</c:v>
                </c:pt>
                <c:pt idx="172">
                  <c:v>182</c:v>
                </c:pt>
                <c:pt idx="173">
                  <c:v>183</c:v>
                </c:pt>
                <c:pt idx="174">
                  <c:v>184</c:v>
                </c:pt>
                <c:pt idx="175">
                  <c:v>185</c:v>
                </c:pt>
                <c:pt idx="176">
                  <c:v>186</c:v>
                </c:pt>
                <c:pt idx="177">
                  <c:v>187</c:v>
                </c:pt>
                <c:pt idx="178">
                  <c:v>188</c:v>
                </c:pt>
                <c:pt idx="179">
                  <c:v>189</c:v>
                </c:pt>
                <c:pt idx="180">
                  <c:v>190</c:v>
                </c:pt>
                <c:pt idx="181">
                  <c:v>191</c:v>
                </c:pt>
                <c:pt idx="182">
                  <c:v>192</c:v>
                </c:pt>
                <c:pt idx="183">
                  <c:v>193</c:v>
                </c:pt>
                <c:pt idx="184">
                  <c:v>194</c:v>
                </c:pt>
                <c:pt idx="185">
                  <c:v>195</c:v>
                </c:pt>
                <c:pt idx="186">
                  <c:v>196</c:v>
                </c:pt>
                <c:pt idx="187">
                  <c:v>197</c:v>
                </c:pt>
                <c:pt idx="188">
                  <c:v>198</c:v>
                </c:pt>
                <c:pt idx="189">
                  <c:v>199</c:v>
                </c:pt>
                <c:pt idx="190">
                  <c:v>200</c:v>
                </c:pt>
                <c:pt idx="191">
                  <c:v>201</c:v>
                </c:pt>
                <c:pt idx="192">
                  <c:v>202</c:v>
                </c:pt>
                <c:pt idx="193">
                  <c:v>203</c:v>
                </c:pt>
                <c:pt idx="194">
                  <c:v>204</c:v>
                </c:pt>
                <c:pt idx="195">
                  <c:v>205</c:v>
                </c:pt>
                <c:pt idx="196">
                  <c:v>206</c:v>
                </c:pt>
                <c:pt idx="197">
                  <c:v>207</c:v>
                </c:pt>
                <c:pt idx="198">
                  <c:v>208</c:v>
                </c:pt>
                <c:pt idx="199">
                  <c:v>209</c:v>
                </c:pt>
                <c:pt idx="200">
                  <c:v>210</c:v>
                </c:pt>
                <c:pt idx="201">
                  <c:v>211</c:v>
                </c:pt>
                <c:pt idx="202">
                  <c:v>212</c:v>
                </c:pt>
                <c:pt idx="203">
                  <c:v>213</c:v>
                </c:pt>
                <c:pt idx="204">
                  <c:v>214</c:v>
                </c:pt>
                <c:pt idx="205">
                  <c:v>215</c:v>
                </c:pt>
                <c:pt idx="206">
                  <c:v>216</c:v>
                </c:pt>
                <c:pt idx="207">
                  <c:v>217</c:v>
                </c:pt>
                <c:pt idx="208">
                  <c:v>218</c:v>
                </c:pt>
                <c:pt idx="209">
                  <c:v>219</c:v>
                </c:pt>
                <c:pt idx="210">
                  <c:v>220</c:v>
                </c:pt>
                <c:pt idx="211">
                  <c:v>221</c:v>
                </c:pt>
                <c:pt idx="212">
                  <c:v>222</c:v>
                </c:pt>
                <c:pt idx="213">
                  <c:v>223</c:v>
                </c:pt>
                <c:pt idx="214">
                  <c:v>224</c:v>
                </c:pt>
                <c:pt idx="215">
                  <c:v>225</c:v>
                </c:pt>
                <c:pt idx="216">
                  <c:v>226</c:v>
                </c:pt>
                <c:pt idx="217">
                  <c:v>227</c:v>
                </c:pt>
                <c:pt idx="218">
                  <c:v>228</c:v>
                </c:pt>
                <c:pt idx="219">
                  <c:v>229</c:v>
                </c:pt>
                <c:pt idx="220">
                  <c:v>230</c:v>
                </c:pt>
                <c:pt idx="221">
                  <c:v>231</c:v>
                </c:pt>
                <c:pt idx="222">
                  <c:v>232</c:v>
                </c:pt>
                <c:pt idx="223">
                  <c:v>233</c:v>
                </c:pt>
                <c:pt idx="224">
                  <c:v>234</c:v>
                </c:pt>
                <c:pt idx="225">
                  <c:v>235</c:v>
                </c:pt>
                <c:pt idx="226">
                  <c:v>236</c:v>
                </c:pt>
                <c:pt idx="227">
                  <c:v>237</c:v>
                </c:pt>
                <c:pt idx="228">
                  <c:v>238</c:v>
                </c:pt>
                <c:pt idx="229">
                  <c:v>239</c:v>
                </c:pt>
                <c:pt idx="230">
                  <c:v>240</c:v>
                </c:pt>
                <c:pt idx="231">
                  <c:v>241</c:v>
                </c:pt>
                <c:pt idx="232">
                  <c:v>242</c:v>
                </c:pt>
                <c:pt idx="233">
                  <c:v>243</c:v>
                </c:pt>
                <c:pt idx="234">
                  <c:v>244</c:v>
                </c:pt>
                <c:pt idx="235">
                  <c:v>245</c:v>
                </c:pt>
                <c:pt idx="236">
                  <c:v>246</c:v>
                </c:pt>
                <c:pt idx="237">
                  <c:v>247</c:v>
                </c:pt>
              </c:numCache>
            </c:numRef>
          </c:cat>
          <c:val>
            <c:numRef>
              <c:f>fourcast_demand!$E$2:$E$239</c:f>
              <c:numCache>
                <c:formatCode>General</c:formatCode>
                <c:ptCount val="238"/>
                <c:pt idx="189" formatCode="0.00">
                  <c:v>14</c:v>
                </c:pt>
                <c:pt idx="190" formatCode="0.00">
                  <c:v>10.964741841740903</c:v>
                </c:pt>
                <c:pt idx="191" formatCode="0.00">
                  <c:v>10.955236806164894</c:v>
                </c:pt>
                <c:pt idx="192" formatCode="0.00">
                  <c:v>10.945749556360408</c:v>
                </c:pt>
                <c:pt idx="193" formatCode="0.00">
                  <c:v>10.936285173509166</c:v>
                </c:pt>
                <c:pt idx="194" formatCode="0.00">
                  <c:v>10.926848738270763</c:v>
                </c:pt>
                <c:pt idx="195" formatCode="0.00">
                  <c:v>10.917445330528807</c:v>
                </c:pt>
                <c:pt idx="196" formatCode="0.00">
                  <c:v>10.90808002908614</c:v>
                </c:pt>
                <c:pt idx="197" formatCode="0.00">
                  <c:v>10.898757911309684</c:v>
                </c:pt>
                <c:pt idx="198" formatCode="0.00">
                  <c:v>10.889484052724544</c:v>
                </c:pt>
                <c:pt idx="199" formatCode="0.00">
                  <c:v>10.880263526557947</c:v>
                </c:pt>
                <c:pt idx="200" formatCode="0.00">
                  <c:v>10.871101403232782</c:v>
                </c:pt>
                <c:pt idx="201" formatCode="0.00">
                  <c:v>10.862002749811371</c:v>
                </c:pt>
                <c:pt idx="202" formatCode="0.00">
                  <c:v>10.852972629389271</c:v>
                </c:pt>
                <c:pt idx="203" formatCode="0.00">
                  <c:v>10.844016100439902</c:v>
                </c:pt>
                <c:pt idx="204" formatCode="0.00">
                  <c:v>10.835138216109877</c:v>
                </c:pt>
                <c:pt idx="205" formatCode="0.00">
                  <c:v>10.826344023465904</c:v>
                </c:pt>
                <c:pt idx="206" formatCode="0.00">
                  <c:v>10.81763856269329</c:v>
                </c:pt>
                <c:pt idx="207" formatCode="0.00">
                  <c:v>10.809026866247031</c:v>
                </c:pt>
                <c:pt idx="208" formatCode="0.00">
                  <c:v>10.80051395795565</c:v>
                </c:pt>
                <c:pt idx="209" formatCode="0.00">
                  <c:v>10.792104852078886</c:v>
                </c:pt>
                <c:pt idx="210" formatCode="0.00">
                  <c:v>10.783804552319555</c:v>
                </c:pt>
                <c:pt idx="211" formatCode="0.00">
                  <c:v>10.775618050790843</c:v>
                </c:pt>
                <c:pt idx="212" formatCode="0.00">
                  <c:v>10.767550326939489</c:v>
                </c:pt>
                <c:pt idx="213" formatCode="0.00">
                  <c:v>10.75960634642629</c:v>
                </c:pt>
                <c:pt idx="214" formatCode="0.00">
                  <c:v>10.751791059964546</c:v>
                </c:pt>
                <c:pt idx="215" formatCode="0.00">
                  <c:v>10.744109402118053</c:v>
                </c:pt>
                <c:pt idx="216" formatCode="0.00">
                  <c:v>10.736566290059425</c:v>
                </c:pt>
                <c:pt idx="217" formatCode="0.00">
                  <c:v>10.729166622290549</c:v>
                </c:pt>
                <c:pt idx="218" formatCode="0.00">
                  <c:v>10.721915277326099</c:v>
                </c:pt>
                <c:pt idx="219" formatCode="0.00">
                  <c:v>10.714817112342136</c:v>
                </c:pt>
                <c:pt idx="220" formatCode="0.00">
                  <c:v>10.707876961790888</c:v>
                </c:pt>
                <c:pt idx="221" formatCode="0.00">
                  <c:v>10.701099635983873</c:v>
                </c:pt>
                <c:pt idx="222" formatCode="0.00">
                  <c:v>10.694489919644734</c:v>
                </c:pt>
                <c:pt idx="223" formatCode="0.00">
                  <c:v>10.688052570434056</c:v>
                </c:pt>
                <c:pt idx="224" formatCode="0.00">
                  <c:v>10.681792317447727</c:v>
                </c:pt>
                <c:pt idx="225" formatCode="0.00">
                  <c:v>10.675713859691317</c:v>
                </c:pt>
                <c:pt idx="226" formatCode="0.00">
                  <c:v>10.669821864532196</c:v>
                </c:pt>
                <c:pt idx="227" formatCode="0.00">
                  <c:v>10.664120966132023</c:v>
                </c:pt>
                <c:pt idx="228" formatCode="0.00">
                  <c:v>10.658615763861501</c:v>
                </c:pt>
                <c:pt idx="229" formatCode="0.00">
                  <c:v>10.653310820700199</c:v>
                </c:pt>
                <c:pt idx="230" formatCode="0.00">
                  <c:v>10.64821066162347</c:v>
                </c:pt>
                <c:pt idx="231" formatCode="0.00">
                  <c:v>10.643319771979408</c:v>
                </c:pt>
                <c:pt idx="232" formatCode="0.00">
                  <c:v>10.638642595858022</c:v>
                </c:pt>
                <c:pt idx="233" formatCode="0.00">
                  <c:v>10.634183534455694</c:v>
                </c:pt>
                <c:pt idx="234" formatCode="0.00">
                  <c:v>10.629946944437199</c:v>
                </c:pt>
                <c:pt idx="235" formatCode="0.00">
                  <c:v>10.625937136298461</c:v>
                </c:pt>
                <c:pt idx="236" formatCode="0.00">
                  <c:v>10.62215837273242</c:v>
                </c:pt>
                <c:pt idx="237" formatCode="0.00">
                  <c:v>10.618614867001273</c:v>
                </c:pt>
              </c:numCache>
            </c:numRef>
          </c:val>
          <c:smooth val="0"/>
          <c:extLst>
            <c:ext xmlns:c16="http://schemas.microsoft.com/office/drawing/2014/chart" uri="{C3380CC4-5D6E-409C-BE32-E72D297353CC}">
              <c16:uniqueId val="{00000003-4AA2-4E62-9C8F-4CB9531F3D0E}"/>
            </c:ext>
          </c:extLst>
        </c:ser>
        <c:dLbls>
          <c:showLegendKey val="0"/>
          <c:showVal val="0"/>
          <c:showCatName val="0"/>
          <c:showSerName val="0"/>
          <c:showPercent val="0"/>
          <c:showBubbleSize val="0"/>
        </c:dLbls>
        <c:smooth val="0"/>
        <c:axId val="1581109535"/>
        <c:axId val="1581112415"/>
      </c:lineChart>
      <c:catAx>
        <c:axId val="1581109535"/>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majorTickMark val="none"/>
        <c:minorTickMark val="none"/>
        <c:tickLblPos val="low"/>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581112415"/>
        <c:crosses val="autoZero"/>
        <c:auto val="1"/>
        <c:lblAlgn val="ctr"/>
        <c:lblOffset val="100"/>
        <c:noMultiLvlLbl val="0"/>
      </c:catAx>
      <c:valAx>
        <c:axId val="1581112415"/>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581109535"/>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_xlchart.v1.1</cx:f>
      </cx:numDim>
    </cx:data>
    <cx:data id="1">
      <cx:numDim type="val">
        <cx:f>_xlchart.v1.3</cx:f>
      </cx:numDim>
    </cx:data>
  </cx:chartData>
  <cx:chart>
    <cx:title pos="t" align="ctr" overlay="0"/>
    <cx:plotArea>
      <cx:plotAreaRegion>
        <cx:series layoutId="clusteredColumn" uniqueId="{DEBBC48C-552D-404A-B279-26427ED95DB9}" formatIdx="0">
          <cx:tx>
            <cx:txData>
              <cx:f>_xlchart.v1.0</cx:f>
              <cx:v>Sales</cx:v>
            </cx:txData>
          </cx:tx>
          <cx:dataId val="0"/>
          <cx:layoutPr>
            <cx:binning intervalClosed="r"/>
          </cx:layoutPr>
          <cx:axisId val="1"/>
        </cx:series>
        <cx:series layoutId="paretoLine" ownerIdx="0" uniqueId="{B21DB8D7-E0FE-459D-8238-67919E5D98BD}" formatIdx="1">
          <cx:axisId val="2"/>
        </cx:series>
        <cx:series layoutId="clusteredColumn" hidden="1" uniqueId="{FEDC1728-7BED-4AE1-9A7E-9FC8DD5D2A55}" formatIdx="2">
          <cx:tx>
            <cx:txData>
              <cx:f>_xlchart.v1.2</cx:f>
              <cx:v>Profit</cx:v>
            </cx:txData>
          </cx:tx>
          <cx:dataId val="1"/>
          <cx:layoutPr>
            <cx:binning intervalClosed="r"/>
          </cx:layoutPr>
          <cx:axisId val="1"/>
        </cx:series>
        <cx:series layoutId="paretoLine" ownerIdx="2" uniqueId="{5AC980CF-FFE2-43A5-B789-A20337E31443}" formatIdx="3">
          <cx:axisId val="2"/>
        </cx:series>
      </cx:plotAreaRegion>
      <cx:axis id="0">
        <cx:catScaling gapWidth="0"/>
        <cx:tickLabels/>
      </cx:axis>
      <cx:axis id="1">
        <cx:valScaling/>
        <cx:majorGridlines/>
        <cx:tickLabels/>
      </cx:axis>
      <cx:axis id="2">
        <cx:valScaling max="1" min="0"/>
        <cx:units unit="percentage"/>
        <cx:tickLabels/>
      </cx:axis>
    </cx:plotArea>
  </cx:chart>
  <cx:spPr>
    <a:ln w="38100">
      <a:solidFill>
        <a:schemeClr val="bg1"/>
      </a:solid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_xlchart.v1.4</cx:f>
      </cx:strDim>
      <cx:numDim type="val">
        <cx:f>_xlchart.v1.6</cx:f>
      </cx:numDim>
    </cx:data>
  </cx:chartData>
  <cx:chart>
    <cx:title pos="t" align="ctr" overlay="0"/>
    <cx:plotArea>
      <cx:plotAreaRegion>
        <cx:series layoutId="clusteredColumn" uniqueId="{25BDD20B-FC66-4FEB-96BE-85F89247456E}">
          <cx:tx>
            <cx:txData>
              <cx:f>_xlchart.v1.5</cx:f>
              <cx:v>Quantity</cx:v>
            </cx:txData>
          </cx:tx>
          <cx:dataId val="0"/>
          <cx:layoutPr>
            <cx:binning intervalClosed="r"/>
          </cx:layoutPr>
        </cx:series>
      </cx:plotAreaRegion>
      <cx:axis id="0">
        <cx:catScaling gapWidth="0"/>
        <cx:tickLabels/>
      </cx:axis>
      <cx:axis id="1">
        <cx:valScaling/>
        <cx:majorGridlines/>
        <cx:tickLabels/>
      </cx:axis>
    </cx:plotArea>
  </cx:chart>
  <cx:spPr>
    <a:ln w="38100">
      <a:solidFill>
        <a:schemeClr val="bg1"/>
      </a:solidFill>
    </a:ln>
  </cx:spPr>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_xlchart.v1.7</cx:f>
      </cx:strDim>
      <cx:numDim type="val">
        <cx:f>_xlchart.v1.9</cx:f>
      </cx:numDim>
    </cx:data>
  </cx:chartData>
  <cx:chart>
    <cx:title pos="t" align="ctr" overlay="0"/>
    <cx:plotArea>
      <cx:plotAreaRegion>
        <cx:series layoutId="clusteredColumn" uniqueId="{9E2B4DBE-662F-423C-82A2-E4FC7141BF0F}">
          <cx:tx>
            <cx:txData>
              <cx:f>_xlchart.v1.8</cx:f>
              <cx:v>Target Sales</cx:v>
            </cx:txData>
          </cx:tx>
          <cx:dataId val="0"/>
          <cx:layoutPr>
            <cx:aggregation/>
          </cx:layoutPr>
          <cx:axisId val="1"/>
        </cx:series>
        <cx:series layoutId="paretoLine" ownerIdx="0" uniqueId="{5FE75D12-23E3-404C-9DE9-AB74B3B7C9E5}">
          <cx:axisId val="2"/>
        </cx:series>
      </cx:plotAreaRegion>
      <cx:axis id="0">
        <cx:catScaling gapWidth="0"/>
        <cx:tickLabels/>
      </cx:axis>
      <cx:axis id="1">
        <cx:valScaling/>
        <cx:majorGridlines/>
        <cx:tickLabels/>
      </cx:axis>
      <cx:axis id="2">
        <cx:valScaling max="1" min="0"/>
        <cx:units unit="percentage"/>
        <cx:tickLabels/>
      </cx:axis>
    </cx:plotArea>
  </cx:chart>
  <cx:spPr>
    <a:ln w="57150">
      <a:solidFill>
        <a:schemeClr val="bg1"/>
      </a:solid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370">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cs:chartArea>
  <cs:dataLabel>
    <cs:lnRef idx="0"/>
    <cs:fillRef idx="0"/>
    <cs:effectRef idx="0"/>
    <cs:fontRef idx="minor">
      <a:schemeClr val="lt1">
        <a:lumMod val="9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ln>
        <a:solidFill>
          <a:schemeClr val="tx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600" b="1" spc="10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370">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cs:chartArea>
  <cs:dataLabel>
    <cs:lnRef idx="0"/>
    <cs:fillRef idx="0"/>
    <cs:effectRef idx="0"/>
    <cs:fontRef idx="minor">
      <a:schemeClr val="lt1">
        <a:lumMod val="9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ln>
        <a:solidFill>
          <a:schemeClr val="tx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600" b="1" spc="10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12.xml><?xml version="1.0" encoding="utf-8"?>
<cs:chartStyle xmlns:cs="http://schemas.microsoft.com/office/drawing/2012/chartStyle" xmlns:a="http://schemas.openxmlformats.org/drawingml/2006/main" id="370">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cs:chartArea>
  <cs:dataLabel>
    <cs:lnRef idx="0"/>
    <cs:fillRef idx="0"/>
    <cs:effectRef idx="0"/>
    <cs:fontRef idx="minor">
      <a:schemeClr val="lt1">
        <a:lumMod val="9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ln>
        <a:solidFill>
          <a:schemeClr val="tx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600" b="1" spc="10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13.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7.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8.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9.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0.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1.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4.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5.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6.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7.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8.xml"/></Relationships>
</file>

<file path=xl/drawings/_rels/drawing3.xml.rels><?xml version="1.0" encoding="UTF-8" standalone="yes"?>
<Relationships xmlns="http://schemas.openxmlformats.org/package/2006/relationships"><Relationship Id="rId1" Type="http://schemas.openxmlformats.org/officeDocument/2006/relationships/chart" Target="../charts/chart9.xml"/></Relationships>
</file>

<file path=xl/drawings/_rels/drawing4.xml.rels><?xml version="1.0" encoding="UTF-8" standalone="yes"?>
<Relationships xmlns="http://schemas.openxmlformats.org/package/2006/relationships"><Relationship Id="rId1" Type="http://schemas.openxmlformats.org/officeDocument/2006/relationships/image" Target="../media/image1.emf"/></Relationships>
</file>

<file path=xl/drawings/_rels/drawing5.xml.rels><?xml version="1.0" encoding="UTF-8" standalone="yes"?>
<Relationships xmlns="http://schemas.openxmlformats.org/package/2006/relationships"><Relationship Id="rId3" Type="http://schemas.microsoft.com/office/2014/relationships/chartEx" Target="../charts/chartEx3.xml"/><Relationship Id="rId2" Type="http://schemas.microsoft.com/office/2014/relationships/chartEx" Target="../charts/chartEx2.xml"/><Relationship Id="rId1" Type="http://schemas.microsoft.com/office/2014/relationships/chartEx" Target="../charts/chartEx1.xml"/><Relationship Id="rId4" Type="http://schemas.openxmlformats.org/officeDocument/2006/relationships/hyperlink" Target="#dashboard1!A1"/></Relationships>
</file>

<file path=xl/drawings/_rels/drawing6.xml.rels><?xml version="1.0" encoding="UTF-8" standalone="yes"?>
<Relationships xmlns="http://schemas.openxmlformats.org/package/2006/relationships"><Relationship Id="rId3" Type="http://schemas.openxmlformats.org/officeDocument/2006/relationships/chart" Target="../charts/chart12.xml"/><Relationship Id="rId2" Type="http://schemas.openxmlformats.org/officeDocument/2006/relationships/chart" Target="../charts/chart11.xml"/><Relationship Id="rId1" Type="http://schemas.openxmlformats.org/officeDocument/2006/relationships/chart" Target="../charts/chart10.xml"/><Relationship Id="rId5" Type="http://schemas.openxmlformats.org/officeDocument/2006/relationships/hyperlink" Target="#dashboard2!A1"/><Relationship Id="rId4" Type="http://schemas.openxmlformats.org/officeDocument/2006/relationships/chart" Target="../charts/chart13.xml"/></Relationships>
</file>

<file path=xl/drawings/_rels/drawing7.xml.rels><?xml version="1.0" encoding="UTF-8" standalone="yes"?>
<Relationships xmlns="http://schemas.openxmlformats.org/package/2006/relationships"><Relationship Id="rId3" Type="http://schemas.openxmlformats.org/officeDocument/2006/relationships/chart" Target="../charts/chart16.xml"/><Relationship Id="rId2" Type="http://schemas.openxmlformats.org/officeDocument/2006/relationships/chart" Target="../charts/chart15.xml"/><Relationship Id="rId1" Type="http://schemas.openxmlformats.org/officeDocument/2006/relationships/chart" Target="../charts/chart14.xml"/><Relationship Id="rId4" Type="http://schemas.openxmlformats.org/officeDocument/2006/relationships/hyperlink" Target="#dshboard3!A1"/></Relationships>
</file>

<file path=xl/drawings/_rels/drawing8.xml.rels><?xml version="1.0" encoding="UTF-8" standalone="yes"?>
<Relationships xmlns="http://schemas.openxmlformats.org/package/2006/relationships"><Relationship Id="rId3" Type="http://schemas.openxmlformats.org/officeDocument/2006/relationships/chart" Target="../charts/chart19.xml"/><Relationship Id="rId2" Type="http://schemas.openxmlformats.org/officeDocument/2006/relationships/chart" Target="../charts/chart18.xml"/><Relationship Id="rId1" Type="http://schemas.openxmlformats.org/officeDocument/2006/relationships/chart" Target="../charts/chart17.xml"/><Relationship Id="rId4" Type="http://schemas.openxmlformats.org/officeDocument/2006/relationships/hyperlink" Target="#dashboard4!A1"/></Relationships>
</file>

<file path=xl/drawings/_rels/drawing9.xml.rels><?xml version="1.0" encoding="UTF-8" standalone="yes"?>
<Relationships xmlns="http://schemas.openxmlformats.org/package/2006/relationships"><Relationship Id="rId3" Type="http://schemas.openxmlformats.org/officeDocument/2006/relationships/chart" Target="../charts/chart22.xml"/><Relationship Id="rId2" Type="http://schemas.openxmlformats.org/officeDocument/2006/relationships/chart" Target="../charts/chart21.xml"/><Relationship Id="rId1" Type="http://schemas.openxmlformats.org/officeDocument/2006/relationships/chart" Target="../charts/chart20.xml"/><Relationship Id="rId4" Type="http://schemas.openxmlformats.org/officeDocument/2006/relationships/hyperlink" Target="#dashboard5!A1"/></Relationships>
</file>

<file path=xl/drawings/_rels/drawing10.xml.rels><?xml version="1.0" encoding="UTF-8" standalone="yes"?>
<Relationships xmlns="http://schemas.openxmlformats.org/package/2006/relationships"><Relationship Id="rId3" Type="http://schemas.openxmlformats.org/officeDocument/2006/relationships/hyperlink" Target="#'expeart result'!A1"/><Relationship Id="rId2" Type="http://schemas.openxmlformats.org/officeDocument/2006/relationships/chart" Target="../charts/chart24.xml"/><Relationship Id="rId1" Type="http://schemas.openxmlformats.org/officeDocument/2006/relationships/chart" Target="../charts/chart23.xml"/></Relationships>
</file>

<file path=xl/drawings/drawing1.xml><?xml version="1.0" encoding="utf-8"?>
<xdr:wsDr xmlns:xdr="http://schemas.openxmlformats.org/drawingml/2006/spreadsheetDrawing" xmlns:a="http://schemas.openxmlformats.org/drawingml/2006/main">
  <xdr:twoCellAnchor editAs="oneCell">
    <xdr:from>
      <xdr:col>12</xdr:col>
      <xdr:colOff>1009650</xdr:colOff>
      <xdr:row>772</xdr:row>
      <xdr:rowOff>85725</xdr:rowOff>
    </xdr:from>
    <xdr:to>
      <xdr:col>14</xdr:col>
      <xdr:colOff>822590</xdr:colOff>
      <xdr:row>785</xdr:row>
      <xdr:rowOff>133350</xdr:rowOff>
    </xdr:to>
    <mc:AlternateContent xmlns:mc="http://schemas.openxmlformats.org/markup-compatibility/2006" xmlns:a14="http://schemas.microsoft.com/office/drawing/2010/main">
      <mc:Choice Requires="a14">
        <xdr:graphicFrame macro="">
          <xdr:nvGraphicFramePr>
            <xdr:cNvPr id="17" name="CustomerID">
              <a:extLst>
                <a:ext uri="{FF2B5EF4-FFF2-40B4-BE49-F238E27FC236}">
                  <a16:creationId xmlns:a16="http://schemas.microsoft.com/office/drawing/2014/main" id="{06C52413-DF1F-AE61-73F1-565499394A63}"/>
                </a:ext>
              </a:extLst>
            </xdr:cNvPr>
            <xdr:cNvGraphicFramePr/>
          </xdr:nvGraphicFramePr>
          <xdr:xfrm>
            <a:off x="0" y="0"/>
            <a:ext cx="0" cy="0"/>
          </xdr:xfrm>
          <a:graphic>
            <a:graphicData uri="http://schemas.microsoft.com/office/drawing/2010/slicer">
              <sle:slicer xmlns:sle="http://schemas.microsoft.com/office/drawing/2010/slicer" name="CustomerID"/>
            </a:graphicData>
          </a:graphic>
        </xdr:graphicFrame>
      </mc:Choice>
      <mc:Fallback xmlns="">
        <xdr:sp macro="" textlink="">
          <xdr:nvSpPr>
            <xdr:cNvPr id="0" name=""/>
            <xdr:cNvSpPr>
              <a:spLocks noTextEdit="1"/>
            </xdr:cNvSpPr>
          </xdr:nvSpPr>
          <xdr:spPr>
            <a:xfrm>
              <a:off x="13830300" y="14715172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902230</xdr:colOff>
      <xdr:row>757</xdr:row>
      <xdr:rowOff>156369</xdr:rowOff>
    </xdr:from>
    <xdr:to>
      <xdr:col>19</xdr:col>
      <xdr:colOff>182563</xdr:colOff>
      <xdr:row>772</xdr:row>
      <xdr:rowOff>121444</xdr:rowOff>
    </xdr:to>
    <xdr:graphicFrame macro="">
      <xdr:nvGraphicFramePr>
        <xdr:cNvPr id="3" name="Chart 2">
          <a:extLst>
            <a:ext uri="{FF2B5EF4-FFF2-40B4-BE49-F238E27FC236}">
              <a16:creationId xmlns:a16="http://schemas.microsoft.com/office/drawing/2014/main" id="{375FEBFE-4EBC-748D-8E72-F4732814AB0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416454</xdr:colOff>
      <xdr:row>14</xdr:row>
      <xdr:rowOff>29633</xdr:rowOff>
    </xdr:from>
    <xdr:to>
      <xdr:col>13</xdr:col>
      <xdr:colOff>477214</xdr:colOff>
      <xdr:row>27</xdr:row>
      <xdr:rowOff>146050</xdr:rowOff>
    </xdr:to>
    <mc:AlternateContent xmlns:mc="http://schemas.openxmlformats.org/markup-compatibility/2006" xmlns:a14="http://schemas.microsoft.com/office/drawing/2010/main">
      <mc:Choice Requires="a14">
        <xdr:graphicFrame macro="">
          <xdr:nvGraphicFramePr>
            <xdr:cNvPr id="2" name="Date">
              <a:extLst>
                <a:ext uri="{FF2B5EF4-FFF2-40B4-BE49-F238E27FC236}">
                  <a16:creationId xmlns:a16="http://schemas.microsoft.com/office/drawing/2014/main" id="{70FC9DDD-6411-6BED-785F-695450BC6D4E}"/>
                </a:ext>
              </a:extLst>
            </xdr:cNvPr>
            <xdr:cNvGraphicFramePr/>
          </xdr:nvGraphicFramePr>
          <xdr:xfrm>
            <a:off x="0" y="0"/>
            <a:ext cx="0" cy="0"/>
          </xdr:xfrm>
          <a:graphic>
            <a:graphicData uri="http://schemas.microsoft.com/office/drawing/2010/slicer">
              <sle:slicer xmlns:sle="http://schemas.microsoft.com/office/drawing/2010/slicer" name="Date"/>
            </a:graphicData>
          </a:graphic>
        </xdr:graphicFrame>
      </mc:Choice>
      <mc:Fallback xmlns="">
        <xdr:sp macro="" textlink="">
          <xdr:nvSpPr>
            <xdr:cNvPr id="0" name=""/>
            <xdr:cNvSpPr>
              <a:spLocks noTextEdit="1"/>
            </xdr:cNvSpPr>
          </xdr:nvSpPr>
          <xdr:spPr>
            <a:xfrm>
              <a:off x="15458017" y="26225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1279260</xdr:colOff>
      <xdr:row>49</xdr:row>
      <xdr:rowOff>143140</xdr:rowOff>
    </xdr:from>
    <xdr:to>
      <xdr:col>13</xdr:col>
      <xdr:colOff>1088760</xdr:colOff>
      <xdr:row>64</xdr:row>
      <xdr:rowOff>108215</xdr:rowOff>
    </xdr:to>
    <xdr:graphicFrame macro="">
      <xdr:nvGraphicFramePr>
        <xdr:cNvPr id="9" name="Chart 8">
          <a:extLst>
            <a:ext uri="{FF2B5EF4-FFF2-40B4-BE49-F238E27FC236}">
              <a16:creationId xmlns:a16="http://schemas.microsoft.com/office/drawing/2014/main" id="{E8406D6C-195E-AEA9-0FDF-B619DC1000B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459052</xdr:colOff>
      <xdr:row>66</xdr:row>
      <xdr:rowOff>143139</xdr:rowOff>
    </xdr:from>
    <xdr:to>
      <xdr:col>14</xdr:col>
      <xdr:colOff>546364</xdr:colOff>
      <xdr:row>81</xdr:row>
      <xdr:rowOff>108214</xdr:rowOff>
    </xdr:to>
    <xdr:graphicFrame macro="">
      <xdr:nvGraphicFramePr>
        <xdr:cNvPr id="10" name="Chart 9">
          <a:extLst>
            <a:ext uri="{FF2B5EF4-FFF2-40B4-BE49-F238E27FC236}">
              <a16:creationId xmlns:a16="http://schemas.microsoft.com/office/drawing/2014/main" id="{AA0CEED1-08DB-32F7-A861-519212A008D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9</xdr:col>
      <xdr:colOff>192617</xdr:colOff>
      <xdr:row>62</xdr:row>
      <xdr:rowOff>61383</xdr:rowOff>
    </xdr:from>
    <xdr:to>
      <xdr:col>10</xdr:col>
      <xdr:colOff>973666</xdr:colOff>
      <xdr:row>75</xdr:row>
      <xdr:rowOff>177800</xdr:rowOff>
    </xdr:to>
    <mc:AlternateContent xmlns:mc="http://schemas.openxmlformats.org/markup-compatibility/2006" xmlns:a14="http://schemas.microsoft.com/office/drawing/2010/main">
      <mc:Choice Requires="a14">
        <xdr:graphicFrame macro="">
          <xdr:nvGraphicFramePr>
            <xdr:cNvPr id="11" name="CustomerID 1">
              <a:extLst>
                <a:ext uri="{FF2B5EF4-FFF2-40B4-BE49-F238E27FC236}">
                  <a16:creationId xmlns:a16="http://schemas.microsoft.com/office/drawing/2014/main" id="{FF4657E0-BFF8-0235-F752-DDF98E14E056}"/>
                </a:ext>
              </a:extLst>
            </xdr:cNvPr>
            <xdr:cNvGraphicFramePr/>
          </xdr:nvGraphicFramePr>
          <xdr:xfrm>
            <a:off x="0" y="0"/>
            <a:ext cx="0" cy="0"/>
          </xdr:xfrm>
          <a:graphic>
            <a:graphicData uri="http://schemas.microsoft.com/office/drawing/2010/slicer">
              <sle:slicer xmlns:sle="http://schemas.microsoft.com/office/drawing/2010/slicer" name="CustomerID 1"/>
            </a:graphicData>
          </a:graphic>
        </xdr:graphicFrame>
      </mc:Choice>
      <mc:Fallback xmlns="">
        <xdr:sp macro="" textlink="">
          <xdr:nvSpPr>
            <xdr:cNvPr id="0" name=""/>
            <xdr:cNvSpPr>
              <a:spLocks noTextEdit="1"/>
            </xdr:cNvSpPr>
          </xdr:nvSpPr>
          <xdr:spPr>
            <a:xfrm>
              <a:off x="12429596" y="115443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392906</xdr:colOff>
      <xdr:row>82</xdr:row>
      <xdr:rowOff>24077</xdr:rowOff>
    </xdr:from>
    <xdr:to>
      <xdr:col>13</xdr:col>
      <xdr:colOff>996156</xdr:colOff>
      <xdr:row>96</xdr:row>
      <xdr:rowOff>174360</xdr:rowOff>
    </xdr:to>
    <xdr:graphicFrame macro="">
      <xdr:nvGraphicFramePr>
        <xdr:cNvPr id="12" name="Chart 11">
          <a:extLst>
            <a:ext uri="{FF2B5EF4-FFF2-40B4-BE49-F238E27FC236}">
              <a16:creationId xmlns:a16="http://schemas.microsoft.com/office/drawing/2014/main" id="{8FAADDEC-EDE8-C9BA-61D4-91E0D401FFC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18</xdr:col>
      <xdr:colOff>955145</xdr:colOff>
      <xdr:row>46</xdr:row>
      <xdr:rowOff>76994</xdr:rowOff>
    </xdr:from>
    <xdr:to>
      <xdr:col>21</xdr:col>
      <xdr:colOff>1002770</xdr:colOff>
      <xdr:row>61</xdr:row>
      <xdr:rowOff>42069</xdr:rowOff>
    </xdr:to>
    <xdr:graphicFrame macro="">
      <xdr:nvGraphicFramePr>
        <xdr:cNvPr id="13" name="Chart 12">
          <a:extLst>
            <a:ext uri="{FF2B5EF4-FFF2-40B4-BE49-F238E27FC236}">
              <a16:creationId xmlns:a16="http://schemas.microsoft.com/office/drawing/2014/main" id="{E8205E14-ED3A-65AE-A576-F30B87FA0AB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22</xdr:col>
      <xdr:colOff>161396</xdr:colOff>
      <xdr:row>45</xdr:row>
      <xdr:rowOff>182826</xdr:rowOff>
    </xdr:from>
    <xdr:to>
      <xdr:col>25</xdr:col>
      <xdr:colOff>1161521</xdr:colOff>
      <xdr:row>60</xdr:row>
      <xdr:rowOff>147901</xdr:rowOff>
    </xdr:to>
    <xdr:graphicFrame macro="">
      <xdr:nvGraphicFramePr>
        <xdr:cNvPr id="14" name="Chart 13">
          <a:extLst>
            <a:ext uri="{FF2B5EF4-FFF2-40B4-BE49-F238E27FC236}">
              <a16:creationId xmlns:a16="http://schemas.microsoft.com/office/drawing/2014/main" id="{241CCD6F-F36A-B04A-D45F-2AB39AF0C98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20</xdr:col>
      <xdr:colOff>624417</xdr:colOff>
      <xdr:row>66</xdr:row>
      <xdr:rowOff>63765</xdr:rowOff>
    </xdr:from>
    <xdr:to>
      <xdr:col>24</xdr:col>
      <xdr:colOff>513292</xdr:colOff>
      <xdr:row>81</xdr:row>
      <xdr:rowOff>28840</xdr:rowOff>
    </xdr:to>
    <xdr:graphicFrame macro="">
      <xdr:nvGraphicFramePr>
        <xdr:cNvPr id="15" name="Chart 14">
          <a:extLst>
            <a:ext uri="{FF2B5EF4-FFF2-40B4-BE49-F238E27FC236}">
              <a16:creationId xmlns:a16="http://schemas.microsoft.com/office/drawing/2014/main" id="{29871BDA-CC58-16CD-97EA-0C98E36414E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16</xdr:col>
      <xdr:colOff>1015471</xdr:colOff>
      <xdr:row>56</xdr:row>
      <xdr:rowOff>67733</xdr:rowOff>
    </xdr:from>
    <xdr:to>
      <xdr:col>18</xdr:col>
      <xdr:colOff>492033</xdr:colOff>
      <xdr:row>70</xdr:row>
      <xdr:rowOff>4693</xdr:rowOff>
    </xdr:to>
    <mc:AlternateContent xmlns:mc="http://schemas.openxmlformats.org/markup-compatibility/2006" xmlns:a14="http://schemas.microsoft.com/office/drawing/2010/main">
      <mc:Choice Requires="a14">
        <xdr:graphicFrame macro="">
          <xdr:nvGraphicFramePr>
            <xdr:cNvPr id="16" name="Month">
              <a:extLst>
                <a:ext uri="{FF2B5EF4-FFF2-40B4-BE49-F238E27FC236}">
                  <a16:creationId xmlns:a16="http://schemas.microsoft.com/office/drawing/2014/main" id="{3EB65914-18DD-6137-3FC2-4B2B4D6D21BB}"/>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22340888" y="104394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581025</xdr:colOff>
      <xdr:row>14</xdr:row>
      <xdr:rowOff>33337</xdr:rowOff>
    </xdr:from>
    <xdr:to>
      <xdr:col>5</xdr:col>
      <xdr:colOff>95250</xdr:colOff>
      <xdr:row>29</xdr:row>
      <xdr:rowOff>109537</xdr:rowOff>
    </xdr:to>
    <xdr:graphicFrame macro="">
      <xdr:nvGraphicFramePr>
        <xdr:cNvPr id="2" name="Chart 1">
          <a:extLst>
            <a:ext uri="{FF2B5EF4-FFF2-40B4-BE49-F238E27FC236}">
              <a16:creationId xmlns:a16="http://schemas.microsoft.com/office/drawing/2014/main" id="{F2DEF7E8-3B89-DC3A-9F72-0088D180C72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7</xdr:col>
      <xdr:colOff>285750</xdr:colOff>
      <xdr:row>11</xdr:row>
      <xdr:rowOff>53975</xdr:rowOff>
    </xdr:from>
    <xdr:to>
      <xdr:col>10</xdr:col>
      <xdr:colOff>285750</xdr:colOff>
      <xdr:row>24</xdr:row>
      <xdr:rowOff>69850</xdr:rowOff>
    </xdr:to>
    <mc:AlternateContent xmlns:mc="http://schemas.openxmlformats.org/markup-compatibility/2006" xmlns:sle15="http://schemas.microsoft.com/office/drawing/2012/slicer">
      <mc:Choice Requires="sle15">
        <xdr:graphicFrame macro="">
          <xdr:nvGraphicFramePr>
            <xdr:cNvPr id="3" name="Quantity">
              <a:extLst>
                <a:ext uri="{FF2B5EF4-FFF2-40B4-BE49-F238E27FC236}">
                  <a16:creationId xmlns:a16="http://schemas.microsoft.com/office/drawing/2014/main" id="{81416E32-2BDC-8EEC-030D-36CC7427D33C}"/>
                </a:ext>
              </a:extLst>
            </xdr:cNvPr>
            <xdr:cNvGraphicFramePr/>
          </xdr:nvGraphicFramePr>
          <xdr:xfrm>
            <a:off x="0" y="0"/>
            <a:ext cx="0" cy="0"/>
          </xdr:xfrm>
          <a:graphic>
            <a:graphicData uri="http://schemas.microsoft.com/office/drawing/2010/slicer">
              <sle:slicer xmlns:sle="http://schemas.microsoft.com/office/drawing/2010/slicer" name="Quantity"/>
            </a:graphicData>
          </a:graphic>
        </xdr:graphicFrame>
      </mc:Choice>
      <mc:Fallback xmlns="">
        <xdr:sp macro="" textlink="">
          <xdr:nvSpPr>
            <xdr:cNvPr id="0" name=""/>
            <xdr:cNvSpPr>
              <a:spLocks noTextEdit="1"/>
            </xdr:cNvSpPr>
          </xdr:nvSpPr>
          <xdr:spPr>
            <a:xfrm>
              <a:off x="8124825" y="229552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4</xdr:col>
      <xdr:colOff>1609725</xdr:colOff>
      <xdr:row>11</xdr:row>
      <xdr:rowOff>52387</xdr:rowOff>
    </xdr:from>
    <xdr:to>
      <xdr:col>14</xdr:col>
      <xdr:colOff>66675</xdr:colOff>
      <xdr:row>26</xdr:row>
      <xdr:rowOff>128587</xdr:rowOff>
    </xdr:to>
    <xdr:graphicFrame macro="">
      <xdr:nvGraphicFramePr>
        <xdr:cNvPr id="2" name="Chart 1">
          <a:extLst>
            <a:ext uri="{FF2B5EF4-FFF2-40B4-BE49-F238E27FC236}">
              <a16:creationId xmlns:a16="http://schemas.microsoft.com/office/drawing/2014/main" id="{35E3AA2F-957D-270E-4A97-B449E2CDFBA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14</xdr:col>
      <xdr:colOff>247650</xdr:colOff>
      <xdr:row>11</xdr:row>
      <xdr:rowOff>105544</xdr:rowOff>
    </xdr:from>
    <xdr:to>
      <xdr:col>17</xdr:col>
      <xdr:colOff>247650</xdr:colOff>
      <xdr:row>24</xdr:row>
      <xdr:rowOff>28094</xdr:rowOff>
    </xdr:to>
    <mc:AlternateContent xmlns:mc="http://schemas.openxmlformats.org/markup-compatibility/2006" xmlns:sle15="http://schemas.microsoft.com/office/drawing/2012/slicer">
      <mc:Choice Requires="sle15">
        <xdr:graphicFrame macro="">
          <xdr:nvGraphicFramePr>
            <xdr:cNvPr id="3" name="Month 2">
              <a:extLst>
                <a:ext uri="{FF2B5EF4-FFF2-40B4-BE49-F238E27FC236}">
                  <a16:creationId xmlns:a16="http://schemas.microsoft.com/office/drawing/2014/main" id="{36603536-9323-93E7-BEC4-886DCAEBBA32}"/>
                </a:ext>
              </a:extLst>
            </xdr:cNvPr>
            <xdr:cNvGraphicFramePr/>
          </xdr:nvGraphicFramePr>
          <xdr:xfrm>
            <a:off x="0" y="0"/>
            <a:ext cx="0" cy="0"/>
          </xdr:xfrm>
          <a:graphic>
            <a:graphicData uri="http://schemas.microsoft.com/office/drawing/2010/slicer">
              <sle:slicer xmlns:sle="http://schemas.microsoft.com/office/drawing/2010/slicer" name="Month 2"/>
            </a:graphicData>
          </a:graphic>
        </xdr:graphicFrame>
      </mc:Choice>
      <mc:Fallback xmlns="">
        <xdr:sp macro="" textlink="">
          <xdr:nvSpPr>
            <xdr:cNvPr id="0" name=""/>
            <xdr:cNvSpPr>
              <a:spLocks noTextEdit="1"/>
            </xdr:cNvSpPr>
          </xdr:nvSpPr>
          <xdr:spPr>
            <a:xfrm>
              <a:off x="11334750" y="231457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22</xdr:col>
      <xdr:colOff>595312</xdr:colOff>
      <xdr:row>17</xdr:row>
      <xdr:rowOff>105833</xdr:rowOff>
    </xdr:to>
    <xdr:sp macro="" textlink="">
      <xdr:nvSpPr>
        <xdr:cNvPr id="2" name="Rectangle 1">
          <a:extLst>
            <a:ext uri="{FF2B5EF4-FFF2-40B4-BE49-F238E27FC236}">
              <a16:creationId xmlns:a16="http://schemas.microsoft.com/office/drawing/2014/main" id="{92AB3F31-FDBE-4593-D3BA-FDB65F59D448}"/>
            </a:ext>
          </a:extLst>
        </xdr:cNvPr>
        <xdr:cNvSpPr/>
      </xdr:nvSpPr>
      <xdr:spPr>
        <a:xfrm>
          <a:off x="0" y="0"/>
          <a:ext cx="13983229" cy="3254375"/>
        </a:xfrm>
        <a:prstGeom prst="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467783</xdr:colOff>
      <xdr:row>1</xdr:row>
      <xdr:rowOff>162983</xdr:rowOff>
    </xdr:from>
    <xdr:to>
      <xdr:col>15</xdr:col>
      <xdr:colOff>518583</xdr:colOff>
      <xdr:row>4</xdr:row>
      <xdr:rowOff>131233</xdr:rowOff>
    </xdr:to>
    <xdr:sp macro="" textlink="">
      <xdr:nvSpPr>
        <xdr:cNvPr id="3" name="Rectangle 2">
          <a:extLst>
            <a:ext uri="{FF2B5EF4-FFF2-40B4-BE49-F238E27FC236}">
              <a16:creationId xmlns:a16="http://schemas.microsoft.com/office/drawing/2014/main" id="{E47462C2-BF1E-6380-09D3-1C114B4C792B}"/>
            </a:ext>
          </a:extLst>
        </xdr:cNvPr>
        <xdr:cNvSpPr/>
      </xdr:nvSpPr>
      <xdr:spPr>
        <a:xfrm>
          <a:off x="4150783" y="342900"/>
          <a:ext cx="5575300" cy="508000"/>
        </a:xfrm>
        <a:prstGeom prst="rect">
          <a:avLst/>
        </a:prstGeom>
        <a:solidFill>
          <a:schemeClr val="tx1">
            <a:lumMod val="65000"/>
            <a:lumOff val="3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200">
              <a:solidFill>
                <a:schemeClr val="lt1"/>
              </a:solidFill>
              <a:effectLst/>
              <a:latin typeface="+mn-lt"/>
              <a:ea typeface="+mn-ea"/>
              <a:cs typeface="+mn-cs"/>
            </a:rPr>
            <a:t> Advanced Excel Features Used</a:t>
          </a:r>
          <a:endParaRPr lang="en-IN" sz="2200"/>
        </a:p>
      </xdr:txBody>
    </xdr:sp>
    <xdr:clientData/>
  </xdr:twoCellAnchor>
  <xdr:twoCellAnchor>
    <xdr:from>
      <xdr:col>1</xdr:col>
      <xdr:colOff>552450</xdr:colOff>
      <xdr:row>7</xdr:row>
      <xdr:rowOff>12700</xdr:rowOff>
    </xdr:from>
    <xdr:to>
      <xdr:col>22</xdr:col>
      <xdr:colOff>95250</xdr:colOff>
      <xdr:row>13</xdr:row>
      <xdr:rowOff>82550</xdr:rowOff>
    </xdr:to>
    <xdr:sp macro="" textlink="">
      <xdr:nvSpPr>
        <xdr:cNvPr id="5" name="Rectangle 4">
          <a:extLst>
            <a:ext uri="{FF2B5EF4-FFF2-40B4-BE49-F238E27FC236}">
              <a16:creationId xmlns:a16="http://schemas.microsoft.com/office/drawing/2014/main" id="{14B2E3DB-0A35-8B8C-3611-DC4AB0D90B04}"/>
            </a:ext>
          </a:extLst>
        </xdr:cNvPr>
        <xdr:cNvSpPr/>
      </xdr:nvSpPr>
      <xdr:spPr>
        <a:xfrm>
          <a:off x="1162050" y="1301750"/>
          <a:ext cx="12344400" cy="1174750"/>
        </a:xfrm>
        <a:prstGeom prst="rect">
          <a:avLst/>
        </a:prstGeom>
        <a:solidFill>
          <a:schemeClr val="tx1">
            <a:lumMod val="65000"/>
            <a:lumOff val="3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2</xdr:col>
      <xdr:colOff>127000</xdr:colOff>
      <xdr:row>8</xdr:row>
      <xdr:rowOff>52918</xdr:rowOff>
    </xdr:from>
    <xdr:to>
      <xdr:col>21</xdr:col>
      <xdr:colOff>539750</xdr:colOff>
      <xdr:row>12</xdr:row>
      <xdr:rowOff>78318</xdr:rowOff>
    </xdr:to>
    <xdr:pic>
      <xdr:nvPicPr>
        <xdr:cNvPr id="7" name="Picture 6">
          <a:extLst>
            <a:ext uri="{FF2B5EF4-FFF2-40B4-BE49-F238E27FC236}">
              <a16:creationId xmlns:a16="http://schemas.microsoft.com/office/drawing/2014/main" id="{7EBBA423-654F-7109-B6DD-63E4A2B995E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54667" y="1492251"/>
          <a:ext cx="12075583" cy="74506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0</xdr:row>
      <xdr:rowOff>0</xdr:rowOff>
    </xdr:from>
    <xdr:to>
      <xdr:col>29</xdr:col>
      <xdr:colOff>144318</xdr:colOff>
      <xdr:row>45</xdr:row>
      <xdr:rowOff>144318</xdr:rowOff>
    </xdr:to>
    <xdr:sp macro="" textlink="">
      <xdr:nvSpPr>
        <xdr:cNvPr id="2" name="Rectangle 1">
          <a:extLst>
            <a:ext uri="{FF2B5EF4-FFF2-40B4-BE49-F238E27FC236}">
              <a16:creationId xmlns:a16="http://schemas.microsoft.com/office/drawing/2014/main" id="{602FC84D-B36C-BC92-566D-5315B77F80F7}"/>
            </a:ext>
          </a:extLst>
        </xdr:cNvPr>
        <xdr:cNvSpPr/>
      </xdr:nvSpPr>
      <xdr:spPr>
        <a:xfrm>
          <a:off x="0" y="0"/>
          <a:ext cx="17722273" cy="8586932"/>
        </a:xfrm>
        <a:prstGeom prst="rect">
          <a:avLst/>
        </a:prstGeom>
        <a:ln>
          <a:solidFill>
            <a:schemeClr val="bg1"/>
          </a:solid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219075</xdr:colOff>
      <xdr:row>1</xdr:row>
      <xdr:rowOff>0</xdr:rowOff>
    </xdr:from>
    <xdr:to>
      <xdr:col>5</xdr:col>
      <xdr:colOff>342900</xdr:colOff>
      <xdr:row>9</xdr:row>
      <xdr:rowOff>76200</xdr:rowOff>
    </xdr:to>
    <xdr:sp macro="" textlink="">
      <xdr:nvSpPr>
        <xdr:cNvPr id="3" name="Rectangle 2">
          <a:extLst>
            <a:ext uri="{FF2B5EF4-FFF2-40B4-BE49-F238E27FC236}">
              <a16:creationId xmlns:a16="http://schemas.microsoft.com/office/drawing/2014/main" id="{309D6529-6641-EBA2-CED6-AE8D8D9341AA}"/>
            </a:ext>
          </a:extLst>
        </xdr:cNvPr>
        <xdr:cNvSpPr/>
      </xdr:nvSpPr>
      <xdr:spPr>
        <a:xfrm>
          <a:off x="219075" y="190500"/>
          <a:ext cx="3171825" cy="1600200"/>
        </a:xfrm>
        <a:prstGeom prst="rect">
          <a:avLst/>
        </a:prstGeom>
        <a:solidFill>
          <a:schemeClr val="tx1">
            <a:lumMod val="65000"/>
            <a:lumOff val="35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200"/>
            <a:t>total_sales</a:t>
          </a:r>
        </a:p>
        <a:p>
          <a:pPr algn="ctr"/>
          <a:endParaRPr lang="en-IN" sz="2200" b="0" i="0" u="none" strike="noStrike">
            <a:solidFill>
              <a:schemeClr val="lt1"/>
            </a:solidFill>
            <a:effectLst/>
            <a:latin typeface="+mn-lt"/>
            <a:ea typeface="+mn-ea"/>
            <a:cs typeface="+mn-cs"/>
          </a:endParaRPr>
        </a:p>
        <a:p>
          <a:pPr algn="ctr"/>
          <a:r>
            <a:rPr lang="en-IN" sz="2200" b="0" i="0" u="none" strike="noStrike">
              <a:solidFill>
                <a:schemeClr val="lt1"/>
              </a:solidFill>
              <a:effectLst/>
              <a:latin typeface="+mn-lt"/>
              <a:ea typeface="+mn-ea"/>
              <a:cs typeface="+mn-cs"/>
            </a:rPr>
            <a:t>30790156</a:t>
          </a:r>
          <a:r>
            <a:rPr lang="en-IN" sz="2400"/>
            <a:t> </a:t>
          </a:r>
          <a:endParaRPr lang="en-IN" sz="2200"/>
        </a:p>
      </xdr:txBody>
    </xdr:sp>
    <xdr:clientData/>
  </xdr:twoCellAnchor>
  <xdr:twoCellAnchor>
    <xdr:from>
      <xdr:col>16</xdr:col>
      <xdr:colOff>419100</xdr:colOff>
      <xdr:row>1</xdr:row>
      <xdr:rowOff>19050</xdr:rowOff>
    </xdr:from>
    <xdr:to>
      <xdr:col>21</xdr:col>
      <xdr:colOff>542925</xdr:colOff>
      <xdr:row>9</xdr:row>
      <xdr:rowOff>95250</xdr:rowOff>
    </xdr:to>
    <xdr:sp macro="" textlink="">
      <xdr:nvSpPr>
        <xdr:cNvPr id="4" name="Rectangle 3">
          <a:extLst>
            <a:ext uri="{FF2B5EF4-FFF2-40B4-BE49-F238E27FC236}">
              <a16:creationId xmlns:a16="http://schemas.microsoft.com/office/drawing/2014/main" id="{082909C6-C9E2-4180-BE43-0A18F8D1EA28}"/>
            </a:ext>
          </a:extLst>
        </xdr:cNvPr>
        <xdr:cNvSpPr/>
      </xdr:nvSpPr>
      <xdr:spPr>
        <a:xfrm>
          <a:off x="10172700" y="209550"/>
          <a:ext cx="3171825" cy="1600200"/>
        </a:xfrm>
        <a:prstGeom prst="rect">
          <a:avLst/>
        </a:prstGeom>
        <a:solidFill>
          <a:schemeClr val="tx1">
            <a:lumMod val="65000"/>
            <a:lumOff val="35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200" b="0" i="0" u="none" strike="noStrike">
              <a:solidFill>
                <a:schemeClr val="lt1"/>
              </a:solidFill>
              <a:effectLst/>
              <a:latin typeface="+mn-lt"/>
              <a:ea typeface="+mn-ea"/>
              <a:cs typeface="+mn-cs"/>
            </a:rPr>
            <a:t>Average Order Value</a:t>
          </a:r>
          <a:r>
            <a:rPr lang="en-IN" sz="2200"/>
            <a:t> </a:t>
          </a:r>
        </a:p>
        <a:p>
          <a:pPr algn="ctr"/>
          <a:endParaRPr lang="en-IN" sz="2200" b="0" i="0" u="none" strike="noStrike">
            <a:solidFill>
              <a:schemeClr val="lt1"/>
            </a:solidFill>
            <a:effectLst/>
            <a:latin typeface="+mn-lt"/>
            <a:ea typeface="+mn-ea"/>
            <a:cs typeface="+mn-cs"/>
          </a:endParaRPr>
        </a:p>
        <a:p>
          <a:pPr algn="ctr"/>
          <a:r>
            <a:rPr lang="en-IN" sz="2200" b="0" i="0" u="none" strike="noStrike">
              <a:solidFill>
                <a:schemeClr val="lt1"/>
              </a:solidFill>
              <a:effectLst/>
              <a:latin typeface="+mn-lt"/>
              <a:ea typeface="+mn-ea"/>
              <a:cs typeface="+mn-cs"/>
            </a:rPr>
            <a:t>23848.75</a:t>
          </a:r>
          <a:r>
            <a:rPr lang="en-IN" sz="2200"/>
            <a:t> </a:t>
          </a:r>
        </a:p>
      </xdr:txBody>
    </xdr:sp>
    <xdr:clientData/>
  </xdr:twoCellAnchor>
  <xdr:twoCellAnchor>
    <xdr:from>
      <xdr:col>11</xdr:col>
      <xdr:colOff>142875</xdr:colOff>
      <xdr:row>1</xdr:row>
      <xdr:rowOff>19050</xdr:rowOff>
    </xdr:from>
    <xdr:to>
      <xdr:col>16</xdr:col>
      <xdr:colOff>266700</xdr:colOff>
      <xdr:row>9</xdr:row>
      <xdr:rowOff>95250</xdr:rowOff>
    </xdr:to>
    <xdr:sp macro="" textlink="">
      <xdr:nvSpPr>
        <xdr:cNvPr id="5" name="Rectangle 4">
          <a:extLst>
            <a:ext uri="{FF2B5EF4-FFF2-40B4-BE49-F238E27FC236}">
              <a16:creationId xmlns:a16="http://schemas.microsoft.com/office/drawing/2014/main" id="{DE08A0EB-29AC-4096-987C-823E6CE1FBE7}"/>
            </a:ext>
          </a:extLst>
        </xdr:cNvPr>
        <xdr:cNvSpPr/>
      </xdr:nvSpPr>
      <xdr:spPr>
        <a:xfrm>
          <a:off x="6848475" y="209550"/>
          <a:ext cx="3171825" cy="1600200"/>
        </a:xfrm>
        <a:prstGeom prst="rect">
          <a:avLst/>
        </a:prstGeom>
        <a:solidFill>
          <a:schemeClr val="tx1">
            <a:lumMod val="65000"/>
            <a:lumOff val="35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200"/>
            <a:t>Profit Margin %</a:t>
          </a:r>
        </a:p>
        <a:p>
          <a:pPr algn="ctr"/>
          <a:endParaRPr lang="en-IN" sz="2200" b="0" i="0" u="none" strike="noStrike">
            <a:solidFill>
              <a:schemeClr val="lt1"/>
            </a:solidFill>
            <a:effectLst/>
            <a:latin typeface="+mn-lt"/>
            <a:ea typeface="+mn-ea"/>
            <a:cs typeface="+mn-cs"/>
          </a:endParaRPr>
        </a:p>
        <a:p>
          <a:pPr algn="ctr"/>
          <a:r>
            <a:rPr lang="en-IN" sz="2000" b="0" i="0" u="none" strike="noStrike">
              <a:solidFill>
                <a:schemeClr val="lt1"/>
              </a:solidFill>
              <a:effectLst/>
              <a:latin typeface="+mn-lt"/>
              <a:ea typeface="+mn-ea"/>
              <a:cs typeface="+mn-cs"/>
            </a:rPr>
            <a:t>17.46412</a:t>
          </a:r>
          <a:r>
            <a:rPr lang="en-IN" sz="2400"/>
            <a:t>   </a:t>
          </a:r>
          <a:endParaRPr lang="en-IN" sz="2200"/>
        </a:p>
      </xdr:txBody>
    </xdr:sp>
    <xdr:clientData/>
  </xdr:twoCellAnchor>
  <xdr:twoCellAnchor>
    <xdr:from>
      <xdr:col>5</xdr:col>
      <xdr:colOff>485775</xdr:colOff>
      <xdr:row>1</xdr:row>
      <xdr:rowOff>19050</xdr:rowOff>
    </xdr:from>
    <xdr:to>
      <xdr:col>11</xdr:col>
      <xdr:colOff>0</xdr:colOff>
      <xdr:row>9</xdr:row>
      <xdr:rowOff>95250</xdr:rowOff>
    </xdr:to>
    <xdr:sp macro="" textlink="">
      <xdr:nvSpPr>
        <xdr:cNvPr id="6" name="Rectangle 5">
          <a:extLst>
            <a:ext uri="{FF2B5EF4-FFF2-40B4-BE49-F238E27FC236}">
              <a16:creationId xmlns:a16="http://schemas.microsoft.com/office/drawing/2014/main" id="{DBF88592-9C93-4385-ADC6-9F847BF5E387}"/>
            </a:ext>
          </a:extLst>
        </xdr:cNvPr>
        <xdr:cNvSpPr/>
      </xdr:nvSpPr>
      <xdr:spPr>
        <a:xfrm>
          <a:off x="3533775" y="209550"/>
          <a:ext cx="3171825" cy="1600200"/>
        </a:xfrm>
        <a:prstGeom prst="rect">
          <a:avLst/>
        </a:prstGeom>
        <a:solidFill>
          <a:schemeClr val="tx1">
            <a:lumMod val="65000"/>
            <a:lumOff val="35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200" b="0" i="0" u="none" strike="noStrike">
              <a:solidFill>
                <a:schemeClr val="lt1"/>
              </a:solidFill>
              <a:effectLst/>
              <a:latin typeface="+mn-lt"/>
              <a:ea typeface="+mn-ea"/>
              <a:cs typeface="+mn-cs"/>
            </a:rPr>
            <a:t>total_profit</a:t>
          </a:r>
          <a:r>
            <a:rPr lang="en-IN" sz="2200"/>
            <a:t> </a:t>
          </a:r>
        </a:p>
        <a:p>
          <a:pPr algn="ctr"/>
          <a:endParaRPr lang="en-IN" sz="2200" b="0" i="0" u="none" strike="noStrike">
            <a:solidFill>
              <a:schemeClr val="lt1"/>
            </a:solidFill>
            <a:effectLst/>
            <a:latin typeface="+mn-lt"/>
            <a:ea typeface="+mn-ea"/>
            <a:cs typeface="+mn-cs"/>
          </a:endParaRPr>
        </a:p>
        <a:p>
          <a:pPr algn="ctr"/>
          <a:r>
            <a:rPr lang="en-IN" sz="2200" b="0" i="0" u="none" strike="noStrike">
              <a:solidFill>
                <a:schemeClr val="lt1"/>
              </a:solidFill>
              <a:effectLst/>
              <a:latin typeface="+mn-lt"/>
              <a:ea typeface="+mn-ea"/>
              <a:cs typeface="+mn-cs"/>
            </a:rPr>
            <a:t>5377229</a:t>
          </a:r>
          <a:r>
            <a:rPr lang="en-IN" sz="2400"/>
            <a:t>  </a:t>
          </a:r>
          <a:endParaRPr lang="en-IN" sz="2200"/>
        </a:p>
      </xdr:txBody>
    </xdr:sp>
    <xdr:clientData/>
  </xdr:twoCellAnchor>
  <xdr:twoCellAnchor>
    <xdr:from>
      <xdr:col>22</xdr:col>
      <xdr:colOff>85725</xdr:colOff>
      <xdr:row>1</xdr:row>
      <xdr:rowOff>9525</xdr:rowOff>
    </xdr:from>
    <xdr:to>
      <xdr:col>27</xdr:col>
      <xdr:colOff>209550</xdr:colOff>
      <xdr:row>9</xdr:row>
      <xdr:rowOff>85725</xdr:rowOff>
    </xdr:to>
    <xdr:sp macro="" textlink="">
      <xdr:nvSpPr>
        <xdr:cNvPr id="12" name="Rectangle 11">
          <a:extLst>
            <a:ext uri="{FF2B5EF4-FFF2-40B4-BE49-F238E27FC236}">
              <a16:creationId xmlns:a16="http://schemas.microsoft.com/office/drawing/2014/main" id="{F6242EB6-C4EC-4DB6-A6B2-E1880F6E10CD}"/>
            </a:ext>
          </a:extLst>
        </xdr:cNvPr>
        <xdr:cNvSpPr/>
      </xdr:nvSpPr>
      <xdr:spPr>
        <a:xfrm>
          <a:off x="13496925" y="200025"/>
          <a:ext cx="3171825" cy="1600200"/>
        </a:xfrm>
        <a:prstGeom prst="rect">
          <a:avLst/>
        </a:prstGeom>
        <a:solidFill>
          <a:schemeClr val="tx1">
            <a:lumMod val="65000"/>
            <a:lumOff val="35000"/>
          </a:schemeClr>
        </a:solidFill>
        <a:ln w="28575">
          <a:solidFill>
            <a:schemeClr val="bg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a:solidFill>
                <a:schemeClr val="lt1"/>
              </a:solidFill>
              <a:effectLst/>
              <a:latin typeface="+mn-lt"/>
              <a:ea typeface="+mn-ea"/>
              <a:cs typeface="+mn-cs"/>
            </a:rPr>
            <a:t>Number of Orders</a:t>
          </a:r>
        </a:p>
        <a:p>
          <a:pPr algn="ctr"/>
          <a:endParaRPr lang="en-IN" sz="2200" b="0" i="0" u="none" strike="noStrike">
            <a:solidFill>
              <a:schemeClr val="lt1"/>
            </a:solidFill>
            <a:effectLst/>
            <a:latin typeface="+mn-lt"/>
            <a:ea typeface="+mn-ea"/>
            <a:cs typeface="+mn-cs"/>
          </a:endParaRPr>
        </a:p>
        <a:p>
          <a:pPr algn="ctr"/>
          <a:r>
            <a:rPr lang="en-IN" sz="2000" b="0" i="0" u="none" strike="noStrike">
              <a:solidFill>
                <a:schemeClr val="lt1"/>
              </a:solidFill>
              <a:effectLst/>
              <a:latin typeface="+mn-lt"/>
              <a:ea typeface="+mn-ea"/>
              <a:cs typeface="+mn-cs"/>
            </a:rPr>
            <a:t>6081</a:t>
          </a:r>
          <a:r>
            <a:rPr lang="en-IN" sz="2000"/>
            <a:t> </a:t>
          </a:r>
        </a:p>
      </xdr:txBody>
    </xdr:sp>
    <xdr:clientData/>
  </xdr:twoCellAnchor>
  <xdr:twoCellAnchor>
    <xdr:from>
      <xdr:col>11</xdr:col>
      <xdr:colOff>152400</xdr:colOff>
      <xdr:row>10</xdr:row>
      <xdr:rowOff>9525</xdr:rowOff>
    </xdr:from>
    <xdr:to>
      <xdr:col>16</xdr:col>
      <xdr:colOff>276225</xdr:colOff>
      <xdr:row>18</xdr:row>
      <xdr:rowOff>85725</xdr:rowOff>
    </xdr:to>
    <xdr:sp macro="" textlink="">
      <xdr:nvSpPr>
        <xdr:cNvPr id="13" name="Rectangle 12">
          <a:extLst>
            <a:ext uri="{FF2B5EF4-FFF2-40B4-BE49-F238E27FC236}">
              <a16:creationId xmlns:a16="http://schemas.microsoft.com/office/drawing/2014/main" id="{44BA608D-272A-4190-B407-7C3410359B98}"/>
            </a:ext>
          </a:extLst>
        </xdr:cNvPr>
        <xdr:cNvSpPr/>
      </xdr:nvSpPr>
      <xdr:spPr>
        <a:xfrm>
          <a:off x="6858000" y="1914525"/>
          <a:ext cx="3171825" cy="1600200"/>
        </a:xfrm>
        <a:prstGeom prst="rect">
          <a:avLst/>
        </a:prstGeom>
        <a:solidFill>
          <a:schemeClr val="tx1">
            <a:lumMod val="65000"/>
            <a:lumOff val="35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b="0" i="0" u="none" strike="noStrike">
              <a:solidFill>
                <a:schemeClr val="lt1"/>
              </a:solidFill>
              <a:effectLst/>
              <a:latin typeface="+mn-lt"/>
              <a:ea typeface="+mn-ea"/>
              <a:cs typeface="+mn-cs"/>
            </a:rPr>
            <a:t>Inventory Turnover</a:t>
          </a:r>
          <a:r>
            <a:rPr lang="en-IN" sz="2000">
              <a:effectLst/>
            </a:rPr>
            <a:t> </a:t>
          </a:r>
          <a:endParaRPr lang="en-IN" sz="2000" b="0" i="0" u="none" strike="noStrike">
            <a:solidFill>
              <a:schemeClr val="lt1"/>
            </a:solidFill>
            <a:effectLst/>
            <a:latin typeface="+mn-lt"/>
            <a:ea typeface="+mn-ea"/>
            <a:cs typeface="+mn-cs"/>
          </a:endParaRPr>
        </a:p>
        <a:p>
          <a:pPr algn="ctr"/>
          <a:r>
            <a:rPr lang="en-IN"/>
            <a:t> </a:t>
          </a:r>
        </a:p>
        <a:p>
          <a:pPr algn="ctr"/>
          <a:r>
            <a:rPr lang="en-IN" sz="2000" b="0" i="0" u="none" strike="noStrike">
              <a:solidFill>
                <a:schemeClr val="lt1"/>
              </a:solidFill>
              <a:effectLst/>
              <a:latin typeface="+mn-lt"/>
              <a:ea typeface="+mn-ea"/>
              <a:cs typeface="+mn-cs"/>
            </a:rPr>
            <a:t>5377229</a:t>
          </a:r>
          <a:r>
            <a:rPr lang="en-IN" sz="2000"/>
            <a:t> </a:t>
          </a:r>
          <a:r>
            <a:rPr lang="en-IN" sz="2400"/>
            <a:t> </a:t>
          </a:r>
          <a:endParaRPr lang="en-IN" sz="2200"/>
        </a:p>
      </xdr:txBody>
    </xdr:sp>
    <xdr:clientData/>
  </xdr:twoCellAnchor>
  <xdr:twoCellAnchor>
    <xdr:from>
      <xdr:col>5</xdr:col>
      <xdr:colOff>457200</xdr:colOff>
      <xdr:row>10</xdr:row>
      <xdr:rowOff>9525</xdr:rowOff>
    </xdr:from>
    <xdr:to>
      <xdr:col>10</xdr:col>
      <xdr:colOff>581025</xdr:colOff>
      <xdr:row>18</xdr:row>
      <xdr:rowOff>85725</xdr:rowOff>
    </xdr:to>
    <xdr:sp macro="" textlink="">
      <xdr:nvSpPr>
        <xdr:cNvPr id="14" name="Rectangle 13">
          <a:extLst>
            <a:ext uri="{FF2B5EF4-FFF2-40B4-BE49-F238E27FC236}">
              <a16:creationId xmlns:a16="http://schemas.microsoft.com/office/drawing/2014/main" id="{7E79B048-467F-4A90-AB1D-EE8EC646DD18}"/>
            </a:ext>
          </a:extLst>
        </xdr:cNvPr>
        <xdr:cNvSpPr/>
      </xdr:nvSpPr>
      <xdr:spPr>
        <a:xfrm>
          <a:off x="3505200" y="1914525"/>
          <a:ext cx="3171825" cy="1600200"/>
        </a:xfrm>
        <a:prstGeom prst="rect">
          <a:avLst/>
        </a:prstGeom>
        <a:solidFill>
          <a:schemeClr val="tx1">
            <a:lumMod val="65000"/>
            <a:lumOff val="35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b="0" i="0" u="none" strike="noStrike">
              <a:solidFill>
                <a:schemeClr val="lt1"/>
              </a:solidFill>
              <a:effectLst/>
              <a:latin typeface="+mn-lt"/>
              <a:ea typeface="+mn-ea"/>
              <a:cs typeface="+mn-cs"/>
            </a:rPr>
            <a:t>Customer Retention Rate</a:t>
          </a:r>
          <a:r>
            <a:rPr lang="en-IN" sz="2000">
              <a:effectLst/>
            </a:rPr>
            <a:t> </a:t>
          </a:r>
          <a:endParaRPr lang="en-IN" sz="2000" b="0" i="0" u="none" strike="noStrike">
            <a:solidFill>
              <a:schemeClr val="lt1"/>
            </a:solidFill>
            <a:effectLst/>
            <a:latin typeface="+mn-lt"/>
            <a:ea typeface="+mn-ea"/>
            <a:cs typeface="+mn-cs"/>
          </a:endParaRPr>
        </a:p>
        <a:p>
          <a:pPr algn="ctr"/>
          <a:endParaRPr lang="en-IN" sz="2200" b="0" i="0" u="none" strike="noStrike">
            <a:solidFill>
              <a:schemeClr val="lt1"/>
            </a:solidFill>
            <a:effectLst/>
            <a:latin typeface="+mn-lt"/>
            <a:ea typeface="+mn-ea"/>
            <a:cs typeface="+mn-cs"/>
          </a:endParaRPr>
        </a:p>
        <a:p>
          <a:pPr algn="ctr"/>
          <a:r>
            <a:rPr lang="en-IN" sz="2200" b="0" i="0" u="none" strike="noStrike">
              <a:solidFill>
                <a:schemeClr val="lt1"/>
              </a:solidFill>
              <a:effectLst/>
              <a:latin typeface="+mn-lt"/>
              <a:ea typeface="+mn-ea"/>
              <a:cs typeface="+mn-cs"/>
            </a:rPr>
            <a:t>1</a:t>
          </a:r>
          <a:endParaRPr lang="en-IN" sz="2200"/>
        </a:p>
      </xdr:txBody>
    </xdr:sp>
    <xdr:clientData/>
  </xdr:twoCellAnchor>
  <xdr:twoCellAnchor>
    <xdr:from>
      <xdr:col>0</xdr:col>
      <xdr:colOff>209550</xdr:colOff>
      <xdr:row>9</xdr:row>
      <xdr:rowOff>180975</xdr:rowOff>
    </xdr:from>
    <xdr:to>
      <xdr:col>5</xdr:col>
      <xdr:colOff>333375</xdr:colOff>
      <xdr:row>18</xdr:row>
      <xdr:rowOff>66675</xdr:rowOff>
    </xdr:to>
    <xdr:sp macro="" textlink="">
      <xdr:nvSpPr>
        <xdr:cNvPr id="15" name="Rectangle 14">
          <a:extLst>
            <a:ext uri="{FF2B5EF4-FFF2-40B4-BE49-F238E27FC236}">
              <a16:creationId xmlns:a16="http://schemas.microsoft.com/office/drawing/2014/main" id="{FB491E40-DEDA-46E3-BF36-BEC21EFD84F5}"/>
            </a:ext>
          </a:extLst>
        </xdr:cNvPr>
        <xdr:cNvSpPr/>
      </xdr:nvSpPr>
      <xdr:spPr>
        <a:xfrm>
          <a:off x="209550" y="1895475"/>
          <a:ext cx="3171825" cy="1600200"/>
        </a:xfrm>
        <a:prstGeom prst="rect">
          <a:avLst/>
        </a:prstGeom>
        <a:solidFill>
          <a:schemeClr val="tx1">
            <a:lumMod val="65000"/>
            <a:lumOff val="35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b="0" i="0" u="none" strike="noStrike">
              <a:solidFill>
                <a:schemeClr val="lt1"/>
              </a:solidFill>
              <a:effectLst/>
              <a:latin typeface="+mn-lt"/>
              <a:ea typeface="+mn-ea"/>
              <a:cs typeface="+mn-cs"/>
            </a:rPr>
            <a:t>Number of Customers</a:t>
          </a:r>
          <a:r>
            <a:rPr lang="en-IN" sz="2000">
              <a:effectLst/>
            </a:rPr>
            <a:t> </a:t>
          </a:r>
        </a:p>
        <a:p>
          <a:pPr algn="ctr"/>
          <a:endParaRPr lang="en-IN" sz="2200" b="0" i="0" u="none" strike="noStrike">
            <a:solidFill>
              <a:schemeClr val="lt1"/>
            </a:solidFill>
            <a:effectLst/>
            <a:latin typeface="+mn-lt"/>
            <a:ea typeface="+mn-ea"/>
            <a:cs typeface="+mn-cs"/>
          </a:endParaRPr>
        </a:p>
        <a:p>
          <a:pPr algn="ctr"/>
          <a:r>
            <a:rPr lang="en-IN" sz="2200" b="0" i="0" u="none" strike="noStrike">
              <a:solidFill>
                <a:schemeClr val="lt1"/>
              </a:solidFill>
              <a:effectLst/>
              <a:latin typeface="+mn-lt"/>
              <a:ea typeface="+mn-ea"/>
              <a:cs typeface="+mn-cs"/>
            </a:rPr>
            <a:t>1200</a:t>
          </a:r>
          <a:r>
            <a:rPr lang="en-IN" sz="2400"/>
            <a:t> </a:t>
          </a:r>
          <a:endParaRPr lang="en-IN" sz="2200"/>
        </a:p>
      </xdr:txBody>
    </xdr:sp>
    <xdr:clientData/>
  </xdr:twoCellAnchor>
  <xdr:twoCellAnchor>
    <xdr:from>
      <xdr:col>22</xdr:col>
      <xdr:colOff>85725</xdr:colOff>
      <xdr:row>10</xdr:row>
      <xdr:rowOff>19050</xdr:rowOff>
    </xdr:from>
    <xdr:to>
      <xdr:col>27</xdr:col>
      <xdr:colOff>209550</xdr:colOff>
      <xdr:row>18</xdr:row>
      <xdr:rowOff>95250</xdr:rowOff>
    </xdr:to>
    <xdr:sp macro="" textlink="">
      <xdr:nvSpPr>
        <xdr:cNvPr id="16" name="Rectangle 15">
          <a:extLst>
            <a:ext uri="{FF2B5EF4-FFF2-40B4-BE49-F238E27FC236}">
              <a16:creationId xmlns:a16="http://schemas.microsoft.com/office/drawing/2014/main" id="{12D6520E-2270-4BE0-960E-F4AD5D61CAE9}"/>
            </a:ext>
          </a:extLst>
        </xdr:cNvPr>
        <xdr:cNvSpPr/>
      </xdr:nvSpPr>
      <xdr:spPr>
        <a:xfrm>
          <a:off x="13496925" y="1924050"/>
          <a:ext cx="3171825" cy="1600200"/>
        </a:xfrm>
        <a:prstGeom prst="rect">
          <a:avLst/>
        </a:prstGeom>
        <a:solidFill>
          <a:schemeClr val="tx1">
            <a:lumMod val="65000"/>
            <a:lumOff val="35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a:solidFill>
                <a:schemeClr val="lt1"/>
              </a:solidFill>
              <a:effectLst/>
              <a:latin typeface="+mn-lt"/>
              <a:ea typeface="+mn-ea"/>
              <a:cs typeface="+mn-cs"/>
            </a:rPr>
            <a:t>Month-over-Month Growth %</a:t>
          </a:r>
        </a:p>
        <a:p>
          <a:pPr algn="ctr"/>
          <a:r>
            <a:rPr lang="en-IN" sz="2000" b="0" i="0" u="none" strike="noStrike">
              <a:solidFill>
                <a:schemeClr val="lt1"/>
              </a:solidFill>
              <a:effectLst/>
              <a:latin typeface="+mn-lt"/>
              <a:ea typeface="+mn-ea"/>
              <a:cs typeface="+mn-cs"/>
            </a:rPr>
            <a:t>35.90075</a:t>
          </a:r>
          <a:r>
            <a:rPr lang="en-IN" sz="2400"/>
            <a:t>  </a:t>
          </a:r>
          <a:endParaRPr lang="en-IN" sz="2200"/>
        </a:p>
      </xdr:txBody>
    </xdr:sp>
    <xdr:clientData/>
  </xdr:twoCellAnchor>
  <xdr:twoCellAnchor>
    <xdr:from>
      <xdr:col>16</xdr:col>
      <xdr:colOff>409575</xdr:colOff>
      <xdr:row>10</xdr:row>
      <xdr:rowOff>0</xdr:rowOff>
    </xdr:from>
    <xdr:to>
      <xdr:col>21</xdr:col>
      <xdr:colOff>533400</xdr:colOff>
      <xdr:row>18</xdr:row>
      <xdr:rowOff>76200</xdr:rowOff>
    </xdr:to>
    <xdr:sp macro="" textlink="">
      <xdr:nvSpPr>
        <xdr:cNvPr id="17" name="Rectangle 16">
          <a:extLst>
            <a:ext uri="{FF2B5EF4-FFF2-40B4-BE49-F238E27FC236}">
              <a16:creationId xmlns:a16="http://schemas.microsoft.com/office/drawing/2014/main" id="{5BE4FB40-A93D-4465-8924-2DE0C4D0DE9F}"/>
            </a:ext>
          </a:extLst>
        </xdr:cNvPr>
        <xdr:cNvSpPr/>
      </xdr:nvSpPr>
      <xdr:spPr>
        <a:xfrm>
          <a:off x="10163175" y="1905000"/>
          <a:ext cx="3171825" cy="1600200"/>
        </a:xfrm>
        <a:prstGeom prst="rect">
          <a:avLst/>
        </a:prstGeom>
        <a:solidFill>
          <a:schemeClr val="tx1">
            <a:lumMod val="65000"/>
            <a:lumOff val="35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b="0" i="0" u="none" strike="noStrike">
              <a:solidFill>
                <a:schemeClr val="lt1"/>
              </a:solidFill>
              <a:effectLst/>
              <a:latin typeface="+mn-lt"/>
              <a:ea typeface="+mn-ea"/>
              <a:cs typeface="+mn-cs"/>
            </a:rPr>
            <a:t>Target Achievement %</a:t>
          </a:r>
          <a:r>
            <a:rPr lang="en-IN" sz="2000">
              <a:effectLst/>
            </a:rPr>
            <a:t> </a:t>
          </a:r>
          <a:endParaRPr lang="en-IN" sz="2000" b="0" i="0" u="none" strike="noStrike">
            <a:solidFill>
              <a:schemeClr val="lt1"/>
            </a:solidFill>
            <a:effectLst/>
            <a:latin typeface="+mn-lt"/>
            <a:ea typeface="+mn-ea"/>
            <a:cs typeface="+mn-cs"/>
          </a:endParaRPr>
        </a:p>
        <a:p>
          <a:pPr algn="ctr"/>
          <a:endParaRPr lang="en-IN" sz="1100" b="0" i="0" u="none" strike="noStrike">
            <a:solidFill>
              <a:schemeClr val="lt1"/>
            </a:solidFill>
            <a:effectLst/>
            <a:latin typeface="+mn-lt"/>
            <a:ea typeface="+mn-ea"/>
            <a:cs typeface="+mn-cs"/>
          </a:endParaRPr>
        </a:p>
        <a:p>
          <a:pPr algn="ctr"/>
          <a:r>
            <a:rPr lang="en-IN" sz="2000" b="0" i="0" u="none" strike="noStrike">
              <a:solidFill>
                <a:schemeClr val="lt1"/>
              </a:solidFill>
              <a:effectLst/>
              <a:latin typeface="+mn-lt"/>
              <a:ea typeface="+mn-ea"/>
              <a:cs typeface="+mn-cs"/>
            </a:rPr>
            <a:t>5.726026</a:t>
          </a:r>
          <a:r>
            <a:rPr lang="en-IN" sz="2000"/>
            <a:t> </a:t>
          </a:r>
        </a:p>
      </xdr:txBody>
    </xdr:sp>
    <xdr:clientData/>
  </xdr:twoCellAnchor>
  <xdr:twoCellAnchor>
    <xdr:from>
      <xdr:col>0</xdr:col>
      <xdr:colOff>390525</xdr:colOff>
      <xdr:row>27</xdr:row>
      <xdr:rowOff>104775</xdr:rowOff>
    </xdr:from>
    <xdr:to>
      <xdr:col>8</xdr:col>
      <xdr:colOff>85725</xdr:colOff>
      <xdr:row>41</xdr:row>
      <xdr:rowOff>180975</xdr:rowOff>
    </xdr:to>
    <mc:AlternateContent xmlns:mc="http://schemas.openxmlformats.org/markup-compatibility/2006">
      <mc:Choice xmlns:cx1="http://schemas.microsoft.com/office/drawing/2015/9/8/chartex" Requires="cx1">
        <xdr:graphicFrame macro="">
          <xdr:nvGraphicFramePr>
            <xdr:cNvPr id="18" name="Chart 17">
              <a:extLst>
                <a:ext uri="{FF2B5EF4-FFF2-40B4-BE49-F238E27FC236}">
                  <a16:creationId xmlns:a16="http://schemas.microsoft.com/office/drawing/2014/main" id="{FB4A1262-4386-49F7-8FFA-69B37CAC59F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390525" y="5248275"/>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xdr:col>
      <xdr:colOff>447675</xdr:colOff>
      <xdr:row>22</xdr:row>
      <xdr:rowOff>161925</xdr:rowOff>
    </xdr:from>
    <xdr:to>
      <xdr:col>6</xdr:col>
      <xdr:colOff>523875</xdr:colOff>
      <xdr:row>26</xdr:row>
      <xdr:rowOff>0</xdr:rowOff>
    </xdr:to>
    <xdr:sp macro="" textlink="">
      <xdr:nvSpPr>
        <xdr:cNvPr id="19" name="Oval 18">
          <a:extLst>
            <a:ext uri="{FF2B5EF4-FFF2-40B4-BE49-F238E27FC236}">
              <a16:creationId xmlns:a16="http://schemas.microsoft.com/office/drawing/2014/main" id="{CE87AB2B-149B-0505-5A2D-BA19690228EE}"/>
            </a:ext>
          </a:extLst>
        </xdr:cNvPr>
        <xdr:cNvSpPr/>
      </xdr:nvSpPr>
      <xdr:spPr>
        <a:xfrm>
          <a:off x="1057275" y="4352925"/>
          <a:ext cx="3124200" cy="600075"/>
        </a:xfrm>
        <a:prstGeom prst="ellips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a:t>sales grouth</a:t>
          </a:r>
        </a:p>
      </xdr:txBody>
    </xdr:sp>
    <xdr:clientData/>
  </xdr:twoCellAnchor>
  <xdr:twoCellAnchor>
    <xdr:from>
      <xdr:col>8</xdr:col>
      <xdr:colOff>285750</xdr:colOff>
      <xdr:row>27</xdr:row>
      <xdr:rowOff>123825</xdr:rowOff>
    </xdr:from>
    <xdr:to>
      <xdr:col>15</xdr:col>
      <xdr:colOff>590550</xdr:colOff>
      <xdr:row>42</xdr:row>
      <xdr:rowOff>9525</xdr:rowOff>
    </xdr:to>
    <mc:AlternateContent xmlns:mc="http://schemas.openxmlformats.org/markup-compatibility/2006">
      <mc:Choice xmlns:cx1="http://schemas.microsoft.com/office/drawing/2015/9/8/chartex" Requires="cx1">
        <xdr:graphicFrame macro="">
          <xdr:nvGraphicFramePr>
            <xdr:cNvPr id="20" name="Chart 19">
              <a:extLst>
                <a:ext uri="{FF2B5EF4-FFF2-40B4-BE49-F238E27FC236}">
                  <a16:creationId xmlns:a16="http://schemas.microsoft.com/office/drawing/2014/main" id="{CE64A170-921C-420B-AD2F-D4FE4B19E44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5162550" y="5267325"/>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9</xdr:col>
      <xdr:colOff>438150</xdr:colOff>
      <xdr:row>23</xdr:row>
      <xdr:rowOff>9525</xdr:rowOff>
    </xdr:from>
    <xdr:to>
      <xdr:col>14</xdr:col>
      <xdr:colOff>514350</xdr:colOff>
      <xdr:row>26</xdr:row>
      <xdr:rowOff>38100</xdr:rowOff>
    </xdr:to>
    <xdr:sp macro="" textlink="">
      <xdr:nvSpPr>
        <xdr:cNvPr id="21" name="Oval 20">
          <a:extLst>
            <a:ext uri="{FF2B5EF4-FFF2-40B4-BE49-F238E27FC236}">
              <a16:creationId xmlns:a16="http://schemas.microsoft.com/office/drawing/2014/main" id="{E0B7ABEB-23F6-4033-A1E9-E2B390E212B8}"/>
            </a:ext>
          </a:extLst>
        </xdr:cNvPr>
        <xdr:cNvSpPr/>
      </xdr:nvSpPr>
      <xdr:spPr>
        <a:xfrm>
          <a:off x="5924550" y="4391025"/>
          <a:ext cx="3124200" cy="600075"/>
        </a:xfrm>
        <a:prstGeom prst="ellips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a:t>product</a:t>
          </a:r>
          <a:r>
            <a:rPr lang="en-IN" sz="2000" baseline="0"/>
            <a:t> quality</a:t>
          </a:r>
          <a:endParaRPr lang="en-IN" sz="2000"/>
        </a:p>
      </xdr:txBody>
    </xdr:sp>
    <xdr:clientData/>
  </xdr:twoCellAnchor>
  <xdr:twoCellAnchor>
    <xdr:from>
      <xdr:col>16</xdr:col>
      <xdr:colOff>274205</xdr:colOff>
      <xdr:row>27</xdr:row>
      <xdr:rowOff>144318</xdr:rowOff>
    </xdr:from>
    <xdr:to>
      <xdr:col>23</xdr:col>
      <xdr:colOff>603251</xdr:colOff>
      <xdr:row>42</xdr:row>
      <xdr:rowOff>73313</xdr:rowOff>
    </xdr:to>
    <mc:AlternateContent xmlns:mc="http://schemas.openxmlformats.org/markup-compatibility/2006">
      <mc:Choice xmlns:cx1="http://schemas.microsoft.com/office/drawing/2015/9/8/chartex" Requires="cx1">
        <xdr:graphicFrame macro="">
          <xdr:nvGraphicFramePr>
            <xdr:cNvPr id="7" name="Chart 6">
              <a:extLst>
                <a:ext uri="{FF2B5EF4-FFF2-40B4-BE49-F238E27FC236}">
                  <a16:creationId xmlns:a16="http://schemas.microsoft.com/office/drawing/2014/main" id="{78BB451A-7355-4E47-AA1E-EC7AD6317D6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10027805" y="5287818"/>
              <a:ext cx="4596246" cy="2786495"/>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17</xdr:col>
      <xdr:colOff>447387</xdr:colOff>
      <xdr:row>23</xdr:row>
      <xdr:rowOff>43295</xdr:rowOff>
    </xdr:from>
    <xdr:to>
      <xdr:col>22</xdr:col>
      <xdr:colOff>523587</xdr:colOff>
      <xdr:row>26</xdr:row>
      <xdr:rowOff>71870</xdr:rowOff>
    </xdr:to>
    <xdr:sp macro="" textlink="">
      <xdr:nvSpPr>
        <xdr:cNvPr id="8" name="Oval 7">
          <a:extLst>
            <a:ext uri="{FF2B5EF4-FFF2-40B4-BE49-F238E27FC236}">
              <a16:creationId xmlns:a16="http://schemas.microsoft.com/office/drawing/2014/main" id="{2506B04B-932E-48A7-992A-AB86E7713FD6}"/>
            </a:ext>
          </a:extLst>
        </xdr:cNvPr>
        <xdr:cNvSpPr/>
      </xdr:nvSpPr>
      <xdr:spPr>
        <a:xfrm>
          <a:off x="10751705" y="4358409"/>
          <a:ext cx="3106882" cy="591416"/>
        </a:xfrm>
        <a:prstGeom prst="ellips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a:t>product</a:t>
          </a:r>
          <a:r>
            <a:rPr lang="en-IN" sz="2000" baseline="0"/>
            <a:t> quality</a:t>
          </a:r>
          <a:endParaRPr lang="en-IN" sz="2000"/>
        </a:p>
      </xdr:txBody>
    </xdr:sp>
    <xdr:clientData/>
  </xdr:twoCellAnchor>
  <xdr:twoCellAnchor>
    <xdr:from>
      <xdr:col>29</xdr:col>
      <xdr:colOff>497897</xdr:colOff>
      <xdr:row>15</xdr:row>
      <xdr:rowOff>173182</xdr:rowOff>
    </xdr:from>
    <xdr:to>
      <xdr:col>35</xdr:col>
      <xdr:colOff>167615</xdr:colOff>
      <xdr:row>24</xdr:row>
      <xdr:rowOff>25359</xdr:rowOff>
    </xdr:to>
    <xdr:sp macro="" textlink="">
      <xdr:nvSpPr>
        <xdr:cNvPr id="10" name="Arrow: Striped Right 9">
          <a:hlinkClick xmlns:r="http://schemas.openxmlformats.org/officeDocument/2006/relationships" r:id="rId4"/>
          <a:extLst>
            <a:ext uri="{FF2B5EF4-FFF2-40B4-BE49-F238E27FC236}">
              <a16:creationId xmlns:a16="http://schemas.microsoft.com/office/drawing/2014/main" id="{0710FC5B-C138-4905-9B61-CAB724B801D0}"/>
            </a:ext>
          </a:extLst>
        </xdr:cNvPr>
        <xdr:cNvSpPr/>
      </xdr:nvSpPr>
      <xdr:spPr>
        <a:xfrm>
          <a:off x="18075852" y="3095625"/>
          <a:ext cx="3306536" cy="1605643"/>
        </a:xfrm>
        <a:prstGeom prst="stripedRightArrow">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ctr"/>
          <a:r>
            <a:rPr lang="en-IN" sz="2200"/>
            <a:t>NEXT DASHBOARD</a:t>
          </a:r>
        </a:p>
        <a:p>
          <a:pPr algn="ctr"/>
          <a:r>
            <a:rPr lang="en-IN" sz="2200">
              <a:solidFill>
                <a:schemeClr val="lt1"/>
              </a:solidFill>
              <a:effectLst/>
              <a:latin typeface="+mn-lt"/>
              <a:ea typeface="+mn-ea"/>
              <a:cs typeface="+mn-cs"/>
            </a:rPr>
            <a:t>Executive Dashboard</a:t>
          </a:r>
          <a:endParaRPr lang="en-IN" sz="2200">
            <a:effectLst/>
          </a:endParaRPr>
        </a:p>
        <a:p>
          <a:pPr algn="ctr"/>
          <a:endParaRPr lang="en-IN" sz="1100"/>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0</xdr:row>
      <xdr:rowOff>0</xdr:rowOff>
    </xdr:from>
    <xdr:to>
      <xdr:col>22</xdr:col>
      <xdr:colOff>326572</xdr:colOff>
      <xdr:row>33</xdr:row>
      <xdr:rowOff>54428</xdr:rowOff>
    </xdr:to>
    <xdr:sp macro="" textlink="">
      <xdr:nvSpPr>
        <xdr:cNvPr id="2" name="Rectangle 1">
          <a:extLst>
            <a:ext uri="{FF2B5EF4-FFF2-40B4-BE49-F238E27FC236}">
              <a16:creationId xmlns:a16="http://schemas.microsoft.com/office/drawing/2014/main" id="{E84ED445-4518-1ABC-B34A-55C435A1FF58}"/>
            </a:ext>
          </a:extLst>
        </xdr:cNvPr>
        <xdr:cNvSpPr/>
      </xdr:nvSpPr>
      <xdr:spPr>
        <a:xfrm>
          <a:off x="0" y="0"/>
          <a:ext cx="13897429" cy="6041571"/>
        </a:xfrm>
        <a:prstGeom prst="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600075</xdr:colOff>
      <xdr:row>1</xdr:row>
      <xdr:rowOff>47625</xdr:rowOff>
    </xdr:from>
    <xdr:to>
      <xdr:col>18</xdr:col>
      <xdr:colOff>95250</xdr:colOff>
      <xdr:row>5</xdr:row>
      <xdr:rowOff>82550</xdr:rowOff>
    </xdr:to>
    <xdr:sp macro="" textlink="">
      <xdr:nvSpPr>
        <xdr:cNvPr id="17" name="Rectangle 16">
          <a:extLst>
            <a:ext uri="{FF2B5EF4-FFF2-40B4-BE49-F238E27FC236}">
              <a16:creationId xmlns:a16="http://schemas.microsoft.com/office/drawing/2014/main" id="{EFD5F2F9-1E4E-8AFE-0C58-55C5AECFAC32}"/>
            </a:ext>
          </a:extLst>
        </xdr:cNvPr>
        <xdr:cNvSpPr/>
      </xdr:nvSpPr>
      <xdr:spPr>
        <a:xfrm>
          <a:off x="5476875" y="231775"/>
          <a:ext cx="5591175" cy="771525"/>
        </a:xfrm>
        <a:prstGeom prst="rect">
          <a:avLst/>
        </a:prstGeom>
        <a:solidFill>
          <a:schemeClr val="tx1">
            <a:lumMod val="65000"/>
            <a:lumOff val="35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200"/>
            <a:t>dash</a:t>
          </a:r>
          <a:r>
            <a:rPr lang="en-IN" sz="2200" baseline="0"/>
            <a:t> board 1</a:t>
          </a:r>
        </a:p>
        <a:p>
          <a:pPr algn="ctr"/>
          <a:r>
            <a:rPr lang="en-IN" sz="2000">
              <a:solidFill>
                <a:schemeClr val="bg1"/>
              </a:solidFill>
              <a:effectLst/>
              <a:latin typeface="+mn-lt"/>
              <a:ea typeface="+mn-ea"/>
              <a:cs typeface="+mn-cs"/>
            </a:rPr>
            <a:t>Executive Dashboard</a:t>
          </a:r>
          <a:endParaRPr lang="en-IN" sz="2000">
            <a:solidFill>
              <a:schemeClr val="bg1"/>
            </a:solidFill>
          </a:endParaRPr>
        </a:p>
      </xdr:txBody>
    </xdr:sp>
    <xdr:clientData/>
  </xdr:twoCellAnchor>
  <xdr:twoCellAnchor editAs="oneCell">
    <xdr:from>
      <xdr:col>1</xdr:col>
      <xdr:colOff>268515</xdr:colOff>
      <xdr:row>8</xdr:row>
      <xdr:rowOff>141514</xdr:rowOff>
    </xdr:from>
    <xdr:to>
      <xdr:col>4</xdr:col>
      <xdr:colOff>268514</xdr:colOff>
      <xdr:row>22</xdr:row>
      <xdr:rowOff>87539</xdr:rowOff>
    </xdr:to>
    <mc:AlternateContent xmlns:mc="http://schemas.openxmlformats.org/markup-compatibility/2006" xmlns:a14="http://schemas.microsoft.com/office/drawing/2010/main">
      <mc:Choice Requires="a14">
        <xdr:graphicFrame macro="">
          <xdr:nvGraphicFramePr>
            <xdr:cNvPr id="5" name="Date 1">
              <a:extLst>
                <a:ext uri="{FF2B5EF4-FFF2-40B4-BE49-F238E27FC236}">
                  <a16:creationId xmlns:a16="http://schemas.microsoft.com/office/drawing/2014/main" id="{4CC6D7A9-4059-4CAF-9E7E-FBF86D74A271}"/>
                </a:ext>
              </a:extLst>
            </xdr:cNvPr>
            <xdr:cNvGraphicFramePr/>
          </xdr:nvGraphicFramePr>
          <xdr:xfrm>
            <a:off x="0" y="0"/>
            <a:ext cx="0" cy="0"/>
          </xdr:xfrm>
          <a:graphic>
            <a:graphicData uri="http://schemas.microsoft.com/office/drawing/2010/slicer">
              <sle:slicer xmlns:sle="http://schemas.microsoft.com/office/drawing/2010/slicer" name="Date 1"/>
            </a:graphicData>
          </a:graphic>
        </xdr:graphicFrame>
      </mc:Choice>
      <mc:Fallback xmlns="">
        <xdr:sp macro="" textlink="">
          <xdr:nvSpPr>
            <xdr:cNvPr id="0" name=""/>
            <xdr:cNvSpPr>
              <a:spLocks noTextEdit="1"/>
            </xdr:cNvSpPr>
          </xdr:nvSpPr>
          <xdr:spPr>
            <a:xfrm>
              <a:off x="884839" y="1635632"/>
              <a:ext cx="1848969" cy="256073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257483</xdr:colOff>
      <xdr:row>6</xdr:row>
      <xdr:rowOff>133145</xdr:rowOff>
    </xdr:from>
    <xdr:to>
      <xdr:col>22</xdr:col>
      <xdr:colOff>20484</xdr:colOff>
      <xdr:row>19</xdr:row>
      <xdr:rowOff>6349</xdr:rowOff>
    </xdr:to>
    <xdr:graphicFrame macro="">
      <xdr:nvGraphicFramePr>
        <xdr:cNvPr id="6" name="Chart 5">
          <a:extLst>
            <a:ext uri="{FF2B5EF4-FFF2-40B4-BE49-F238E27FC236}">
              <a16:creationId xmlns:a16="http://schemas.microsoft.com/office/drawing/2014/main" id="{E384FD1A-4A43-470A-83C3-5313F3486C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409677</xdr:colOff>
      <xdr:row>6</xdr:row>
      <xdr:rowOff>92177</xdr:rowOff>
    </xdr:from>
    <xdr:to>
      <xdr:col>13</xdr:col>
      <xdr:colOff>174113</xdr:colOff>
      <xdr:row>19</xdr:row>
      <xdr:rowOff>11265</xdr:rowOff>
    </xdr:to>
    <xdr:graphicFrame macro="">
      <xdr:nvGraphicFramePr>
        <xdr:cNvPr id="7" name="Chart 6">
          <a:extLst>
            <a:ext uri="{FF2B5EF4-FFF2-40B4-BE49-F238E27FC236}">
              <a16:creationId xmlns:a16="http://schemas.microsoft.com/office/drawing/2014/main" id="{B26ED010-BF58-48D3-B4C6-E83C7B8FCF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429296</xdr:colOff>
      <xdr:row>20</xdr:row>
      <xdr:rowOff>47932</xdr:rowOff>
    </xdr:from>
    <xdr:to>
      <xdr:col>13</xdr:col>
      <xdr:colOff>225323</xdr:colOff>
      <xdr:row>32</xdr:row>
      <xdr:rowOff>81935</xdr:rowOff>
    </xdr:to>
    <xdr:graphicFrame macro="">
      <xdr:nvGraphicFramePr>
        <xdr:cNvPr id="9" name="Chart 8">
          <a:extLst>
            <a:ext uri="{FF2B5EF4-FFF2-40B4-BE49-F238E27FC236}">
              <a16:creationId xmlns:a16="http://schemas.microsoft.com/office/drawing/2014/main" id="{5AD09CAF-E114-4653-B930-F25FBB997F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309099</xdr:colOff>
      <xdr:row>20</xdr:row>
      <xdr:rowOff>71693</xdr:rowOff>
    </xdr:from>
    <xdr:to>
      <xdr:col>22</xdr:col>
      <xdr:colOff>20483</xdr:colOff>
      <xdr:row>32</xdr:row>
      <xdr:rowOff>94839</xdr:rowOff>
    </xdr:to>
    <xdr:graphicFrame macro="">
      <xdr:nvGraphicFramePr>
        <xdr:cNvPr id="11" name="Chart 10">
          <a:extLst>
            <a:ext uri="{FF2B5EF4-FFF2-40B4-BE49-F238E27FC236}">
              <a16:creationId xmlns:a16="http://schemas.microsoft.com/office/drawing/2014/main" id="{6F5C8DFC-6F03-4369-8B98-2726B286D6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23</xdr:col>
      <xdr:colOff>40821</xdr:colOff>
      <xdr:row>11</xdr:row>
      <xdr:rowOff>136072</xdr:rowOff>
    </xdr:from>
    <xdr:to>
      <xdr:col>28</xdr:col>
      <xdr:colOff>285750</xdr:colOff>
      <xdr:row>20</xdr:row>
      <xdr:rowOff>27215</xdr:rowOff>
    </xdr:to>
    <xdr:sp macro="" textlink="">
      <xdr:nvSpPr>
        <xdr:cNvPr id="4" name="Arrow: Striped Right 3">
          <a:hlinkClick xmlns:r="http://schemas.openxmlformats.org/officeDocument/2006/relationships" r:id="rId5"/>
          <a:extLst>
            <a:ext uri="{FF2B5EF4-FFF2-40B4-BE49-F238E27FC236}">
              <a16:creationId xmlns:a16="http://schemas.microsoft.com/office/drawing/2014/main" id="{DEDD950D-9F56-A039-FAFB-E81AAA12D906}"/>
            </a:ext>
          </a:extLst>
        </xdr:cNvPr>
        <xdr:cNvSpPr/>
      </xdr:nvSpPr>
      <xdr:spPr>
        <a:xfrm>
          <a:off x="14124214" y="2231572"/>
          <a:ext cx="3306536" cy="1605643"/>
        </a:xfrm>
        <a:prstGeom prst="stripedRightArrow">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ctr"/>
          <a:r>
            <a:rPr lang="en-IN" sz="2200"/>
            <a:t>NEXT DASHBOARD</a:t>
          </a:r>
        </a:p>
        <a:p>
          <a:pPr marL="0" marR="0" lvl="0" indent="0" algn="ctr" defTabSz="914400" eaLnBrk="1" fontAlgn="auto" latinLnBrk="0" hangingPunct="1">
            <a:lnSpc>
              <a:spcPct val="100000"/>
            </a:lnSpc>
            <a:spcBef>
              <a:spcPts val="0"/>
            </a:spcBef>
            <a:spcAft>
              <a:spcPts val="0"/>
            </a:spcAft>
            <a:buClrTx/>
            <a:buSzTx/>
            <a:buFontTx/>
            <a:buNone/>
            <a:tabLst/>
            <a:defRPr/>
          </a:pPr>
          <a:r>
            <a:rPr lang="en-IN" sz="2200">
              <a:solidFill>
                <a:schemeClr val="lt1"/>
              </a:solidFill>
              <a:effectLst/>
              <a:latin typeface="+mn-lt"/>
              <a:ea typeface="+mn-ea"/>
              <a:cs typeface="+mn-cs"/>
            </a:rPr>
            <a:t>Sales Dashboard</a:t>
          </a:r>
          <a:endParaRPr lang="en-IN" sz="2200">
            <a:effectLst/>
          </a:endParaRPr>
        </a:p>
        <a:p>
          <a:pPr algn="ctr"/>
          <a:endParaRPr lang="en-IN" sz="1100"/>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0</xdr:row>
      <xdr:rowOff>82826</xdr:rowOff>
    </xdr:from>
    <xdr:to>
      <xdr:col>19</xdr:col>
      <xdr:colOff>0</xdr:colOff>
      <xdr:row>48</xdr:row>
      <xdr:rowOff>41413</xdr:rowOff>
    </xdr:to>
    <xdr:sp macro="" textlink="">
      <xdr:nvSpPr>
        <xdr:cNvPr id="2" name="Rectangle 1">
          <a:extLst>
            <a:ext uri="{FF2B5EF4-FFF2-40B4-BE49-F238E27FC236}">
              <a16:creationId xmlns:a16="http://schemas.microsoft.com/office/drawing/2014/main" id="{80DD5AED-13A3-0213-9340-6549941DC646}"/>
            </a:ext>
          </a:extLst>
        </xdr:cNvPr>
        <xdr:cNvSpPr/>
      </xdr:nvSpPr>
      <xdr:spPr>
        <a:xfrm>
          <a:off x="0" y="82826"/>
          <a:ext cx="11540435" cy="8572500"/>
        </a:xfrm>
        <a:prstGeom prst="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370233</xdr:colOff>
      <xdr:row>12</xdr:row>
      <xdr:rowOff>134732</xdr:rowOff>
    </xdr:from>
    <xdr:to>
      <xdr:col>2</xdr:col>
      <xdr:colOff>535332</xdr:colOff>
      <xdr:row>22</xdr:row>
      <xdr:rowOff>153782</xdr:rowOff>
    </xdr:to>
    <mc:AlternateContent xmlns:mc="http://schemas.openxmlformats.org/markup-compatibility/2006" xmlns:a14="http://schemas.microsoft.com/office/drawing/2010/main">
      <mc:Choice Requires="a14">
        <xdr:graphicFrame macro="">
          <xdr:nvGraphicFramePr>
            <xdr:cNvPr id="3" name="Product Name 1">
              <a:extLst>
                <a:ext uri="{FF2B5EF4-FFF2-40B4-BE49-F238E27FC236}">
                  <a16:creationId xmlns:a16="http://schemas.microsoft.com/office/drawing/2014/main" id="{153CA461-6FA4-47F6-A2A7-45CDE0CAF827}"/>
                </a:ext>
              </a:extLst>
            </xdr:cNvPr>
            <xdr:cNvGraphicFramePr/>
          </xdr:nvGraphicFramePr>
          <xdr:xfrm>
            <a:off x="0" y="0"/>
            <a:ext cx="0" cy="0"/>
          </xdr:xfrm>
          <a:graphic>
            <a:graphicData uri="http://schemas.microsoft.com/office/drawing/2010/slicer">
              <sle:slicer xmlns:sle="http://schemas.microsoft.com/office/drawing/2010/slicer" name="Product Name 1"/>
            </a:graphicData>
          </a:graphic>
        </xdr:graphicFrame>
      </mc:Choice>
      <mc:Fallback xmlns="">
        <xdr:sp macro="" textlink="">
          <xdr:nvSpPr>
            <xdr:cNvPr id="0" name=""/>
            <xdr:cNvSpPr>
              <a:spLocks noTextEdit="1"/>
            </xdr:cNvSpPr>
          </xdr:nvSpPr>
          <xdr:spPr>
            <a:xfrm>
              <a:off x="370233" y="2288210"/>
              <a:ext cx="1379882" cy="181361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167033</xdr:colOff>
      <xdr:row>3</xdr:row>
      <xdr:rowOff>20706</xdr:rowOff>
    </xdr:from>
    <xdr:to>
      <xdr:col>13</xdr:col>
      <xdr:colOff>455543</xdr:colOff>
      <xdr:row>8</xdr:row>
      <xdr:rowOff>96907</xdr:rowOff>
    </xdr:to>
    <xdr:sp macro="" textlink="">
      <xdr:nvSpPr>
        <xdr:cNvPr id="4" name="Rectangle 3">
          <a:extLst>
            <a:ext uri="{FF2B5EF4-FFF2-40B4-BE49-F238E27FC236}">
              <a16:creationId xmlns:a16="http://schemas.microsoft.com/office/drawing/2014/main" id="{86DED26D-4582-95D5-FF37-E53C660D1B01}"/>
            </a:ext>
          </a:extLst>
        </xdr:cNvPr>
        <xdr:cNvSpPr/>
      </xdr:nvSpPr>
      <xdr:spPr>
        <a:xfrm>
          <a:off x="4970946" y="579782"/>
          <a:ext cx="3290956" cy="1007995"/>
        </a:xfrm>
        <a:prstGeom prst="rect">
          <a:avLst/>
        </a:prstGeom>
        <a:solidFill>
          <a:schemeClr val="tx1">
            <a:lumMod val="65000"/>
            <a:lumOff val="35000"/>
          </a:schemeClr>
        </a:solidFill>
        <a:ln>
          <a:noFill/>
        </a:ln>
        <a:effectLst>
          <a:outerShdw blurRad="149987" dist="250190" dir="8460000" algn="ctr">
            <a:srgbClr val="000000">
              <a:alpha val="28000"/>
            </a:srgbClr>
          </a:outerShdw>
        </a:effectLst>
        <a:scene3d>
          <a:camera prst="orthographicFront">
            <a:rot lat="0" lon="0" rev="0"/>
          </a:camera>
          <a:lightRig rig="contrasting" dir="t">
            <a:rot lat="0" lon="0" rev="1500000"/>
          </a:lightRig>
        </a:scene3d>
        <a:sp3d prstMaterial="metal">
          <a:bevelT w="88900" h="889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200"/>
            <a:t>dashboard2</a:t>
          </a:r>
        </a:p>
        <a:p>
          <a:pPr marL="0" marR="0" lvl="0" indent="0" algn="ctr" defTabSz="914400" eaLnBrk="1" fontAlgn="auto" latinLnBrk="0" hangingPunct="1">
            <a:lnSpc>
              <a:spcPct val="100000"/>
            </a:lnSpc>
            <a:spcBef>
              <a:spcPts val="0"/>
            </a:spcBef>
            <a:spcAft>
              <a:spcPts val="0"/>
            </a:spcAft>
            <a:buClrTx/>
            <a:buSzTx/>
            <a:buFontTx/>
            <a:buNone/>
            <a:tabLst/>
            <a:defRPr/>
          </a:pPr>
          <a:r>
            <a:rPr lang="en-IN" sz="2200">
              <a:solidFill>
                <a:schemeClr val="lt1"/>
              </a:solidFill>
              <a:effectLst/>
              <a:latin typeface="+mn-lt"/>
              <a:ea typeface="+mn-ea"/>
              <a:cs typeface="+mn-cs"/>
            </a:rPr>
            <a:t>Sales Dashboard</a:t>
          </a:r>
        </a:p>
        <a:p>
          <a:pPr algn="ctr"/>
          <a:endParaRPr lang="en-IN" sz="2200"/>
        </a:p>
      </xdr:txBody>
    </xdr:sp>
    <xdr:clientData/>
  </xdr:twoCellAnchor>
  <xdr:twoCellAnchor>
    <xdr:from>
      <xdr:col>3</xdr:col>
      <xdr:colOff>321280</xdr:colOff>
      <xdr:row>12</xdr:row>
      <xdr:rowOff>10492</xdr:rowOff>
    </xdr:from>
    <xdr:to>
      <xdr:col>10</xdr:col>
      <xdr:colOff>28458</xdr:colOff>
      <xdr:row>25</xdr:row>
      <xdr:rowOff>10491</xdr:rowOff>
    </xdr:to>
    <xdr:graphicFrame macro="">
      <xdr:nvGraphicFramePr>
        <xdr:cNvPr id="7" name="Chart 6">
          <a:extLst>
            <a:ext uri="{FF2B5EF4-FFF2-40B4-BE49-F238E27FC236}">
              <a16:creationId xmlns:a16="http://schemas.microsoft.com/office/drawing/2014/main" id="{5AEAC0EE-42E2-40B6-AE51-37FB79BEBE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289595</xdr:colOff>
      <xdr:row>12</xdr:row>
      <xdr:rowOff>60953</xdr:rowOff>
    </xdr:from>
    <xdr:to>
      <xdr:col>18</xdr:col>
      <xdr:colOff>13378</xdr:colOff>
      <xdr:row>25</xdr:row>
      <xdr:rowOff>76094</xdr:rowOff>
    </xdr:to>
    <xdr:graphicFrame macro="">
      <xdr:nvGraphicFramePr>
        <xdr:cNvPr id="8" name="Chart 7">
          <a:extLst>
            <a:ext uri="{FF2B5EF4-FFF2-40B4-BE49-F238E27FC236}">
              <a16:creationId xmlns:a16="http://schemas.microsoft.com/office/drawing/2014/main" id="{9C143C0C-630C-450E-9F4E-4B7F8C6E8E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195131</xdr:colOff>
      <xdr:row>33</xdr:row>
      <xdr:rowOff>3396</xdr:rowOff>
    </xdr:from>
    <xdr:to>
      <xdr:col>13</xdr:col>
      <xdr:colOff>490163</xdr:colOff>
      <xdr:row>45</xdr:row>
      <xdr:rowOff>179433</xdr:rowOff>
    </xdr:to>
    <xdr:graphicFrame macro="">
      <xdr:nvGraphicFramePr>
        <xdr:cNvPr id="9" name="Chart 8">
          <a:extLst>
            <a:ext uri="{FF2B5EF4-FFF2-40B4-BE49-F238E27FC236}">
              <a16:creationId xmlns:a16="http://schemas.microsoft.com/office/drawing/2014/main" id="{15EB1EF8-EB5B-44B4-AB36-A8C6EA3CCF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297155</xdr:colOff>
      <xdr:row>27</xdr:row>
      <xdr:rowOff>171491</xdr:rowOff>
    </xdr:from>
    <xdr:to>
      <xdr:col>13</xdr:col>
      <xdr:colOff>398755</xdr:colOff>
      <xdr:row>30</xdr:row>
      <xdr:rowOff>177841</xdr:rowOff>
    </xdr:to>
    <xdr:sp macro="" textlink="">
      <xdr:nvSpPr>
        <xdr:cNvPr id="10" name="Rectangle 9">
          <a:extLst>
            <a:ext uri="{FF2B5EF4-FFF2-40B4-BE49-F238E27FC236}">
              <a16:creationId xmlns:a16="http://schemas.microsoft.com/office/drawing/2014/main" id="{C9DE3AA5-8EF4-2C87-B1C6-8F0D76020A84}"/>
            </a:ext>
          </a:extLst>
        </xdr:cNvPr>
        <xdr:cNvSpPr/>
      </xdr:nvSpPr>
      <xdr:spPr>
        <a:xfrm>
          <a:off x="4548894" y="5016817"/>
          <a:ext cx="3745948" cy="544720"/>
        </a:xfrm>
        <a:prstGeom prst="rect">
          <a:avLst/>
        </a:prstGeom>
        <a:solidFill>
          <a:schemeClr val="tx1">
            <a:lumMod val="65000"/>
            <a:lumOff val="35000"/>
          </a:schemeClr>
        </a:solidFill>
        <a:ln>
          <a:solidFill>
            <a:schemeClr val="accent5"/>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200"/>
            <a:t>month_trends</a:t>
          </a:r>
        </a:p>
      </xdr:txBody>
    </xdr:sp>
    <xdr:clientData/>
  </xdr:twoCellAnchor>
  <xdr:twoCellAnchor>
    <xdr:from>
      <xdr:col>20</xdr:col>
      <xdr:colOff>103532</xdr:colOff>
      <xdr:row>18</xdr:row>
      <xdr:rowOff>41412</xdr:rowOff>
    </xdr:from>
    <xdr:to>
      <xdr:col>25</xdr:col>
      <xdr:colOff>407623</xdr:colOff>
      <xdr:row>26</xdr:row>
      <xdr:rowOff>156186</xdr:rowOff>
    </xdr:to>
    <xdr:sp macro="" textlink="">
      <xdr:nvSpPr>
        <xdr:cNvPr id="5" name="Arrow: Striped Right 4">
          <a:hlinkClick xmlns:r="http://schemas.openxmlformats.org/officeDocument/2006/relationships" r:id="rId4"/>
          <a:extLst>
            <a:ext uri="{FF2B5EF4-FFF2-40B4-BE49-F238E27FC236}">
              <a16:creationId xmlns:a16="http://schemas.microsoft.com/office/drawing/2014/main" id="{C205A635-3831-4D36-B62C-B0A9D9B0EB1A}"/>
            </a:ext>
          </a:extLst>
        </xdr:cNvPr>
        <xdr:cNvSpPr/>
      </xdr:nvSpPr>
      <xdr:spPr>
        <a:xfrm>
          <a:off x="12113315" y="3395869"/>
          <a:ext cx="3306536" cy="1605643"/>
        </a:xfrm>
        <a:prstGeom prst="stripedRightArrow">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ctr"/>
          <a:r>
            <a:rPr lang="en-IN" sz="2200"/>
            <a:t>NEXT DASHBOARD</a:t>
          </a:r>
        </a:p>
        <a:p>
          <a:pPr marL="0" marR="0" lvl="0" indent="0" algn="ctr" defTabSz="914400" eaLnBrk="1" fontAlgn="auto" latinLnBrk="0" hangingPunct="1">
            <a:lnSpc>
              <a:spcPct val="100000"/>
            </a:lnSpc>
            <a:spcBef>
              <a:spcPts val="0"/>
            </a:spcBef>
            <a:spcAft>
              <a:spcPts val="0"/>
            </a:spcAft>
            <a:buClrTx/>
            <a:buSzTx/>
            <a:buFontTx/>
            <a:buNone/>
            <a:tabLst/>
            <a:defRPr/>
          </a:pPr>
          <a:r>
            <a:rPr lang="en-IN" sz="2200">
              <a:solidFill>
                <a:schemeClr val="lt1"/>
              </a:solidFill>
              <a:effectLst/>
              <a:latin typeface="+mn-lt"/>
              <a:ea typeface="+mn-ea"/>
              <a:cs typeface="+mn-cs"/>
            </a:rPr>
            <a:t>Customer Dashboard</a:t>
          </a:r>
          <a:endParaRPr lang="en-IN" sz="2200">
            <a:effectLst/>
          </a:endParaRPr>
        </a:p>
        <a:p>
          <a:pPr marL="0" marR="0" lvl="0" indent="0" algn="ctr" defTabSz="914400" eaLnBrk="1" fontAlgn="auto" latinLnBrk="0" hangingPunct="1">
            <a:lnSpc>
              <a:spcPct val="100000"/>
            </a:lnSpc>
            <a:spcBef>
              <a:spcPts val="0"/>
            </a:spcBef>
            <a:spcAft>
              <a:spcPts val="0"/>
            </a:spcAft>
            <a:buClrTx/>
            <a:buSzTx/>
            <a:buFontTx/>
            <a:buNone/>
            <a:tabLst/>
            <a:defRPr/>
          </a:pPr>
          <a:endParaRPr lang="en-IN" sz="2200">
            <a:effectLst/>
          </a:endParaRPr>
        </a:p>
        <a:p>
          <a:pPr algn="ctr"/>
          <a:endParaRPr lang="en-IN" sz="1100"/>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1</xdr:colOff>
      <xdr:row>0</xdr:row>
      <xdr:rowOff>0</xdr:rowOff>
    </xdr:from>
    <xdr:to>
      <xdr:col>17</xdr:col>
      <xdr:colOff>547844</xdr:colOff>
      <xdr:row>45</xdr:row>
      <xdr:rowOff>174313</xdr:rowOff>
    </xdr:to>
    <xdr:sp macro="" textlink="">
      <xdr:nvSpPr>
        <xdr:cNvPr id="2" name="Rectangle 1">
          <a:extLst>
            <a:ext uri="{FF2B5EF4-FFF2-40B4-BE49-F238E27FC236}">
              <a16:creationId xmlns:a16="http://schemas.microsoft.com/office/drawing/2014/main" id="{F658F50F-64F3-E256-588E-37AA6C984A86}"/>
            </a:ext>
          </a:extLst>
        </xdr:cNvPr>
        <xdr:cNvSpPr/>
      </xdr:nvSpPr>
      <xdr:spPr>
        <a:xfrm>
          <a:off x="1" y="0"/>
          <a:ext cx="10919510" cy="8578725"/>
        </a:xfrm>
        <a:prstGeom prst="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88900</xdr:colOff>
      <xdr:row>10</xdr:row>
      <xdr:rowOff>114300</xdr:rowOff>
    </xdr:from>
    <xdr:to>
      <xdr:col>3</xdr:col>
      <xdr:colOff>88900</xdr:colOff>
      <xdr:row>24</xdr:row>
      <xdr:rowOff>60325</xdr:rowOff>
    </xdr:to>
    <mc:AlternateContent xmlns:mc="http://schemas.openxmlformats.org/markup-compatibility/2006" xmlns:a14="http://schemas.microsoft.com/office/drawing/2010/main">
      <mc:Choice Requires="a14">
        <xdr:graphicFrame macro="">
          <xdr:nvGraphicFramePr>
            <xdr:cNvPr id="3" name="CustomerID 2">
              <a:extLst>
                <a:ext uri="{FF2B5EF4-FFF2-40B4-BE49-F238E27FC236}">
                  <a16:creationId xmlns:a16="http://schemas.microsoft.com/office/drawing/2014/main" id="{AFF59BA3-CF64-4F67-80C3-18854F5018E6}"/>
                </a:ext>
              </a:extLst>
            </xdr:cNvPr>
            <xdr:cNvGraphicFramePr/>
          </xdr:nvGraphicFramePr>
          <xdr:xfrm>
            <a:off x="0" y="0"/>
            <a:ext cx="0" cy="0"/>
          </xdr:xfrm>
          <a:graphic>
            <a:graphicData uri="http://schemas.microsoft.com/office/drawing/2010/slicer">
              <sle:slicer xmlns:sle="http://schemas.microsoft.com/office/drawing/2010/slicer" name="CustomerID 2"/>
            </a:graphicData>
          </a:graphic>
        </xdr:graphicFrame>
      </mc:Choice>
      <mc:Fallback xmlns="">
        <xdr:sp macro="" textlink="">
          <xdr:nvSpPr>
            <xdr:cNvPr id="0" name=""/>
            <xdr:cNvSpPr>
              <a:spLocks noTextEdit="1"/>
            </xdr:cNvSpPr>
          </xdr:nvSpPr>
          <xdr:spPr>
            <a:xfrm>
              <a:off x="88900" y="19558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349250</xdr:colOff>
      <xdr:row>1</xdr:row>
      <xdr:rowOff>25400</xdr:rowOff>
    </xdr:from>
    <xdr:to>
      <xdr:col>12</xdr:col>
      <xdr:colOff>165100</xdr:colOff>
      <xdr:row>6</xdr:row>
      <xdr:rowOff>6350</xdr:rowOff>
    </xdr:to>
    <xdr:sp macro="" textlink="">
      <xdr:nvSpPr>
        <xdr:cNvPr id="4" name="Rectangle 3">
          <a:extLst>
            <a:ext uri="{FF2B5EF4-FFF2-40B4-BE49-F238E27FC236}">
              <a16:creationId xmlns:a16="http://schemas.microsoft.com/office/drawing/2014/main" id="{2B50B8F9-F4E1-D752-0ECA-99386597C160}"/>
            </a:ext>
          </a:extLst>
        </xdr:cNvPr>
        <xdr:cNvSpPr/>
      </xdr:nvSpPr>
      <xdr:spPr>
        <a:xfrm>
          <a:off x="4006850" y="209550"/>
          <a:ext cx="3473450" cy="901700"/>
        </a:xfrm>
        <a:prstGeom prst="rect">
          <a:avLst/>
        </a:prstGeom>
        <a:solidFill>
          <a:schemeClr val="tx1">
            <a:lumMod val="65000"/>
            <a:lumOff val="35000"/>
          </a:schemeClr>
        </a:solidFill>
        <a:ln>
          <a:noFill/>
        </a:ln>
        <a:effectLst>
          <a:outerShdw blurRad="149987" dist="250190" dir="8460000" algn="ctr">
            <a:srgbClr val="000000">
              <a:alpha val="28000"/>
            </a:srgbClr>
          </a:outerShdw>
        </a:effectLst>
        <a:scene3d>
          <a:camera prst="orthographicFront">
            <a:rot lat="0" lon="0" rev="0"/>
          </a:camera>
          <a:lightRig rig="contrasting" dir="t">
            <a:rot lat="0" lon="0" rev="1500000"/>
          </a:lightRig>
        </a:scene3d>
        <a:sp3d prstMaterial="metal">
          <a:bevelT w="88900" h="889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200"/>
            <a:t>dashboard3</a:t>
          </a:r>
        </a:p>
        <a:p>
          <a:pPr algn="ctr"/>
          <a:r>
            <a:rPr lang="en-IN" sz="2200">
              <a:solidFill>
                <a:schemeClr val="lt1"/>
              </a:solidFill>
              <a:effectLst/>
              <a:latin typeface="+mn-lt"/>
              <a:ea typeface="+mn-ea"/>
              <a:cs typeface="+mn-cs"/>
            </a:rPr>
            <a:t>Customer Dashboard</a:t>
          </a:r>
          <a:endParaRPr lang="en-IN" sz="2200"/>
        </a:p>
      </xdr:txBody>
    </xdr:sp>
    <xdr:clientData/>
  </xdr:twoCellAnchor>
  <xdr:twoCellAnchor>
    <xdr:from>
      <xdr:col>3</xdr:col>
      <xdr:colOff>381000</xdr:colOff>
      <xdr:row>12</xdr:row>
      <xdr:rowOff>0</xdr:rowOff>
    </xdr:from>
    <xdr:to>
      <xdr:col>9</xdr:col>
      <xdr:colOff>501650</xdr:colOff>
      <xdr:row>26</xdr:row>
      <xdr:rowOff>165100</xdr:rowOff>
    </xdr:to>
    <xdr:graphicFrame macro="">
      <xdr:nvGraphicFramePr>
        <xdr:cNvPr id="5" name="Chart 4">
          <a:extLst>
            <a:ext uri="{FF2B5EF4-FFF2-40B4-BE49-F238E27FC236}">
              <a16:creationId xmlns:a16="http://schemas.microsoft.com/office/drawing/2014/main" id="{F946D539-8DE7-4E98-BC77-F6782CDF9A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171450</xdr:colOff>
      <xdr:row>11</xdr:row>
      <xdr:rowOff>146050</xdr:rowOff>
    </xdr:from>
    <xdr:to>
      <xdr:col>16</xdr:col>
      <xdr:colOff>292100</xdr:colOff>
      <xdr:row>26</xdr:row>
      <xdr:rowOff>127000</xdr:rowOff>
    </xdr:to>
    <xdr:graphicFrame macro="">
      <xdr:nvGraphicFramePr>
        <xdr:cNvPr id="6" name="Chart 5">
          <a:extLst>
            <a:ext uri="{FF2B5EF4-FFF2-40B4-BE49-F238E27FC236}">
              <a16:creationId xmlns:a16="http://schemas.microsoft.com/office/drawing/2014/main" id="{9C1AF2FC-05A9-4B9E-96A0-016815FD7B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15314</xdr:colOff>
      <xdr:row>27</xdr:row>
      <xdr:rowOff>180912</xdr:rowOff>
    </xdr:from>
    <xdr:to>
      <xdr:col>13</xdr:col>
      <xdr:colOff>448234</xdr:colOff>
      <xdr:row>42</xdr:row>
      <xdr:rowOff>161862</xdr:rowOff>
    </xdr:to>
    <xdr:graphicFrame macro="">
      <xdr:nvGraphicFramePr>
        <xdr:cNvPr id="7" name="Chart 6">
          <a:extLst>
            <a:ext uri="{FF2B5EF4-FFF2-40B4-BE49-F238E27FC236}">
              <a16:creationId xmlns:a16="http://schemas.microsoft.com/office/drawing/2014/main" id="{D75E123C-9666-4C87-B7F3-75B1142896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88900</xdr:colOff>
      <xdr:row>7</xdr:row>
      <xdr:rowOff>177800</xdr:rowOff>
    </xdr:from>
    <xdr:to>
      <xdr:col>9</xdr:col>
      <xdr:colOff>57150</xdr:colOff>
      <xdr:row>10</xdr:row>
      <xdr:rowOff>177800</xdr:rowOff>
    </xdr:to>
    <xdr:sp macro="" textlink="">
      <xdr:nvSpPr>
        <xdr:cNvPr id="8" name="Rectangle 7">
          <a:extLst>
            <a:ext uri="{FF2B5EF4-FFF2-40B4-BE49-F238E27FC236}">
              <a16:creationId xmlns:a16="http://schemas.microsoft.com/office/drawing/2014/main" id="{14276616-C259-90EB-5929-F377FFBCC062}"/>
            </a:ext>
          </a:extLst>
        </xdr:cNvPr>
        <xdr:cNvSpPr/>
      </xdr:nvSpPr>
      <xdr:spPr>
        <a:xfrm>
          <a:off x="2527300" y="1466850"/>
          <a:ext cx="3016250" cy="552450"/>
        </a:xfrm>
        <a:prstGeom prst="rect">
          <a:avLst/>
        </a:prstGeom>
        <a:solidFill>
          <a:schemeClr val="tx1">
            <a:lumMod val="65000"/>
            <a:lumOff val="35000"/>
          </a:schemeClr>
        </a:solidFill>
        <a:ln>
          <a:solidFill>
            <a:schemeClr val="accent5"/>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2200">
              <a:solidFill>
                <a:schemeClr val="lt1"/>
              </a:solidFill>
              <a:effectLst/>
              <a:latin typeface="+mn-lt"/>
              <a:ea typeface="+mn-ea"/>
              <a:cs typeface="+mn-cs"/>
            </a:rPr>
            <a:t>Top customers</a:t>
          </a:r>
        </a:p>
        <a:p>
          <a:pPr algn="ctr"/>
          <a:endParaRPr lang="en-IN" sz="1100"/>
        </a:p>
      </xdr:txBody>
    </xdr:sp>
    <xdr:clientData/>
  </xdr:twoCellAnchor>
  <xdr:twoCellAnchor>
    <xdr:from>
      <xdr:col>18</xdr:col>
      <xdr:colOff>504265</xdr:colOff>
      <xdr:row>18</xdr:row>
      <xdr:rowOff>93382</xdr:rowOff>
    </xdr:from>
    <xdr:to>
      <xdr:col>24</xdr:col>
      <xdr:colOff>112860</xdr:colOff>
      <xdr:row>27</xdr:row>
      <xdr:rowOff>18143</xdr:rowOff>
    </xdr:to>
    <xdr:sp macro="" textlink="">
      <xdr:nvSpPr>
        <xdr:cNvPr id="10" name="Arrow: Striped Right 9">
          <a:hlinkClick xmlns:r="http://schemas.openxmlformats.org/officeDocument/2006/relationships" r:id="rId4"/>
          <a:extLst>
            <a:ext uri="{FF2B5EF4-FFF2-40B4-BE49-F238E27FC236}">
              <a16:creationId xmlns:a16="http://schemas.microsoft.com/office/drawing/2014/main" id="{BE62DB63-7513-43A9-A836-ADE2BB8F91CE}"/>
            </a:ext>
          </a:extLst>
        </xdr:cNvPr>
        <xdr:cNvSpPr/>
      </xdr:nvSpPr>
      <xdr:spPr>
        <a:xfrm>
          <a:off x="11598089" y="3455147"/>
          <a:ext cx="3306536" cy="1605643"/>
        </a:xfrm>
        <a:prstGeom prst="stripedRightArrow">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ctr"/>
          <a:r>
            <a:rPr lang="en-IN" sz="2200"/>
            <a:t>NEXT DASHBOARD</a:t>
          </a:r>
        </a:p>
        <a:p>
          <a:pPr marL="0" marR="0" lvl="0" indent="0" algn="ctr" defTabSz="914400" eaLnBrk="1" fontAlgn="auto" latinLnBrk="0" hangingPunct="1">
            <a:lnSpc>
              <a:spcPct val="100000"/>
            </a:lnSpc>
            <a:spcBef>
              <a:spcPts val="0"/>
            </a:spcBef>
            <a:spcAft>
              <a:spcPts val="0"/>
            </a:spcAft>
            <a:buClrTx/>
            <a:buSzTx/>
            <a:buFontTx/>
            <a:buNone/>
            <a:tabLst/>
            <a:defRPr/>
          </a:pPr>
          <a:r>
            <a:rPr lang="en-IN" sz="2200">
              <a:solidFill>
                <a:schemeClr val="lt1"/>
              </a:solidFill>
              <a:effectLst/>
              <a:latin typeface="+mn-lt"/>
              <a:ea typeface="+mn-ea"/>
              <a:cs typeface="+mn-cs"/>
            </a:rPr>
            <a:t>Inventory Dashboard</a:t>
          </a:r>
          <a:endParaRPr lang="en-IN" sz="2200">
            <a:effectLst/>
          </a:endParaRPr>
        </a:p>
        <a:p>
          <a:pPr marL="0" marR="0" lvl="0" indent="0" algn="ctr" defTabSz="914400" eaLnBrk="1" fontAlgn="auto" latinLnBrk="0" hangingPunct="1">
            <a:lnSpc>
              <a:spcPct val="100000"/>
            </a:lnSpc>
            <a:spcBef>
              <a:spcPts val="0"/>
            </a:spcBef>
            <a:spcAft>
              <a:spcPts val="0"/>
            </a:spcAft>
            <a:buClrTx/>
            <a:buSzTx/>
            <a:buFontTx/>
            <a:buNone/>
            <a:tabLst/>
            <a:defRPr/>
          </a:pPr>
          <a:endParaRPr lang="en-IN" sz="2200">
            <a:effectLst/>
          </a:endParaRPr>
        </a:p>
        <a:p>
          <a:pPr marL="0" marR="0" lvl="0" indent="0" algn="ctr" defTabSz="914400" eaLnBrk="1" fontAlgn="auto" latinLnBrk="0" hangingPunct="1">
            <a:lnSpc>
              <a:spcPct val="100000"/>
            </a:lnSpc>
            <a:spcBef>
              <a:spcPts val="0"/>
            </a:spcBef>
            <a:spcAft>
              <a:spcPts val="0"/>
            </a:spcAft>
            <a:buClrTx/>
            <a:buSzTx/>
            <a:buFontTx/>
            <a:buNone/>
            <a:tabLst/>
            <a:defRPr/>
          </a:pPr>
          <a:endParaRPr lang="en-IN" sz="2200">
            <a:effectLst/>
          </a:endParaRPr>
        </a:p>
        <a:p>
          <a:pPr algn="ctr"/>
          <a:endParaRPr lang="en-IN" sz="1100"/>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0</xdr:colOff>
      <xdr:row>0</xdr:row>
      <xdr:rowOff>1</xdr:rowOff>
    </xdr:from>
    <xdr:to>
      <xdr:col>20</xdr:col>
      <xdr:colOff>596515</xdr:colOff>
      <xdr:row>45</xdr:row>
      <xdr:rowOff>10948</xdr:rowOff>
    </xdr:to>
    <xdr:sp macro="" textlink="">
      <xdr:nvSpPr>
        <xdr:cNvPr id="2" name="Rectangle 1">
          <a:extLst>
            <a:ext uri="{FF2B5EF4-FFF2-40B4-BE49-F238E27FC236}">
              <a16:creationId xmlns:a16="http://schemas.microsoft.com/office/drawing/2014/main" id="{7A9EF1C3-0109-A26B-FA3E-75AA4EE685FC}"/>
            </a:ext>
          </a:extLst>
        </xdr:cNvPr>
        <xdr:cNvSpPr/>
      </xdr:nvSpPr>
      <xdr:spPr>
        <a:xfrm>
          <a:off x="0" y="1"/>
          <a:ext cx="12911667" cy="8670038"/>
        </a:xfrm>
        <a:prstGeom prst="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258472</xdr:colOff>
      <xdr:row>2</xdr:row>
      <xdr:rowOff>24931</xdr:rowOff>
    </xdr:from>
    <xdr:to>
      <xdr:col>13</xdr:col>
      <xdr:colOff>503276</xdr:colOff>
      <xdr:row>6</xdr:row>
      <xdr:rowOff>145534</xdr:rowOff>
    </xdr:to>
    <xdr:sp macro="" textlink="">
      <xdr:nvSpPr>
        <xdr:cNvPr id="3" name="Rectangle 2">
          <a:extLst>
            <a:ext uri="{FF2B5EF4-FFF2-40B4-BE49-F238E27FC236}">
              <a16:creationId xmlns:a16="http://schemas.microsoft.com/office/drawing/2014/main" id="{81B20EA5-0449-E49A-F069-F6896EF1816D}"/>
            </a:ext>
          </a:extLst>
        </xdr:cNvPr>
        <xdr:cNvSpPr/>
      </xdr:nvSpPr>
      <xdr:spPr>
        <a:xfrm>
          <a:off x="5184533" y="409779"/>
          <a:ext cx="3323591" cy="890300"/>
        </a:xfrm>
        <a:prstGeom prst="rect">
          <a:avLst/>
        </a:prstGeom>
        <a:solidFill>
          <a:schemeClr val="tx1">
            <a:lumMod val="65000"/>
            <a:lumOff val="35000"/>
          </a:schemeClr>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200"/>
            <a:t>dashboard4</a:t>
          </a:r>
        </a:p>
        <a:p>
          <a:pPr algn="ctr"/>
          <a:r>
            <a:rPr lang="en-IN" sz="2200">
              <a:solidFill>
                <a:schemeClr val="lt1"/>
              </a:solidFill>
              <a:effectLst/>
              <a:latin typeface="+mn-lt"/>
              <a:ea typeface="+mn-ea"/>
              <a:cs typeface="+mn-cs"/>
            </a:rPr>
            <a:t>Inventory Dashboard</a:t>
          </a:r>
          <a:endParaRPr lang="en-IN" sz="2200"/>
        </a:p>
      </xdr:txBody>
    </xdr:sp>
    <xdr:clientData/>
  </xdr:twoCellAnchor>
  <xdr:twoCellAnchor editAs="oneCell">
    <xdr:from>
      <xdr:col>0</xdr:col>
      <xdr:colOff>351877</xdr:colOff>
      <xdr:row>10</xdr:row>
      <xdr:rowOff>132255</xdr:rowOff>
    </xdr:from>
    <xdr:to>
      <xdr:col>3</xdr:col>
      <xdr:colOff>351877</xdr:colOff>
      <xdr:row>24</xdr:row>
      <xdr:rowOff>78280</xdr:rowOff>
    </xdr:to>
    <mc:AlternateContent xmlns:mc="http://schemas.openxmlformats.org/markup-compatibility/2006" xmlns:a14="http://schemas.microsoft.com/office/drawing/2010/main">
      <mc:Choice Requires="a14">
        <xdr:graphicFrame macro="">
          <xdr:nvGraphicFramePr>
            <xdr:cNvPr id="4" name="Month 1">
              <a:extLst>
                <a:ext uri="{FF2B5EF4-FFF2-40B4-BE49-F238E27FC236}">
                  <a16:creationId xmlns:a16="http://schemas.microsoft.com/office/drawing/2014/main" id="{55FD130E-1351-4563-9DBF-8F3079CC272B}"/>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351877" y="2056497"/>
              <a:ext cx="1847273" cy="263996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472527</xdr:colOff>
      <xdr:row>8</xdr:row>
      <xdr:rowOff>133349</xdr:rowOff>
    </xdr:from>
    <xdr:to>
      <xdr:col>18</xdr:col>
      <xdr:colOff>367424</xdr:colOff>
      <xdr:row>12</xdr:row>
      <xdr:rowOff>25400</xdr:rowOff>
    </xdr:to>
    <xdr:sp macro="" textlink="">
      <xdr:nvSpPr>
        <xdr:cNvPr id="8" name="Rectangle 7">
          <a:extLst>
            <a:ext uri="{FF2B5EF4-FFF2-40B4-BE49-F238E27FC236}">
              <a16:creationId xmlns:a16="http://schemas.microsoft.com/office/drawing/2014/main" id="{BD0A72A9-8D4F-D093-3BBA-99625803365E}"/>
            </a:ext>
          </a:extLst>
        </xdr:cNvPr>
        <xdr:cNvSpPr/>
      </xdr:nvSpPr>
      <xdr:spPr>
        <a:xfrm>
          <a:off x="8442872" y="1622315"/>
          <a:ext cx="2960414" cy="636533"/>
        </a:xfrm>
        <a:prstGeom prst="rect">
          <a:avLst/>
        </a:prstGeom>
        <a:solidFill>
          <a:schemeClr val="tx1">
            <a:lumMod val="65000"/>
            <a:lumOff val="35000"/>
          </a:schemeClr>
        </a:solidFill>
        <a:ln>
          <a:solidFill>
            <a:schemeClr val="accent5"/>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2200">
              <a:solidFill>
                <a:schemeClr val="lt1"/>
              </a:solidFill>
              <a:effectLst/>
              <a:latin typeface="+mn-lt"/>
              <a:ea typeface="+mn-ea"/>
              <a:cs typeface="+mn-cs"/>
            </a:rPr>
            <a:t>Dead stock analysis</a:t>
          </a:r>
        </a:p>
        <a:p>
          <a:pPr algn="ctr"/>
          <a:endParaRPr lang="en-IN" sz="1100"/>
        </a:p>
      </xdr:txBody>
    </xdr:sp>
    <xdr:clientData/>
  </xdr:twoCellAnchor>
  <xdr:twoCellAnchor>
    <xdr:from>
      <xdr:col>3</xdr:col>
      <xdr:colOff>572595</xdr:colOff>
      <xdr:row>13</xdr:row>
      <xdr:rowOff>42917</xdr:rowOff>
    </xdr:from>
    <xdr:to>
      <xdr:col>11</xdr:col>
      <xdr:colOff>284655</xdr:colOff>
      <xdr:row>26</xdr:row>
      <xdr:rowOff>36567</xdr:rowOff>
    </xdr:to>
    <xdr:graphicFrame macro="">
      <xdr:nvGraphicFramePr>
        <xdr:cNvPr id="5" name="Chart 4">
          <a:extLst>
            <a:ext uri="{FF2B5EF4-FFF2-40B4-BE49-F238E27FC236}">
              <a16:creationId xmlns:a16="http://schemas.microsoft.com/office/drawing/2014/main" id="{D976224C-074B-4FF5-8CB0-E4F139F306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209550</xdr:colOff>
      <xdr:row>13</xdr:row>
      <xdr:rowOff>76638</xdr:rowOff>
    </xdr:from>
    <xdr:to>
      <xdr:col>19</xdr:col>
      <xdr:colOff>536465</xdr:colOff>
      <xdr:row>25</xdr:row>
      <xdr:rowOff>175173</xdr:rowOff>
    </xdr:to>
    <xdr:graphicFrame macro="">
      <xdr:nvGraphicFramePr>
        <xdr:cNvPr id="7" name="Chart 6">
          <a:extLst>
            <a:ext uri="{FF2B5EF4-FFF2-40B4-BE49-F238E27FC236}">
              <a16:creationId xmlns:a16="http://schemas.microsoft.com/office/drawing/2014/main" id="{66E6F552-CA13-43DD-932A-1084C24AF1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78414</xdr:colOff>
      <xdr:row>28</xdr:row>
      <xdr:rowOff>136689</xdr:rowOff>
    </xdr:from>
    <xdr:to>
      <xdr:col>15</xdr:col>
      <xdr:colOff>407739</xdr:colOff>
      <xdr:row>41</xdr:row>
      <xdr:rowOff>78225</xdr:rowOff>
    </xdr:to>
    <xdr:graphicFrame macro="">
      <xdr:nvGraphicFramePr>
        <xdr:cNvPr id="6" name="Chart 5">
          <a:extLst>
            <a:ext uri="{FF2B5EF4-FFF2-40B4-BE49-F238E27FC236}">
              <a16:creationId xmlns:a16="http://schemas.microsoft.com/office/drawing/2014/main" id="{8EDD0131-69DA-49C1-8E3E-AB6EFC8251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22</xdr:col>
      <xdr:colOff>103909</xdr:colOff>
      <xdr:row>18</xdr:row>
      <xdr:rowOff>173182</xdr:rowOff>
    </xdr:from>
    <xdr:to>
      <xdr:col>27</xdr:col>
      <xdr:colOff>379763</xdr:colOff>
      <xdr:row>27</xdr:row>
      <xdr:rowOff>64325</xdr:rowOff>
    </xdr:to>
    <xdr:sp macro="" textlink="">
      <xdr:nvSpPr>
        <xdr:cNvPr id="9" name="Arrow: Striped Right 8">
          <a:hlinkClick xmlns:r="http://schemas.openxmlformats.org/officeDocument/2006/relationships" r:id="rId4"/>
          <a:extLst>
            <a:ext uri="{FF2B5EF4-FFF2-40B4-BE49-F238E27FC236}">
              <a16:creationId xmlns:a16="http://schemas.microsoft.com/office/drawing/2014/main" id="{A005F42C-8FE0-4096-846B-6D108CB97D97}"/>
            </a:ext>
          </a:extLst>
        </xdr:cNvPr>
        <xdr:cNvSpPr/>
      </xdr:nvSpPr>
      <xdr:spPr>
        <a:xfrm>
          <a:off x="13438909" y="3602182"/>
          <a:ext cx="3306536" cy="1605643"/>
        </a:xfrm>
        <a:prstGeom prst="stripedRightArrow">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ctr"/>
          <a:r>
            <a:rPr lang="en-IN" sz="2200"/>
            <a:t>NEXT DASHBOARD</a:t>
          </a:r>
        </a:p>
        <a:p>
          <a:pPr marL="0" marR="0" lvl="0" indent="0" algn="ctr" defTabSz="914400" eaLnBrk="1" fontAlgn="auto" latinLnBrk="0" hangingPunct="1">
            <a:lnSpc>
              <a:spcPct val="100000"/>
            </a:lnSpc>
            <a:spcBef>
              <a:spcPts val="0"/>
            </a:spcBef>
            <a:spcAft>
              <a:spcPts val="0"/>
            </a:spcAft>
            <a:buClrTx/>
            <a:buSzTx/>
            <a:buFontTx/>
            <a:buNone/>
            <a:tabLst/>
            <a:defRPr/>
          </a:pPr>
          <a:r>
            <a:rPr lang="en-IN" sz="2200">
              <a:solidFill>
                <a:schemeClr val="lt1"/>
              </a:solidFill>
              <a:effectLst/>
              <a:latin typeface="+mn-lt"/>
              <a:ea typeface="+mn-ea"/>
              <a:cs typeface="+mn-cs"/>
            </a:rPr>
            <a:t>Forecast Dashboard</a:t>
          </a:r>
          <a:endParaRPr lang="en-IN" sz="2200">
            <a:effectLst/>
          </a:endParaRPr>
        </a:p>
        <a:p>
          <a:pPr marL="0" marR="0" lvl="0" indent="0" algn="ctr" defTabSz="914400" eaLnBrk="1" fontAlgn="auto" latinLnBrk="0" hangingPunct="1">
            <a:lnSpc>
              <a:spcPct val="100000"/>
            </a:lnSpc>
            <a:spcBef>
              <a:spcPts val="0"/>
            </a:spcBef>
            <a:spcAft>
              <a:spcPts val="0"/>
            </a:spcAft>
            <a:buClrTx/>
            <a:buSzTx/>
            <a:buFontTx/>
            <a:buNone/>
            <a:tabLst/>
            <a:defRPr/>
          </a:pPr>
          <a:endParaRPr lang="en-IN" sz="2200">
            <a:effectLst/>
          </a:endParaRPr>
        </a:p>
        <a:p>
          <a:pPr marL="0" marR="0" lvl="0" indent="0" algn="ctr" defTabSz="914400" eaLnBrk="1" fontAlgn="auto" latinLnBrk="0" hangingPunct="1">
            <a:lnSpc>
              <a:spcPct val="100000"/>
            </a:lnSpc>
            <a:spcBef>
              <a:spcPts val="0"/>
            </a:spcBef>
            <a:spcAft>
              <a:spcPts val="0"/>
            </a:spcAft>
            <a:buClrTx/>
            <a:buSzTx/>
            <a:buFontTx/>
            <a:buNone/>
            <a:tabLst/>
            <a:defRPr/>
          </a:pPr>
          <a:endParaRPr lang="en-IN" sz="2200">
            <a:effectLst/>
          </a:endParaRPr>
        </a:p>
        <a:p>
          <a:pPr algn="ctr"/>
          <a:endParaRPr lang="en-IN" sz="1100"/>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0</xdr:col>
      <xdr:colOff>41275</xdr:colOff>
      <xdr:row>0</xdr:row>
      <xdr:rowOff>1</xdr:rowOff>
    </xdr:from>
    <xdr:to>
      <xdr:col>28</xdr:col>
      <xdr:colOff>0</xdr:colOff>
      <xdr:row>29</xdr:row>
      <xdr:rowOff>81937</xdr:rowOff>
    </xdr:to>
    <xdr:sp macro="" textlink="">
      <xdr:nvSpPr>
        <xdr:cNvPr id="2" name="Rectangle 1">
          <a:extLst>
            <a:ext uri="{FF2B5EF4-FFF2-40B4-BE49-F238E27FC236}">
              <a16:creationId xmlns:a16="http://schemas.microsoft.com/office/drawing/2014/main" id="{9B3EA703-D3B7-C9FD-89E8-2FCDD0F55217}"/>
            </a:ext>
          </a:extLst>
        </xdr:cNvPr>
        <xdr:cNvSpPr/>
      </xdr:nvSpPr>
      <xdr:spPr>
        <a:xfrm>
          <a:off x="41275" y="1"/>
          <a:ext cx="17165177" cy="5428226"/>
        </a:xfrm>
        <a:prstGeom prst="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365730</xdr:colOff>
      <xdr:row>0</xdr:row>
      <xdr:rowOff>181126</xdr:rowOff>
    </xdr:from>
    <xdr:to>
      <xdr:col>16</xdr:col>
      <xdr:colOff>448281</xdr:colOff>
      <xdr:row>5</xdr:row>
      <xdr:rowOff>104926</xdr:rowOff>
    </xdr:to>
    <xdr:sp macro="" textlink="">
      <xdr:nvSpPr>
        <xdr:cNvPr id="3" name="Rectangle 2">
          <a:extLst>
            <a:ext uri="{FF2B5EF4-FFF2-40B4-BE49-F238E27FC236}">
              <a16:creationId xmlns:a16="http://schemas.microsoft.com/office/drawing/2014/main" id="{98D2AD55-23CF-756B-8EFA-1C9E6931B8C2}"/>
            </a:ext>
          </a:extLst>
        </xdr:cNvPr>
        <xdr:cNvSpPr/>
      </xdr:nvSpPr>
      <xdr:spPr>
        <a:xfrm>
          <a:off x="6413349" y="181126"/>
          <a:ext cx="3711122" cy="830943"/>
        </a:xfrm>
        <a:prstGeom prst="rect">
          <a:avLst/>
        </a:prstGeom>
        <a:solidFill>
          <a:schemeClr val="tx1">
            <a:lumMod val="65000"/>
            <a:lumOff val="35000"/>
          </a:schemeClr>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200"/>
            <a:t>dashboard5</a:t>
          </a:r>
        </a:p>
        <a:p>
          <a:pPr algn="ctr"/>
          <a:r>
            <a:rPr lang="en-IN" sz="2200">
              <a:solidFill>
                <a:schemeClr val="lt1"/>
              </a:solidFill>
              <a:effectLst/>
              <a:latin typeface="+mn-lt"/>
              <a:ea typeface="+mn-ea"/>
              <a:cs typeface="+mn-cs"/>
            </a:rPr>
            <a:t>Forecast Dashboard</a:t>
          </a:r>
          <a:endParaRPr lang="en-IN" sz="2200"/>
        </a:p>
      </xdr:txBody>
    </xdr:sp>
    <xdr:clientData/>
  </xdr:twoCellAnchor>
  <xdr:twoCellAnchor>
    <xdr:from>
      <xdr:col>3</xdr:col>
      <xdr:colOff>168426</xdr:colOff>
      <xdr:row>12</xdr:row>
      <xdr:rowOff>112637</xdr:rowOff>
    </xdr:from>
    <xdr:to>
      <xdr:col>13</xdr:col>
      <xdr:colOff>206526</xdr:colOff>
      <xdr:row>27</xdr:row>
      <xdr:rowOff>179766</xdr:rowOff>
    </xdr:to>
    <xdr:graphicFrame macro="">
      <xdr:nvGraphicFramePr>
        <xdr:cNvPr id="4" name="Chart 3">
          <a:extLst>
            <a:ext uri="{FF2B5EF4-FFF2-40B4-BE49-F238E27FC236}">
              <a16:creationId xmlns:a16="http://schemas.microsoft.com/office/drawing/2014/main" id="{E1D9D50F-32B5-420D-BC7E-174FD635D3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253849</xdr:colOff>
      <xdr:row>7</xdr:row>
      <xdr:rowOff>110370</xdr:rowOff>
    </xdr:from>
    <xdr:to>
      <xdr:col>10</xdr:col>
      <xdr:colOff>434824</xdr:colOff>
      <xdr:row>11</xdr:row>
      <xdr:rowOff>91320</xdr:rowOff>
    </xdr:to>
    <xdr:sp macro="" textlink="">
      <xdr:nvSpPr>
        <xdr:cNvPr id="5" name="Rectangle 4">
          <a:extLst>
            <a:ext uri="{FF2B5EF4-FFF2-40B4-BE49-F238E27FC236}">
              <a16:creationId xmlns:a16="http://schemas.microsoft.com/office/drawing/2014/main" id="{2DEFDA39-478A-1E92-366C-FB73AB2CD592}"/>
            </a:ext>
          </a:extLst>
        </xdr:cNvPr>
        <xdr:cNvSpPr/>
      </xdr:nvSpPr>
      <xdr:spPr>
        <a:xfrm>
          <a:off x="3277659" y="1380370"/>
          <a:ext cx="3204784" cy="706664"/>
        </a:xfrm>
        <a:prstGeom prst="rect">
          <a:avLst/>
        </a:prstGeom>
        <a:solidFill>
          <a:schemeClr val="tx1">
            <a:lumMod val="65000"/>
            <a:lumOff val="35000"/>
          </a:schemeClr>
        </a:solidFill>
        <a:ln>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2200">
              <a:solidFill>
                <a:schemeClr val="lt1"/>
              </a:solidFill>
              <a:effectLst/>
              <a:latin typeface="+mn-lt"/>
              <a:ea typeface="+mn-ea"/>
              <a:cs typeface="+mn-cs"/>
            </a:rPr>
            <a:t>Sales forecasting</a:t>
          </a:r>
        </a:p>
        <a:p>
          <a:pPr marL="0" marR="0" lvl="0" indent="0" algn="ctr" defTabSz="914400" eaLnBrk="1" fontAlgn="auto" latinLnBrk="0" hangingPunct="1">
            <a:lnSpc>
              <a:spcPct val="100000"/>
            </a:lnSpc>
            <a:spcBef>
              <a:spcPts val="0"/>
            </a:spcBef>
            <a:spcAft>
              <a:spcPts val="0"/>
            </a:spcAft>
            <a:buClrTx/>
            <a:buSzTx/>
            <a:buFontTx/>
            <a:buNone/>
            <a:tabLst/>
            <a:defRPr/>
          </a:pPr>
          <a:endParaRPr lang="en-IN" sz="1100">
            <a:solidFill>
              <a:schemeClr val="lt1"/>
            </a:solidFill>
            <a:effectLst/>
            <a:latin typeface="+mn-lt"/>
            <a:ea typeface="+mn-ea"/>
            <a:cs typeface="+mn-cs"/>
          </a:endParaRPr>
        </a:p>
        <a:p>
          <a:pPr algn="ctr"/>
          <a:endParaRPr lang="en-IN" sz="1100"/>
        </a:p>
      </xdr:txBody>
    </xdr:sp>
    <xdr:clientData/>
  </xdr:twoCellAnchor>
  <xdr:twoCellAnchor>
    <xdr:from>
      <xdr:col>15</xdr:col>
      <xdr:colOff>565150</xdr:colOff>
      <xdr:row>7</xdr:row>
      <xdr:rowOff>161925</xdr:rowOff>
    </xdr:from>
    <xdr:to>
      <xdr:col>21</xdr:col>
      <xdr:colOff>136525</xdr:colOff>
      <xdr:row>11</xdr:row>
      <xdr:rowOff>142875</xdr:rowOff>
    </xdr:to>
    <xdr:sp macro="" textlink="">
      <xdr:nvSpPr>
        <xdr:cNvPr id="6" name="Rectangle 5">
          <a:extLst>
            <a:ext uri="{FF2B5EF4-FFF2-40B4-BE49-F238E27FC236}">
              <a16:creationId xmlns:a16="http://schemas.microsoft.com/office/drawing/2014/main" id="{595A9549-9F59-41D5-BAF8-D0CA62767495}"/>
            </a:ext>
          </a:extLst>
        </xdr:cNvPr>
        <xdr:cNvSpPr/>
      </xdr:nvSpPr>
      <xdr:spPr>
        <a:xfrm>
          <a:off x="9709150" y="1495425"/>
          <a:ext cx="3228975" cy="742950"/>
        </a:xfrm>
        <a:prstGeom prst="rect">
          <a:avLst/>
        </a:prstGeom>
        <a:solidFill>
          <a:schemeClr val="bg2">
            <a:lumMod val="50000"/>
          </a:schemeClr>
        </a:solidFill>
        <a:ln>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2200">
              <a:solidFill>
                <a:schemeClr val="lt1"/>
              </a:solidFill>
              <a:effectLst/>
              <a:latin typeface="+mn-lt"/>
              <a:ea typeface="+mn-ea"/>
              <a:cs typeface="+mn-cs"/>
            </a:rPr>
            <a:t>Demand forecasting</a:t>
          </a:r>
        </a:p>
        <a:p>
          <a:pPr marL="0" marR="0" lvl="0" indent="0" algn="ctr" defTabSz="914400" eaLnBrk="1" fontAlgn="auto" latinLnBrk="0" hangingPunct="1">
            <a:lnSpc>
              <a:spcPct val="100000"/>
            </a:lnSpc>
            <a:spcBef>
              <a:spcPts val="0"/>
            </a:spcBef>
            <a:spcAft>
              <a:spcPts val="0"/>
            </a:spcAft>
            <a:buClrTx/>
            <a:buSzTx/>
            <a:buFontTx/>
            <a:buNone/>
            <a:tabLst/>
            <a:defRPr/>
          </a:pPr>
          <a:endParaRPr lang="en-IN" sz="2200">
            <a:solidFill>
              <a:schemeClr val="lt1"/>
            </a:solidFill>
            <a:effectLst/>
            <a:latin typeface="+mn-lt"/>
            <a:ea typeface="+mn-ea"/>
            <a:cs typeface="+mn-cs"/>
          </a:endParaRPr>
        </a:p>
        <a:p>
          <a:pPr marL="0" marR="0" lvl="0" indent="0" algn="ctr" defTabSz="914400" eaLnBrk="1" fontAlgn="auto" latinLnBrk="0" hangingPunct="1">
            <a:lnSpc>
              <a:spcPct val="100000"/>
            </a:lnSpc>
            <a:spcBef>
              <a:spcPts val="0"/>
            </a:spcBef>
            <a:spcAft>
              <a:spcPts val="0"/>
            </a:spcAft>
            <a:buClrTx/>
            <a:buSzTx/>
            <a:buFontTx/>
            <a:buNone/>
            <a:tabLst/>
            <a:defRPr/>
          </a:pPr>
          <a:endParaRPr lang="en-IN" sz="1100">
            <a:solidFill>
              <a:schemeClr val="lt1"/>
            </a:solidFill>
            <a:effectLst/>
            <a:latin typeface="+mn-lt"/>
            <a:ea typeface="+mn-ea"/>
            <a:cs typeface="+mn-cs"/>
          </a:endParaRPr>
        </a:p>
        <a:p>
          <a:pPr algn="ctr"/>
          <a:endParaRPr lang="en-IN" sz="1100"/>
        </a:p>
      </xdr:txBody>
    </xdr:sp>
    <xdr:clientData/>
  </xdr:twoCellAnchor>
  <xdr:twoCellAnchor>
    <xdr:from>
      <xdr:col>13</xdr:col>
      <xdr:colOff>508000</xdr:colOff>
      <xdr:row>12</xdr:row>
      <xdr:rowOff>95250</xdr:rowOff>
    </xdr:from>
    <xdr:to>
      <xdr:col>23</xdr:col>
      <xdr:colOff>546100</xdr:colOff>
      <xdr:row>27</xdr:row>
      <xdr:rowOff>171450</xdr:rowOff>
    </xdr:to>
    <xdr:graphicFrame macro="">
      <xdr:nvGraphicFramePr>
        <xdr:cNvPr id="7" name="Chart 6">
          <a:extLst>
            <a:ext uri="{FF2B5EF4-FFF2-40B4-BE49-F238E27FC236}">
              <a16:creationId xmlns:a16="http://schemas.microsoft.com/office/drawing/2014/main" id="{031DEF14-DA05-44BE-94F9-755A448F2F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24</xdr:col>
      <xdr:colOff>269875</xdr:colOff>
      <xdr:row>3</xdr:row>
      <xdr:rowOff>85725</xdr:rowOff>
    </xdr:from>
    <xdr:to>
      <xdr:col>27</xdr:col>
      <xdr:colOff>269875</xdr:colOff>
      <xdr:row>16</xdr:row>
      <xdr:rowOff>133350</xdr:rowOff>
    </xdr:to>
    <mc:AlternateContent xmlns:mc="http://schemas.openxmlformats.org/markup-compatibility/2006" xmlns:sle15="http://schemas.microsoft.com/office/drawing/2012/slicer">
      <mc:Choice Requires="sle15">
        <xdr:graphicFrame macro="">
          <xdr:nvGraphicFramePr>
            <xdr:cNvPr id="8" name="Month 3">
              <a:extLst>
                <a:ext uri="{FF2B5EF4-FFF2-40B4-BE49-F238E27FC236}">
                  <a16:creationId xmlns:a16="http://schemas.microsoft.com/office/drawing/2014/main" id="{25ABCC22-3F47-4E64-8692-EB57A57AC704}"/>
                </a:ext>
              </a:extLst>
            </xdr:cNvPr>
            <xdr:cNvGraphicFramePr/>
          </xdr:nvGraphicFramePr>
          <xdr:xfrm>
            <a:off x="0" y="0"/>
            <a:ext cx="0" cy="0"/>
          </xdr:xfrm>
          <a:graphic>
            <a:graphicData uri="http://schemas.microsoft.com/office/drawing/2010/slicer">
              <sle:slicer xmlns:sle="http://schemas.microsoft.com/office/drawing/2010/slicer" name="Month 3"/>
            </a:graphicData>
          </a:graphic>
        </xdr:graphicFrame>
      </mc:Choice>
      <mc:Fallback xmlns="">
        <xdr:sp macro="" textlink="">
          <xdr:nvSpPr>
            <xdr:cNvPr id="0" name=""/>
            <xdr:cNvSpPr>
              <a:spLocks noTextEdit="1"/>
            </xdr:cNvSpPr>
          </xdr:nvSpPr>
          <xdr:spPr>
            <a:xfrm>
              <a:off x="14900275" y="65722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0</xdr:col>
      <xdr:colOff>0</xdr:colOff>
      <xdr:row>5</xdr:row>
      <xdr:rowOff>114300</xdr:rowOff>
    </xdr:from>
    <xdr:to>
      <xdr:col>3</xdr:col>
      <xdr:colOff>0</xdr:colOff>
      <xdr:row>17</xdr:row>
      <xdr:rowOff>175532</xdr:rowOff>
    </xdr:to>
    <mc:AlternateContent xmlns:mc="http://schemas.openxmlformats.org/markup-compatibility/2006" xmlns:sle15="http://schemas.microsoft.com/office/drawing/2012/slicer">
      <mc:Choice Requires="sle15">
        <xdr:graphicFrame macro="">
          <xdr:nvGraphicFramePr>
            <xdr:cNvPr id="9" name="Quantity 1">
              <a:extLst>
                <a:ext uri="{FF2B5EF4-FFF2-40B4-BE49-F238E27FC236}">
                  <a16:creationId xmlns:a16="http://schemas.microsoft.com/office/drawing/2014/main" id="{A112F6FB-310B-4F1C-88EF-1EE8C56FC8C4}"/>
                </a:ext>
              </a:extLst>
            </xdr:cNvPr>
            <xdr:cNvGraphicFramePr/>
          </xdr:nvGraphicFramePr>
          <xdr:xfrm>
            <a:off x="0" y="0"/>
            <a:ext cx="0" cy="0"/>
          </xdr:xfrm>
          <a:graphic>
            <a:graphicData uri="http://schemas.microsoft.com/office/drawing/2010/slicer">
              <sle:slicer xmlns:sle="http://schemas.microsoft.com/office/drawing/2010/slicer" name="Quantity 1"/>
            </a:graphicData>
          </a:graphic>
        </xdr:graphicFrame>
      </mc:Choice>
      <mc:Fallback xmlns="">
        <xdr:sp macro="" textlink="">
          <xdr:nvSpPr>
            <xdr:cNvPr id="0" name=""/>
            <xdr:cNvSpPr>
              <a:spLocks noTextEdit="1"/>
            </xdr:cNvSpPr>
          </xdr:nvSpPr>
          <xdr:spPr>
            <a:xfrm>
              <a:off x="0" y="10668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xdr:from>
      <xdr:col>28</xdr:col>
      <xdr:colOff>353786</xdr:colOff>
      <xdr:row>13</xdr:row>
      <xdr:rowOff>1</xdr:rowOff>
    </xdr:from>
    <xdr:to>
      <xdr:col>33</xdr:col>
      <xdr:colOff>598715</xdr:colOff>
      <xdr:row>20</xdr:row>
      <xdr:rowOff>95251</xdr:rowOff>
    </xdr:to>
    <xdr:sp macro="" textlink="">
      <xdr:nvSpPr>
        <xdr:cNvPr id="12" name="Arrow: Striped Right 11">
          <a:hlinkClick xmlns:r="http://schemas.openxmlformats.org/officeDocument/2006/relationships" r:id="rId3"/>
          <a:extLst>
            <a:ext uri="{FF2B5EF4-FFF2-40B4-BE49-F238E27FC236}">
              <a16:creationId xmlns:a16="http://schemas.microsoft.com/office/drawing/2014/main" id="{C950F8FF-C764-4AF2-9BE3-9987A0A95A4C}"/>
            </a:ext>
          </a:extLst>
        </xdr:cNvPr>
        <xdr:cNvSpPr/>
      </xdr:nvSpPr>
      <xdr:spPr>
        <a:xfrm>
          <a:off x="17498786" y="2476501"/>
          <a:ext cx="3306536" cy="1605643"/>
        </a:xfrm>
        <a:prstGeom prst="stripedRightArrow">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ctr"/>
          <a:r>
            <a:rPr lang="en-IN" sz="4000">
              <a:effectLst/>
            </a:rPr>
            <a:t>Result</a:t>
          </a:r>
        </a:p>
        <a:p>
          <a:pPr marL="0" marR="0" lvl="0" indent="0" algn="ctr" defTabSz="914400" eaLnBrk="1" fontAlgn="auto" latinLnBrk="0" hangingPunct="1">
            <a:lnSpc>
              <a:spcPct val="100000"/>
            </a:lnSpc>
            <a:spcBef>
              <a:spcPts val="0"/>
            </a:spcBef>
            <a:spcAft>
              <a:spcPts val="0"/>
            </a:spcAft>
            <a:buClrTx/>
            <a:buSzTx/>
            <a:buFontTx/>
            <a:buNone/>
            <a:tabLst/>
            <a:defRPr/>
          </a:pPr>
          <a:endParaRPr lang="en-IN" sz="2200">
            <a:effectLst/>
          </a:endParaRPr>
        </a:p>
        <a:p>
          <a:pPr marL="0" marR="0" lvl="0" indent="0" algn="ctr" defTabSz="914400" eaLnBrk="1" fontAlgn="auto" latinLnBrk="0" hangingPunct="1">
            <a:lnSpc>
              <a:spcPct val="100000"/>
            </a:lnSpc>
            <a:spcBef>
              <a:spcPts val="0"/>
            </a:spcBef>
            <a:spcAft>
              <a:spcPts val="0"/>
            </a:spcAft>
            <a:buClrTx/>
            <a:buSzTx/>
            <a:buFontTx/>
            <a:buNone/>
            <a:tabLst/>
            <a:defRPr/>
          </a:pPr>
          <a:endParaRPr lang="en-IN" sz="2200">
            <a:effectLst/>
          </a:endParaRPr>
        </a:p>
        <a:p>
          <a:pPr algn="ctr"/>
          <a:endParaRPr lang="en-IN" sz="1100"/>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4</xdr:col>
      <xdr:colOff>127000</xdr:colOff>
      <xdr:row>3</xdr:row>
      <xdr:rowOff>152400</xdr:rowOff>
    </xdr:from>
    <xdr:to>
      <xdr:col>16</xdr:col>
      <xdr:colOff>313267</xdr:colOff>
      <xdr:row>14</xdr:row>
      <xdr:rowOff>0</xdr:rowOff>
    </xdr:to>
    <xdr:sp macro="" textlink="">
      <xdr:nvSpPr>
        <xdr:cNvPr id="2" name="Rectangle 1">
          <a:extLst>
            <a:ext uri="{FF2B5EF4-FFF2-40B4-BE49-F238E27FC236}">
              <a16:creationId xmlns:a16="http://schemas.microsoft.com/office/drawing/2014/main" id="{0B31D386-DDB6-6F8A-EABB-F594E66E8D5A}"/>
            </a:ext>
          </a:extLst>
        </xdr:cNvPr>
        <xdr:cNvSpPr/>
      </xdr:nvSpPr>
      <xdr:spPr>
        <a:xfrm>
          <a:off x="2565400" y="711200"/>
          <a:ext cx="7501467" cy="1896533"/>
        </a:xfrm>
        <a:prstGeom prst="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584200</xdr:colOff>
      <xdr:row>5</xdr:row>
      <xdr:rowOff>139700</xdr:rowOff>
    </xdr:from>
    <xdr:to>
      <xdr:col>15</xdr:col>
      <xdr:colOff>577850</xdr:colOff>
      <xdr:row>12</xdr:row>
      <xdr:rowOff>136922</xdr:rowOff>
    </xdr:to>
    <xdr:sp macro="" textlink="">
      <xdr:nvSpPr>
        <xdr:cNvPr id="3" name="Rectangle 2">
          <a:extLst>
            <a:ext uri="{FF2B5EF4-FFF2-40B4-BE49-F238E27FC236}">
              <a16:creationId xmlns:a16="http://schemas.microsoft.com/office/drawing/2014/main" id="{F3A6A51B-2111-A442-CB66-CE71545E7DA7}"/>
            </a:ext>
          </a:extLst>
        </xdr:cNvPr>
        <xdr:cNvSpPr/>
      </xdr:nvSpPr>
      <xdr:spPr>
        <a:xfrm>
          <a:off x="3013075" y="1092200"/>
          <a:ext cx="6673056" cy="1330722"/>
        </a:xfrm>
        <a:prstGeom prst="rect">
          <a:avLst/>
        </a:prstGeom>
        <a:solidFill>
          <a:schemeClr val="tx1">
            <a:lumMod val="65000"/>
            <a:lumOff val="3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IN" sz="1100"/>
        </a:p>
        <a:p>
          <a:pPr algn="ctr"/>
          <a:endParaRPr lang="en-IN" sz="1100"/>
        </a:p>
        <a:p>
          <a:pPr algn="ctr"/>
          <a:r>
            <a:rPr lang="en-IN">
              <a:solidFill>
                <a:schemeClr val="accent6">
                  <a:lumMod val="40000"/>
                  <a:lumOff val="60000"/>
                </a:schemeClr>
              </a:solidFill>
            </a:rPr>
            <a:t>This report evaluates the company's historical achievement of product, sales, and profit targets over multiple years. Using predictive analysis and forecasting models, future targets have been strategically increased to drive higher profitability. The forecast results suggest that the company is well-positioned to achieve significant growth in revenue and profit in the coming years, supporting sustainable business expansion and enhanced shareholder value</a:t>
          </a:r>
          <a:endParaRPr lang="en-IN" sz="1100">
            <a:solidFill>
              <a:schemeClr val="accent6">
                <a:lumMod val="40000"/>
                <a:lumOff val="60000"/>
              </a:schemeClr>
            </a:solidFill>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TS" refreshedDate="46190.474213657406" createdVersion="8" refreshedVersion="8" minRefreshableVersion="3" recordCount="1200" xr:uid="{C3E5065D-E5EC-4333-9C2F-0CA2C3BC1007}">
  <cacheSource type="worksheet">
    <worksheetSource name="Table2"/>
  </cacheSource>
  <cacheFields count="21">
    <cacheField name="OrderID" numFmtId="0">
      <sharedItems count="1200">
        <s v="O000001"/>
        <s v="O000002"/>
        <s v="O000003"/>
        <s v="O000004"/>
        <s v="O000005"/>
        <s v="O000006"/>
        <s v="O000007"/>
        <s v="O000008"/>
        <s v="O000009"/>
        <s v="O000010"/>
        <s v="O000011"/>
        <s v="O000012"/>
        <s v="O000013"/>
        <s v="O000014"/>
        <s v="O000015"/>
        <s v="O000016"/>
        <s v="O000017"/>
        <s v="O000018"/>
        <s v="O000019"/>
        <s v="O000020"/>
        <s v="O000021"/>
        <s v="O000022"/>
        <s v="O000023"/>
        <s v="O000024"/>
        <s v="O000025"/>
        <s v="O000026"/>
        <s v="O000027"/>
        <s v="O000028"/>
        <s v="O000029"/>
        <s v="O000030"/>
        <s v="O000031"/>
        <s v="O000032"/>
        <s v="O000033"/>
        <s v="O000034"/>
        <s v="O000035"/>
        <s v="O000036"/>
        <s v="O000037"/>
        <s v="O000038"/>
        <s v="O000039"/>
        <s v="O000040"/>
        <s v="O000041"/>
        <s v="O000042"/>
        <s v="O000043"/>
        <s v="O000044"/>
        <s v="O000045"/>
        <s v="O000046"/>
        <s v="O000047"/>
        <s v="O000048"/>
        <s v="O000049"/>
        <s v="O000050"/>
        <s v="O000051"/>
        <s v="O000052"/>
        <s v="O000053"/>
        <s v="O000054"/>
        <s v="O000055"/>
        <s v="O000056"/>
        <s v="O000057"/>
        <s v="O000058"/>
        <s v="O000059"/>
        <s v="O000060"/>
        <s v="O000061"/>
        <s v="O000062"/>
        <s v="O000063"/>
        <s v="O000064"/>
        <s v="O000065"/>
        <s v="O000066"/>
        <s v="O000067"/>
        <s v="O000068"/>
        <s v="O000069"/>
        <s v="O000070"/>
        <s v="O000071"/>
        <s v="O000072"/>
        <s v="O000073"/>
        <s v="O000074"/>
        <s v="O000075"/>
        <s v="O000076"/>
        <s v="O000077"/>
        <s v="O000078"/>
        <s v="O000079"/>
        <s v="O000080"/>
        <s v="O000081"/>
        <s v="O000082"/>
        <s v="O000083"/>
        <s v="O000084"/>
        <s v="O000085"/>
        <s v="O000086"/>
        <s v="O000087"/>
        <s v="O000088"/>
        <s v="O000089"/>
        <s v="O000090"/>
        <s v="O000091"/>
        <s v="O000092"/>
        <s v="O000093"/>
        <s v="O000094"/>
        <s v="O000095"/>
        <s v="O000096"/>
        <s v="O000097"/>
        <s v="O000098"/>
        <s v="O000099"/>
        <s v="O000100"/>
        <s v="O000101"/>
        <s v="O000102"/>
        <s v="O000103"/>
        <s v="O000104"/>
        <s v="O000105"/>
        <s v="O000106"/>
        <s v="O000107"/>
        <s v="O000108"/>
        <s v="O000109"/>
        <s v="O000110"/>
        <s v="O000111"/>
        <s v="O000112"/>
        <s v="O000113"/>
        <s v="O000114"/>
        <s v="O000115"/>
        <s v="O000116"/>
        <s v="O000117"/>
        <s v="O000118"/>
        <s v="O000119"/>
        <s v="O000120"/>
        <s v="O000121"/>
        <s v="O000122"/>
        <s v="O000123"/>
        <s v="O000124"/>
        <s v="O000125"/>
        <s v="O000126"/>
        <s v="O000127"/>
        <s v="O000128"/>
        <s v="O000129"/>
        <s v="O000130"/>
        <s v="O000131"/>
        <s v="O000132"/>
        <s v="O000133"/>
        <s v="O000134"/>
        <s v="O000135"/>
        <s v="O000136"/>
        <s v="O000137"/>
        <s v="O000138"/>
        <s v="O000139"/>
        <s v="O000140"/>
        <s v="O000141"/>
        <s v="O000142"/>
        <s v="O000143"/>
        <s v="O000144"/>
        <s v="O000145"/>
        <s v="O000146"/>
        <s v="O000147"/>
        <s v="O000148"/>
        <s v="O000149"/>
        <s v="O000150"/>
        <s v="O000151"/>
        <s v="O000152"/>
        <s v="O000153"/>
        <s v="O000154"/>
        <s v="O000155"/>
        <s v="O000156"/>
        <s v="O000157"/>
        <s v="O000158"/>
        <s v="O000159"/>
        <s v="O000160"/>
        <s v="O000161"/>
        <s v="O000162"/>
        <s v="O000163"/>
        <s v="O000164"/>
        <s v="O000165"/>
        <s v="O000166"/>
        <s v="O000167"/>
        <s v="O000168"/>
        <s v="O000169"/>
        <s v="O000170"/>
        <s v="O000171"/>
        <s v="O000172"/>
        <s v="O000173"/>
        <s v="O000174"/>
        <s v="O000175"/>
        <s v="O000176"/>
        <s v="O000177"/>
        <s v="O000178"/>
        <s v="O000179"/>
        <s v="O000180"/>
        <s v="O000181"/>
        <s v="O000182"/>
        <s v="O000183"/>
        <s v="O000184"/>
        <s v="O000185"/>
        <s v="O000186"/>
        <s v="O000187"/>
        <s v="O000188"/>
        <s v="O000189"/>
        <s v="O000190"/>
        <s v="O000191"/>
        <s v="O000192"/>
        <s v="O000193"/>
        <s v="O000194"/>
        <s v="O000195"/>
        <s v="O000196"/>
        <s v="O000197"/>
        <s v="O000198"/>
        <s v="O000199"/>
        <s v="O000200"/>
        <s v="O000201"/>
        <s v="O000202"/>
        <s v="O000203"/>
        <s v="O000204"/>
        <s v="O000205"/>
        <s v="O000206"/>
        <s v="O000207"/>
        <s v="O000208"/>
        <s v="O000209"/>
        <s v="O000210"/>
        <s v="O000211"/>
        <s v="O000212"/>
        <s v="O000213"/>
        <s v="O000214"/>
        <s v="O000215"/>
        <s v="O000216"/>
        <s v="O000217"/>
        <s v="O000218"/>
        <s v="O000219"/>
        <s v="O000220"/>
        <s v="O000221"/>
        <s v="O000222"/>
        <s v="O000223"/>
        <s v="O000224"/>
        <s v="O000225"/>
        <s v="O000226"/>
        <s v="O000227"/>
        <s v="O000228"/>
        <s v="O000229"/>
        <s v="O000230"/>
        <s v="O000231"/>
        <s v="O000232"/>
        <s v="O000233"/>
        <s v="O000234"/>
        <s v="O000235"/>
        <s v="O000236"/>
        <s v="O000237"/>
        <s v="O000238"/>
        <s v="O000239"/>
        <s v="O000240"/>
        <s v="O000241"/>
        <s v="O000242"/>
        <s v="O000243"/>
        <s v="O000244"/>
        <s v="O000245"/>
        <s v="O000246"/>
        <s v="O000247"/>
        <s v="O000248"/>
        <s v="O000249"/>
        <s v="O000250"/>
        <s v="O000251"/>
        <s v="O000252"/>
        <s v="O000253"/>
        <s v="O000254"/>
        <s v="O000255"/>
        <s v="O000256"/>
        <s v="O000257"/>
        <s v="O000258"/>
        <s v="O000259"/>
        <s v="O000260"/>
        <s v="O000261"/>
        <s v="O000262"/>
        <s v="O000263"/>
        <s v="O000264"/>
        <s v="O000265"/>
        <s v="O000266"/>
        <s v="O000267"/>
        <s v="O000268"/>
        <s v="O000269"/>
        <s v="O000270"/>
        <s v="O000271"/>
        <s v="O000272"/>
        <s v="O000273"/>
        <s v="O000274"/>
        <s v="O000275"/>
        <s v="O000276"/>
        <s v="O000277"/>
        <s v="O000278"/>
        <s v="O000279"/>
        <s v="O000280"/>
        <s v="O000281"/>
        <s v="O000282"/>
        <s v="O000283"/>
        <s v="O000284"/>
        <s v="O000285"/>
        <s v="O000286"/>
        <s v="O000287"/>
        <s v="O000288"/>
        <s v="O000289"/>
        <s v="O000290"/>
        <s v="O000291"/>
        <s v="O000292"/>
        <s v="O000293"/>
        <s v="O000294"/>
        <s v="O000295"/>
        <s v="O000296"/>
        <s v="O000297"/>
        <s v="O000298"/>
        <s v="O000299"/>
        <s v="O000300"/>
        <s v="O000301"/>
        <s v="O000302"/>
        <s v="O000303"/>
        <s v="O000304"/>
        <s v="O000305"/>
        <s v="O000306"/>
        <s v="O000307"/>
        <s v="O000308"/>
        <s v="O000309"/>
        <s v="O000310"/>
        <s v="O000311"/>
        <s v="O000312"/>
        <s v="O000313"/>
        <s v="O000314"/>
        <s v="O000315"/>
        <s v="O000316"/>
        <s v="O000317"/>
        <s v="O000318"/>
        <s v="O000319"/>
        <s v="O000320"/>
        <s v="O000321"/>
        <s v="O000322"/>
        <s v="O000323"/>
        <s v="O000324"/>
        <s v="O000325"/>
        <s v="O000326"/>
        <s v="O000327"/>
        <s v="O000328"/>
        <s v="O000329"/>
        <s v="O000330"/>
        <s v="O000331"/>
        <s v="O000332"/>
        <s v="O000333"/>
        <s v="O000334"/>
        <s v="O000335"/>
        <s v="O000336"/>
        <s v="O000337"/>
        <s v="O000338"/>
        <s v="O000339"/>
        <s v="O000340"/>
        <s v="O000341"/>
        <s v="O000342"/>
        <s v="O000343"/>
        <s v="O000344"/>
        <s v="O000345"/>
        <s v="O000346"/>
        <s v="O000347"/>
        <s v="O000348"/>
        <s v="O000349"/>
        <s v="O000350"/>
        <s v="O000351"/>
        <s v="O000352"/>
        <s v="O000353"/>
        <s v="O000354"/>
        <s v="O000355"/>
        <s v="O000356"/>
        <s v="O000357"/>
        <s v="O000358"/>
        <s v="O000359"/>
        <s v="O000360"/>
        <s v="O000361"/>
        <s v="O000362"/>
        <s v="O000363"/>
        <s v="O000364"/>
        <s v="O000365"/>
        <s v="O000366"/>
        <s v="O000367"/>
        <s v="O000368"/>
        <s v="O000369"/>
        <s v="O000370"/>
        <s v="O000371"/>
        <s v="O000372"/>
        <s v="O000373"/>
        <s v="O000374"/>
        <s v="O000375"/>
        <s v="O000376"/>
        <s v="O000377"/>
        <s v="O000378"/>
        <s v="O000379"/>
        <s v="O000380"/>
        <s v="O000381"/>
        <s v="O000382"/>
        <s v="O000383"/>
        <s v="O000384"/>
        <s v="O000385"/>
        <s v="O000386"/>
        <s v="O000387"/>
        <s v="O000388"/>
        <s v="O000389"/>
        <s v="O000390"/>
        <s v="O000391"/>
        <s v="O000392"/>
        <s v="O000393"/>
        <s v="O000394"/>
        <s v="O000395"/>
        <s v="O000396"/>
        <s v="O000397"/>
        <s v="O000398"/>
        <s v="O000399"/>
        <s v="O000400"/>
        <s v="O000401"/>
        <s v="O000402"/>
        <s v="O000403"/>
        <s v="O000404"/>
        <s v="O000405"/>
        <s v="O000406"/>
        <s v="O000407"/>
        <s v="O000408"/>
        <s v="O000409"/>
        <s v="O000410"/>
        <s v="O000411"/>
        <s v="O000412"/>
        <s v="O000413"/>
        <s v="O000414"/>
        <s v="O000415"/>
        <s v="O000416"/>
        <s v="O000417"/>
        <s v="O000418"/>
        <s v="O000419"/>
        <s v="O000420"/>
        <s v="O000421"/>
        <s v="O000422"/>
        <s v="O000423"/>
        <s v="O000424"/>
        <s v="O000425"/>
        <s v="O000426"/>
        <s v="O000427"/>
        <s v="O000428"/>
        <s v="O000429"/>
        <s v="O000430"/>
        <s v="O000431"/>
        <s v="O000432"/>
        <s v="O000433"/>
        <s v="O000434"/>
        <s v="O000435"/>
        <s v="O000436"/>
        <s v="O000437"/>
        <s v="O000438"/>
        <s v="O000439"/>
        <s v="O000440"/>
        <s v="O000441"/>
        <s v="O000442"/>
        <s v="O000443"/>
        <s v="O000444"/>
        <s v="O000445"/>
        <s v="O000446"/>
        <s v="O000447"/>
        <s v="O000448"/>
        <s v="O000449"/>
        <s v="O000450"/>
        <s v="O000451"/>
        <s v="O000452"/>
        <s v="O000453"/>
        <s v="O000454"/>
        <s v="O000455"/>
        <s v="O000456"/>
        <s v="O000457"/>
        <s v="O000458"/>
        <s v="O000459"/>
        <s v="O000460"/>
        <s v="O000461"/>
        <s v="O000462"/>
        <s v="O000463"/>
        <s v="O000464"/>
        <s v="O000465"/>
        <s v="O000466"/>
        <s v="O000467"/>
        <s v="O000468"/>
        <s v="O000469"/>
        <s v="O000470"/>
        <s v="O000471"/>
        <s v="O000472"/>
        <s v="O000473"/>
        <s v="O000474"/>
        <s v="O000475"/>
        <s v="O000476"/>
        <s v="O000477"/>
        <s v="O000478"/>
        <s v="O000479"/>
        <s v="O000480"/>
        <s v="O000481"/>
        <s v="O000482"/>
        <s v="O000483"/>
        <s v="O000484"/>
        <s v="O000485"/>
        <s v="O000486"/>
        <s v="O000487"/>
        <s v="O000488"/>
        <s v="O000489"/>
        <s v="O000490"/>
        <s v="O000491"/>
        <s v="O000492"/>
        <s v="O000493"/>
        <s v="O000494"/>
        <s v="O000495"/>
        <s v="O000496"/>
        <s v="O000497"/>
        <s v="O000498"/>
        <s v="O000499"/>
        <s v="O000500"/>
        <s v="O000501"/>
        <s v="O000502"/>
        <s v="O000503"/>
        <s v="O000504"/>
        <s v="O000505"/>
        <s v="O000506"/>
        <s v="O000507"/>
        <s v="O000508"/>
        <s v="O000509"/>
        <s v="O000510"/>
        <s v="O000511"/>
        <s v="O000512"/>
        <s v="O000513"/>
        <s v="O000514"/>
        <s v="O000515"/>
        <s v="O000516"/>
        <s v="O000517"/>
        <s v="O000518"/>
        <s v="O000519"/>
        <s v="O000520"/>
        <s v="O000521"/>
        <s v="O000522"/>
        <s v="O000523"/>
        <s v="O000524"/>
        <s v="O000525"/>
        <s v="O000526"/>
        <s v="O000527"/>
        <s v="O000528"/>
        <s v="O000529"/>
        <s v="O000530"/>
        <s v="O000531"/>
        <s v="O000532"/>
        <s v="O000533"/>
        <s v="O000534"/>
        <s v="O000535"/>
        <s v="O000536"/>
        <s v="O000537"/>
        <s v="O000538"/>
        <s v="O000539"/>
        <s v="O000540"/>
        <s v="O000541"/>
        <s v="O000542"/>
        <s v="O000543"/>
        <s v="O000544"/>
        <s v="O000545"/>
        <s v="O000546"/>
        <s v="O000547"/>
        <s v="O000548"/>
        <s v="O000549"/>
        <s v="O000550"/>
        <s v="O000551"/>
        <s v="O000552"/>
        <s v="O000553"/>
        <s v="O000554"/>
        <s v="O000555"/>
        <s v="O000556"/>
        <s v="O000557"/>
        <s v="O000558"/>
        <s v="O000559"/>
        <s v="O000560"/>
        <s v="O000561"/>
        <s v="O000562"/>
        <s v="O000563"/>
        <s v="O000564"/>
        <s v="O000565"/>
        <s v="O000566"/>
        <s v="O000567"/>
        <s v="O000568"/>
        <s v="O000569"/>
        <s v="O000570"/>
        <s v="O000571"/>
        <s v="O000572"/>
        <s v="O000573"/>
        <s v="O000574"/>
        <s v="O000575"/>
        <s v="O000576"/>
        <s v="O000577"/>
        <s v="O000578"/>
        <s v="O000579"/>
        <s v="O000580"/>
        <s v="O000581"/>
        <s v="O000582"/>
        <s v="O000583"/>
        <s v="O000584"/>
        <s v="O000585"/>
        <s v="O000586"/>
        <s v="O000587"/>
        <s v="O000588"/>
        <s v="O000589"/>
        <s v="O000590"/>
        <s v="O000591"/>
        <s v="O000592"/>
        <s v="O000593"/>
        <s v="O000594"/>
        <s v="O000595"/>
        <s v="O000596"/>
        <s v="O000597"/>
        <s v="O000598"/>
        <s v="O000599"/>
        <s v="O000600"/>
        <s v="O000601"/>
        <s v="O000602"/>
        <s v="O000603"/>
        <s v="O000604"/>
        <s v="O000605"/>
        <s v="O000606"/>
        <s v="O000607"/>
        <s v="O000608"/>
        <s v="O000609"/>
        <s v="O000610"/>
        <s v="O000611"/>
        <s v="O000612"/>
        <s v="O000613"/>
        <s v="O000614"/>
        <s v="O000615"/>
        <s v="O000616"/>
        <s v="O000617"/>
        <s v="O000618"/>
        <s v="O000619"/>
        <s v="O000620"/>
        <s v="O000621"/>
        <s v="O000622"/>
        <s v="O000623"/>
        <s v="O000624"/>
        <s v="O000625"/>
        <s v="O000626"/>
        <s v="O000627"/>
        <s v="O000628"/>
        <s v="O000629"/>
        <s v="O000630"/>
        <s v="O000631"/>
        <s v="O000632"/>
        <s v="O000633"/>
        <s v="O000634"/>
        <s v="O000635"/>
        <s v="O000636"/>
        <s v="O000637"/>
        <s v="O000638"/>
        <s v="O000639"/>
        <s v="O000640"/>
        <s v="O000641"/>
        <s v="O000642"/>
        <s v="O000643"/>
        <s v="O000644"/>
        <s v="O000645"/>
        <s v="O000646"/>
        <s v="O000647"/>
        <s v="O000648"/>
        <s v="O000649"/>
        <s v="O000650"/>
        <s v="O000651"/>
        <s v="O000652"/>
        <s v="O000653"/>
        <s v="O000654"/>
        <s v="O000655"/>
        <s v="O000656"/>
        <s v="O000657"/>
        <s v="O000658"/>
        <s v="O000659"/>
        <s v="O000660"/>
        <s v="O000661"/>
        <s v="O000662"/>
        <s v="O000663"/>
        <s v="O000664"/>
        <s v="O000665"/>
        <s v="O000666"/>
        <s v="O000667"/>
        <s v="O000668"/>
        <s v="O000669"/>
        <s v="O000670"/>
        <s v="O000671"/>
        <s v="O000672"/>
        <s v="O000673"/>
        <s v="O000674"/>
        <s v="O000675"/>
        <s v="O000676"/>
        <s v="O000677"/>
        <s v="O000678"/>
        <s v="O000679"/>
        <s v="O000680"/>
        <s v="O000681"/>
        <s v="O000682"/>
        <s v="O000683"/>
        <s v="O000684"/>
        <s v="O000685"/>
        <s v="O000686"/>
        <s v="O000687"/>
        <s v="O000688"/>
        <s v="O000689"/>
        <s v="O000690"/>
        <s v="O000691"/>
        <s v="O000692"/>
        <s v="O000693"/>
        <s v="O000694"/>
        <s v="O000695"/>
        <s v="O000696"/>
        <s v="O000697"/>
        <s v="O000698"/>
        <s v="O000699"/>
        <s v="O000700"/>
        <s v="O000701"/>
        <s v="O000702"/>
        <s v="O000703"/>
        <s v="O000704"/>
        <s v="O000705"/>
        <s v="O000706"/>
        <s v="O000707"/>
        <s v="O000708"/>
        <s v="O000709"/>
        <s v="O000710"/>
        <s v="O000711"/>
        <s v="O000712"/>
        <s v="O000713"/>
        <s v="O000714"/>
        <s v="O000715"/>
        <s v="O000716"/>
        <s v="O000717"/>
        <s v="O000718"/>
        <s v="O000719"/>
        <s v="O000720"/>
        <s v="O000721"/>
        <s v="O000722"/>
        <s v="O000723"/>
        <s v="O000724"/>
        <s v="O000725"/>
        <s v="O000726"/>
        <s v="O000727"/>
        <s v="O000728"/>
        <s v="O000729"/>
        <s v="O000730"/>
        <s v="O000731"/>
        <s v="O000732"/>
        <s v="O000733"/>
        <s v="O000734"/>
        <s v="O000735"/>
        <s v="O000736"/>
        <s v="O000737"/>
        <s v="O000738"/>
        <s v="O000739"/>
        <s v="O000740"/>
        <s v="O000741"/>
        <s v="O000742"/>
        <s v="O000743"/>
        <s v="O000744"/>
        <s v="O000745"/>
        <s v="O000746"/>
        <s v="O000747"/>
        <s v="O000748"/>
        <s v="O000749"/>
        <s v="O000750"/>
        <s v="O000751"/>
        <s v="O000752"/>
        <s v="O000753"/>
        <s v="O000754"/>
        <s v="O000755"/>
        <s v="O000756"/>
        <s v="O000757"/>
        <s v="O000758"/>
        <s v="O000759"/>
        <s v="O000760"/>
        <s v="O000761"/>
        <s v="O000762"/>
        <s v="O000763"/>
        <s v="O000764"/>
        <s v="O000765"/>
        <s v="O000766"/>
        <s v="O000767"/>
        <s v="O000768"/>
        <s v="O000769"/>
        <s v="O000770"/>
        <s v="O000771"/>
        <s v="O000772"/>
        <s v="O000773"/>
        <s v="O000774"/>
        <s v="O000775"/>
        <s v="O000776"/>
        <s v="O000777"/>
        <s v="O000778"/>
        <s v="O000779"/>
        <s v="O000780"/>
        <s v="O000781"/>
        <s v="O000782"/>
        <s v="O000783"/>
        <s v="O000784"/>
        <s v="O000785"/>
        <s v="O000786"/>
        <s v="O000787"/>
        <s v="O000788"/>
        <s v="O000789"/>
        <s v="O000790"/>
        <s v="O000791"/>
        <s v="O000792"/>
        <s v="O000793"/>
        <s v="O000794"/>
        <s v="O000795"/>
        <s v="O000796"/>
        <s v="O000797"/>
        <s v="O000798"/>
        <s v="O000799"/>
        <s v="O000800"/>
        <s v="O000801"/>
        <s v="O000802"/>
        <s v="O000803"/>
        <s v="O000804"/>
        <s v="O000805"/>
        <s v="O000806"/>
        <s v="O000807"/>
        <s v="O000808"/>
        <s v="O000809"/>
        <s v="O000810"/>
        <s v="O000811"/>
        <s v="O000812"/>
        <s v="O000813"/>
        <s v="O000814"/>
        <s v="O000815"/>
        <s v="O000816"/>
        <s v="O000817"/>
        <s v="O000818"/>
        <s v="O000819"/>
        <s v="O000820"/>
        <s v="O000821"/>
        <s v="O000822"/>
        <s v="O000823"/>
        <s v="O000824"/>
        <s v="O000825"/>
        <s v="O000826"/>
        <s v="O000827"/>
        <s v="O000828"/>
        <s v="O000829"/>
        <s v="O000830"/>
        <s v="O000831"/>
        <s v="O000832"/>
        <s v="O000833"/>
        <s v="O000834"/>
        <s v="O000835"/>
        <s v="O000836"/>
        <s v="O000837"/>
        <s v="O000838"/>
        <s v="O000839"/>
        <s v="O000840"/>
        <s v="O000841"/>
        <s v="O000842"/>
        <s v="O000843"/>
        <s v="O000844"/>
        <s v="O000845"/>
        <s v="O000846"/>
        <s v="O000847"/>
        <s v="O000848"/>
        <s v="O000849"/>
        <s v="O000850"/>
        <s v="O000851"/>
        <s v="O000852"/>
        <s v="O000853"/>
        <s v="O000854"/>
        <s v="O000855"/>
        <s v="O000856"/>
        <s v="O000857"/>
        <s v="O000858"/>
        <s v="O000859"/>
        <s v="O000860"/>
        <s v="O000861"/>
        <s v="O000862"/>
        <s v="O000863"/>
        <s v="O000864"/>
        <s v="O000865"/>
        <s v="O000866"/>
        <s v="O000867"/>
        <s v="O000868"/>
        <s v="O000869"/>
        <s v="O000870"/>
        <s v="O000871"/>
        <s v="O000872"/>
        <s v="O000873"/>
        <s v="O000874"/>
        <s v="O000875"/>
        <s v="O000876"/>
        <s v="O000877"/>
        <s v="O000878"/>
        <s v="O000879"/>
        <s v="O000880"/>
        <s v="O000881"/>
        <s v="O000882"/>
        <s v="O000883"/>
        <s v="O000884"/>
        <s v="O000885"/>
        <s v="O000886"/>
        <s v="O000887"/>
        <s v="O000888"/>
        <s v="O000889"/>
        <s v="O000890"/>
        <s v="O000891"/>
        <s v="O000892"/>
        <s v="O000893"/>
        <s v="O000894"/>
        <s v="O000895"/>
        <s v="O000896"/>
        <s v="O000897"/>
        <s v="O000898"/>
        <s v="O000899"/>
        <s v="O000900"/>
        <s v="O000901"/>
        <s v="O000902"/>
        <s v="O000903"/>
        <s v="O000904"/>
        <s v="O000905"/>
        <s v="O000906"/>
        <s v="O000907"/>
        <s v="O000908"/>
        <s v="O000909"/>
        <s v="O000910"/>
        <s v="O000911"/>
        <s v="O000912"/>
        <s v="O000913"/>
        <s v="O000914"/>
        <s v="O000915"/>
        <s v="O000916"/>
        <s v="O000917"/>
        <s v="O000918"/>
        <s v="O000919"/>
        <s v="O000920"/>
        <s v="O000921"/>
        <s v="O000922"/>
        <s v="O000923"/>
        <s v="O000924"/>
        <s v="O000925"/>
        <s v="O000926"/>
        <s v="O000927"/>
        <s v="O000928"/>
        <s v="O000929"/>
        <s v="O000930"/>
        <s v="O000931"/>
        <s v="O000932"/>
        <s v="O000933"/>
        <s v="O000934"/>
        <s v="O000935"/>
        <s v="O000936"/>
        <s v="O000937"/>
        <s v="O000938"/>
        <s v="O000939"/>
        <s v="O000940"/>
        <s v="O000941"/>
        <s v="O000942"/>
        <s v="O000943"/>
        <s v="O000944"/>
        <s v="O000945"/>
        <s v="O000946"/>
        <s v="O000947"/>
        <s v="O000948"/>
        <s v="O000949"/>
        <s v="O000950"/>
        <s v="O000951"/>
        <s v="O000952"/>
        <s v="O000953"/>
        <s v="O000954"/>
        <s v="O000955"/>
        <s v="O000956"/>
        <s v="O000957"/>
        <s v="O000958"/>
        <s v="O000959"/>
        <s v="O000960"/>
        <s v="O000961"/>
        <s v="O000962"/>
        <s v="O000963"/>
        <s v="O000964"/>
        <s v="O000965"/>
        <s v="O000966"/>
        <s v="O000967"/>
        <s v="O000968"/>
        <s v="O000969"/>
        <s v="O000970"/>
        <s v="O000971"/>
        <s v="O000972"/>
        <s v="O000973"/>
        <s v="O000974"/>
        <s v="O000975"/>
        <s v="O000976"/>
        <s v="O000977"/>
        <s v="O000978"/>
        <s v="O000979"/>
        <s v="O000980"/>
        <s v="O000981"/>
        <s v="O000982"/>
        <s v="O000983"/>
        <s v="O000984"/>
        <s v="O000985"/>
        <s v="O000986"/>
        <s v="O000987"/>
        <s v="O000988"/>
        <s v="O000989"/>
        <s v="O000990"/>
        <s v="O000991"/>
        <s v="O000992"/>
        <s v="O000993"/>
        <s v="O000994"/>
        <s v="O000995"/>
        <s v="O000996"/>
        <s v="O000997"/>
        <s v="O000998"/>
        <s v="O000999"/>
        <s v="O001000"/>
        <s v="O001001"/>
        <s v="O001002"/>
        <s v="O001003"/>
        <s v="O001004"/>
        <s v="O001005"/>
        <s v="O001006"/>
        <s v="O001007"/>
        <s v="O001008"/>
        <s v="O001009"/>
        <s v="O001010"/>
        <s v="O001011"/>
        <s v="O001012"/>
        <s v="O001013"/>
        <s v="O001014"/>
        <s v="O001015"/>
        <s v="O001016"/>
        <s v="O001017"/>
        <s v="O001018"/>
        <s v="O001019"/>
        <s v="O001020"/>
        <s v="O001021"/>
        <s v="O001022"/>
        <s v="O001023"/>
        <s v="O001024"/>
        <s v="O001025"/>
        <s v="O001026"/>
        <s v="O001027"/>
        <s v="O001028"/>
        <s v="O001029"/>
        <s v="O001030"/>
        <s v="O001031"/>
        <s v="O001032"/>
        <s v="O001033"/>
        <s v="O001034"/>
        <s v="O001035"/>
        <s v="O001036"/>
        <s v="O001037"/>
        <s v="O001038"/>
        <s v="O001039"/>
        <s v="O001040"/>
        <s v="O001041"/>
        <s v="O001042"/>
        <s v="O001043"/>
        <s v="O001044"/>
        <s v="O001045"/>
        <s v="O001046"/>
        <s v="O001047"/>
        <s v="O001048"/>
        <s v="O001049"/>
        <s v="O001050"/>
        <s v="O001051"/>
        <s v="O001052"/>
        <s v="O001053"/>
        <s v="O001054"/>
        <s v="O001055"/>
        <s v="O001056"/>
        <s v="O001057"/>
        <s v="O001058"/>
        <s v="O001059"/>
        <s v="O001060"/>
        <s v="O001061"/>
        <s v="O001062"/>
        <s v="O001063"/>
        <s v="O001064"/>
        <s v="O001065"/>
        <s v="O001066"/>
        <s v="O001067"/>
        <s v="O001068"/>
        <s v="O001069"/>
        <s v="O001070"/>
        <s v="O001071"/>
        <s v="O001072"/>
        <s v="O001073"/>
        <s v="O001074"/>
        <s v="O001075"/>
        <s v="O001076"/>
        <s v="O001077"/>
        <s v="O001078"/>
        <s v="O001079"/>
        <s v="O001080"/>
        <s v="O001081"/>
        <s v="O001082"/>
        <s v="O001083"/>
        <s v="O001084"/>
        <s v="O001085"/>
        <s v="O001086"/>
        <s v="O001087"/>
        <s v="O001088"/>
        <s v="O001089"/>
        <s v="O001090"/>
        <s v="O001091"/>
        <s v="O001092"/>
        <s v="O001093"/>
        <s v="O001094"/>
        <s v="O001095"/>
        <s v="O001096"/>
        <s v="O001097"/>
        <s v="O001098"/>
        <s v="O001099"/>
        <s v="O001100"/>
        <s v="O001101"/>
        <s v="O001102"/>
        <s v="O001103"/>
        <s v="O001104"/>
        <s v="O001105"/>
        <s v="O001106"/>
        <s v="O001107"/>
        <s v="O001108"/>
        <s v="O001109"/>
        <s v="O001110"/>
        <s v="O001111"/>
        <s v="O001112"/>
        <s v="O001113"/>
        <s v="O001114"/>
        <s v="O001115"/>
        <s v="O001116"/>
        <s v="O001117"/>
        <s v="O001118"/>
        <s v="O001119"/>
        <s v="O001120"/>
        <s v="O001121"/>
        <s v="O001122"/>
        <s v="O001123"/>
        <s v="O001124"/>
        <s v="O001125"/>
        <s v="O001126"/>
        <s v="O001127"/>
        <s v="O001128"/>
        <s v="O001129"/>
        <s v="O001130"/>
        <s v="O001131"/>
        <s v="O001132"/>
        <s v="O001133"/>
        <s v="O001134"/>
        <s v="O001135"/>
        <s v="O001136"/>
        <s v="O001137"/>
        <s v="O001138"/>
        <s v="O001139"/>
        <s v="O001140"/>
        <s v="O001141"/>
        <s v="O001142"/>
        <s v="O001143"/>
        <s v="O001144"/>
        <s v="O001145"/>
        <s v="O001146"/>
        <s v="O001147"/>
        <s v="O001148"/>
        <s v="O001149"/>
        <s v="O001150"/>
        <s v="O001151"/>
        <s v="O001152"/>
        <s v="O001153"/>
        <s v="O001154"/>
        <s v="O001155"/>
        <s v="O001156"/>
        <s v="O001157"/>
        <s v="O001158"/>
        <s v="O001159"/>
        <s v="O001160"/>
        <s v="O001161"/>
        <s v="O001162"/>
        <s v="O001163"/>
        <s v="O001164"/>
        <s v="O001165"/>
        <s v="O001166"/>
        <s v="O001167"/>
        <s v="O001168"/>
        <s v="O001169"/>
        <s v="O001170"/>
        <s v="O001171"/>
        <s v="O001172"/>
        <s v="O001173"/>
        <s v="O001174"/>
        <s v="O001175"/>
        <s v="O001176"/>
        <s v="O001177"/>
        <s v="O001178"/>
        <s v="O001179"/>
        <s v="O001180"/>
        <s v="O001181"/>
        <s v="O001182"/>
        <s v="O001183"/>
        <s v="O001184"/>
        <s v="O001185"/>
        <s v="O001186"/>
        <s v="O001187"/>
        <s v="O001188"/>
        <s v="O001189"/>
        <s v="O001190"/>
        <s v="O001191"/>
        <s v="O001192"/>
        <s v="O001193"/>
        <s v="O001194"/>
        <s v="O001195"/>
        <s v="O001196"/>
        <s v="O001197"/>
        <s v="O001198"/>
        <s v="O001199"/>
        <s v="O001200"/>
      </sharedItems>
    </cacheField>
    <cacheField name="Date" numFmtId="0">
      <sharedItems count="606">
        <s v="2025-02-28T00:00:00.000000000"/>
        <s v="2025-12-07T00:00:00.000000000"/>
        <s v="2024-10-20T00:00:00.000000000"/>
        <s v="2025-05-07T00:00:00.000000000"/>
        <s v="2025-01-07T00:00:00.000000000"/>
        <s v="2025-10-06T00:00:00.000000000"/>
        <s v="2025-04-18T00:00:00.000000000"/>
        <s v="2024-11-16T00:00:00.000000000"/>
        <s v="2024-06-27T00:00:00.000000000"/>
        <s v="2024-08-17T00:00:00.000000000"/>
        <s v="2024-02-24T00:00:00.000000000"/>
        <s v="2024-04-22T00:00:00.000000000"/>
        <s v="2025-01-06T00:00:00.000000000"/>
        <s v="2024-01-24T00:00:00.000000000"/>
        <s v="2024-12-10T00:00:00.000000000"/>
        <s v="2024-01-31T00:00:00.000000000"/>
        <s v="2024-04-28T00:00:00.000000000"/>
        <s v="2025-05-20T00:00:00.000000000"/>
        <s v="2024-01-22T00:00:00.000000000"/>
        <s v="2024-09-03T00:00:00.000000000"/>
        <s v="2024-05-19T00:00:00.000000000"/>
        <s v="2024-02-09T00:00:00.000000000"/>
        <s v="2024-06-01T00:00:00.000000000"/>
        <s v="2024-03-23T00:00:00.000000000"/>
        <s v="2024-02-28T00:00:00.000000000"/>
        <s v="2025-05-01T00:00:00.000000000"/>
        <s v="2024-04-01T00:00:00.000000000"/>
        <s v="2025-11-17T00:00:00.000000000"/>
        <s v="2024-12-21T00:00:00.000000000"/>
        <s v="2024-10-25T00:00:00.000000000"/>
        <s v="2025-10-02T00:00:00.000000000"/>
        <s v="2025-07-22T00:00:00.000000000"/>
        <s v="2024-11-03T00:00:00.000000000"/>
        <s v="2025-12-12T00:00:00.000000000"/>
        <s v="2025-01-22T00:00:00.000000000"/>
        <s v="2025-06-01T00:00:00.000000000"/>
        <s v="2025-12-09T00:00:00.000000000"/>
        <s v="2025-06-12T00:00:00.000000000"/>
        <s v="2025-03-07T00:00:00.000000000"/>
        <s v="2025-03-26T00:00:00.000000000"/>
        <s v="2025-04-23T00:00:00.000000000"/>
        <s v="2025-12-15T00:00:00.000000000"/>
        <s v="2025-05-27T00:00:00.000000000"/>
        <s v="2024-08-07T00:00:00.000000000"/>
        <s v="2024-01-17T00:00:00.000000000"/>
        <s v="2025-07-26T00:00:00.000000000"/>
        <s v="2024-12-22T00:00:00.000000000"/>
        <s v="2024-10-30T00:00:00.000000000"/>
        <s v="2025-11-14T00:00:00.000000000"/>
        <s v="2024-04-23T00:00:00.000000000"/>
        <s v="2024-01-28T00:00:00.000000000"/>
        <s v="2025-06-24T00:00:00.000000000"/>
        <s v="2025-11-06T00:00:00.000000000"/>
        <s v="2025-08-29T00:00:00.000000000"/>
        <s v="2025-09-28T00:00:00.000000000"/>
        <s v="2025-09-23T00:00:00.000000000"/>
        <s v="2025-05-16T00:00:00.000000000"/>
        <s v="2025-11-04T00:00:00.000000000"/>
        <s v="2024-09-06T00:00:00.000000000"/>
        <s v="2025-06-28T00:00:00.000000000"/>
        <s v="2024-03-08T00:00:00.000000000"/>
        <s v="2025-01-20T00:00:00.000000000"/>
        <s v="2024-07-31T00:00:00.000000000"/>
        <s v="2024-11-14T00:00:00.000000000"/>
        <s v="2024-06-02T00:00:00.000000000"/>
        <s v="2025-02-20T00:00:00.000000000"/>
        <s v="2024-02-26T00:00:00.000000000"/>
        <s v="2024-04-02T00:00:00.000000000"/>
        <s v="2024-11-11T00:00:00.000000000"/>
        <s v="2025-04-06T00:00:00.000000000"/>
        <s v="2025-03-01T00:00:00.000000000"/>
        <s v="2024-02-10T00:00:00.000000000"/>
        <s v="2025-05-12T00:00:00.000000000"/>
        <s v="2024-02-12T00:00:00.000000000"/>
        <s v="2025-08-19T00:00:00.000000000"/>
        <s v="2024-01-29T00:00:00.000000000"/>
        <s v="2024-01-20T00:00:00.000000000"/>
        <s v="2025-01-13T00:00:00.000000000"/>
        <s v="2025-08-09T00:00:00.000000000"/>
        <s v="2025-07-13T00:00:00.000000000"/>
        <s v="2025-03-14T00:00:00.000000000"/>
        <s v="2024-05-10T00:00:00.000000000"/>
        <s v="2025-11-27T00:00:00.000000000"/>
        <s v="2024-01-16T00:00:00.000000000"/>
        <s v="2024-09-11T00:00:00.000000000"/>
        <s v="2025-07-05T00:00:00.000000000"/>
        <s v="2025-03-27T00:00:00.000000000"/>
        <s v="2025-07-31T00:00:00.000000000"/>
        <s v="2025-07-14T00:00:00.000000000"/>
        <s v="2025-01-12T00:00:00.000000000"/>
        <s v="2025-08-23T00:00:00.000000000"/>
        <s v="2024-05-07T00:00:00.000000000"/>
        <s v="2024-02-06T00:00:00.000000000"/>
        <s v="2024-05-29T00:00:00.000000000"/>
        <s v="2024-03-22T00:00:00.000000000"/>
        <s v="2025-08-25T00:00:00.000000000"/>
        <s v="2024-12-27T00:00:00.000000000"/>
        <s v="2024-11-20T00:00:00.000000000"/>
        <s v="2025-04-12T00:00:00.000000000"/>
        <s v="2024-09-19T00:00:00.000000000"/>
        <s v="2025-02-21T00:00:00.000000000"/>
        <s v="2024-01-03T00:00:00.000000000"/>
        <s v="2025-06-05T00:00:00.000000000"/>
        <s v="2025-09-29T00:00:00.000000000"/>
        <s v="2024-04-09T00:00:00.000000000"/>
        <s v="2025-03-20T00:00:00.000000000"/>
        <s v="2025-07-10T00:00:00.000000000"/>
        <s v="2025-08-24T00:00:00.000000000"/>
        <s v="2025-07-25T00:00:00.000000000"/>
        <s v="2025-02-25T00:00:00.000000000"/>
        <s v="2025-05-28T00:00:00.000000000"/>
        <s v="2024-07-23T00:00:00.000000000"/>
        <s v="2024-05-13T00:00:00.000000000"/>
        <s v="2025-12-05T00:00:00.000000000"/>
        <s v="2025-11-21T00:00:00.000000000"/>
        <s v="2024-12-02T00:00:00.000000000"/>
        <s v="2025-04-16T00:00:00.000000000"/>
        <s v="2024-04-26T00:00:00.000000000"/>
        <s v="2024-08-21T00:00:00.000000000"/>
        <s v="2025-09-22T00:00:00.000000000"/>
        <s v="2024-01-11T00:00:00.000000000"/>
        <s v="2024-05-20T00:00:00.000000000"/>
        <s v="2025-08-10T00:00:00.000000000"/>
        <s v="2024-03-04T00:00:00.000000000"/>
        <s v="2024-04-17T00:00:00.000000000"/>
        <s v="2025-10-12T00:00:00.000000000"/>
        <s v="2024-06-06T00:00:00.000000000"/>
        <s v="2025-02-26T00:00:00.000000000"/>
        <s v="2025-11-15T00:00:00.000000000"/>
        <s v="2024-10-01T00:00:00.000000000"/>
        <s v="2024-02-18T00:00:00.000000000"/>
        <s v="2025-08-17T00:00:00.000000000"/>
        <s v="2025-07-29T00:00:00.000000000"/>
        <s v="2025-04-20T00:00:00.000000000"/>
        <s v="2025-10-21T00:00:00.000000000"/>
        <s v="2025-07-21T00:00:00.000000000"/>
        <s v="2025-05-18T00:00:00.000000000"/>
        <s v="2024-08-31T00:00:00.000000000"/>
        <s v="2024-02-14T00:00:00.000000000"/>
        <s v="2025-06-14T00:00:00.000000000"/>
        <s v="2025-09-10T00:00:00.000000000"/>
        <s v="2025-05-23T00:00:00.000000000"/>
        <s v="2025-04-22T00:00:00.000000000"/>
        <s v="2025-06-09T00:00:00.000000000"/>
        <s v="2024-07-21T00:00:00.000000000"/>
        <s v="2024-03-26T00:00:00.000000000"/>
        <s v="2025-04-05T00:00:00.000000000"/>
        <s v="2025-11-20T00:00:00.000000000"/>
        <s v="2024-02-22T00:00:00.000000000"/>
        <s v="2024-11-04T00:00:00.000000000"/>
        <s v="2025-10-22T00:00:00.000000000"/>
        <s v="2025-01-16T00:00:00.000000000"/>
        <s v="2024-02-15T00:00:00.000000000"/>
        <s v="2025-11-26T00:00:00.000000000"/>
        <s v="2024-08-29T00:00:00.000000000"/>
        <s v="2025-04-04T00:00:00.000000000"/>
        <s v="2025-09-18T00:00:00.000000000"/>
        <s v="2025-08-04T00:00:00.000000000"/>
        <s v="2025-07-19T00:00:00.000000000"/>
        <s v="2024-03-18T00:00:00.000000000"/>
        <s v="2024-03-05T00:00:00.000000000"/>
        <s v="2025-08-30T00:00:00.000000000"/>
        <s v="2025-10-29T00:00:00.000000000"/>
        <s v="2025-03-31T00:00:00.000000000"/>
        <s v="2025-10-27T00:00:00.000000000"/>
        <s v="2024-08-20T00:00:00.000000000"/>
        <s v="2024-09-13T00:00:00.000000000"/>
        <s v="2024-05-04T00:00:00.000000000"/>
        <s v="2025-08-03T00:00:00.000000000"/>
        <s v="2025-05-04T00:00:00.000000000"/>
        <s v="2024-06-13T00:00:00.000000000"/>
        <s v="2025-12-31T00:00:00.000000000"/>
        <s v="2024-01-23T00:00:00.000000000"/>
        <s v="2025-07-17T00:00:00.000000000"/>
        <s v="2025-07-27T00:00:00.000000000"/>
        <s v="2024-12-19T00:00:00.000000000"/>
        <s v="2024-06-20T00:00:00.000000000"/>
        <s v="2025-03-30T00:00:00.000000000"/>
        <s v="2024-11-24T00:00:00.000000000"/>
        <s v="2025-11-25T00:00:00.000000000"/>
        <s v="2025-10-10T00:00:00.000000000"/>
        <s v="2024-12-26T00:00:00.000000000"/>
        <s v="2025-06-18T00:00:00.000000000"/>
        <s v="2025-03-19T00:00:00.000000000"/>
        <s v="2024-05-31T00:00:00.000000000"/>
        <s v="2025-08-16T00:00:00.000000000"/>
        <s v="2025-07-24T00:00:00.000000000"/>
        <s v="2024-10-31T00:00:00.000000000"/>
        <s v="2025-06-27T00:00:00.000000000"/>
        <s v="2025-12-26T00:00:00.000000000"/>
        <s v="2025-07-23T00:00:00.000000000"/>
        <s v="2024-08-19T00:00:00.000000000"/>
        <s v="2024-12-11T00:00:00.000000000"/>
        <s v="2025-09-19T00:00:00.000000000"/>
        <s v="2025-04-09T00:00:00.000000000"/>
        <s v="2024-08-23T00:00:00.000000000"/>
        <s v="2024-03-06T00:00:00.000000000"/>
        <s v="2024-07-03T00:00:00.000000000"/>
        <s v="2025-06-07T00:00:00.000000000"/>
        <s v="2024-11-26T00:00:00.000000000"/>
        <s v="2024-09-01T00:00:00.000000000"/>
        <s v="2025-12-11T00:00:00.000000000"/>
        <s v="2024-11-10T00:00:00.000000000"/>
        <s v="2025-04-13T00:00:00.000000000"/>
        <s v="2024-09-17T00:00:00.000000000"/>
        <s v="2025-11-16T00:00:00.000000000"/>
        <s v="2024-11-30T00:00:00.000000000"/>
        <s v="2025-10-31T00:00:00.000000000"/>
        <s v="2024-10-06T00:00:00.000000000"/>
        <s v="2025-07-28T00:00:00.000000000"/>
        <s v="2025-08-01T00:00:00.000000000"/>
        <s v="2025-11-22T00:00:00.000000000"/>
        <s v="2024-01-21T00:00:00.000000000"/>
        <s v="2024-04-16T00:00:00.000000000"/>
        <s v="2024-06-08T00:00:00.000000000"/>
        <s v="2024-03-02T00:00:00.000000000"/>
        <s v="2024-12-20T00:00:00.000000000"/>
        <s v="2024-09-29T00:00:00.000000000"/>
        <s v="2024-05-05T00:00:00.000000000"/>
        <s v="2024-04-13T00:00:00.000000000"/>
        <s v="2024-06-04T00:00:00.000000000"/>
        <s v="2025-12-10T00:00:00.000000000"/>
        <s v="2024-05-08T00:00:00.000000000"/>
        <s v="2025-01-10T00:00:00.000000000"/>
        <s v="2025-02-01T00:00:00.000000000"/>
        <s v="2024-02-23T00:00:00.000000000"/>
        <s v="2024-02-29T00:00:00.000000000"/>
        <s v="2025-05-08T00:00:00.000000000"/>
        <s v="2025-02-19T00:00:00.000000000"/>
        <s v="2024-06-05T00:00:00.000000000"/>
        <s v="2025-04-01T00:00:00.000000000"/>
        <s v="2025-10-23T00:00:00.000000000"/>
        <s v="2025-09-13T00:00:00.000000000"/>
        <s v="2024-05-06T00:00:00.000000000"/>
        <s v="2025-05-13T00:00:00.000000000"/>
        <s v="2025-09-21T00:00:00.000000000"/>
        <s v="2025-06-26T00:00:00.000000000"/>
        <s v="2025-01-29T00:00:00.000000000"/>
        <s v="2024-04-08T00:00:00.000000000"/>
        <s v="2024-12-18T00:00:00.000000000"/>
        <s v="2024-11-12T00:00:00.000000000"/>
        <s v="2025-01-30T00:00:00.000000000"/>
        <s v="2024-10-12T00:00:00.000000000"/>
        <s v="2025-03-29T00:00:00.000000000"/>
        <s v="2025-08-27T00:00:00.000000000"/>
        <s v="2024-10-13T00:00:00.000000000"/>
        <s v="2024-01-13T00:00:00.000000000"/>
        <s v="2025-02-11T00:00:00.000000000"/>
        <s v="2024-10-15T00:00:00.000000000"/>
        <s v="2024-03-30T00:00:00.000000000"/>
        <s v="2024-11-02T00:00:00.000000000"/>
        <s v="2024-08-03T00:00:00.000000000"/>
        <s v="2025-03-24T00:00:00.000000000"/>
        <s v="2024-10-08T00:00:00.000000000"/>
        <s v="2025-08-13T00:00:00.000000000"/>
        <s v="2024-11-27T00:00:00.000000000"/>
        <s v="2025-11-09T00:00:00.000000000"/>
        <s v="2025-08-28T00:00:00.000000000"/>
        <s v="2025-07-09T00:00:00.000000000"/>
        <s v="2024-11-25T00:00:00.000000000"/>
        <s v="2025-11-24T00:00:00.000000000"/>
        <s v="2025-03-03T00:00:00.000000000"/>
        <s v="2024-09-10T00:00:00.000000000"/>
        <s v="2024-07-04T00:00:00.000000000"/>
        <s v="2024-06-16T00:00:00.000000000"/>
        <s v="2025-07-11T00:00:00.000000000"/>
        <s v="2024-07-25T00:00:00.000000000"/>
        <s v="2025-09-02T00:00:00.000000000"/>
        <s v="2025-06-17T00:00:00.000000000"/>
        <s v="2025-01-09T00:00:00.000000000"/>
        <s v="2025-09-05T00:00:00.000000000"/>
        <s v="2025-02-07T00:00:00.000000000"/>
        <s v="2024-11-01T00:00:00.000000000"/>
        <s v="2025-04-30T00:00:00.000000000"/>
        <s v="2024-04-21T00:00:00.000000000"/>
        <s v="2024-08-25T00:00:00.000000000"/>
        <s v="2024-09-02T00:00:00.000000000"/>
        <s v="2025-01-04T00:00:00.000000000"/>
        <s v="2024-09-15T00:00:00.000000000"/>
        <s v="2025-07-02T00:00:00.000000000"/>
        <s v="2024-11-07T00:00:00.000000000"/>
        <s v="2024-07-05T00:00:00.000000000"/>
        <s v="2025-05-11T00:00:00.000000000"/>
        <s v="2025-08-12T00:00:00.000000000"/>
        <s v="2024-09-27T00:00:00.000000000"/>
        <s v="2024-06-17T00:00:00.000000000"/>
        <s v="2024-01-25T00:00:00.000000000"/>
        <s v="2024-09-24T00:00:00.000000000"/>
        <s v="2024-08-30T00:00:00.000000000"/>
        <s v="2024-07-28T00:00:00.000000000"/>
        <s v="2024-08-04T00:00:00.000000000"/>
        <s v="2025-05-30T00:00:00.000000000"/>
        <s v="2025-06-29T00:00:00.000000000"/>
        <s v="2024-03-16T00:00:00.000000000"/>
        <s v="2025-12-01T00:00:00.000000000"/>
        <s v="2024-06-22T00:00:00.000000000"/>
        <s v="2024-03-27T00:00:00.000000000"/>
        <s v="2024-03-20T00:00:00.000000000"/>
        <s v="2024-08-15T00:00:00.000000000"/>
        <s v="2024-11-05T00:00:00.000000000"/>
        <s v="2024-01-12T00:00:00.000000000"/>
        <s v="2024-03-11T00:00:00.000000000"/>
        <s v="2024-05-30T00:00:00.000000000"/>
        <s v="2025-03-05T00:00:00.000000000"/>
        <s v="2024-05-27T00:00:00.000000000"/>
        <s v="2025-01-19T00:00:00.000000000"/>
        <s v="2025-07-06T00:00:00.000000000"/>
        <s v="2025-12-06T00:00:00.000000000"/>
        <s v="2024-10-14T00:00:00.000000000"/>
        <s v="2024-08-27T00:00:00.000000000"/>
        <s v="2024-07-22T00:00:00.000000000"/>
        <s v="2024-09-12T00:00:00.000000000"/>
        <s v="2025-01-28T00:00:00.000000000"/>
        <s v="2025-03-17T00:00:00.000000000"/>
        <s v="2024-02-20T00:00:00.000000000"/>
        <s v="2024-09-09T00:00:00.000000000"/>
        <s v="2024-01-06T00:00:00.000000000"/>
        <s v="2024-04-18T00:00:00.000000000"/>
        <s v="2025-02-16T00:00:00.000000000"/>
        <s v="2024-03-31T00:00:00.000000000"/>
        <s v="2025-12-20T00:00:00.000000000"/>
        <s v="2024-07-15T00:00:00.000000000"/>
        <s v="2025-10-13T00:00:00.000000000"/>
        <s v="2024-11-22T00:00:00.000000000"/>
        <s v="2025-11-12T00:00:00.000000000"/>
        <s v="2024-01-01T00:00:00.000000000"/>
        <s v="2024-10-04T00:00:00.000000000"/>
        <s v="2025-12-14T00:00:00.000000000"/>
        <s v="2025-05-05T00:00:00.000000000"/>
        <s v="2024-06-07T00:00:00.000000000"/>
        <s v="2024-06-03T00:00:00.000000000"/>
        <s v="2024-06-10T00:00:00.000000000"/>
        <s v="2025-10-18T00:00:00.000000000"/>
        <s v="2025-11-10T00:00:00.000000000"/>
        <s v="2024-04-24T00:00:00.000000000"/>
        <s v="2024-12-04T00:00:00.000000000"/>
        <s v="2024-07-08T00:00:00.000000000"/>
        <s v="2024-05-12T00:00:00.000000000"/>
        <s v="2025-03-18T00:00:00.000000000"/>
        <s v="2024-04-27T00:00:00.000000000"/>
        <s v="2024-03-19T00:00:00.000000000"/>
        <s v="2024-08-16T00:00:00.000000000"/>
        <s v="2025-09-01T00:00:00.000000000"/>
        <s v="2024-04-04T00:00:00.000000000"/>
        <s v="2024-10-16T00:00:00.000000000"/>
        <s v="2024-07-14T00:00:00.000000000"/>
        <s v="2024-02-03T00:00:00.000000000"/>
        <s v="2025-07-01T00:00:00.000000000"/>
        <s v="2024-01-18T00:00:00.000000000"/>
        <s v="2024-09-05T00:00:00.000000000"/>
        <s v="2024-04-15T00:00:00.000000000"/>
        <s v="2024-08-10T00:00:00.000000000"/>
        <s v="2025-05-10T00:00:00.000000000"/>
        <s v="2024-03-14T00:00:00.000000000"/>
        <s v="2025-12-23T00:00:00.000000000"/>
        <s v="2025-12-22T00:00:00.000000000"/>
        <s v="2024-07-20T00:00:00.000000000"/>
        <s v="2024-01-02T00:00:00.000000000"/>
        <s v="2024-03-12T00:00:00.000000000"/>
        <s v="2025-12-13T00:00:00.000000000"/>
        <s v="2024-05-01T00:00:00.000000000"/>
        <s v="2025-08-07T00:00:00.000000000"/>
        <s v="2025-05-26T00:00:00.000000000"/>
        <s v="2025-12-21T00:00:00.000000000"/>
        <s v="2025-04-28T00:00:00.000000000"/>
        <s v="2025-09-09T00:00:00.000000000"/>
        <s v="2024-10-24T00:00:00.000000000"/>
        <s v="2025-06-22T00:00:00.000000000"/>
        <s v="2024-01-04T00:00:00.000000000"/>
        <s v="2024-11-13T00:00:00.000000000"/>
        <s v="2024-03-24T00:00:00.000000000"/>
        <s v="2024-09-14T00:00:00.000000000"/>
        <s v="2025-02-04T00:00:00.000000000"/>
        <s v="2024-03-01T00:00:00.000000000"/>
        <s v="2024-09-25T00:00:00.000000000"/>
        <s v="2024-11-08T00:00:00.000000000"/>
        <s v="2025-09-16T00:00:00.000000000"/>
        <s v="2024-12-05T00:00:00.000000000"/>
        <s v="2025-05-15T00:00:00.000000000"/>
        <s v="2025-12-16T00:00:00.000000000"/>
        <s v="2024-05-22T00:00:00.000000000"/>
        <s v="2025-08-14T00:00:00.000000000"/>
        <s v="2025-10-01T00:00:00.000000000"/>
        <s v="2024-05-16T00:00:00.000000000"/>
        <s v="2025-12-24T00:00:00.000000000"/>
        <s v="2024-07-11T00:00:00.000000000"/>
        <s v="2024-04-30T00:00:00.000000000"/>
        <s v="2024-02-21T00:00:00.000000000"/>
        <s v="2024-04-05T00:00:00.000000000"/>
        <s v="2024-12-23T00:00:00.000000000"/>
        <s v="2025-02-10T00:00:00.000000000"/>
        <s v="2024-09-07T00:00:00.000000000"/>
        <s v="2025-10-30T00:00:00.000000000"/>
        <s v="2025-05-02T00:00:00.000000000"/>
        <s v="2024-06-09T00:00:00.000000000"/>
        <s v="2024-06-25T00:00:00.000000000"/>
        <s v="2025-01-02T00:00:00.000000000"/>
        <s v="2024-02-16T00:00:00.000000000"/>
        <s v="2024-06-26T00:00:00.000000000"/>
        <s v="2025-06-10T00:00:00.000000000"/>
        <s v="2025-01-27T00:00:00.000000000"/>
        <s v="2024-05-26T00:00:00.000000000"/>
        <s v="2024-12-15T00:00:00.000000000"/>
        <s v="2025-09-24T00:00:00.000000000"/>
        <s v="2025-08-21T00:00:00.000000000"/>
        <s v="2025-05-29T00:00:00.000000000"/>
        <s v="2025-10-19T00:00:00.000000000"/>
        <s v="2025-06-16T00:00:00.000000000"/>
        <s v="2024-10-27T00:00:00.000000000"/>
        <s v="2024-04-06T00:00:00.000000000"/>
        <s v="2024-01-10T00:00:00.000000000"/>
        <s v="2024-06-19T00:00:00.000000000"/>
        <s v="2025-12-08T00:00:00.000000000"/>
        <s v="2025-03-21T00:00:00.000000000"/>
        <s v="2024-10-02T00:00:00.000000000"/>
        <s v="2025-02-14T00:00:00.000000000"/>
        <s v="2024-06-15T00:00:00.000000000"/>
        <s v="2025-06-15T00:00:00.000000000"/>
        <s v="2025-06-06T00:00:00.000000000"/>
        <s v="2024-08-11T00:00:00.000000000"/>
        <s v="2024-07-02T00:00:00.000000000"/>
        <s v="2024-10-17T00:00:00.000000000"/>
        <s v="2025-01-14T00:00:00.000000000"/>
        <s v="2024-03-07T00:00:00.000000000"/>
        <s v="2024-01-07T00:00:00.000000000"/>
        <s v="2024-08-05T00:00:00.000000000"/>
        <s v="2024-07-12T00:00:00.000000000"/>
        <s v="2024-10-18T00:00:00.000000000"/>
        <s v="2024-06-21T00:00:00.000000000"/>
        <s v="2025-07-30T00:00:00.000000000"/>
        <s v="2024-04-20T00:00:00.000000000"/>
        <s v="2024-06-24T00:00:00.000000000"/>
        <s v="2025-09-14T00:00:00.000000000"/>
        <s v="2024-12-01T00:00:00.000000000"/>
        <s v="2024-05-14T00:00:00.000000000"/>
        <s v="2025-02-09T00:00:00.000000000"/>
        <s v="2025-07-03T00:00:00.000000000"/>
        <s v="2025-04-25T00:00:00.000000000"/>
        <s v="2024-07-10T00:00:00.000000000"/>
        <s v="2025-10-03T00:00:00.000000000"/>
        <s v="2025-05-03T00:00:00.000000000"/>
        <s v="2025-05-22T00:00:00.000000000"/>
        <s v="2025-02-05T00:00:00.000000000"/>
        <s v="2025-03-11T00:00:00.000000000"/>
        <s v="2025-11-01T00:00:00.000000000"/>
        <s v="2025-07-15T00:00:00.000000000"/>
        <s v="2024-12-09T00:00:00.000000000"/>
        <s v="2025-09-17T00:00:00.000000000"/>
        <s v="2024-11-23T00:00:00.000000000"/>
        <s v="2024-12-31T00:00:00.000000000"/>
        <s v="2025-10-11T00:00:00.000000000"/>
        <s v="2025-02-13T00:00:00.000000000"/>
        <s v="2025-10-05T00:00:00.000000000"/>
        <s v="2025-09-06T00:00:00.000000000"/>
        <s v="2024-06-18T00:00:00.000000000"/>
        <s v="2025-03-06T00:00:00.000000000"/>
        <s v="2025-11-02T00:00:00.000000000"/>
        <s v="2025-07-18T00:00:00.000000000"/>
        <s v="2024-10-26T00:00:00.000000000"/>
        <s v="2024-01-26T00:00:00.000000000"/>
        <s v="2025-02-06T00:00:00.000000000"/>
        <s v="2024-12-12T00:00:00.000000000"/>
        <s v="2024-12-06T00:00:00.000000000"/>
        <s v="2025-09-25T00:00:00.000000000"/>
        <s v="2024-10-05T00:00:00.000000000"/>
        <s v="2025-04-19T00:00:00.000000000"/>
        <s v="2024-04-07T00:00:00.000000000"/>
        <s v="2024-07-06T00:00:00.000000000"/>
        <s v="2025-12-29T00:00:00.000000000"/>
        <s v="2025-03-10T00:00:00.000000000"/>
        <s v="2025-05-21T00:00:00.000000000"/>
        <s v="2025-03-23T00:00:00.000000000"/>
        <s v="2024-06-23T00:00:00.000000000"/>
        <s v="2024-10-23T00:00:00.000000000"/>
        <s v="2025-05-14T00:00:00.000000000"/>
        <s v="2024-08-08T00:00:00.000000000"/>
        <s v="2024-06-11T00:00:00.000000000"/>
        <s v="2024-10-11T00:00:00.000000000"/>
        <s v="2024-07-18T00:00:00.000000000"/>
        <s v="2024-03-15T00:00:00.000000000"/>
        <s v="2024-05-09T00:00:00.000000000"/>
        <s v="2025-03-28T00:00:00.000000000"/>
        <s v="2025-05-06T00:00:00.000000000"/>
        <s v="2024-04-25T00:00:00.000000000"/>
        <s v="2024-12-17T00:00:00.000000000"/>
        <s v="2024-04-14T00:00:00.000000000"/>
        <s v="2025-06-13T00:00:00.000000000"/>
        <s v="2024-07-16T00:00:00.000000000"/>
        <s v="2024-04-12T00:00:00.000000000"/>
        <s v="2024-10-19T00:00:00.000000000"/>
        <s v="2025-01-25T00:00:00.000000000"/>
        <s v="2025-01-21T00:00:00.000000000"/>
        <s v="2024-05-03T00:00:00.000000000"/>
        <s v="2025-04-27T00:00:00.000000000"/>
        <s v="2025-11-18T00:00:00.000000000"/>
        <s v="2024-09-21T00:00:00.000000000"/>
        <s v="2025-01-03T00:00:00.000000000"/>
        <s v="2025-08-05T00:00:00.000000000"/>
        <s v="2024-08-02T00:00:00.000000000"/>
        <s v="2025-12-27T00:00:00.000000000"/>
        <s v="2024-10-28T00:00:00.000000000"/>
        <s v="2025-12-19T00:00:00.000000000"/>
        <s v="2024-01-08T00:00:00.000000000"/>
        <s v="2024-08-12T00:00:00.000000000"/>
        <s v="2025-03-25T00:00:00.000000000"/>
        <s v="2025-12-17T00:00:00.000000000"/>
        <s v="2025-09-08T00:00:00.000000000"/>
        <s v="2024-09-18T00:00:00.000000000"/>
        <s v="2024-12-14T00:00:00.000000000"/>
        <s v="2024-08-01T00:00:00.000000000"/>
        <s v="2025-06-02T00:00:00.000000000"/>
        <s v="2024-08-26T00:00:00.000000000"/>
        <s v="2024-02-11T00:00:00.000000000"/>
        <s v="2025-12-04T00:00:00.000000000"/>
        <s v="2025-05-09T00:00:00.000000000"/>
        <s v="2025-03-04T00:00:00.000000000"/>
        <s v="2025-08-18T00:00:00.000000000"/>
        <s v="2024-06-12T00:00:00.000000000"/>
        <s v="2024-10-07T00:00:00.000000000"/>
        <s v="2025-04-10T00:00:00.000000000"/>
        <s v="2025-09-12T00:00:00.000000000"/>
        <s v="2024-12-03T00:00:00.000000000"/>
        <s v="2025-03-13T00:00:00.000000000"/>
        <s v="2024-11-29T00:00:00.000000000"/>
        <s v="2024-10-10T00:00:00.000000000"/>
        <s v="2024-03-13T00:00:00.000000000"/>
        <s v="2024-04-10T00:00:00.000000000"/>
        <s v="2024-12-29T00:00:00.000000000"/>
        <s v="2025-12-03T00:00:00.000000000"/>
        <s v="2024-08-28T00:00:00.000000000"/>
        <s v="2025-06-20T00:00:00.000000000"/>
        <s v="2025-06-19T00:00:00.000000000"/>
        <s v="2025-07-12T00:00:00.000000000"/>
        <s v="2025-06-25T00:00:00.000000000"/>
        <s v="2025-02-12T00:00:00.000000000"/>
        <s v="2025-07-04T00:00:00.000000000"/>
        <s v="2024-06-30T00:00:00.000000000"/>
        <s v="2024-07-17T00:00:00.000000000"/>
        <s v="2024-08-14T00:00:00.000000000"/>
        <s v="2025-10-25T00:00:00.000000000"/>
        <s v="2025-10-09T00:00:00.000000000"/>
        <s v="2025-03-09T00:00:00.000000000"/>
        <s v="2025-07-08T00:00:00.000000000"/>
        <s v="2024-07-09T00:00:00.000000000"/>
        <s v="2024-05-21T00:00:00.000000000"/>
        <s v="2024-06-29T00:00:00.000000000"/>
        <s v="2024-02-08T00:00:00.000000000"/>
        <s v="2025-08-20T00:00:00.000000000"/>
        <s v="2025-06-23T00:00:00.000000000"/>
        <s v="2024-02-17T00:00:00.000000000"/>
        <s v="2024-03-29T00:00:00.000000000"/>
        <s v="2025-03-15T00:00:00.000000000"/>
        <s v="2024-07-24T00:00:00.000000000"/>
        <s v="2024-03-28T00:00:00.000000000"/>
        <s v="2025-08-31T00:00:00.000000000"/>
        <s v="2025-11-07T00:00:00.000000000"/>
        <s v="2025-01-31T00:00:00.000000000"/>
        <s v="2024-05-23T00:00:00.000000000"/>
        <s v="2024-05-25T00:00:00.000000000"/>
        <s v="2024-02-05T00:00:00.000000000"/>
        <s v="2024-12-28T00:00:00.000000000"/>
        <s v="2024-09-28T00:00:00.000000000"/>
        <s v="2025-09-04T00:00:00.000000000"/>
        <s v="2025-05-19T00:00:00.000000000"/>
        <s v="2024-02-13T00:00:00.000000000"/>
        <s v="2025-12-18T00:00:00.000000000"/>
        <s v="2025-04-11T00:00:00.000000000"/>
        <s v="2024-02-01T00:00:00.000000000"/>
        <s v="2024-08-06T00:00:00.000000000"/>
        <s v="2024-07-07T00:00:00.000000000"/>
        <s v="2025-08-06T00:00:00.000000000"/>
        <s v="2025-08-26T00:00:00.000000000"/>
        <s v="2025-10-15T00:00:00.000000000"/>
        <s v="2025-11-29T00:00:00.000000000"/>
        <s v="2024-02-25T00:00:00.000000000"/>
        <s v="2025-02-17T00:00:00.000000000"/>
        <s v="2025-01-15T00:00:00.000000000"/>
        <s v="2024-11-17T00:00:00.000000000"/>
        <s v="2025-12-30T00:00:00.000000000"/>
        <s v="2024-01-19T00:00:00.000000000"/>
        <s v="2025-09-26T00:00:00.000000000"/>
        <s v="2025-04-03T00:00:00.000000000"/>
        <s v="2025-10-20T00:00:00.000000000"/>
        <s v="2025-07-07T00:00:00.000000000"/>
        <s v="2025-09-07T00:00:00.000000000"/>
        <s v="2025-10-26T00:00:00.000000000"/>
        <s v="2025-09-11T00:00:00.000000000"/>
        <s v="2024-03-09T00:00:00.000000000"/>
        <s v="2025-10-04T00:00:00.000000000"/>
        <s v="2024-03-25T00:00:00.000000000"/>
        <s v="2025-07-16T00:00:00.000000000"/>
        <s v="2025-01-01T00:00:00.000000000"/>
        <s v="2024-11-18T00:00:00.000000000"/>
        <s v="2025-10-07T00:00:00.000000000"/>
        <s v="2024-09-04T00:00:00.000000000"/>
        <s v="2024-07-29T00:00:00.000000000"/>
        <s v="2024-11-15T00:00:00.000000000"/>
        <s v="2025-02-08T00:00:00.000000000"/>
        <s v="2025-01-17T00:00:00.000000000"/>
        <s v="2025-06-11T00:00:00.000000000"/>
        <s v="2025-04-08T00:00:00.000000000"/>
        <s v="2025-06-30T00:00:00.000000000"/>
        <s v="2024-08-13T00:00:00.000000000"/>
        <s v="2024-05-02T00:00:00.000000000"/>
        <s v="2024-08-09T00:00:00.000000000"/>
        <s v="2025-12-25T00:00:00.000000000"/>
      </sharedItems>
    </cacheField>
    <cacheField name="CustomerID" numFmtId="0">
      <sharedItems count="824">
        <s v="C1032"/>
        <s v="C1388"/>
        <s v="C1222"/>
        <s v="C0658"/>
        <s v="C0307"/>
        <s v="C0207"/>
        <s v="C0546"/>
        <s v="C0999"/>
        <s v="C1198"/>
        <s v="C0048"/>
        <s v="C0694"/>
        <s v="C1411"/>
        <s v="C1234"/>
        <s v="C1410"/>
        <s v="C1436"/>
        <s v="C0139"/>
        <s v="C1022"/>
        <s v="C0827"/>
        <s v="C0716"/>
        <s v="C1197"/>
        <s v="C1402"/>
        <s v="C0697"/>
        <s v="C0974"/>
        <s v="C0719"/>
        <s v="C0954"/>
        <s v="C1456"/>
        <s v="C1218"/>
        <s v="C0346"/>
        <s v="C1301"/>
        <s v="C0790"/>
        <s v="C0877"/>
        <s v="C0173"/>
        <s v="C0668"/>
        <s v="C0454"/>
        <s v="C0132"/>
        <s v="C1277"/>
        <s v="C0194"/>
        <s v="C1075"/>
        <s v="C1118"/>
        <s v="C0919"/>
        <s v="C1261"/>
        <s v="C0171"/>
        <s v="C0025"/>
        <s v="C0275"/>
        <s v="C0448"/>
        <s v="C1035"/>
        <s v="C0803"/>
        <s v="C0302"/>
        <s v="C0351"/>
        <s v="C1255"/>
        <s v="C0782"/>
        <s v="C1384"/>
        <s v="C0844"/>
        <s v="C0996"/>
        <s v="C0511"/>
        <s v="C0045"/>
        <s v="C0759"/>
        <s v="C1096"/>
        <s v="C0610"/>
        <s v="C1291"/>
        <s v="C1047"/>
        <s v="C0760"/>
        <s v="C0816"/>
        <s v="C0342"/>
        <s v="C1318"/>
        <s v="C0090"/>
        <s v="C0075"/>
        <s v="C1177"/>
        <s v="C0040"/>
        <s v="C0765"/>
        <s v="C0283"/>
        <s v="C0178"/>
        <s v="C0398"/>
        <s v="C0789"/>
        <s v="C0567"/>
        <s v="C0301"/>
        <s v="C0094"/>
        <s v="C0288"/>
        <s v="C0424"/>
        <s v="C0180"/>
        <s v="C0764"/>
        <s v="C1329"/>
        <s v="C1072"/>
        <s v="C0461"/>
        <s v="C1155"/>
        <s v="C1445"/>
        <s v="C0828"/>
        <s v="C0300"/>
        <s v="C1302"/>
        <s v="C0772"/>
        <s v="C0380"/>
        <s v="C0799"/>
        <s v="C1211"/>
        <s v="C1279"/>
        <s v="C0282"/>
        <s v="C1085"/>
        <s v="C1443"/>
        <s v="C1199"/>
        <s v="C1194"/>
        <s v="C0836"/>
        <s v="C0910"/>
        <s v="C1434"/>
        <s v="C0544"/>
        <s v="C1166"/>
        <s v="C0032"/>
        <s v="C0628"/>
        <s v="C1373"/>
        <s v="C0365"/>
        <s v="C1193"/>
        <s v="C0754"/>
        <s v="C0203"/>
        <s v="C0160"/>
        <s v="C0184"/>
        <s v="C0699"/>
        <s v="C0463"/>
        <s v="C1342"/>
        <s v="C1145"/>
        <s v="C0215"/>
        <s v="C0755"/>
        <s v="C1149"/>
        <s v="C0982"/>
        <s v="C0015"/>
        <s v="C0010"/>
        <s v="C0876"/>
        <s v="C1386"/>
        <s v="C0076"/>
        <s v="C0249"/>
        <s v="C0479"/>
        <s v="C1336"/>
        <s v="C1421"/>
        <s v="C0460"/>
        <s v="C1100"/>
        <s v="C0016"/>
        <s v="C0767"/>
        <s v="C0942"/>
        <s v="C1295"/>
        <s v="C1233"/>
        <s v="C0092"/>
        <s v="C0620"/>
        <s v="C0115"/>
        <s v="C0233"/>
        <s v="C1400"/>
        <s v="C0397"/>
        <s v="C1110"/>
        <s v="C1064"/>
        <s v="C1463"/>
        <s v="C0640"/>
        <s v="C1182"/>
        <s v="C1174"/>
        <s v="C0476"/>
        <s v="C0239"/>
        <s v="C0129"/>
        <s v="C0749"/>
        <s v="C0596"/>
        <s v="C0314"/>
        <s v="C1150"/>
        <s v="C0244"/>
        <s v="C0712"/>
        <s v="C0644"/>
        <s v="C1466"/>
        <s v="C0157"/>
        <s v="C1285"/>
        <s v="C1027"/>
        <s v="C1187"/>
        <s v="C1167"/>
        <s v="C1160"/>
        <s v="C0653"/>
        <s v="C0872"/>
        <s v="C0548"/>
        <s v="C1352"/>
        <s v="C0339"/>
        <s v="C0885"/>
        <s v="C0317"/>
        <s v="C0559"/>
        <s v="C0294"/>
        <s v="C1220"/>
        <s v="C0550"/>
        <s v="C0557"/>
        <s v="C0009"/>
        <s v="C1000"/>
        <s v="C1475"/>
        <s v="C0438"/>
        <s v="C0599"/>
        <s v="C1030"/>
        <s v="C0512"/>
        <s v="C0256"/>
        <s v="C1483"/>
        <s v="C0714"/>
        <s v="C0900"/>
        <s v="C0470"/>
        <s v="C0474"/>
        <s v="C0729"/>
        <s v="C0204"/>
        <s v="C0806"/>
        <s v="C0137"/>
        <s v="C0413"/>
        <s v="C0950"/>
        <s v="C0036"/>
        <s v="C0068"/>
        <s v="C0324"/>
        <s v="C1134"/>
        <s v="C1205"/>
        <s v="C0002"/>
        <s v="C0418"/>
        <s v="C0086"/>
        <s v="C0021"/>
        <s v="C1414"/>
        <s v="C0638"/>
        <s v="C1024"/>
        <s v="C0675"/>
        <s v="C1129"/>
        <s v="C0374"/>
        <s v="C0621"/>
        <s v="C0568"/>
        <s v="C0858"/>
        <s v="C0316"/>
        <s v="C1119"/>
        <s v="C1263"/>
        <s v="C1334"/>
        <s v="C0960"/>
        <s v="C1037"/>
        <s v="C1430"/>
        <s v="C0149"/>
        <s v="C0298"/>
        <s v="C0631"/>
        <s v="C0932"/>
        <s v="C0143"/>
        <s v="C0242"/>
        <s v="C1292"/>
        <s v="C0465"/>
        <s v="C0026"/>
        <s v="C1017"/>
        <s v="C1317"/>
        <s v="C1354"/>
        <s v="C1282"/>
        <s v="C0089"/>
        <s v="C1306"/>
        <s v="C1040"/>
        <s v="C0331"/>
        <s v="C0582"/>
        <s v="C1394"/>
        <s v="C0691"/>
        <s v="C1164"/>
        <s v="C0333"/>
        <s v="C1442"/>
        <s v="C0791"/>
        <s v="C0770"/>
        <s v="C1015"/>
        <s v="C0696"/>
        <s v="C1427"/>
        <s v="C0158"/>
        <s v="C0985"/>
        <s v="C0325"/>
        <s v="C0056"/>
        <s v="C0979"/>
        <s v="C0192"/>
        <s v="C1091"/>
        <s v="C1044"/>
        <s v="C0341"/>
        <s v="C0128"/>
        <s v="C0928"/>
        <s v="C0353"/>
        <s v="C0074"/>
        <s v="C0661"/>
        <s v="C0250"/>
        <s v="C0642"/>
        <s v="C0882"/>
        <s v="C0434"/>
        <s v="C0482"/>
        <s v="C1202"/>
        <s v="C0608"/>
        <s v="C0519"/>
        <s v="C1071"/>
        <s v="C1128"/>
        <s v="C1063"/>
        <s v="C0394"/>
        <s v="C0085"/>
        <s v="C0585"/>
        <s v="C0336"/>
        <s v="C1052"/>
        <s v="C0632"/>
        <s v="C0263"/>
        <s v="C0335"/>
        <s v="C1020"/>
        <s v="C0495"/>
        <s v="C1377"/>
        <s v="C0863"/>
        <s v="C0344"/>
        <s v="C1338"/>
        <s v="C0088"/>
        <s v="C0587"/>
        <s v="C0818"/>
        <s v="C0735"/>
        <s v="C0205"/>
        <s v="C0856"/>
        <s v="C0359"/>
        <s v="C0986"/>
        <s v="C0709"/>
        <s v="C1271"/>
        <s v="C1146"/>
        <s v="C1333"/>
        <s v="C0241"/>
        <s v="C1117"/>
        <s v="C0108"/>
        <s v="C0962"/>
        <s v="C0384"/>
        <s v="C0280"/>
        <s v="C0774"/>
        <s v="C1172"/>
        <s v="C0555"/>
        <s v="C0843"/>
        <s v="C0886"/>
        <s v="C0246"/>
        <s v="C0893"/>
        <s v="C0003"/>
        <s v="C0941"/>
        <s v="C1104"/>
        <s v="C0706"/>
        <s v="C0369"/>
        <s v="C1036"/>
        <s v="C0643"/>
        <s v="C0652"/>
        <s v="C0409"/>
        <s v="C1219"/>
        <s v="C1088"/>
        <s v="C0247"/>
        <s v="C1418"/>
        <s v="C0850"/>
        <s v="C0281"/>
        <s v="C0938"/>
        <s v="C0182"/>
        <s v="C0389"/>
        <s v="C1130"/>
        <s v="C1368"/>
        <s v="C1472"/>
        <s v="C0248"/>
        <s v="C0303"/>
        <s v="C0609"/>
        <s v="C1381"/>
        <s v="C0556"/>
        <s v="C0929"/>
        <s v="C0464"/>
        <s v="C0322"/>
        <s v="C0373"/>
        <s v="C0728"/>
        <s v="C1382"/>
        <s v="C1447"/>
        <s v="C1245"/>
        <s v="C0220"/>
        <s v="C0606"/>
        <s v="C0202"/>
        <s v="C1083"/>
        <s v="C0350"/>
        <s v="C1070"/>
        <s v="C1240"/>
        <s v="C1060"/>
        <s v="C0060"/>
        <s v="C0626"/>
        <s v="C0616"/>
        <s v="C0483"/>
        <s v="C0742"/>
        <s v="C0746"/>
        <s v="C0923"/>
        <s v="C1440"/>
        <s v="C0976"/>
        <s v="C1399"/>
        <s v="C1246"/>
        <s v="C1102"/>
        <s v="C0411"/>
        <s v="C0867"/>
        <s v="C0168"/>
        <s v="C0358"/>
        <s v="C1406"/>
        <s v="C0183"/>
        <s v="C0821"/>
        <s v="C0862"/>
        <s v="C0329"/>
        <s v="C1179"/>
        <s v="C1068"/>
        <s v="C0881"/>
        <s v="C0551"/>
        <s v="C0936"/>
        <s v="C0028"/>
        <s v="C0106"/>
        <s v="C1175"/>
        <s v="C0262"/>
        <s v="C1077"/>
        <s v="C1408"/>
        <s v="C0399"/>
        <s v="C0408"/>
        <s v="C0955"/>
        <s v="C1006"/>
        <s v="C0951"/>
        <s v="C0442"/>
        <s v="C1139"/>
        <s v="C0466"/>
        <s v="C0565"/>
        <s v="C1256"/>
        <s v="C1471"/>
        <s v="C1133"/>
        <s v="C0635"/>
        <s v="C0527"/>
        <s v="C1079"/>
        <s v="C1335"/>
        <s v="C1326"/>
        <s v="C0907"/>
        <s v="C1487"/>
        <s v="C1341"/>
        <s v="C0730"/>
        <s v="C0619"/>
        <s v="C0496"/>
        <s v="C0575"/>
        <s v="C1169"/>
        <s v="C0984"/>
        <s v="C0484"/>
        <s v="C0104"/>
        <s v="C0778"/>
        <s v="C0146"/>
        <s v="C0309"/>
        <s v="C0753"/>
        <s v="C1041"/>
        <s v="C0607"/>
        <s v="C0379"/>
        <s v="C1346"/>
        <s v="C0525"/>
        <s v="C0103"/>
        <s v="C0528"/>
        <s v="C0330"/>
        <s v="C0531"/>
        <s v="C0293"/>
        <s v="C0295"/>
        <s v="C1103"/>
        <s v="C1042"/>
        <s v="C0866"/>
        <s v="C0808"/>
        <s v="C0700"/>
        <s v="C0581"/>
        <s v="C0614"/>
        <s v="C1327"/>
        <s v="C1153"/>
        <s v="C0905"/>
        <s v="C1265"/>
        <s v="C0987"/>
        <s v="C1224"/>
        <s v="C1195"/>
        <s v="C0969"/>
        <s v="C1227"/>
        <s v="C0338"/>
        <s v="C1315"/>
        <s v="C0756"/>
        <s v="C0228"/>
        <s v="C1126"/>
        <s v="C1215"/>
        <s v="C0981"/>
        <s v="C1299"/>
        <s v="C1469"/>
        <s v="C1248"/>
        <s v="C1204"/>
        <s v="C0766"/>
        <s v="C1087"/>
        <s v="C0227"/>
        <s v="C1281"/>
        <s v="C0522"/>
        <s v="C1081"/>
        <s v="C1474"/>
        <s v="C1473"/>
        <s v="C0514"/>
        <s v="C1454"/>
        <s v="C0921"/>
        <s v="C0802"/>
        <s v="C0708"/>
        <s v="C0276"/>
        <s v="C1308"/>
        <s v="C0138"/>
        <s v="C1259"/>
        <s v="C0848"/>
        <s v="C1448"/>
        <s v="C1151"/>
        <s v="C1237"/>
        <s v="C0692"/>
        <s v="C1397"/>
        <s v="C1190"/>
        <s v="C0826"/>
        <s v="C0964"/>
        <s v="C0687"/>
        <s v="C0944"/>
        <s v="C0238"/>
        <s v="C0768"/>
        <s v="C0200"/>
        <s v="C0963"/>
        <s v="C1050"/>
        <s v="C0231"/>
        <s v="C0532"/>
        <s v="C0623"/>
        <s v="C0838"/>
        <s v="C0665"/>
        <s v="C1358"/>
        <s v="C0798"/>
        <s v="C0811"/>
        <s v="C1272"/>
        <s v="C0680"/>
        <s v="C0926"/>
        <s v="C0269"/>
        <s v="C0019"/>
        <s v="C0101"/>
        <s v="C0715"/>
        <s v="C1078"/>
        <s v="C1415"/>
        <s v="C0226"/>
        <s v="C1045"/>
        <s v="C0352"/>
        <s v="C1069"/>
        <s v="C1413"/>
        <s v="C1262"/>
        <s v="C0743"/>
        <s v="C0524"/>
        <s v="C0584"/>
        <s v="C0518"/>
        <s v="C1330"/>
        <s v="C0377"/>
        <s v="C1147"/>
        <s v="C0174"/>
        <s v="C0433"/>
        <s v="C0051"/>
        <s v="C1371"/>
        <s v="C1229"/>
        <s v="C0639"/>
        <s v="C0187"/>
        <s v="C0516"/>
        <s v="C0513"/>
        <s v="C0492"/>
        <s v="C0234"/>
        <s v="C0786"/>
        <s v="C0869"/>
        <s v="C0401"/>
        <s v="C1158"/>
        <s v="C0347"/>
        <s v="C0930"/>
        <s v="C0392"/>
        <s v="C1214"/>
        <s v="C0320"/>
        <s v="C1499"/>
        <s v="C0266"/>
        <s v="C0793"/>
        <s v="C0564"/>
        <s v="C0367"/>
        <s v="C0328"/>
        <s v="C0100"/>
        <s v="C1314"/>
        <s v="C0469"/>
        <s v="C1437"/>
        <s v="C0526"/>
        <s v="C1319"/>
        <s v="C0521"/>
        <s v="C1138"/>
        <s v="C1432"/>
        <s v="C0927"/>
        <s v="C0745"/>
        <s v="C0318"/>
        <s v="C0230"/>
        <s v="C0131"/>
        <s v="C1009"/>
        <s v="C0134"/>
        <s v="C1280"/>
        <s v="C0779"/>
        <s v="C1089"/>
        <s v="C0265"/>
        <s v="C0624"/>
        <s v="C1018"/>
        <s v="C1008"/>
        <s v="C0334"/>
        <s v="C0861"/>
        <s v="C0039"/>
        <s v="C0664"/>
        <s v="C0769"/>
        <s v="C1116"/>
        <s v="C1156"/>
        <s v="C1378"/>
        <s v="C0270"/>
        <s v="C0646"/>
        <s v="C0144"/>
        <s v="C0396"/>
        <s v="C0197"/>
        <s v="C0669"/>
        <s v="C1404"/>
        <s v="C0107"/>
        <s v="C1367"/>
        <s v="C0337"/>
        <s v="C0740"/>
        <s v="C1101"/>
        <s v="C0797"/>
        <s v="C1362"/>
        <s v="C0177"/>
        <s v="C1051"/>
        <s v="C0385"/>
        <s v="C1019"/>
        <s v="C1180"/>
        <s v="C1479"/>
        <s v="C0865"/>
        <s v="C0651"/>
        <s v="C1490"/>
        <s v="C0604"/>
        <s v="C0676"/>
        <s v="C0046"/>
        <s v="C0371"/>
        <s v="C1482"/>
        <s v="C1393"/>
        <s v="C1244"/>
        <s v="C0073"/>
        <s v="C0554"/>
        <s v="C1470"/>
        <s v="C0682"/>
        <s v="C1188"/>
        <s v="C1379"/>
        <s v="C0005"/>
        <s v="C1098"/>
        <s v="C1441"/>
        <s v="C1049"/>
        <s v="C0186"/>
        <s v="C1183"/>
        <s v="C1284"/>
        <s v="C0499"/>
        <s v="C0859"/>
        <s v="C1409"/>
        <s v="C1216"/>
        <s v="C0842"/>
        <s v="C0627"/>
        <s v="C0457"/>
        <s v="C1212"/>
        <s v="C1122"/>
        <s v="C1258"/>
        <s v="C0670"/>
        <s v="C0199"/>
        <s v="C0839"/>
        <s v="C1403"/>
        <s v="C0059"/>
        <s v="C0364"/>
        <s v="C1396"/>
        <s v="C0968"/>
        <s v="C0781"/>
        <s v="C0601"/>
        <s v="C0257"/>
        <s v="C0198"/>
        <s v="C0312"/>
        <s v="C0875"/>
        <s v="C1141"/>
        <s v="C0558"/>
        <s v="C0057"/>
        <s v="C0611"/>
        <s v="C0949"/>
        <s v="C0835"/>
        <s v="C0695"/>
        <s v="C0997"/>
        <s v="C0091"/>
        <s v="C0414"/>
        <s v="C1385"/>
        <s v="C0722"/>
        <s v="C0605"/>
        <s v="C0515"/>
        <s v="C0125"/>
        <s v="C1405"/>
        <s v="C0690"/>
        <s v="C1228"/>
        <s v="C0812"/>
        <s v="C0196"/>
        <s v="C1043"/>
        <s v="C0410"/>
        <s v="C0287"/>
        <s v="C1417"/>
        <s v="C0901"/>
        <s v="C1213"/>
        <s v="C1355"/>
        <s v="C0523"/>
        <s v="C1137"/>
        <s v="C0780"/>
        <s v="C0260"/>
        <s v="C0800"/>
        <s v="C0069"/>
        <s v="C0911"/>
        <s v="C0391"/>
        <s v="C0156"/>
        <s v="C1058"/>
        <s v="C0671"/>
        <s v="C0120"/>
        <s v="C0404"/>
        <s v="C0505"/>
        <s v="C1007"/>
        <s v="C0750"/>
        <s v="C0113"/>
        <s v="C0254"/>
        <s v="C0195"/>
        <s v="C1105"/>
        <s v="C1217"/>
        <s v="C0165"/>
        <s v="C0176"/>
        <s v="C0883"/>
        <s v="C0657"/>
        <s v="C0501"/>
        <s v="C1235"/>
        <s v="C0431"/>
        <s v="C0723"/>
        <s v="C0420"/>
        <s v="C0868"/>
        <s v="C0573"/>
        <s v="C0586"/>
        <s v="C0683"/>
        <s v="C0154"/>
        <s v="C0064"/>
        <s v="C0436"/>
        <s v="C0654"/>
        <s v="C0904"/>
        <s v="C1053"/>
        <s v="C1002"/>
        <s v="C0290"/>
        <s v="C0271"/>
        <s v="C1161"/>
        <s v="C1061"/>
        <s v="C1304"/>
        <s v="C0440"/>
        <s v="C1249"/>
        <s v="C1380"/>
        <s v="C0633"/>
        <s v="C0348"/>
        <s v="C0634"/>
        <s v="C0688"/>
        <s v="C0748"/>
        <s v="C0744"/>
        <s v="C1273"/>
        <s v="C0031"/>
        <s v="C1498"/>
        <s v="C0193"/>
        <s v="C0014"/>
        <s v="C0212"/>
        <s v="C0376"/>
        <s v="C0959"/>
        <s v="C1453"/>
        <s v="C1157"/>
        <s v="C0340"/>
        <s v="C0561"/>
        <s v="C0049"/>
        <s v="C0975"/>
        <s v="C0504"/>
        <s v="C1401"/>
        <s v="C0830"/>
        <s v="C0066"/>
        <s v="C0118"/>
        <s v="C1127"/>
        <s v="C1236"/>
        <s v="C0432"/>
        <s v="C0437"/>
        <s v="C0874"/>
        <s v="C1339"/>
        <s v="C1210"/>
        <s v="C0402"/>
        <s v="C0603"/>
        <s v="C0356"/>
        <s v="C1055"/>
        <s v="C1241"/>
        <s v="C0853"/>
        <s v="C1391"/>
        <s v="C1131"/>
        <s v="C0291"/>
        <s v="C1287"/>
        <s v="C0372"/>
        <s v="C1357"/>
        <s v="C0801"/>
        <s v="C0995"/>
        <s v="C1452"/>
        <s v="C0898"/>
        <s v="C1353"/>
        <s v="C0977"/>
        <s v="C0181"/>
        <s v="C1383"/>
        <s v="C0870"/>
        <s v="C1350"/>
        <s v="C1321"/>
        <s v="C0641"/>
        <s v="C0718"/>
        <s v="C1365"/>
        <s v="C0660"/>
        <s v="C0880"/>
        <s v="C1230"/>
        <s v="C1067"/>
        <s v="C1435"/>
        <s v="C0832"/>
        <s v="C0047"/>
        <s v="C0191"/>
        <s v="C0841"/>
        <s v="C0939"/>
        <s v="C1170"/>
        <s v="C1348"/>
        <s v="C0251"/>
        <s v="C0426"/>
        <s v="C1313"/>
        <s v="C1340"/>
        <s v="C0043"/>
        <s v="C1497"/>
        <s v="C0121"/>
        <s v="C1097"/>
        <s v="C1014"/>
        <s v="C0141"/>
        <s v="C0913"/>
        <s v="C1297"/>
        <s v="C0427"/>
        <s v="C0017"/>
        <s v="C0726"/>
        <s v="C0956"/>
        <s v="C0902"/>
        <s v="C1039"/>
        <s v="C1095"/>
        <s v="C0831"/>
        <s v="C0123"/>
        <s v="C0393"/>
        <s v="C0004"/>
        <s v="C1476"/>
        <s v="C1168"/>
        <s v="C0053"/>
        <s v="C0405"/>
        <s v="C1444"/>
        <s v="C0096"/>
        <s v="C1478"/>
        <s v="C0731"/>
        <s v="C0273"/>
        <s v="C0978"/>
      </sharedItems>
    </cacheField>
    <cacheField name="ProductID" numFmtId="0">
      <sharedItems count="750">
        <s v="P0155"/>
        <s v="P0082"/>
        <s v="P1069"/>
        <s v="P0633"/>
        <s v="P0715"/>
        <s v="P0810"/>
        <s v="P0414"/>
        <s v="P0282"/>
        <s v="P0624"/>
        <s v="P0091"/>
        <s v="P0355"/>
        <s v="P0713"/>
        <s v="P1132"/>
        <s v="P0724"/>
        <s v="P0902"/>
        <s v="P0375"/>
        <s v="P0069"/>
        <s v="P0452"/>
        <s v="P0830"/>
        <s v="P0055"/>
        <s v="P1040"/>
        <s v="P0826"/>
        <s v="P1060"/>
        <s v="P0734"/>
        <s v="P0206"/>
        <s v="P0307"/>
        <s v="P0562"/>
        <s v="P1175"/>
        <s v="P0813"/>
        <s v="P0740"/>
        <s v="P0964"/>
        <s v="P0170"/>
        <s v="P0098"/>
        <s v="P0701"/>
        <s v="P0711"/>
        <s v="P0309"/>
        <s v="P0753"/>
        <s v="P0184"/>
        <s v="P0237"/>
        <s v="P1073"/>
        <s v="P0038"/>
        <s v="P0670"/>
        <s v="P1014"/>
        <s v="P0856"/>
        <s v="P0529"/>
        <s v="P0378"/>
        <s v="P0073"/>
        <s v="P0150"/>
        <s v="P0694"/>
        <s v="P0635"/>
        <s v="P0453"/>
        <s v="P0351"/>
        <s v="P0097"/>
        <s v="P0148"/>
        <s v="P0345"/>
        <s v="P1109"/>
        <s v="P0393"/>
        <s v="P0139"/>
        <s v="P0690"/>
        <s v="P0152"/>
        <s v="P0485"/>
        <s v="P0874"/>
        <s v="P0129"/>
        <s v="P1108"/>
        <s v="P0763"/>
        <s v="P1098"/>
        <s v="P0875"/>
        <s v="P1160"/>
        <s v="P0609"/>
        <s v="P0020"/>
        <s v="P0077"/>
        <s v="P0220"/>
        <s v="P0124"/>
        <s v="P0970"/>
        <s v="P1134"/>
        <s v="P0746"/>
        <s v="P0228"/>
        <s v="P0369"/>
        <s v="P1059"/>
        <s v="P0526"/>
        <s v="P0951"/>
        <s v="P0797"/>
        <s v="P1094"/>
        <s v="P0730"/>
        <s v="P0475"/>
        <s v="P0114"/>
        <s v="P1191"/>
        <s v="P0937"/>
        <s v="P0125"/>
        <s v="P0729"/>
        <s v="P0992"/>
        <s v="P0840"/>
        <s v="P0327"/>
        <s v="P0166"/>
        <s v="P1125"/>
        <s v="P0445"/>
        <s v="P1044"/>
        <s v="P0559"/>
        <s v="P0915"/>
        <s v="P0292"/>
        <s v="P0725"/>
        <s v="P0673"/>
        <s v="P0258"/>
        <s v="P0818"/>
        <s v="P0555"/>
        <s v="P0785"/>
        <s v="P0042"/>
        <s v="P0852"/>
        <s v="P1196"/>
        <s v="P0140"/>
        <s v="P0031"/>
        <s v="P0310"/>
        <s v="P0052"/>
        <s v="P0295"/>
        <s v="P0831"/>
        <s v="P0946"/>
        <s v="P0758"/>
        <s v="P0481"/>
        <s v="P0186"/>
        <s v="P0642"/>
        <s v="P1158"/>
        <s v="P0251"/>
        <s v="P0652"/>
        <s v="P0401"/>
        <s v="P0430"/>
        <s v="P0615"/>
        <s v="P0203"/>
        <s v="P0234"/>
        <s v="P0050"/>
        <s v="P0828"/>
        <s v="P1091"/>
        <s v="P0540"/>
        <s v="P0745"/>
        <s v="P1181"/>
        <s v="P0912"/>
        <s v="P0296"/>
        <s v="P0931"/>
        <s v="P0476"/>
        <s v="P1152"/>
        <s v="P1110"/>
        <s v="P1064"/>
        <s v="P0289"/>
        <s v="P0582"/>
        <s v="P0899"/>
        <s v="P0149"/>
        <s v="P0491"/>
        <s v="P0699"/>
        <s v="P0705"/>
        <s v="P1143"/>
        <s v="P0306"/>
        <s v="P0855"/>
        <s v="P0230"/>
        <s v="P0638"/>
        <s v="P0516"/>
        <s v="P0212"/>
        <s v="P0229"/>
        <s v="P1050"/>
        <s v="P1141"/>
        <s v="P0090"/>
        <s v="P0280"/>
        <s v="P1185"/>
        <s v="P0141"/>
        <s v="P0646"/>
        <s v="P0348"/>
        <s v="P0894"/>
        <s v="P0079"/>
        <s v="P0954"/>
        <s v="P0273"/>
        <s v="P0522"/>
        <s v="P0027"/>
        <s v="P0213"/>
        <s v="P1012"/>
        <s v="P0858"/>
        <s v="P0257"/>
        <s v="P1032"/>
        <s v="P1165"/>
        <s v="P0495"/>
        <s v="P0546"/>
        <s v="P0794"/>
        <s v="P0177"/>
        <s v="P1075"/>
        <s v="P0151"/>
        <s v="P0904"/>
        <s v="P0693"/>
        <s v="P0157"/>
        <s v="P0531"/>
        <s v="P0352"/>
        <s v="P0643"/>
        <s v="P0442"/>
        <s v="P0318"/>
        <s v="P0172"/>
        <s v="P0608"/>
        <s v="P0612"/>
        <s v="P1144"/>
        <s v="P0778"/>
        <s v="P0544"/>
        <s v="P0447"/>
        <s v="P0315"/>
        <s v="P0777"/>
        <s v="P0176"/>
        <s v="P0008"/>
        <s v="P1082"/>
        <s v="P0041"/>
        <s v="P0276"/>
        <s v="P0671"/>
        <s v="P0233"/>
        <s v="P0805"/>
        <s v="P0662"/>
        <s v="P0997"/>
        <s v="P0463"/>
        <s v="P0814"/>
        <s v="P0695"/>
        <s v="P0553"/>
        <s v="P0684"/>
        <s v="P0585"/>
        <s v="P0083"/>
        <s v="P0524"/>
        <s v="P0498"/>
        <s v="P0935"/>
        <s v="P0866"/>
        <s v="P0689"/>
        <s v="P0459"/>
        <s v="P0757"/>
        <s v="P1198"/>
        <s v="P1005"/>
        <s v="P0283"/>
        <s v="P0337"/>
        <s v="P0596"/>
        <s v="P0793"/>
        <s v="P0809"/>
        <s v="P0940"/>
        <s v="P0658"/>
        <s v="P0990"/>
        <s v="P0047"/>
        <s v="P0261"/>
        <s v="P0617"/>
        <s v="P0627"/>
        <s v="P0792"/>
        <s v="P0488"/>
        <s v="P0704"/>
        <s v="P0470"/>
        <s v="P0026"/>
        <s v="P0181"/>
        <s v="P0007"/>
        <s v="P0223"/>
        <s v="P1002"/>
        <s v="P0683"/>
        <s v="P1129"/>
        <s v="P0450"/>
        <s v="P0949"/>
        <s v="P0722"/>
        <s v="P0379"/>
        <s v="P0629"/>
        <s v="P1133"/>
        <s v="P0224"/>
        <s v="P0072"/>
        <s v="P1020"/>
        <s v="P0408"/>
        <s v="P0959"/>
        <s v="P0472"/>
        <s v="P1112"/>
        <s v="P0755"/>
        <s v="P0319"/>
        <s v="P1045"/>
        <s v="P0578"/>
        <s v="P0479"/>
        <s v="P0088"/>
        <s v="P0221"/>
        <s v="P0550"/>
        <s v="P0350"/>
        <s v="P0665"/>
        <s v="P0419"/>
        <s v="P0519"/>
        <s v="P0936"/>
        <s v="P0943"/>
        <s v="P0423"/>
        <s v="P0768"/>
        <s v="P1106"/>
        <s v="P0654"/>
        <s v="P0089"/>
        <s v="P0716"/>
        <s v="P0865"/>
        <s v="P1124"/>
        <s v="P1115"/>
        <s v="P0829"/>
        <s v="P0664"/>
        <s v="P0202"/>
        <s v="P1055"/>
        <s v="P0572"/>
        <s v="P0883"/>
        <s v="P0018"/>
        <s v="P0448"/>
        <s v="P0806"/>
        <s v="P0569"/>
        <s v="P0788"/>
        <s v="P0675"/>
        <s v="P0001"/>
        <s v="P0367"/>
        <s v="P0462"/>
        <s v="P0023"/>
        <s v="P1022"/>
        <s v="P1184"/>
        <s v="P0822"/>
        <s v="P0441"/>
        <s v="P0884"/>
        <s v="P0323"/>
        <s v="P0046"/>
        <s v="P0407"/>
        <s v="P0406"/>
        <s v="P0977"/>
        <s v="P0942"/>
        <s v="P0136"/>
        <s v="P1084"/>
        <s v="P0573"/>
        <s v="P1148"/>
        <s v="P0110"/>
        <s v="P0387"/>
        <s v="P1103"/>
        <s v="P0860"/>
        <s v="P0340"/>
        <s v="P1071"/>
        <s v="P0460"/>
        <s v="P0952"/>
        <s v="P0397"/>
        <s v="P0395"/>
        <s v="P0439"/>
        <s v="P0720"/>
        <s v="P0972"/>
        <s v="P0719"/>
        <s v="P0518"/>
        <s v="P1164"/>
        <s v="P0857"/>
        <s v="P0240"/>
        <s v="P0192"/>
        <s v="P1119"/>
        <s v="P1086"/>
        <s v="P0867"/>
        <s v="P0876"/>
        <s v="P0601"/>
        <s v="P0180"/>
        <s v="P0028"/>
        <s v="P0304"/>
        <s v="P1097"/>
        <s v="P1007"/>
        <s v="P0390"/>
        <s v="P0456"/>
        <s v="P0892"/>
        <s v="P0877"/>
        <s v="P0302"/>
        <s v="P1092"/>
        <s v="P0194"/>
        <s v="P0164"/>
        <s v="P1004"/>
        <s v="P1101"/>
        <s v="P0510"/>
        <s v="P0120"/>
        <s v="P0413"/>
        <s v="P0901"/>
        <s v="P0960"/>
        <s v="P0525"/>
        <s v="P0738"/>
        <s v="P0165"/>
        <s v="P0404"/>
        <s v="P0825"/>
        <s v="P0029"/>
        <s v="P0288"/>
        <s v="P0274"/>
        <s v="P0900"/>
        <s v="P0388"/>
        <s v="P0644"/>
        <s v="P0783"/>
        <s v="P0373"/>
        <s v="P0557"/>
        <s v="P0071"/>
        <s v="P0545"/>
        <s v="P0432"/>
        <s v="P0895"/>
        <s v="P0539"/>
        <s v="P0465"/>
        <s v="P0051"/>
        <s v="P0078"/>
        <s v="P0326"/>
        <s v="P0773"/>
        <s v="P0565"/>
        <s v="P0782"/>
        <s v="P1031"/>
        <s v="P1193"/>
        <s v="P0577"/>
        <s v="P0433"/>
        <s v="P0067"/>
        <s v="P0362"/>
        <s v="P0201"/>
        <s v="P0466"/>
        <s v="P1177"/>
        <s v="P0338"/>
        <s v="P0154"/>
        <s v="P0691"/>
        <s v="P0478"/>
        <s v="P0967"/>
        <s v="P0005"/>
        <s v="P0416"/>
        <s v="P0989"/>
        <s v="P0422"/>
        <s v="P0376"/>
        <s v="P0605"/>
        <s v="P0349"/>
        <s v="P1174"/>
        <s v="P0236"/>
        <s v="P0686"/>
        <s v="P0975"/>
        <s v="P1013"/>
        <s v="P0308"/>
        <s v="P0343"/>
        <s v="P0480"/>
        <s v="P1079"/>
        <s v="P0698"/>
        <s v="P0575"/>
        <s v="P0844"/>
        <s v="P0536"/>
        <s v="P0040"/>
        <s v="P0651"/>
        <s v="P0733"/>
        <s v="P1126"/>
        <s v="P0958"/>
        <s v="P1006"/>
        <s v="P0588"/>
        <s v="P0631"/>
        <s v="P0241"/>
        <s v="P0049"/>
        <s v="P1189"/>
        <s v="P1171"/>
        <s v="P1146"/>
        <s v="P0286"/>
        <s v="P0313"/>
        <s v="P0821"/>
        <s v="P0929"/>
        <s v="P0399"/>
        <s v="P0264"/>
        <s v="P0816"/>
        <s v="P0320"/>
        <s v="P0116"/>
        <s v="P0668"/>
        <s v="P1038"/>
        <s v="P0371"/>
        <s v="P0849"/>
        <s v="P1147"/>
        <s v="P0603"/>
        <s v="P1066"/>
        <s v="P0649"/>
        <s v="P0616"/>
        <s v="P1180"/>
        <s v="P0063"/>
        <s v="P0978"/>
        <s v="P0839"/>
        <s v="P0267"/>
        <s v="P0721"/>
        <s v="P0781"/>
        <s v="P0486"/>
        <s v="P0930"/>
        <s v="P0791"/>
        <s v="P0118"/>
        <s v="P0744"/>
        <s v="P0838"/>
        <s v="P0625"/>
        <s v="P0712"/>
        <s v="P0737"/>
        <s v="P0281"/>
        <s v="P0534"/>
        <s v="P0932"/>
        <s v="P0175"/>
        <s v="P0973"/>
        <s v="P0764"/>
        <s v="P0621"/>
        <s v="P0606"/>
        <s v="P0449"/>
        <s v="P0941"/>
        <s v="P1008"/>
        <s v="P0321"/>
        <s v="P0329"/>
        <s v="P1130"/>
        <s v="P1157"/>
        <s v="P0333"/>
        <s v="P1018"/>
        <s v="P1123"/>
        <s v="P0660"/>
        <s v="P1024"/>
        <s v="P0455"/>
        <s v="P1065"/>
        <s v="P0131"/>
        <s v="P0260"/>
        <s v="P0123"/>
        <s v="P0256"/>
        <s v="P1139"/>
        <s v="P0747"/>
        <s v="P0117"/>
        <s v="P0851"/>
        <s v="P1128"/>
        <s v="P1027"/>
        <s v="P1080"/>
        <s v="P1051"/>
        <s v="P0957"/>
        <s v="P0819"/>
        <s v="P0108"/>
        <s v="P0331"/>
        <s v="P0871"/>
        <s v="P0093"/>
        <s v="P0731"/>
        <s v="P0272"/>
        <s v="P1159"/>
        <s v="P0614"/>
        <s v="P0560"/>
        <s v="P1089"/>
        <s v="P0245"/>
        <s v="P0837"/>
        <s v="P0790"/>
        <s v="P0250"/>
        <s v="P0994"/>
        <s v="P1083"/>
        <s v="P0359"/>
        <s v="P0372"/>
        <s v="P0543"/>
        <s v="P0420"/>
        <s v="P0396"/>
        <s v="P0910"/>
        <s v="P0011"/>
        <s v="P0160"/>
        <s v="P0869"/>
        <s v="P0842"/>
        <s v="P0921"/>
        <s v="P0483"/>
        <s v="P0231"/>
        <s v="P0074"/>
        <s v="P0300"/>
        <s v="P0360"/>
        <s v="P0552"/>
        <s v="P1081"/>
        <s v="P0590"/>
        <s v="P0014"/>
        <s v="P0039"/>
        <s v="P0217"/>
        <s v="P0259"/>
        <s v="P0579"/>
        <s v="P0440"/>
        <s v="P0458"/>
        <s v="P1068"/>
        <s v="P0451"/>
        <s v="P0461"/>
        <s v="P0515"/>
        <s v="P0743"/>
        <s v="P0965"/>
        <s v="P1088"/>
        <s v="P0412"/>
        <s v="P0726"/>
        <s v="P1137"/>
        <s v="P0048"/>
        <s v="P0953"/>
        <s v="P0346"/>
        <s v="P1025"/>
        <s v="P0926"/>
        <s v="P0130"/>
        <s v="P1135"/>
        <s v="P1049"/>
        <s v="P0893"/>
        <s v="P0482"/>
        <s v="P0109"/>
        <s v="P0006"/>
        <s v="P0171"/>
        <s v="P1105"/>
        <s v="P0906"/>
        <s v="P1167"/>
        <s v="P1104"/>
        <s v="P0489"/>
        <s v="P0305"/>
        <s v="P0823"/>
        <s v="P0520"/>
        <s v="P0600"/>
        <s v="P0242"/>
        <s v="P0950"/>
        <s v="P1017"/>
        <s v="P0424"/>
        <s v="P0145"/>
        <s v="P0718"/>
        <s v="P1153"/>
        <s v="P1074"/>
        <s v="P0979"/>
        <s v="P0766"/>
        <s v="P0927"/>
        <s v="P1072"/>
        <s v="P0144"/>
        <s v="P0153"/>
        <s v="P0648"/>
        <s v="P0542"/>
        <s v="P1154"/>
        <s v="P0017"/>
        <s v="P0147"/>
        <s v="P0541"/>
        <s v="P0626"/>
        <s v="P0015"/>
        <s v="P0032"/>
        <s v="P0474"/>
        <s v="P0409"/>
        <s v="P0645"/>
        <s v="P0850"/>
        <s v="P0402"/>
        <s v="P0161"/>
        <s v="P0863"/>
        <s v="P0454"/>
        <s v="P0249"/>
        <s v="P0199"/>
        <s v="P0293"/>
        <s v="P0509"/>
        <s v="P0622"/>
        <s v="P0009"/>
        <s v="P1102"/>
        <s v="P0947"/>
        <s v="P0680"/>
        <s v="P0709"/>
        <s v="P0344"/>
        <s v="P0473"/>
        <s v="P0328"/>
        <s v="P0512"/>
        <s v="P0988"/>
        <s v="P0092"/>
        <s v="P0708"/>
        <s v="P0551"/>
        <s v="P0679"/>
        <s v="P0667"/>
        <s v="P0035"/>
        <s v="P0592"/>
        <s v="P0003"/>
        <s v="P0570"/>
        <s v="P1111"/>
        <s v="P1052"/>
        <s v="P1053"/>
        <s v="P0168"/>
        <s v="P1077"/>
        <s v="P0025"/>
        <s v="P0426"/>
        <s v="P1037"/>
        <s v="P0761"/>
        <s v="P0045"/>
        <s v="P0316"/>
        <s v="P0335"/>
        <s v="P0112"/>
        <s v="P1090"/>
        <s v="P0835"/>
        <s v="P0374"/>
        <s v="P0431"/>
        <s v="P0503"/>
        <s v="P0801"/>
        <s v="P0265"/>
        <s v="P1197"/>
        <s v="P0487"/>
        <s v="P1170"/>
        <s v="P0386"/>
        <s v="P0939"/>
        <s v="P0872"/>
        <s v="P0043"/>
        <s v="P0435"/>
        <s v="P0437"/>
        <s v="P0832"/>
        <s v="P0897"/>
        <s v="P1156"/>
        <s v="P0086"/>
        <s v="P0425"/>
        <s v="P0772"/>
        <s v="P0804"/>
        <s v="P0641"/>
        <s v="P0919"/>
        <s v="P0784"/>
        <s v="P0717"/>
        <s v="P0632"/>
        <s v="P0620"/>
        <s v="P0339"/>
        <s v="P0727"/>
        <s v="P0811"/>
        <s v="P1048"/>
        <s v="P1100"/>
        <s v="P1016"/>
        <s v="P1047"/>
        <s v="P0243"/>
        <s v="P0672"/>
        <s v="P0189"/>
        <s v="P0962"/>
        <s v="P0583"/>
        <s v="P1019"/>
        <s v="P0216"/>
        <s v="P0391"/>
        <s v="P0330"/>
        <s v="P0106"/>
        <s v="P1176"/>
        <s v="P0907"/>
        <s v="P0111"/>
        <s v="P1166"/>
        <s v="P0438"/>
        <s v="P1067"/>
        <s v="P1062"/>
        <s v="P0443"/>
        <s v="P0736"/>
        <s v="P0749"/>
        <s v="P0576"/>
        <s v="P1116"/>
        <s v="P0885"/>
        <s v="P0656"/>
        <s v="P0604"/>
        <s v="P0122"/>
        <s v="P0547"/>
        <s v="P0750"/>
        <s v="P0751"/>
        <s v="P0640"/>
        <s v="P0200"/>
        <s v="P0434"/>
        <s v="P0985"/>
        <s v="P0354"/>
        <s v="P0239"/>
        <s v="P0188"/>
        <s v="P0100"/>
        <s v="P1151"/>
        <s v="P0415"/>
        <s v="P0191"/>
        <s v="P0080"/>
        <s v="P0411"/>
        <s v="P0502"/>
        <s v="P0800"/>
        <s v="P0226"/>
        <s v="P0827"/>
        <s v="P0995"/>
        <s v="P0623"/>
        <s v="P0527"/>
        <s v="P1042"/>
        <s v="P0507"/>
        <s v="P0991"/>
        <s v="P0966"/>
        <s v="P0974"/>
        <s v="P0297"/>
        <s v="P0739"/>
        <s v="P0490"/>
        <s v="P0024"/>
        <s v="P0908"/>
        <s v="P1003"/>
        <s v="P0538"/>
        <s v="P0113"/>
        <s v="P0685"/>
        <s v="P0075"/>
        <s v="P1054"/>
        <s v="P0996"/>
        <s v="P0105"/>
        <s v="P0137"/>
        <s v="P0421"/>
        <s v="P0127"/>
      </sharedItems>
    </cacheField>
    <cacheField name="Quantity" numFmtId="0">
      <sharedItems containsSemiMixedTypes="0" containsString="0" containsNumber="1" containsInteger="1" minValue="1" maxValue="9" count="9">
        <n v="1"/>
        <n v="5"/>
        <n v="6"/>
        <n v="4"/>
        <n v="3"/>
        <n v="8"/>
        <n v="7"/>
        <n v="9"/>
        <n v="2"/>
      </sharedItems>
    </cacheField>
    <cacheField name="Sales" numFmtId="0">
      <sharedItems containsSemiMixedTypes="0" containsString="0" containsNumber="1" containsInteger="1" minValue="551" maxValue="49995" count="1190">
        <n v="2436"/>
        <n v="39615"/>
        <n v="6159"/>
        <n v="49116"/>
        <n v="37346"/>
        <n v="45552"/>
        <n v="44935"/>
        <n v="16132"/>
        <n v="21088"/>
        <n v="34733"/>
        <n v="9156"/>
        <n v="15674"/>
        <n v="5402"/>
        <n v="44466"/>
        <n v="12769"/>
        <n v="20832"/>
        <n v="22899"/>
        <n v="19106"/>
        <n v="39008"/>
        <n v="45746"/>
        <n v="28858"/>
        <n v="41918"/>
        <n v="5985"/>
        <n v="48337"/>
        <n v="6236"/>
        <n v="3791"/>
        <n v="1600"/>
        <n v="12545"/>
        <n v="41940"/>
        <n v="15392"/>
        <n v="39649"/>
        <n v="21505"/>
        <n v="5645"/>
        <n v="23919"/>
        <n v="12001"/>
        <n v="14927"/>
        <n v="26104"/>
        <n v="39627"/>
        <n v="29547"/>
        <n v="11550"/>
        <n v="36015"/>
        <n v="34977"/>
        <n v="12234"/>
        <n v="42662"/>
        <n v="42238"/>
        <n v="30383"/>
        <n v="15159"/>
        <n v="18030"/>
        <n v="22251"/>
        <n v="9800"/>
        <n v="15643"/>
        <n v="7150"/>
        <n v="8150"/>
        <n v="37336"/>
        <n v="6853"/>
        <n v="23722"/>
        <n v="21747"/>
        <n v="2792"/>
        <n v="41650"/>
        <n v="49200"/>
        <n v="32101"/>
        <n v="33729"/>
        <n v="12018"/>
        <n v="42287"/>
        <n v="39320"/>
        <n v="22190"/>
        <n v="35437"/>
        <n v="47794"/>
        <n v="30340"/>
        <n v="10376"/>
        <n v="16857"/>
        <n v="9664"/>
        <n v="16910"/>
        <n v="44571"/>
        <n v="9892"/>
        <n v="44639"/>
        <n v="14614"/>
        <n v="25201"/>
        <n v="26654"/>
        <n v="6726"/>
        <n v="9608"/>
        <n v="15608"/>
        <n v="3468"/>
        <n v="37830"/>
        <n v="27538"/>
        <n v="42376"/>
        <n v="43224"/>
        <n v="17708"/>
        <n v="40947"/>
        <n v="3531"/>
        <n v="21770"/>
        <n v="33453"/>
        <n v="23578"/>
        <n v="37105"/>
        <n v="43000"/>
        <n v="21488"/>
        <n v="14085"/>
        <n v="29363"/>
        <n v="43489"/>
        <n v="49374"/>
        <n v="40869"/>
        <n v="12627"/>
        <n v="10661"/>
        <n v="28862"/>
        <n v="20408"/>
        <n v="30742"/>
        <n v="46204"/>
        <n v="27680"/>
        <n v="18099"/>
        <n v="43521"/>
        <n v="22238"/>
        <n v="30447"/>
        <n v="7197"/>
        <n v="25640"/>
        <n v="21602"/>
        <n v="6589"/>
        <n v="10974"/>
        <n v="35308"/>
        <n v="9439"/>
        <n v="7039"/>
        <n v="3348"/>
        <n v="1815"/>
        <n v="22003"/>
        <n v="24682"/>
        <n v="31404"/>
        <n v="28836"/>
        <n v="27071"/>
        <n v="49953"/>
        <n v="12873"/>
        <n v="35760"/>
        <n v="4440"/>
        <n v="42505"/>
        <n v="18451"/>
        <n v="17646"/>
        <n v="7191"/>
        <n v="25691"/>
        <n v="20280"/>
        <n v="48726"/>
        <n v="9311"/>
        <n v="21160"/>
        <n v="45059"/>
        <n v="40460"/>
        <n v="38342"/>
        <n v="26536"/>
        <n v="43725"/>
        <n v="11586"/>
        <n v="40576"/>
        <n v="29230"/>
        <n v="17822"/>
        <n v="11294"/>
        <n v="26320"/>
        <n v="649"/>
        <n v="35878"/>
        <n v="12176"/>
        <n v="19766"/>
        <n v="10060"/>
        <n v="23536"/>
        <n v="18860"/>
        <n v="9793"/>
        <n v="44485"/>
        <n v="38090"/>
        <n v="19698"/>
        <n v="3353"/>
        <n v="42336"/>
        <n v="34998"/>
        <n v="28002"/>
        <n v="30429"/>
        <n v="876"/>
        <n v="23955"/>
        <n v="9842"/>
        <n v="32740"/>
        <n v="46598"/>
        <n v="26775"/>
        <n v="30406"/>
        <n v="33538"/>
        <n v="46512"/>
        <n v="2390"/>
        <n v="15850"/>
        <n v="13783"/>
        <n v="35969"/>
        <n v="22671"/>
        <n v="38715"/>
        <n v="23884"/>
        <n v="48797"/>
        <n v="38465"/>
        <n v="1399"/>
        <n v="49428"/>
        <n v="47635"/>
        <n v="2648"/>
        <n v="19883"/>
        <n v="48543"/>
        <n v="41980"/>
        <n v="23679"/>
        <n v="27463"/>
        <n v="1967"/>
        <n v="28450"/>
        <n v="33484"/>
        <n v="18289"/>
        <n v="15684"/>
        <n v="41509"/>
        <n v="22709"/>
        <n v="13568"/>
        <n v="19053"/>
        <n v="24865"/>
        <n v="13345"/>
        <n v="28228"/>
        <n v="43130"/>
        <n v="37254"/>
        <n v="11951"/>
        <n v="23845"/>
        <n v="27413"/>
        <n v="34174"/>
        <n v="37943"/>
        <n v="24522"/>
        <n v="16095"/>
        <n v="33136"/>
        <n v="6724"/>
        <n v="33870"/>
        <n v="44867"/>
        <n v="35617"/>
        <n v="21965"/>
        <n v="41253"/>
        <n v="26844"/>
        <n v="27265"/>
        <n v="42679"/>
        <n v="10067"/>
        <n v="39098"/>
        <n v="34142"/>
        <n v="26687"/>
        <n v="4317"/>
        <n v="38403"/>
        <n v="11338"/>
        <n v="44827"/>
        <n v="39711"/>
        <n v="18499"/>
        <n v="22035"/>
        <n v="1763"/>
        <n v="25153"/>
        <n v="3368"/>
        <n v="49376"/>
        <n v="32186"/>
        <n v="12141"/>
        <n v="40284"/>
        <n v="1467"/>
        <n v="27691"/>
        <n v="6012"/>
        <n v="3195"/>
        <n v="12602"/>
        <n v="15070"/>
        <n v="36433"/>
        <n v="44595"/>
        <n v="38903"/>
        <n v="37123"/>
        <n v="28491"/>
        <n v="18873"/>
        <n v="13124"/>
        <n v="47316"/>
        <n v="26326"/>
        <n v="28434"/>
        <n v="1240"/>
        <n v="23170"/>
        <n v="34249"/>
        <n v="25008"/>
        <n v="30907"/>
        <n v="40580"/>
        <n v="1578"/>
        <n v="45267"/>
        <n v="40942"/>
        <n v="21285"/>
        <n v="38289"/>
        <n v="3793"/>
        <n v="15757"/>
        <n v="5834"/>
        <n v="31951"/>
        <n v="42881"/>
        <n v="30273"/>
        <n v="35722"/>
        <n v="7587"/>
        <n v="46733"/>
        <n v="10066"/>
        <n v="26553"/>
        <n v="34318"/>
        <n v="42904"/>
        <n v="46710"/>
        <n v="30136"/>
        <n v="29026"/>
        <n v="21148"/>
        <n v="28606"/>
        <n v="33904"/>
        <n v="32510"/>
        <n v="29820"/>
        <n v="22308"/>
        <n v="10190"/>
        <n v="3181"/>
        <n v="21328"/>
        <n v="20126"/>
        <n v="30598"/>
        <n v="45062"/>
        <n v="35226"/>
        <n v="40344"/>
        <n v="29116"/>
        <n v="46407"/>
        <n v="47007"/>
        <n v="8065"/>
        <n v="32144"/>
        <n v="25544"/>
        <n v="48614"/>
        <n v="29444"/>
        <n v="1289"/>
        <n v="10891"/>
        <n v="6911"/>
        <n v="10448"/>
        <n v="5242"/>
        <n v="39210"/>
        <n v="24959"/>
        <n v="33756"/>
        <n v="49995"/>
        <n v="32535"/>
        <n v="24221"/>
        <n v="13715"/>
        <n v="37847"/>
        <n v="25585"/>
        <n v="37966"/>
        <n v="1641"/>
        <n v="8575"/>
        <n v="6932"/>
        <n v="34228"/>
        <n v="26153"/>
        <n v="16189"/>
        <n v="15828"/>
        <n v="30537"/>
        <n v="48300"/>
        <n v="49773"/>
        <n v="23838"/>
        <n v="33689"/>
        <n v="4636"/>
        <n v="47299"/>
        <n v="1383"/>
        <n v="17440"/>
        <n v="36400"/>
        <n v="48501"/>
        <n v="8989"/>
        <n v="33220"/>
        <n v="9796"/>
        <n v="2988"/>
        <n v="21478"/>
        <n v="29042"/>
        <n v="13570"/>
        <n v="48666"/>
        <n v="31020"/>
        <n v="22196"/>
        <n v="24541"/>
        <n v="23479"/>
        <n v="6016"/>
        <n v="30516"/>
        <n v="39344"/>
        <n v="21350"/>
        <n v="21580"/>
        <n v="45567"/>
        <n v="30736"/>
        <n v="15242"/>
        <n v="695"/>
        <n v="41250"/>
        <n v="31506"/>
        <n v="31493"/>
        <n v="14501"/>
        <n v="9713"/>
        <n v="24971"/>
        <n v="38011"/>
        <n v="15237"/>
        <n v="26588"/>
        <n v="49814"/>
        <n v="11358"/>
        <n v="11926"/>
        <n v="12179"/>
        <n v="45686"/>
        <n v="26673"/>
        <n v="45939"/>
        <n v="47413"/>
        <n v="21339"/>
        <n v="3218"/>
        <n v="15548"/>
        <n v="27417"/>
        <n v="19361"/>
        <n v="611"/>
        <n v="49472"/>
        <n v="15508"/>
        <n v="31130"/>
        <n v="47363"/>
        <n v="27466"/>
        <n v="34875"/>
        <n v="2277"/>
        <n v="34989"/>
        <n v="42468"/>
        <n v="45955"/>
        <n v="4648"/>
        <n v="11804"/>
        <n v="2825"/>
        <n v="45937"/>
        <n v="14105"/>
        <n v="26809"/>
        <n v="24051"/>
        <n v="34593"/>
        <n v="44816"/>
        <n v="16525"/>
        <n v="39608"/>
        <n v="14901"/>
        <n v="10282"/>
        <n v="5759"/>
        <n v="18917"/>
        <n v="28244"/>
        <n v="39121"/>
        <n v="42494"/>
        <n v="26591"/>
        <n v="20742"/>
        <n v="9137"/>
        <n v="45747"/>
        <n v="20104"/>
        <n v="38349"/>
        <n v="31483"/>
        <n v="46608"/>
        <n v="48674"/>
        <n v="35488"/>
        <n v="33259"/>
        <n v="7294"/>
        <n v="1301"/>
        <n v="27528"/>
        <n v="35397"/>
        <n v="37434"/>
        <n v="12917"/>
        <n v="25408"/>
        <n v="43176"/>
        <n v="5237"/>
        <n v="19502"/>
        <n v="47253"/>
        <n v="10380"/>
        <n v="16175"/>
        <n v="23663"/>
        <n v="34575"/>
        <n v="13132"/>
        <n v="39719"/>
        <n v="12173"/>
        <n v="18726"/>
        <n v="28876"/>
        <n v="1098"/>
        <n v="38483"/>
        <n v="33606"/>
        <n v="41830"/>
        <n v="14106"/>
        <n v="20184"/>
        <n v="44979"/>
        <n v="3806"/>
        <n v="24814"/>
        <n v="24456"/>
        <n v="22650"/>
        <n v="21972"/>
        <n v="37490"/>
        <n v="10250"/>
        <n v="44611"/>
        <n v="44859"/>
        <n v="9379"/>
        <n v="48720"/>
        <n v="13471"/>
        <n v="3061"/>
        <n v="20204"/>
        <n v="39889"/>
        <n v="42307"/>
        <n v="32462"/>
        <n v="40653"/>
        <n v="13441"/>
        <n v="44009"/>
        <n v="31940"/>
        <n v="7112"/>
        <n v="6867"/>
        <n v="13731"/>
        <n v="3935"/>
        <n v="14496"/>
        <n v="49677"/>
        <n v="12384"/>
        <n v="32000"/>
        <n v="48887"/>
        <n v="13034"/>
        <n v="34960"/>
        <n v="22776"/>
        <n v="14622"/>
        <n v="47529"/>
        <n v="33007"/>
        <n v="22216"/>
        <n v="40698"/>
        <n v="45072"/>
        <n v="39183"/>
        <n v="43506"/>
        <n v="16439"/>
        <n v="17535"/>
        <n v="12017"/>
        <n v="34952"/>
        <n v="40256"/>
        <n v="33194"/>
        <n v="30160"/>
        <n v="38674"/>
        <n v="9482"/>
        <n v="18613"/>
        <n v="35498"/>
        <n v="3085"/>
        <n v="45589"/>
        <n v="8966"/>
        <n v="39456"/>
        <n v="31019"/>
        <n v="42457"/>
        <n v="38867"/>
        <n v="26034"/>
        <n v="37924"/>
        <n v="17651"/>
        <n v="29392"/>
        <n v="45795"/>
        <n v="4695"/>
        <n v="18112"/>
        <n v="1355"/>
        <n v="26946"/>
        <n v="39216"/>
        <n v="2408"/>
        <n v="27694"/>
        <n v="21053"/>
        <n v="39244"/>
        <n v="11396"/>
        <n v="8558"/>
        <n v="5186"/>
        <n v="20667"/>
        <n v="24632"/>
        <n v="45998"/>
        <n v="23560"/>
        <n v="8994"/>
        <n v="35101"/>
        <n v="3545"/>
        <n v="17591"/>
        <n v="32846"/>
        <n v="13071"/>
        <n v="29929"/>
        <n v="22938"/>
        <n v="47625"/>
        <n v="14728"/>
        <n v="45370"/>
        <n v="31480"/>
        <n v="37596"/>
        <n v="8854"/>
        <n v="1448"/>
        <n v="36672"/>
        <n v="24279"/>
        <n v="15788"/>
        <n v="44857"/>
        <n v="16661"/>
        <n v="36347"/>
        <n v="48126"/>
        <n v="44999"/>
        <n v="32798"/>
        <n v="5964"/>
        <n v="5918"/>
        <n v="34796"/>
        <n v="25708"/>
        <n v="7088"/>
        <n v="34933"/>
        <n v="47143"/>
        <n v="3735"/>
        <n v="41369"/>
        <n v="17560"/>
        <n v="20190"/>
        <n v="35995"/>
        <n v="12720"/>
        <n v="8275"/>
        <n v="48211"/>
        <n v="17742"/>
        <n v="8894"/>
        <n v="34650"/>
        <n v="11227"/>
        <n v="38889"/>
        <n v="3988"/>
        <n v="26166"/>
        <n v="20446"/>
        <n v="47864"/>
        <n v="26303"/>
        <n v="46303"/>
        <n v="12802"/>
        <n v="23935"/>
        <n v="40784"/>
        <n v="8433"/>
        <n v="46422"/>
        <n v="38760"/>
        <n v="34005"/>
        <n v="12535"/>
        <n v="40992"/>
        <n v="42219"/>
        <n v="14984"/>
        <n v="29563"/>
        <n v="3501"/>
        <n v="20007"/>
        <n v="7958"/>
        <n v="28040"/>
        <n v="27667"/>
        <n v="26874"/>
        <n v="34019"/>
        <n v="46274"/>
        <n v="10238"/>
        <n v="11110"/>
        <n v="11163"/>
        <n v="46443"/>
        <n v="5086"/>
        <n v="2051"/>
        <n v="8442"/>
        <n v="38575"/>
        <n v="29191"/>
        <n v="46023"/>
        <n v="10612"/>
        <n v="20005"/>
        <n v="27991"/>
        <n v="4116"/>
        <n v="45967"/>
        <n v="40331"/>
        <n v="7616"/>
        <n v="42221"/>
        <n v="22715"/>
        <n v="17144"/>
        <n v="47334"/>
        <n v="26170"/>
        <n v="11746"/>
        <n v="40568"/>
        <n v="35928"/>
        <n v="10006"/>
        <n v="34029"/>
        <n v="31634"/>
        <n v="14130"/>
        <n v="21816"/>
        <n v="42045"/>
        <n v="9133"/>
        <n v="36255"/>
        <n v="41656"/>
        <n v="46869"/>
        <n v="16571"/>
        <n v="13697"/>
        <n v="46754"/>
        <n v="23407"/>
        <n v="28662"/>
        <n v="25894"/>
        <n v="25968"/>
        <n v="31415"/>
        <n v="21453"/>
        <n v="19906"/>
        <n v="20333"/>
        <n v="32987"/>
        <n v="40989"/>
        <n v="27978"/>
        <n v="34036"/>
        <n v="20946"/>
        <n v="38797"/>
        <n v="19992"/>
        <n v="21343"/>
        <n v="3234"/>
        <n v="37052"/>
        <n v="4799"/>
        <n v="38944"/>
        <n v="43721"/>
        <n v="21056"/>
        <n v="20641"/>
        <n v="25706"/>
        <n v="38622"/>
        <n v="23732"/>
        <n v="9084"/>
        <n v="21841"/>
        <n v="13105"/>
        <n v="34353"/>
        <n v="7563"/>
        <n v="30632"/>
        <n v="6928"/>
        <n v="48616"/>
        <n v="32182"/>
        <n v="7375"/>
        <n v="47965"/>
        <n v="28889"/>
        <n v="30528"/>
        <n v="3630"/>
        <n v="40491"/>
        <n v="23646"/>
        <n v="31007"/>
        <n v="49364"/>
        <n v="21704"/>
        <n v="19354"/>
        <n v="40210"/>
        <n v="3768"/>
        <n v="23022"/>
        <n v="42812"/>
        <n v="11775"/>
        <n v="23888"/>
        <n v="4177"/>
        <n v="4006"/>
        <n v="12946"/>
        <n v="44944"/>
        <n v="11480"/>
        <n v="36682"/>
        <n v="21590"/>
        <n v="38135"/>
        <n v="16844"/>
        <n v="43787"/>
        <n v="18856"/>
        <n v="39682"/>
        <n v="41654"/>
        <n v="21876"/>
        <n v="33513"/>
        <n v="6372"/>
        <n v="25073"/>
        <n v="18981"/>
        <n v="47743"/>
        <n v="46737"/>
        <n v="39275"/>
        <n v="47479"/>
        <n v="48807"/>
        <n v="38509"/>
        <n v="29894"/>
        <n v="10619"/>
        <n v="40862"/>
        <n v="10125"/>
        <n v="9667"/>
        <n v="44048"/>
        <n v="6164"/>
        <n v="7524"/>
        <n v="25793"/>
        <n v="29414"/>
        <n v="2756"/>
        <n v="19223"/>
        <n v="11649"/>
        <n v="15449"/>
        <n v="9452"/>
        <n v="34030"/>
        <n v="23913"/>
        <n v="47998"/>
        <n v="911"/>
        <n v="38992"/>
        <n v="45531"/>
        <n v="24565"/>
        <n v="35118"/>
        <n v="22315"/>
        <n v="29954"/>
        <n v="45429"/>
        <n v="26746"/>
        <n v="49341"/>
        <n v="25083"/>
        <n v="9072"/>
        <n v="34300"/>
        <n v="34797"/>
        <n v="12239"/>
        <n v="36571"/>
        <n v="3654"/>
        <n v="16340"/>
        <n v="42828"/>
        <n v="31066"/>
        <n v="30559"/>
        <n v="31237"/>
        <n v="8661"/>
        <n v="48085"/>
        <n v="15253"/>
        <n v="39428"/>
        <n v="49501"/>
        <n v="12425"/>
        <n v="31903"/>
        <n v="2595"/>
        <n v="31987"/>
        <n v="22330"/>
        <n v="4072"/>
        <n v="33764"/>
        <n v="48465"/>
        <n v="4612"/>
        <n v="44692"/>
        <n v="42255"/>
        <n v="27615"/>
        <n v="45118"/>
        <n v="15814"/>
        <n v="36143"/>
        <n v="35053"/>
        <n v="29233"/>
        <n v="41752"/>
        <n v="43876"/>
        <n v="39413"/>
        <n v="29625"/>
        <n v="48863"/>
        <n v="28000"/>
        <n v="32024"/>
        <n v="9846"/>
        <n v="16400"/>
        <n v="45282"/>
        <n v="25147"/>
        <n v="25806"/>
        <n v="40907"/>
        <n v="16640"/>
        <n v="13634"/>
        <n v="939"/>
        <n v="11954"/>
        <n v="25847"/>
        <n v="36379"/>
        <n v="16792"/>
        <n v="22499"/>
        <n v="11471"/>
        <n v="40920"/>
        <n v="26480"/>
        <n v="7612"/>
        <n v="30673"/>
        <n v="17116"/>
        <n v="43324"/>
        <n v="13770"/>
        <n v="43304"/>
        <n v="35044"/>
        <n v="7200"/>
        <n v="38086"/>
        <n v="36169"/>
        <n v="23072"/>
        <n v="8454"/>
        <n v="24162"/>
        <n v="30626"/>
        <n v="7035"/>
        <n v="17383"/>
        <n v="35240"/>
        <n v="27867"/>
        <n v="49619"/>
        <n v="11228"/>
        <n v="39007"/>
        <n v="21559"/>
        <n v="11544"/>
        <n v="47582"/>
        <n v="31344"/>
        <n v="27003"/>
        <n v="15100"/>
        <n v="44131"/>
        <n v="1993"/>
        <n v="6199"/>
        <n v="9401"/>
        <n v="32824"/>
        <n v="5578"/>
        <n v="39959"/>
        <n v="10198"/>
        <n v="33985"/>
        <n v="39882"/>
        <n v="43990"/>
        <n v="14995"/>
        <n v="4197"/>
        <n v="37973"/>
        <n v="22711"/>
        <n v="47468"/>
        <n v="9812"/>
        <n v="28926"/>
        <n v="6397"/>
        <n v="24527"/>
        <n v="551"/>
        <n v="37631"/>
        <n v="30441"/>
        <n v="5305"/>
        <n v="25223"/>
        <n v="21696"/>
        <n v="33845"/>
        <n v="25191"/>
        <n v="23219"/>
        <n v="41637"/>
        <n v="26194"/>
        <n v="40803"/>
        <n v="44324"/>
        <n v="42489"/>
        <n v="47799"/>
        <n v="28307"/>
        <n v="26762"/>
        <n v="10622"/>
        <n v="41480"/>
        <n v="34817"/>
        <n v="43727"/>
        <n v="35223"/>
        <n v="24283"/>
        <n v="15114"/>
        <n v="49290"/>
        <n v="36813"/>
        <n v="43803"/>
        <n v="29457"/>
        <n v="25768"/>
        <n v="2198"/>
        <n v="3929"/>
        <n v="35484"/>
        <n v="11612"/>
        <n v="4559"/>
        <n v="38931"/>
        <n v="31216"/>
        <n v="6002"/>
        <n v="25243"/>
        <n v="23755"/>
        <n v="683"/>
        <n v="30440"/>
        <n v="20136"/>
        <n v="43978"/>
        <n v="6228"/>
        <n v="42432"/>
        <n v="817"/>
        <n v="38331"/>
        <n v="39238"/>
        <n v="20680"/>
        <n v="14387"/>
        <n v="7541"/>
        <n v="17326"/>
        <n v="33647"/>
        <n v="36381"/>
        <n v="9473"/>
        <n v="1051"/>
        <n v="28285"/>
        <n v="29248"/>
        <n v="49043"/>
        <n v="38186"/>
        <n v="27740"/>
        <n v="29795"/>
        <n v="32455"/>
        <n v="22860"/>
        <n v="34039"/>
        <n v="10174"/>
        <n v="41604"/>
        <n v="43153"/>
        <n v="22031"/>
        <n v="23105"/>
        <n v="25126"/>
        <n v="40959"/>
        <n v="9210"/>
        <n v="17405"/>
        <n v="30926"/>
        <n v="34823"/>
        <n v="15140"/>
        <n v="6300"/>
        <n v="25627"/>
        <n v="32108"/>
        <n v="38444"/>
        <n v="647"/>
        <n v="1369"/>
        <n v="19631"/>
        <n v="28413"/>
        <n v="676"/>
        <n v="9085"/>
        <n v="21235"/>
        <n v="14329"/>
        <n v="35671"/>
        <n v="2218"/>
        <n v="44472"/>
        <n v="8888"/>
        <n v="22311"/>
        <n v="49338"/>
        <n v="33301"/>
        <n v="49926"/>
        <n v="1473"/>
        <n v="36132"/>
        <n v="4247"/>
        <n v="30786"/>
        <n v="16634"/>
        <n v="38961"/>
        <n v="6655"/>
        <n v="44879"/>
        <n v="24297"/>
        <n v="26205"/>
        <n v="28769"/>
        <n v="2246"/>
        <n v="15865"/>
        <n v="35615"/>
        <n v="48060"/>
        <n v="49237"/>
        <n v="27017"/>
        <n v="13273"/>
        <n v="24139"/>
        <n v="23441"/>
        <n v="20163"/>
        <n v="18383"/>
        <n v="43482"/>
        <n v="19828"/>
        <n v="1948"/>
        <n v="36209"/>
        <n v="33421"/>
        <n v="19231"/>
        <n v="31684"/>
        <n v="47083"/>
        <n v="46258"/>
        <n v="39588"/>
        <n v="29375"/>
        <n v="1868"/>
        <n v="25854"/>
        <n v="41018"/>
        <n v="42322"/>
        <n v="38756"/>
        <n v="49332"/>
        <n v="26066"/>
        <n v="5930"/>
        <n v="25092"/>
        <n v="16276"/>
        <n v="41858"/>
        <n v="38968"/>
        <n v="21526"/>
        <n v="19717"/>
        <n v="8393"/>
        <n v="2636"/>
        <n v="15988"/>
        <n v="12430"/>
        <n v="13627"/>
        <n v="49924"/>
        <n v="34212"/>
        <n v="27793"/>
        <n v="9354"/>
        <n v="42136"/>
        <n v="32416"/>
        <n v="25983"/>
        <n v="23565"/>
        <n v="27852"/>
        <n v="42063"/>
        <n v="36146"/>
        <n v="24507"/>
        <n v="33547"/>
        <n v="46525"/>
        <n v="16648"/>
        <n v="45073"/>
        <n v="30536"/>
        <n v="9671"/>
        <n v="48364"/>
        <n v="34465"/>
        <n v="19603"/>
        <n v="11123"/>
        <n v="45831"/>
        <n v="2703"/>
        <n v="31968"/>
        <n v="6173"/>
        <n v="15058"/>
        <n v="28616"/>
        <n v="12831"/>
        <n v="25868"/>
        <n v="21764"/>
        <n v="29284"/>
        <n v="40135"/>
        <n v="8181"/>
        <n v="39909"/>
        <n v="11507"/>
        <n v="2152"/>
        <n v="22597"/>
        <n v="15463"/>
        <n v="9634"/>
        <n v="21431"/>
        <n v="43508"/>
        <n v="29486"/>
        <n v="36527"/>
        <n v="7901"/>
        <n v="4253"/>
        <n v="17096"/>
        <n v="38833"/>
        <n v="44337"/>
        <n v="5536"/>
        <n v="24089"/>
        <n v="20127"/>
        <n v="37335"/>
        <n v="10672"/>
        <n v="24496"/>
        <n v="42565"/>
        <n v="23516"/>
        <n v="39173"/>
        <n v="31285"/>
        <n v="30071"/>
        <n v="13338"/>
        <n v="49628"/>
        <n v="12865"/>
        <n v="46584"/>
        <n v="49473"/>
        <n v="25813"/>
        <n v="43515"/>
        <n v="35896"/>
        <n v="37018"/>
        <n v="3891"/>
        <n v="7288"/>
        <n v="3946"/>
        <n v="1996"/>
        <n v="41880"/>
        <n v="9182"/>
        <n v="813"/>
        <n v="46917"/>
        <n v="14298"/>
        <n v="40906"/>
        <n v="48045"/>
        <n v="26392"/>
        <n v="46372"/>
        <n v="48454"/>
        <n v="7642"/>
        <n v="7755"/>
        <n v="18811"/>
        <n v="28177"/>
        <n v="39408"/>
        <n v="9569"/>
        <n v="10073"/>
        <n v="15668"/>
        <n v="13934"/>
        <n v="47036"/>
        <n v="20101"/>
        <n v="43479"/>
        <n v="3266"/>
        <n v="5539"/>
        <n v="40278"/>
        <n v="12852"/>
        <n v="4589"/>
        <n v="29928"/>
        <n v="7790"/>
        <n v="3536"/>
        <n v="20602"/>
        <n v="27729"/>
        <n v="26604"/>
        <n v="29432"/>
        <n v="1669"/>
        <n v="14902"/>
        <n v="17501"/>
        <n v="15009"/>
        <n v="28172"/>
        <n v="11839"/>
        <n v="31783"/>
        <n v="46815"/>
        <n v="33207"/>
        <n v="19749"/>
        <n v="22018"/>
        <n v="29470"/>
        <n v="36336"/>
        <n v="15427"/>
        <n v="2401"/>
        <n v="35281"/>
        <n v="33246"/>
        <n v="5521"/>
        <n v="31514"/>
        <n v="4046"/>
        <n v="32333"/>
        <n v="37342"/>
        <n v="1268"/>
        <n v="36470"/>
        <n v="6462"/>
        <n v="13617"/>
        <n v="35389"/>
        <n v="18074"/>
        <n v="47884"/>
        <n v="49351"/>
        <n v="5664"/>
        <n v="9226"/>
        <n v="9565"/>
        <n v="29474"/>
        <n v="21786"/>
        <n v="37419"/>
        <n v="14463"/>
        <n v="10387"/>
        <n v="32625"/>
        <n v="31054"/>
        <n v="34684"/>
        <n v="15947"/>
        <n v="26556"/>
        <n v="46453"/>
        <n v="30754"/>
        <n v="46658"/>
        <n v="21954"/>
        <n v="2719"/>
        <n v="38139"/>
        <n v="23292"/>
        <n v="2583"/>
        <n v="7367"/>
        <n v="9954"/>
        <n v="34379"/>
        <n v="30752"/>
        <n v="16817"/>
        <n v="4690"/>
        <n v="4387"/>
        <n v="47308"/>
        <n v="17578"/>
        <n v="5810"/>
        <n v="35718"/>
        <n v="43563"/>
        <n v="6538"/>
        <n v="47273"/>
        <n v="36369"/>
        <n v="12975"/>
        <n v="38885"/>
        <n v="21287"/>
        <n v="31947"/>
        <n v="6781"/>
        <n v="12589"/>
        <n v="38784"/>
        <n v="40362"/>
        <n v="1041"/>
        <n v="11114"/>
        <n v="30572"/>
        <n v="45338"/>
        <n v="33877"/>
        <n v="35478"/>
        <n v="19737"/>
        <n v="3208"/>
        <n v="38412"/>
        <n v="40064"/>
        <n v="22443"/>
        <n v="25568"/>
      </sharedItems>
    </cacheField>
    <cacheField name="Profit" numFmtId="0">
      <sharedItems containsSemiMixedTypes="0" containsString="0" containsNumber="1" minValue="60.24" maxValue="14293.72"/>
    </cacheField>
    <cacheField name="CustomerID2" numFmtId="0">
      <sharedItems count="1200">
        <s v="C0001"/>
        <s v="C0002"/>
        <s v="C0003"/>
        <s v="C0004"/>
        <s v="C0005"/>
        <s v="C0006"/>
        <s v="C0007"/>
        <s v="C0008"/>
        <s v="C0009"/>
        <s v="C0010"/>
        <s v="C0011"/>
        <s v="C0012"/>
        <s v="C0013"/>
        <s v="C0014"/>
        <s v="C0015"/>
        <s v="C0016"/>
        <s v="C0017"/>
        <s v="C0018"/>
        <s v="C0019"/>
        <s v="C0020"/>
        <s v="C0021"/>
        <s v="C0022"/>
        <s v="C0023"/>
        <s v="C0024"/>
        <s v="C0025"/>
        <s v="C0026"/>
        <s v="C0027"/>
        <s v="C0028"/>
        <s v="C0029"/>
        <s v="C0030"/>
        <s v="C0031"/>
        <s v="C0032"/>
        <s v="C0033"/>
        <s v="C0034"/>
        <s v="C0035"/>
        <s v="C0036"/>
        <s v="C0037"/>
        <s v="C0038"/>
        <s v="C0039"/>
        <s v="C0040"/>
        <s v="C0041"/>
        <s v="C0042"/>
        <s v="C0043"/>
        <s v="C0044"/>
        <s v="C0045"/>
        <s v="C0046"/>
        <s v="C0047"/>
        <s v="C0048"/>
        <s v="C0049"/>
        <s v="C0050"/>
        <s v="C0051"/>
        <s v="C0052"/>
        <s v="C0053"/>
        <s v="C0054"/>
        <s v="C0055"/>
        <s v="C0056"/>
        <s v="C0057"/>
        <s v="C0058"/>
        <s v="C0059"/>
        <s v="C0060"/>
        <s v="C0061"/>
        <s v="C0062"/>
        <s v="C0063"/>
        <s v="C0064"/>
        <s v="C0065"/>
        <s v="C0066"/>
        <s v="C0067"/>
        <s v="C0068"/>
        <s v="C0069"/>
        <s v="C0070"/>
        <s v="C0071"/>
        <s v="C0072"/>
        <s v="C0073"/>
        <s v="C0074"/>
        <s v="C0075"/>
        <s v="C0076"/>
        <s v="C0077"/>
        <s v="C0078"/>
        <s v="C0079"/>
        <s v="C0080"/>
        <s v="C0081"/>
        <s v="C0082"/>
        <s v="C0083"/>
        <s v="C0084"/>
        <s v="C0085"/>
        <s v="C0086"/>
        <s v="C0087"/>
        <s v="C0088"/>
        <s v="C0089"/>
        <s v="C0090"/>
        <s v="C0091"/>
        <s v="C0092"/>
        <s v="C0093"/>
        <s v="C0094"/>
        <s v="C0095"/>
        <s v="C0096"/>
        <s v="C0097"/>
        <s v="C0098"/>
        <s v="C0099"/>
        <s v="C0100"/>
        <s v="C0101"/>
        <s v="C0102"/>
        <s v="C0103"/>
        <s v="C0104"/>
        <s v="C0105"/>
        <s v="C0106"/>
        <s v="C0107"/>
        <s v="C0108"/>
        <s v="C0109"/>
        <s v="C0110"/>
        <s v="C0111"/>
        <s v="C0112"/>
        <s v="C0113"/>
        <s v="C0114"/>
        <s v="C0115"/>
        <s v="C0116"/>
        <s v="C0117"/>
        <s v="C0118"/>
        <s v="C0119"/>
        <s v="C0120"/>
        <s v="C0121"/>
        <s v="C0122"/>
        <s v="C0123"/>
        <s v="C0124"/>
        <s v="C0125"/>
        <s v="C0126"/>
        <s v="C0127"/>
        <s v="C0128"/>
        <s v="C0129"/>
        <s v="C0130"/>
        <s v="C0131"/>
        <s v="C0132"/>
        <s v="C0133"/>
        <s v="C0134"/>
        <s v="C0135"/>
        <s v="C0136"/>
        <s v="C0137"/>
        <s v="C0138"/>
        <s v="C0139"/>
        <s v="C0140"/>
        <s v="C0141"/>
        <s v="C0142"/>
        <s v="C0143"/>
        <s v="C0144"/>
        <s v="C0145"/>
        <s v="C0146"/>
        <s v="C0147"/>
        <s v="C0148"/>
        <s v="C0149"/>
        <s v="C0150"/>
        <s v="C0151"/>
        <s v="C0152"/>
        <s v="C0153"/>
        <s v="C0154"/>
        <s v="C0155"/>
        <s v="C0156"/>
        <s v="C0157"/>
        <s v="C0158"/>
        <s v="C0159"/>
        <s v="C0160"/>
        <s v="C0161"/>
        <s v="C0162"/>
        <s v="C0163"/>
        <s v="C0164"/>
        <s v="C0165"/>
        <s v="C0166"/>
        <s v="C0167"/>
        <s v="C0168"/>
        <s v="C0169"/>
        <s v="C0170"/>
        <s v="C0171"/>
        <s v="C0172"/>
        <s v="C0173"/>
        <s v="C0174"/>
        <s v="C0175"/>
        <s v="C0176"/>
        <s v="C0177"/>
        <s v="C0178"/>
        <s v="C0179"/>
        <s v="C0180"/>
        <s v="C0181"/>
        <s v="C0182"/>
        <s v="C0183"/>
        <s v="C0184"/>
        <s v="C0185"/>
        <s v="C0186"/>
        <s v="C0187"/>
        <s v="C0188"/>
        <s v="C0189"/>
        <s v="C0190"/>
        <s v="C0191"/>
        <s v="C0192"/>
        <s v="C0193"/>
        <s v="C0194"/>
        <s v="C0195"/>
        <s v="C0196"/>
        <s v="C0197"/>
        <s v="C0198"/>
        <s v="C0199"/>
        <s v="C0200"/>
        <s v="C0201"/>
        <s v="C0202"/>
        <s v="C0203"/>
        <s v="C0204"/>
        <s v="C0205"/>
        <s v="C0206"/>
        <s v="C0207"/>
        <s v="C0208"/>
        <s v="C0209"/>
        <s v="C0210"/>
        <s v="C0211"/>
        <s v="C0212"/>
        <s v="C0213"/>
        <s v="C0214"/>
        <s v="C0215"/>
        <s v="C0216"/>
        <s v="C0217"/>
        <s v="C0218"/>
        <s v="C0219"/>
        <s v="C0220"/>
        <s v="C0221"/>
        <s v="C0222"/>
        <s v="C0223"/>
        <s v="C0224"/>
        <s v="C0225"/>
        <s v="C0226"/>
        <s v="C0227"/>
        <s v="C0228"/>
        <s v="C0229"/>
        <s v="C0230"/>
        <s v="C0231"/>
        <s v="C0232"/>
        <s v="C0233"/>
        <s v="C0234"/>
        <s v="C0235"/>
        <s v="C0236"/>
        <s v="C0237"/>
        <s v="C0238"/>
        <s v="C0239"/>
        <s v="C0240"/>
        <s v="C0241"/>
        <s v="C0242"/>
        <s v="C0243"/>
        <s v="C0244"/>
        <s v="C0245"/>
        <s v="C0246"/>
        <s v="C0247"/>
        <s v="C0248"/>
        <s v="C0249"/>
        <s v="C0250"/>
        <s v="C0251"/>
        <s v="C0252"/>
        <s v="C0253"/>
        <s v="C0254"/>
        <s v="C0255"/>
        <s v="C0256"/>
        <s v="C0257"/>
        <s v="C0258"/>
        <s v="C0259"/>
        <s v="C0260"/>
        <s v="C0261"/>
        <s v="C0262"/>
        <s v="C0263"/>
        <s v="C0264"/>
        <s v="C0265"/>
        <s v="C0266"/>
        <s v="C0267"/>
        <s v="C0268"/>
        <s v="C0269"/>
        <s v="C0270"/>
        <s v="C0271"/>
        <s v="C0272"/>
        <s v="C0273"/>
        <s v="C0274"/>
        <s v="C0275"/>
        <s v="C0276"/>
        <s v="C0277"/>
        <s v="C0278"/>
        <s v="C0279"/>
        <s v="C0280"/>
        <s v="C0281"/>
        <s v="C0282"/>
        <s v="C0283"/>
        <s v="C0284"/>
        <s v="C0285"/>
        <s v="C0286"/>
        <s v="C0287"/>
        <s v="C0288"/>
        <s v="C0289"/>
        <s v="C0290"/>
        <s v="C0291"/>
        <s v="C0292"/>
        <s v="C0293"/>
        <s v="C0294"/>
        <s v="C0295"/>
        <s v="C0296"/>
        <s v="C0297"/>
        <s v="C0298"/>
        <s v="C0299"/>
        <s v="C0300"/>
        <s v="C0301"/>
        <s v="C0302"/>
        <s v="C0303"/>
        <s v="C0304"/>
        <s v="C0305"/>
        <s v="C0306"/>
        <s v="C0307"/>
        <s v="C0308"/>
        <s v="C0309"/>
        <s v="C0310"/>
        <s v="C0311"/>
        <s v="C0312"/>
        <s v="C0313"/>
        <s v="C0314"/>
        <s v="C0315"/>
        <s v="C0316"/>
        <s v="C0317"/>
        <s v="C0318"/>
        <s v="C0319"/>
        <s v="C0320"/>
        <s v="C0321"/>
        <s v="C0322"/>
        <s v="C0323"/>
        <s v="C0324"/>
        <s v="C0325"/>
        <s v="C0326"/>
        <s v="C0327"/>
        <s v="C0328"/>
        <s v="C0329"/>
        <s v="C0330"/>
        <s v="C0331"/>
        <s v="C0332"/>
        <s v="C0333"/>
        <s v="C0334"/>
        <s v="C0335"/>
        <s v="C0336"/>
        <s v="C0337"/>
        <s v="C0338"/>
        <s v="C0339"/>
        <s v="C0340"/>
        <s v="C0341"/>
        <s v="C0342"/>
        <s v="C0343"/>
        <s v="C0344"/>
        <s v="C0345"/>
        <s v="C0346"/>
        <s v="C0347"/>
        <s v="C0348"/>
        <s v="C0349"/>
        <s v="C0350"/>
        <s v="C0351"/>
        <s v="C0352"/>
        <s v="C0353"/>
        <s v="C0354"/>
        <s v="C0355"/>
        <s v="C0356"/>
        <s v="C0357"/>
        <s v="C0358"/>
        <s v="C0359"/>
        <s v="C0360"/>
        <s v="C0361"/>
        <s v="C0362"/>
        <s v="C0363"/>
        <s v="C0364"/>
        <s v="C0365"/>
        <s v="C0366"/>
        <s v="C0367"/>
        <s v="C0368"/>
        <s v="C0369"/>
        <s v="C0370"/>
        <s v="C0371"/>
        <s v="C0372"/>
        <s v="C0373"/>
        <s v="C0374"/>
        <s v="C0375"/>
        <s v="C0376"/>
        <s v="C0377"/>
        <s v="C0378"/>
        <s v="C0379"/>
        <s v="C0380"/>
        <s v="C0381"/>
        <s v="C0382"/>
        <s v="C0383"/>
        <s v="C0384"/>
        <s v="C0385"/>
        <s v="C0386"/>
        <s v="C0387"/>
        <s v="C0388"/>
        <s v="C0389"/>
        <s v="C0390"/>
        <s v="C0391"/>
        <s v="C0392"/>
        <s v="C0393"/>
        <s v="C0394"/>
        <s v="C0395"/>
        <s v="C0396"/>
        <s v="C0397"/>
        <s v="C0398"/>
        <s v="C0399"/>
        <s v="C0400"/>
        <s v="C0401"/>
        <s v="C0402"/>
        <s v="C0403"/>
        <s v="C0404"/>
        <s v="C0405"/>
        <s v="C0406"/>
        <s v="C0407"/>
        <s v="C0408"/>
        <s v="C0409"/>
        <s v="C0410"/>
        <s v="C0411"/>
        <s v="C0412"/>
        <s v="C0413"/>
        <s v="C0414"/>
        <s v="C0415"/>
        <s v="C0416"/>
        <s v="C0417"/>
        <s v="C0418"/>
        <s v="C0419"/>
        <s v="C0420"/>
        <s v="C0421"/>
        <s v="C0422"/>
        <s v="C0423"/>
        <s v="C0424"/>
        <s v="C0425"/>
        <s v="C0426"/>
        <s v="C0427"/>
        <s v="C0428"/>
        <s v="C0429"/>
        <s v="C0430"/>
        <s v="C0431"/>
        <s v="C0432"/>
        <s v="C0433"/>
        <s v="C0434"/>
        <s v="C0435"/>
        <s v="C0436"/>
        <s v="C0437"/>
        <s v="C0438"/>
        <s v="C0439"/>
        <s v="C0440"/>
        <s v="C0441"/>
        <s v="C0442"/>
        <s v="C0443"/>
        <s v="C0444"/>
        <s v="C0445"/>
        <s v="C0446"/>
        <s v="C0447"/>
        <s v="C0448"/>
        <s v="C0449"/>
        <s v="C0450"/>
        <s v="C0451"/>
        <s v="C0452"/>
        <s v="C0453"/>
        <s v="C0454"/>
        <s v="C0455"/>
        <s v="C0456"/>
        <s v="C0457"/>
        <s v="C0458"/>
        <s v="C0459"/>
        <s v="C0460"/>
        <s v="C0461"/>
        <s v="C0462"/>
        <s v="C0463"/>
        <s v="C0464"/>
        <s v="C0465"/>
        <s v="C0466"/>
        <s v="C0467"/>
        <s v="C0468"/>
        <s v="C0469"/>
        <s v="C0470"/>
        <s v="C0471"/>
        <s v="C0472"/>
        <s v="C0473"/>
        <s v="C0474"/>
        <s v="C0475"/>
        <s v="C0476"/>
        <s v="C0477"/>
        <s v="C0478"/>
        <s v="C0479"/>
        <s v="C0480"/>
        <s v="C0481"/>
        <s v="C0482"/>
        <s v="C0483"/>
        <s v="C0484"/>
        <s v="C0485"/>
        <s v="C0486"/>
        <s v="C0487"/>
        <s v="C0488"/>
        <s v="C0489"/>
        <s v="C0490"/>
        <s v="C0491"/>
        <s v="C0492"/>
        <s v="C0493"/>
        <s v="C0494"/>
        <s v="C0495"/>
        <s v="C0496"/>
        <s v="C0497"/>
        <s v="C0498"/>
        <s v="C0499"/>
        <s v="C0500"/>
        <s v="C0501"/>
        <s v="C0502"/>
        <s v="C0503"/>
        <s v="C0504"/>
        <s v="C0505"/>
        <s v="C0506"/>
        <s v="C0507"/>
        <s v="C0508"/>
        <s v="C0509"/>
        <s v="C0510"/>
        <s v="C0511"/>
        <s v="C0512"/>
        <s v="C0513"/>
        <s v="C0514"/>
        <s v="C0515"/>
        <s v="C0516"/>
        <s v="C0517"/>
        <s v="C0518"/>
        <s v="C0519"/>
        <s v="C0520"/>
        <s v="C0521"/>
        <s v="C0522"/>
        <s v="C0523"/>
        <s v="C0524"/>
        <s v="C0525"/>
        <s v="C0526"/>
        <s v="C0527"/>
        <s v="C0528"/>
        <s v="C0529"/>
        <s v="C0530"/>
        <s v="C0531"/>
        <s v="C0532"/>
        <s v="C0533"/>
        <s v="C0534"/>
        <s v="C0535"/>
        <s v="C0536"/>
        <s v="C0537"/>
        <s v="C0538"/>
        <s v="C0539"/>
        <s v="C0540"/>
        <s v="C0541"/>
        <s v="C0542"/>
        <s v="C0543"/>
        <s v="C0544"/>
        <s v="C0545"/>
        <s v="C0546"/>
        <s v="C0547"/>
        <s v="C0548"/>
        <s v="C0549"/>
        <s v="C0550"/>
        <s v="C0551"/>
        <s v="C0552"/>
        <s v="C0553"/>
        <s v="C0554"/>
        <s v="C0555"/>
        <s v="C0556"/>
        <s v="C0557"/>
        <s v="C0558"/>
        <s v="C0559"/>
        <s v="C0560"/>
        <s v="C0561"/>
        <s v="C0562"/>
        <s v="C0563"/>
        <s v="C0564"/>
        <s v="C0565"/>
        <s v="C0566"/>
        <s v="C0567"/>
        <s v="C0568"/>
        <s v="C0569"/>
        <s v="C0570"/>
        <s v="C0571"/>
        <s v="C0572"/>
        <s v="C0573"/>
        <s v="C0574"/>
        <s v="C0575"/>
        <s v="C0576"/>
        <s v="C0577"/>
        <s v="C0578"/>
        <s v="C0579"/>
        <s v="C0580"/>
        <s v="C0581"/>
        <s v="C0582"/>
        <s v="C0583"/>
        <s v="C0584"/>
        <s v="C0585"/>
        <s v="C0586"/>
        <s v="C0587"/>
        <s v="C0588"/>
        <s v="C0589"/>
        <s v="C0590"/>
        <s v="C0591"/>
        <s v="C0592"/>
        <s v="C0593"/>
        <s v="C0594"/>
        <s v="C0595"/>
        <s v="C0596"/>
        <s v="C0597"/>
        <s v="C0598"/>
        <s v="C0599"/>
        <s v="C0600"/>
        <s v="C0601"/>
        <s v="C0602"/>
        <s v="C0603"/>
        <s v="C0604"/>
        <s v="C0605"/>
        <s v="C0606"/>
        <s v="C0607"/>
        <s v="C0608"/>
        <s v="C0609"/>
        <s v="C0610"/>
        <s v="C0611"/>
        <s v="C0612"/>
        <s v="C0613"/>
        <s v="C0614"/>
        <s v="C0615"/>
        <s v="C0616"/>
        <s v="C0617"/>
        <s v="C0618"/>
        <s v="C0619"/>
        <s v="C0620"/>
        <s v="C0621"/>
        <s v="C0622"/>
        <s v="C0623"/>
        <s v="C0624"/>
        <s v="C0625"/>
        <s v="C0626"/>
        <s v="C0627"/>
        <s v="C0628"/>
        <s v="C0629"/>
        <s v="C0630"/>
        <s v="C0631"/>
        <s v="C0632"/>
        <s v="C0633"/>
        <s v="C0634"/>
        <s v="C0635"/>
        <s v="C0636"/>
        <s v="C0637"/>
        <s v="C0638"/>
        <s v="C0639"/>
        <s v="C0640"/>
        <s v="C0641"/>
        <s v="C0642"/>
        <s v="C0643"/>
        <s v="C0644"/>
        <s v="C0645"/>
        <s v="C0646"/>
        <s v="C0647"/>
        <s v="C0648"/>
        <s v="C0649"/>
        <s v="C0650"/>
        <s v="C0651"/>
        <s v="C0652"/>
        <s v="C0653"/>
        <s v="C0654"/>
        <s v="C0655"/>
        <s v="C0656"/>
        <s v="C0657"/>
        <s v="C0658"/>
        <s v="C0659"/>
        <s v="C0660"/>
        <s v="C0661"/>
        <s v="C0662"/>
        <s v="C0663"/>
        <s v="C0664"/>
        <s v="C0665"/>
        <s v="C0666"/>
        <s v="C0667"/>
        <s v="C0668"/>
        <s v="C0669"/>
        <s v="C0670"/>
        <s v="C0671"/>
        <s v="C0672"/>
        <s v="C0673"/>
        <s v="C0674"/>
        <s v="C0675"/>
        <s v="C0676"/>
        <s v="C0677"/>
        <s v="C0678"/>
        <s v="C0679"/>
        <s v="C0680"/>
        <s v="C0681"/>
        <s v="C0682"/>
        <s v="C0683"/>
        <s v="C0684"/>
        <s v="C0685"/>
        <s v="C0686"/>
        <s v="C0687"/>
        <s v="C0688"/>
        <s v="C0689"/>
        <s v="C0690"/>
        <s v="C0691"/>
        <s v="C0692"/>
        <s v="C0693"/>
        <s v="C0694"/>
        <s v="C0695"/>
        <s v="C0696"/>
        <s v="C0697"/>
        <s v="C0698"/>
        <s v="C0699"/>
        <s v="C0700"/>
        <s v="C0701"/>
        <s v="C0702"/>
        <s v="C0703"/>
        <s v="C0704"/>
        <s v="C0705"/>
        <s v="C0706"/>
        <s v="C0707"/>
        <s v="C0708"/>
        <s v="C0709"/>
        <s v="C0710"/>
        <s v="C0711"/>
        <s v="C0712"/>
        <s v="C0713"/>
        <s v="C0714"/>
        <s v="C0715"/>
        <s v="C0716"/>
        <s v="C0717"/>
        <s v="C0718"/>
        <s v="C0719"/>
        <s v="C0720"/>
        <s v="C0721"/>
        <s v="C0722"/>
        <s v="C0723"/>
        <s v="C0724"/>
        <s v="C0725"/>
        <s v="C0726"/>
        <s v="C0727"/>
        <s v="C0728"/>
        <s v="C0729"/>
        <s v="C0730"/>
        <s v="C0731"/>
        <s v="C0732"/>
        <s v="C0733"/>
        <s v="C0734"/>
        <s v="C0735"/>
        <s v="C0736"/>
        <s v="C0737"/>
        <s v="C0738"/>
        <s v="C0739"/>
        <s v="C0740"/>
        <s v="C0741"/>
        <s v="C0742"/>
        <s v="C0743"/>
        <s v="C0744"/>
        <s v="C0745"/>
        <s v="C0746"/>
        <s v="C0747"/>
        <s v="C0748"/>
        <s v="C0749"/>
        <s v="C0750"/>
        <s v="C0751"/>
        <s v="C0752"/>
        <s v="C0753"/>
        <s v="C0754"/>
        <s v="C0755"/>
        <s v="C0756"/>
        <s v="C0757"/>
        <s v="C0758"/>
        <s v="C0759"/>
        <s v="C0760"/>
        <s v="C0761"/>
        <s v="C0762"/>
        <s v="C0763"/>
        <s v="C0764"/>
        <s v="C0765"/>
        <s v="C0766"/>
        <s v="C0767"/>
        <s v="C0768"/>
        <s v="C0769"/>
        <s v="C0770"/>
        <s v="C0771"/>
        <s v="C0772"/>
        <s v="C0773"/>
        <s v="C0774"/>
        <s v="C0775"/>
        <s v="C0776"/>
        <s v="C0777"/>
        <s v="C0778"/>
        <s v="C0779"/>
        <s v="C0780"/>
        <s v="C0781"/>
        <s v="C0782"/>
        <s v="C0783"/>
        <s v="C0784"/>
        <s v="C0785"/>
        <s v="C0786"/>
        <s v="C0787"/>
        <s v="C0788"/>
        <s v="C0789"/>
        <s v="C0790"/>
        <s v="C0791"/>
        <s v="C0792"/>
        <s v="C0793"/>
        <s v="C0794"/>
        <s v="C0795"/>
        <s v="C0796"/>
        <s v="C0797"/>
        <s v="C0798"/>
        <s v="C0799"/>
        <s v="C0800"/>
        <s v="C0801"/>
        <s v="C0802"/>
        <s v="C0803"/>
        <s v="C0804"/>
        <s v="C0805"/>
        <s v="C0806"/>
        <s v="C0807"/>
        <s v="C0808"/>
        <s v="C0809"/>
        <s v="C0810"/>
        <s v="C0811"/>
        <s v="C0812"/>
        <s v="C0813"/>
        <s v="C0814"/>
        <s v="C0815"/>
        <s v="C0816"/>
        <s v="C0817"/>
        <s v="C0818"/>
        <s v="C0819"/>
        <s v="C0820"/>
        <s v="C0821"/>
        <s v="C0822"/>
        <s v="C0823"/>
        <s v="C0824"/>
        <s v="C0825"/>
        <s v="C0826"/>
        <s v="C0827"/>
        <s v="C0828"/>
        <s v="C0829"/>
        <s v="C0830"/>
        <s v="C0831"/>
        <s v="C0832"/>
        <s v="C0833"/>
        <s v="C0834"/>
        <s v="C0835"/>
        <s v="C0836"/>
        <s v="C0837"/>
        <s v="C0838"/>
        <s v="C0839"/>
        <s v="C0840"/>
        <s v="C0841"/>
        <s v="C0842"/>
        <s v="C0843"/>
        <s v="C0844"/>
        <s v="C0845"/>
        <s v="C0846"/>
        <s v="C0847"/>
        <s v="C0848"/>
        <s v="C0849"/>
        <s v="C0850"/>
        <s v="C0851"/>
        <s v="C0852"/>
        <s v="C0853"/>
        <s v="C0854"/>
        <s v="C0855"/>
        <s v="C0856"/>
        <s v="C0857"/>
        <s v="C0858"/>
        <s v="C0859"/>
        <s v="C0860"/>
        <s v="C0861"/>
        <s v="C0862"/>
        <s v="C0863"/>
        <s v="C0864"/>
        <s v="C0865"/>
        <s v="C0866"/>
        <s v="C0867"/>
        <s v="C0868"/>
        <s v="C0869"/>
        <s v="C0870"/>
        <s v="C0871"/>
        <s v="C0872"/>
        <s v="C0873"/>
        <s v="C0874"/>
        <s v="C0875"/>
        <s v="C0876"/>
        <s v="C0877"/>
        <s v="C0878"/>
        <s v="C0879"/>
        <s v="C0880"/>
        <s v="C0881"/>
        <s v="C0882"/>
        <s v="C0883"/>
        <s v="C0884"/>
        <s v="C0885"/>
        <s v="C0886"/>
        <s v="C0887"/>
        <s v="C0888"/>
        <s v="C0889"/>
        <s v="C0890"/>
        <s v="C0891"/>
        <s v="C0892"/>
        <s v="C0893"/>
        <s v="C0894"/>
        <s v="C0895"/>
        <s v="C0896"/>
        <s v="C0897"/>
        <s v="C0898"/>
        <s v="C0899"/>
        <s v="C0900"/>
        <s v="C0901"/>
        <s v="C0902"/>
        <s v="C0903"/>
        <s v="C0904"/>
        <s v="C0905"/>
        <s v="C0906"/>
        <s v="C0907"/>
        <s v="C0908"/>
        <s v="C0909"/>
        <s v="C0910"/>
        <s v="C0911"/>
        <s v="C0912"/>
        <s v="C0913"/>
        <s v="C0914"/>
        <s v="C0915"/>
        <s v="C0916"/>
        <s v="C0917"/>
        <s v="C0918"/>
        <s v="C0919"/>
        <s v="C0920"/>
        <s v="C0921"/>
        <s v="C0922"/>
        <s v="C0923"/>
        <s v="C0924"/>
        <s v="C0925"/>
        <s v="C0926"/>
        <s v="C0927"/>
        <s v="C0928"/>
        <s v="C0929"/>
        <s v="C0930"/>
        <s v="C0931"/>
        <s v="C0932"/>
        <s v="C0933"/>
        <s v="C0934"/>
        <s v="C0935"/>
        <s v="C0936"/>
        <s v="C0937"/>
        <s v="C0938"/>
        <s v="C0939"/>
        <s v="C0940"/>
        <s v="C0941"/>
        <s v="C0942"/>
        <s v="C0943"/>
        <s v="C0944"/>
        <s v="C0945"/>
        <s v="C0946"/>
        <s v="C0947"/>
        <s v="C0948"/>
        <s v="C0949"/>
        <s v="C0950"/>
        <s v="C0951"/>
        <s v="C0952"/>
        <s v="C0953"/>
        <s v="C0954"/>
        <s v="C0955"/>
        <s v="C0956"/>
        <s v="C0957"/>
        <s v="C0958"/>
        <s v="C0959"/>
        <s v="C0960"/>
        <s v="C0961"/>
        <s v="C0962"/>
        <s v="C0963"/>
        <s v="C0964"/>
        <s v="C0965"/>
        <s v="C0966"/>
        <s v="C0967"/>
        <s v="C0968"/>
        <s v="C0969"/>
        <s v="C0970"/>
        <s v="C0971"/>
        <s v="C0972"/>
        <s v="C0973"/>
        <s v="C0974"/>
        <s v="C0975"/>
        <s v="C0976"/>
        <s v="C0977"/>
        <s v="C0978"/>
        <s v="C0979"/>
        <s v="C0980"/>
        <s v="C0981"/>
        <s v="C0982"/>
        <s v="C0983"/>
        <s v="C0984"/>
        <s v="C0985"/>
        <s v="C0986"/>
        <s v="C0987"/>
        <s v="C0988"/>
        <s v="C0989"/>
        <s v="C0990"/>
        <s v="C0991"/>
        <s v="C0992"/>
        <s v="C0993"/>
        <s v="C0994"/>
        <s v="C0995"/>
        <s v="C0996"/>
        <s v="C0997"/>
        <s v="C0998"/>
        <s v="C0999"/>
        <s v="C1000"/>
        <s v="C1001"/>
        <s v="C1002"/>
        <s v="C1003"/>
        <s v="C1004"/>
        <s v="C1005"/>
        <s v="C1006"/>
        <s v="C1007"/>
        <s v="C1008"/>
        <s v="C1009"/>
        <s v="C1010"/>
        <s v="C1011"/>
        <s v="C1012"/>
        <s v="C1013"/>
        <s v="C1014"/>
        <s v="C1015"/>
        <s v="C1016"/>
        <s v="C1017"/>
        <s v="C1018"/>
        <s v="C1019"/>
        <s v="C1020"/>
        <s v="C1021"/>
        <s v="C1022"/>
        <s v="C1023"/>
        <s v="C1024"/>
        <s v="C1025"/>
        <s v="C1026"/>
        <s v="C1027"/>
        <s v="C1028"/>
        <s v="C1029"/>
        <s v="C1030"/>
        <s v="C1031"/>
        <s v="C1032"/>
        <s v="C1033"/>
        <s v="C1034"/>
        <s v="C1035"/>
        <s v="C1036"/>
        <s v="C1037"/>
        <s v="C1038"/>
        <s v="C1039"/>
        <s v="C1040"/>
        <s v="C1041"/>
        <s v="C1042"/>
        <s v="C1043"/>
        <s v="C1044"/>
        <s v="C1045"/>
        <s v="C1046"/>
        <s v="C1047"/>
        <s v="C1048"/>
        <s v="C1049"/>
        <s v="C1050"/>
        <s v="C1051"/>
        <s v="C1052"/>
        <s v="C1053"/>
        <s v="C1054"/>
        <s v="C1055"/>
        <s v="C1056"/>
        <s v="C1057"/>
        <s v="C1058"/>
        <s v="C1059"/>
        <s v="C1060"/>
        <s v="C1061"/>
        <s v="C1062"/>
        <s v="C1063"/>
        <s v="C1064"/>
        <s v="C1065"/>
        <s v="C1066"/>
        <s v="C1067"/>
        <s v="C1068"/>
        <s v="C1069"/>
        <s v="C1070"/>
        <s v="C1071"/>
        <s v="C1072"/>
        <s v="C1073"/>
        <s v="C1074"/>
        <s v="C1075"/>
        <s v="C1076"/>
        <s v="C1077"/>
        <s v="C1078"/>
        <s v="C1079"/>
        <s v="C1080"/>
        <s v="C1081"/>
        <s v="C1082"/>
        <s v="C1083"/>
        <s v="C1084"/>
        <s v="C1085"/>
        <s v="C1086"/>
        <s v="C1087"/>
        <s v="C1088"/>
        <s v="C1089"/>
        <s v="C1090"/>
        <s v="C1091"/>
        <s v="C1092"/>
        <s v="C1093"/>
        <s v="C1094"/>
        <s v="C1095"/>
        <s v="C1096"/>
        <s v="C1097"/>
        <s v="C1098"/>
        <s v="C1099"/>
        <s v="C1100"/>
        <s v="C1101"/>
        <s v="C1102"/>
        <s v="C1103"/>
        <s v="C1104"/>
        <s v="C1105"/>
        <s v="C1106"/>
        <s v="C1107"/>
        <s v="C1108"/>
        <s v="C1109"/>
        <s v="C1110"/>
        <s v="C1111"/>
        <s v="C1112"/>
        <s v="C1113"/>
        <s v="C1114"/>
        <s v="C1115"/>
        <s v="C1116"/>
        <s v="C1117"/>
        <s v="C1118"/>
        <s v="C1119"/>
        <s v="C1120"/>
        <s v="C1121"/>
        <s v="C1122"/>
        <s v="C1123"/>
        <s v="C1124"/>
        <s v="C1125"/>
        <s v="C1126"/>
        <s v="C1127"/>
        <s v="C1128"/>
        <s v="C1129"/>
        <s v="C1130"/>
        <s v="C1131"/>
        <s v="C1132"/>
        <s v="C1133"/>
        <s v="C1134"/>
        <s v="C1135"/>
        <s v="C1136"/>
        <s v="C1137"/>
        <s v="C1138"/>
        <s v="C1139"/>
        <s v="C1140"/>
        <s v="C1141"/>
        <s v="C1142"/>
        <s v="C1143"/>
        <s v="C1144"/>
        <s v="C1145"/>
        <s v="C1146"/>
        <s v="C1147"/>
        <s v="C1148"/>
        <s v="C1149"/>
        <s v="C1150"/>
        <s v="C1151"/>
        <s v="C1152"/>
        <s v="C1153"/>
        <s v="C1154"/>
        <s v="C1155"/>
        <s v="C1156"/>
        <s v="C1157"/>
        <s v="C1158"/>
        <s v="C1159"/>
        <s v="C1160"/>
        <s v="C1161"/>
        <s v="C1162"/>
        <s v="C1163"/>
        <s v="C1164"/>
        <s v="C1165"/>
        <s v="C1166"/>
        <s v="C1167"/>
        <s v="C1168"/>
        <s v="C1169"/>
        <s v="C1170"/>
        <s v="C1171"/>
        <s v="C1172"/>
        <s v="C1173"/>
        <s v="C1174"/>
        <s v="C1175"/>
        <s v="C1176"/>
        <s v="C1177"/>
        <s v="C1178"/>
        <s v="C1179"/>
        <s v="C1180"/>
        <s v="C1181"/>
        <s v="C1182"/>
        <s v="C1183"/>
        <s v="C1184"/>
        <s v="C1185"/>
        <s v="C1186"/>
        <s v="C1187"/>
        <s v="C1188"/>
        <s v="C1189"/>
        <s v="C1190"/>
        <s v="C1191"/>
        <s v="C1192"/>
        <s v="C1193"/>
        <s v="C1194"/>
        <s v="C1195"/>
        <s v="C1196"/>
        <s v="C1197"/>
        <s v="C1198"/>
        <s v="C1199"/>
        <s v="C1200"/>
      </sharedItems>
    </cacheField>
    <cacheField name="Name" numFmtId="0">
      <sharedItems count="1200">
        <s v="Customer_1"/>
        <s v="Customer_2"/>
        <s v="Customer_3"/>
        <s v="Customer_4"/>
        <s v="Customer_5"/>
        <s v="Customer_6"/>
        <s v="Customer_7"/>
        <s v="Customer_8"/>
        <s v="Customer_9"/>
        <s v="Customer_10"/>
        <s v="Customer_11"/>
        <s v="Customer_12"/>
        <s v="Customer_13"/>
        <s v="Customer_14"/>
        <s v="Customer_15"/>
        <s v="Customer_16"/>
        <s v="Customer_17"/>
        <s v="Customer_18"/>
        <s v="Customer_19"/>
        <s v="Customer_20"/>
        <s v="Customer_21"/>
        <s v="Customer_22"/>
        <s v="Customer_23"/>
        <s v="Customer_24"/>
        <s v="Customer_25"/>
        <s v="Customer_26"/>
        <s v="Customer_27"/>
        <s v="Customer_28"/>
        <s v="Customer_29"/>
        <s v="Customer_30"/>
        <s v="Customer_31"/>
        <s v="Customer_32"/>
        <s v="Customer_33"/>
        <s v="Customer_34"/>
        <s v="Customer_35"/>
        <s v="Customer_36"/>
        <s v="Customer_37"/>
        <s v="Customer_38"/>
        <s v="Customer_39"/>
        <s v="Customer_40"/>
        <s v="Customer_41"/>
        <s v="Customer_42"/>
        <s v="Customer_43"/>
        <s v="Customer_44"/>
        <s v="Customer_45"/>
        <s v="Customer_46"/>
        <s v="Customer_47"/>
        <s v="Customer_48"/>
        <s v="Customer_49"/>
        <s v="Customer_50"/>
        <s v="Customer_51"/>
        <s v="Customer_52"/>
        <s v="Customer_53"/>
        <s v="Customer_54"/>
        <s v="Customer_55"/>
        <s v="Customer_56"/>
        <s v="Customer_57"/>
        <s v="Customer_58"/>
        <s v="Customer_59"/>
        <s v="Customer_60"/>
        <s v="Customer_61"/>
        <s v="Customer_62"/>
        <s v="Customer_63"/>
        <s v="Customer_64"/>
        <s v="Customer_65"/>
        <s v="Customer_66"/>
        <s v="Customer_67"/>
        <s v="Customer_68"/>
        <s v="Customer_69"/>
        <s v="Customer_70"/>
        <s v="Customer_71"/>
        <s v="Customer_72"/>
        <s v="Customer_73"/>
        <s v="Customer_74"/>
        <s v="Customer_75"/>
        <s v="Customer_76"/>
        <s v="Customer_77"/>
        <s v="Customer_78"/>
        <s v="Customer_79"/>
        <s v="Customer_80"/>
        <s v="Customer_81"/>
        <s v="Customer_82"/>
        <s v="Customer_83"/>
        <s v="Customer_84"/>
        <s v="Customer_85"/>
        <s v="Customer_86"/>
        <s v="Customer_87"/>
        <s v="Customer_88"/>
        <s v="Customer_89"/>
        <s v="Customer_90"/>
        <s v="Customer_91"/>
        <s v="Customer_92"/>
        <s v="Customer_93"/>
        <s v="Customer_94"/>
        <s v="Customer_95"/>
        <s v="Customer_96"/>
        <s v="Customer_97"/>
        <s v="Customer_98"/>
        <s v="Customer_99"/>
        <s v="Customer_100"/>
        <s v="Customer_101"/>
        <s v="Customer_102"/>
        <s v="Customer_103"/>
        <s v="Customer_104"/>
        <s v="Customer_105"/>
        <s v="Customer_106"/>
        <s v="Customer_107"/>
        <s v="Customer_108"/>
        <s v="Customer_109"/>
        <s v="Customer_110"/>
        <s v="Customer_111"/>
        <s v="Customer_112"/>
        <s v="Customer_113"/>
        <s v="Customer_114"/>
        <s v="Customer_115"/>
        <s v="Customer_116"/>
        <s v="Customer_117"/>
        <s v="Customer_118"/>
        <s v="Customer_119"/>
        <s v="Customer_120"/>
        <s v="Customer_121"/>
        <s v="Customer_122"/>
        <s v="Customer_123"/>
        <s v="Customer_124"/>
        <s v="Customer_125"/>
        <s v="Customer_126"/>
        <s v="Customer_127"/>
        <s v="Customer_128"/>
        <s v="Customer_129"/>
        <s v="Customer_130"/>
        <s v="Customer_131"/>
        <s v="Customer_132"/>
        <s v="Customer_133"/>
        <s v="Customer_134"/>
        <s v="Customer_135"/>
        <s v="Customer_136"/>
        <s v="Customer_137"/>
        <s v="Customer_138"/>
        <s v="Customer_139"/>
        <s v="Customer_140"/>
        <s v="Customer_141"/>
        <s v="Customer_142"/>
        <s v="Customer_143"/>
        <s v="Customer_144"/>
        <s v="Customer_145"/>
        <s v="Customer_146"/>
        <s v="Customer_147"/>
        <s v="Customer_148"/>
        <s v="Customer_149"/>
        <s v="Customer_150"/>
        <s v="Customer_151"/>
        <s v="Customer_152"/>
        <s v="Customer_153"/>
        <s v="Customer_154"/>
        <s v="Customer_155"/>
        <s v="Customer_156"/>
        <s v="Customer_157"/>
        <s v="Customer_158"/>
        <s v="Customer_159"/>
        <s v="Customer_160"/>
        <s v="Customer_161"/>
        <s v="Customer_162"/>
        <s v="Customer_163"/>
        <s v="Customer_164"/>
        <s v="Customer_165"/>
        <s v="Customer_166"/>
        <s v="Customer_167"/>
        <s v="Customer_168"/>
        <s v="Customer_169"/>
        <s v="Customer_170"/>
        <s v="Customer_171"/>
        <s v="Customer_172"/>
        <s v="Customer_173"/>
        <s v="Customer_174"/>
        <s v="Customer_175"/>
        <s v="Customer_176"/>
        <s v="Customer_177"/>
        <s v="Customer_178"/>
        <s v="Customer_179"/>
        <s v="Customer_180"/>
        <s v="Customer_181"/>
        <s v="Customer_182"/>
        <s v="Customer_183"/>
        <s v="Customer_184"/>
        <s v="Customer_185"/>
        <s v="Customer_186"/>
        <s v="Customer_187"/>
        <s v="Customer_188"/>
        <s v="Customer_189"/>
        <s v="Customer_190"/>
        <s v="Customer_191"/>
        <s v="Customer_192"/>
        <s v="Customer_193"/>
        <s v="Customer_194"/>
        <s v="Customer_195"/>
        <s v="Customer_196"/>
        <s v="Customer_197"/>
        <s v="Customer_198"/>
        <s v="Customer_199"/>
        <s v="Customer_200"/>
        <s v="Customer_201"/>
        <s v="Customer_202"/>
        <s v="Customer_203"/>
        <s v="Customer_204"/>
        <s v="Customer_205"/>
        <s v="Customer_206"/>
        <s v="Customer_207"/>
        <s v="Customer_208"/>
        <s v="Customer_209"/>
        <s v="Customer_210"/>
        <s v="Customer_211"/>
        <s v="Customer_212"/>
        <s v="Customer_213"/>
        <s v="Customer_214"/>
        <s v="Customer_215"/>
        <s v="Customer_216"/>
        <s v="Customer_217"/>
        <s v="Customer_218"/>
        <s v="Customer_219"/>
        <s v="Customer_220"/>
        <s v="Customer_221"/>
        <s v="Customer_222"/>
        <s v="Customer_223"/>
        <s v="Customer_224"/>
        <s v="Customer_225"/>
        <s v="Customer_226"/>
        <s v="Customer_227"/>
        <s v="Customer_228"/>
        <s v="Customer_229"/>
        <s v="Customer_230"/>
        <s v="Customer_231"/>
        <s v="Customer_232"/>
        <s v="Customer_233"/>
        <s v="Customer_234"/>
        <s v="Customer_235"/>
        <s v="Customer_236"/>
        <s v="Customer_237"/>
        <s v="Customer_238"/>
        <s v="Customer_239"/>
        <s v="Customer_240"/>
        <s v="Customer_241"/>
        <s v="Customer_242"/>
        <s v="Customer_243"/>
        <s v="Customer_244"/>
        <s v="Customer_245"/>
        <s v="Customer_246"/>
        <s v="Customer_247"/>
        <s v="Customer_248"/>
        <s v="Customer_249"/>
        <s v="Customer_250"/>
        <s v="Customer_251"/>
        <s v="Customer_252"/>
        <s v="Customer_253"/>
        <s v="Customer_254"/>
        <s v="Customer_255"/>
        <s v="Customer_256"/>
        <s v="Customer_257"/>
        <s v="Customer_258"/>
        <s v="Customer_259"/>
        <s v="Customer_260"/>
        <s v="Customer_261"/>
        <s v="Customer_262"/>
        <s v="Customer_263"/>
        <s v="Customer_264"/>
        <s v="Customer_265"/>
        <s v="Customer_266"/>
        <s v="Customer_267"/>
        <s v="Customer_268"/>
        <s v="Customer_269"/>
        <s v="Customer_270"/>
        <s v="Customer_271"/>
        <s v="Customer_272"/>
        <s v="Customer_273"/>
        <s v="Customer_274"/>
        <s v="Customer_275"/>
        <s v="Customer_276"/>
        <s v="Customer_277"/>
        <s v="Customer_278"/>
        <s v="Customer_279"/>
        <s v="Customer_280"/>
        <s v="Customer_281"/>
        <s v="Customer_282"/>
        <s v="Customer_283"/>
        <s v="Customer_284"/>
        <s v="Customer_285"/>
        <s v="Customer_286"/>
        <s v="Customer_287"/>
        <s v="Customer_288"/>
        <s v="Customer_289"/>
        <s v="Customer_290"/>
        <s v="Customer_291"/>
        <s v="Customer_292"/>
        <s v="Customer_293"/>
        <s v="Customer_294"/>
        <s v="Customer_295"/>
        <s v="Customer_296"/>
        <s v="Customer_297"/>
        <s v="Customer_298"/>
        <s v="Customer_299"/>
        <s v="Customer_300"/>
        <s v="Customer_301"/>
        <s v="Customer_302"/>
        <s v="Customer_303"/>
        <s v="Customer_304"/>
        <s v="Customer_305"/>
        <s v="Customer_306"/>
        <s v="Customer_307"/>
        <s v="Customer_308"/>
        <s v="Customer_309"/>
        <s v="Customer_310"/>
        <s v="Customer_311"/>
        <s v="Customer_312"/>
        <s v="Customer_313"/>
        <s v="Customer_314"/>
        <s v="Customer_315"/>
        <s v="Customer_316"/>
        <s v="Customer_317"/>
        <s v="Customer_318"/>
        <s v="Customer_319"/>
        <s v="Customer_320"/>
        <s v="Customer_321"/>
        <s v="Customer_322"/>
        <s v="Customer_323"/>
        <s v="Customer_324"/>
        <s v="Customer_325"/>
        <s v="Customer_326"/>
        <s v="Customer_327"/>
        <s v="Customer_328"/>
        <s v="Customer_329"/>
        <s v="Customer_330"/>
        <s v="Customer_331"/>
        <s v="Customer_332"/>
        <s v="Customer_333"/>
        <s v="Customer_334"/>
        <s v="Customer_335"/>
        <s v="Customer_336"/>
        <s v="Customer_337"/>
        <s v="Customer_338"/>
        <s v="Customer_339"/>
        <s v="Customer_340"/>
        <s v="Customer_341"/>
        <s v="Customer_342"/>
        <s v="Customer_343"/>
        <s v="Customer_344"/>
        <s v="Customer_345"/>
        <s v="Customer_346"/>
        <s v="Customer_347"/>
        <s v="Customer_348"/>
        <s v="Customer_349"/>
        <s v="Customer_350"/>
        <s v="Customer_351"/>
        <s v="Customer_352"/>
        <s v="Customer_353"/>
        <s v="Customer_354"/>
        <s v="Customer_355"/>
        <s v="Customer_356"/>
        <s v="Customer_357"/>
        <s v="Customer_358"/>
        <s v="Customer_359"/>
        <s v="Customer_360"/>
        <s v="Customer_361"/>
        <s v="Customer_362"/>
        <s v="Customer_363"/>
        <s v="Customer_364"/>
        <s v="Customer_365"/>
        <s v="Customer_366"/>
        <s v="Customer_367"/>
        <s v="Customer_368"/>
        <s v="Customer_369"/>
        <s v="Customer_370"/>
        <s v="Customer_371"/>
        <s v="Customer_372"/>
        <s v="Customer_373"/>
        <s v="Customer_374"/>
        <s v="Customer_375"/>
        <s v="Customer_376"/>
        <s v="Customer_377"/>
        <s v="Customer_378"/>
        <s v="Customer_379"/>
        <s v="Customer_380"/>
        <s v="Customer_381"/>
        <s v="Customer_382"/>
        <s v="Customer_383"/>
        <s v="Customer_384"/>
        <s v="Customer_385"/>
        <s v="Customer_386"/>
        <s v="Customer_387"/>
        <s v="Customer_388"/>
        <s v="Customer_389"/>
        <s v="Customer_390"/>
        <s v="Customer_391"/>
        <s v="Customer_392"/>
        <s v="Customer_393"/>
        <s v="Customer_394"/>
        <s v="Customer_395"/>
        <s v="Customer_396"/>
        <s v="Customer_397"/>
        <s v="Customer_398"/>
        <s v="Customer_399"/>
        <s v="Customer_400"/>
        <s v="Customer_401"/>
        <s v="Customer_402"/>
        <s v="Customer_403"/>
        <s v="Customer_404"/>
        <s v="Customer_405"/>
        <s v="Customer_406"/>
        <s v="Customer_407"/>
        <s v="Customer_408"/>
        <s v="Customer_409"/>
        <s v="Customer_410"/>
        <s v="Customer_411"/>
        <s v="Customer_412"/>
        <s v="Customer_413"/>
        <s v="Customer_414"/>
        <s v="Customer_415"/>
        <s v="Customer_416"/>
        <s v="Customer_417"/>
        <s v="Customer_418"/>
        <s v="Customer_419"/>
        <s v="Customer_420"/>
        <s v="Customer_421"/>
        <s v="Customer_422"/>
        <s v="Customer_423"/>
        <s v="Customer_424"/>
        <s v="Customer_425"/>
        <s v="Customer_426"/>
        <s v="Customer_427"/>
        <s v="Customer_428"/>
        <s v="Customer_429"/>
        <s v="Customer_430"/>
        <s v="Customer_431"/>
        <s v="Customer_432"/>
        <s v="Customer_433"/>
        <s v="Customer_434"/>
        <s v="Customer_435"/>
        <s v="Customer_436"/>
        <s v="Customer_437"/>
        <s v="Customer_438"/>
        <s v="Customer_439"/>
        <s v="Customer_440"/>
        <s v="Customer_441"/>
        <s v="Customer_442"/>
        <s v="Customer_443"/>
        <s v="Customer_444"/>
        <s v="Customer_445"/>
        <s v="Customer_446"/>
        <s v="Customer_447"/>
        <s v="Customer_448"/>
        <s v="Customer_449"/>
        <s v="Customer_450"/>
        <s v="Customer_451"/>
        <s v="Customer_452"/>
        <s v="Customer_453"/>
        <s v="Customer_454"/>
        <s v="Customer_455"/>
        <s v="Customer_456"/>
        <s v="Customer_457"/>
        <s v="Customer_458"/>
        <s v="Customer_459"/>
        <s v="Customer_460"/>
        <s v="Customer_461"/>
        <s v="Customer_462"/>
        <s v="Customer_463"/>
        <s v="Customer_464"/>
        <s v="Customer_465"/>
        <s v="Customer_466"/>
        <s v="Customer_467"/>
        <s v="Customer_468"/>
        <s v="Customer_469"/>
        <s v="Customer_470"/>
        <s v="Customer_471"/>
        <s v="Customer_472"/>
        <s v="Customer_473"/>
        <s v="Customer_474"/>
        <s v="Customer_475"/>
        <s v="Customer_476"/>
        <s v="Customer_477"/>
        <s v="Customer_478"/>
        <s v="Customer_479"/>
        <s v="Customer_480"/>
        <s v="Customer_481"/>
        <s v="Customer_482"/>
        <s v="Customer_483"/>
        <s v="Customer_484"/>
        <s v="Customer_485"/>
        <s v="Customer_486"/>
        <s v="Customer_487"/>
        <s v="Customer_488"/>
        <s v="Customer_489"/>
        <s v="Customer_490"/>
        <s v="Customer_491"/>
        <s v="Customer_492"/>
        <s v="Customer_493"/>
        <s v="Customer_494"/>
        <s v="Customer_495"/>
        <s v="Customer_496"/>
        <s v="Customer_497"/>
        <s v="Customer_498"/>
        <s v="Customer_499"/>
        <s v="Customer_500"/>
        <s v="Customer_501"/>
        <s v="Customer_502"/>
        <s v="Customer_503"/>
        <s v="Customer_504"/>
        <s v="Customer_505"/>
        <s v="Customer_506"/>
        <s v="Customer_507"/>
        <s v="Customer_508"/>
        <s v="Customer_509"/>
        <s v="Customer_510"/>
        <s v="Customer_511"/>
        <s v="Customer_512"/>
        <s v="Customer_513"/>
        <s v="Customer_514"/>
        <s v="Customer_515"/>
        <s v="Customer_516"/>
        <s v="Customer_517"/>
        <s v="Customer_518"/>
        <s v="Customer_519"/>
        <s v="Customer_520"/>
        <s v="Customer_521"/>
        <s v="Customer_522"/>
        <s v="Customer_523"/>
        <s v="Customer_524"/>
        <s v="Customer_525"/>
        <s v="Customer_526"/>
        <s v="Customer_527"/>
        <s v="Customer_528"/>
        <s v="Customer_529"/>
        <s v="Customer_530"/>
        <s v="Customer_531"/>
        <s v="Customer_532"/>
        <s v="Customer_533"/>
        <s v="Customer_534"/>
        <s v="Customer_535"/>
        <s v="Customer_536"/>
        <s v="Customer_537"/>
        <s v="Customer_538"/>
        <s v="Customer_539"/>
        <s v="Customer_540"/>
        <s v="Customer_541"/>
        <s v="Customer_542"/>
        <s v="Customer_543"/>
        <s v="Customer_544"/>
        <s v="Customer_545"/>
        <s v="Customer_546"/>
        <s v="Customer_547"/>
        <s v="Customer_548"/>
        <s v="Customer_549"/>
        <s v="Customer_550"/>
        <s v="Customer_551"/>
        <s v="Customer_552"/>
        <s v="Customer_553"/>
        <s v="Customer_554"/>
        <s v="Customer_555"/>
        <s v="Customer_556"/>
        <s v="Customer_557"/>
        <s v="Customer_558"/>
        <s v="Customer_559"/>
        <s v="Customer_560"/>
        <s v="Customer_561"/>
        <s v="Customer_562"/>
        <s v="Customer_563"/>
        <s v="Customer_564"/>
        <s v="Customer_565"/>
        <s v="Customer_566"/>
        <s v="Customer_567"/>
        <s v="Customer_568"/>
        <s v="Customer_569"/>
        <s v="Customer_570"/>
        <s v="Customer_571"/>
        <s v="Customer_572"/>
        <s v="Customer_573"/>
        <s v="Customer_574"/>
        <s v="Customer_575"/>
        <s v="Customer_576"/>
        <s v="Customer_577"/>
        <s v="Customer_578"/>
        <s v="Customer_579"/>
        <s v="Customer_580"/>
        <s v="Customer_581"/>
        <s v="Customer_582"/>
        <s v="Customer_583"/>
        <s v="Customer_584"/>
        <s v="Customer_585"/>
        <s v="Customer_586"/>
        <s v="Customer_587"/>
        <s v="Customer_588"/>
        <s v="Customer_589"/>
        <s v="Customer_590"/>
        <s v="Customer_591"/>
        <s v="Customer_592"/>
        <s v="Customer_593"/>
        <s v="Customer_594"/>
        <s v="Customer_595"/>
        <s v="Customer_596"/>
        <s v="Customer_597"/>
        <s v="Customer_598"/>
        <s v="Customer_599"/>
        <s v="Customer_600"/>
        <s v="Customer_601"/>
        <s v="Customer_602"/>
        <s v="Customer_603"/>
        <s v="Customer_604"/>
        <s v="Customer_605"/>
        <s v="Customer_606"/>
        <s v="Customer_607"/>
        <s v="Customer_608"/>
        <s v="Customer_609"/>
        <s v="Customer_610"/>
        <s v="Customer_611"/>
        <s v="Customer_612"/>
        <s v="Customer_613"/>
        <s v="Customer_614"/>
        <s v="Customer_615"/>
        <s v="Customer_616"/>
        <s v="Customer_617"/>
        <s v="Customer_618"/>
        <s v="Customer_619"/>
        <s v="Customer_620"/>
        <s v="Customer_621"/>
        <s v="Customer_622"/>
        <s v="Customer_623"/>
        <s v="Customer_624"/>
        <s v="Customer_625"/>
        <s v="Customer_626"/>
        <s v="Customer_627"/>
        <s v="Customer_628"/>
        <s v="Customer_629"/>
        <s v="Customer_630"/>
        <s v="Customer_631"/>
        <s v="Customer_632"/>
        <s v="Customer_633"/>
        <s v="Customer_634"/>
        <s v="Customer_635"/>
        <s v="Customer_636"/>
        <s v="Customer_637"/>
        <s v="Customer_638"/>
        <s v="Customer_639"/>
        <s v="Customer_640"/>
        <s v="Customer_641"/>
        <s v="Customer_642"/>
        <s v="Customer_643"/>
        <s v="Customer_644"/>
        <s v="Customer_645"/>
        <s v="Customer_646"/>
        <s v="Customer_647"/>
        <s v="Customer_648"/>
        <s v="Customer_649"/>
        <s v="Customer_650"/>
        <s v="Customer_651"/>
        <s v="Customer_652"/>
        <s v="Customer_653"/>
        <s v="Customer_654"/>
        <s v="Customer_655"/>
        <s v="Customer_656"/>
        <s v="Customer_657"/>
        <s v="Customer_658"/>
        <s v="Customer_659"/>
        <s v="Customer_660"/>
        <s v="Customer_661"/>
        <s v="Customer_662"/>
        <s v="Customer_663"/>
        <s v="Customer_664"/>
        <s v="Customer_665"/>
        <s v="Customer_666"/>
        <s v="Customer_667"/>
        <s v="Customer_668"/>
        <s v="Customer_669"/>
        <s v="Customer_670"/>
        <s v="Customer_671"/>
        <s v="Customer_672"/>
        <s v="Customer_673"/>
        <s v="Customer_674"/>
        <s v="Customer_675"/>
        <s v="Customer_676"/>
        <s v="Customer_677"/>
        <s v="Customer_678"/>
        <s v="Customer_679"/>
        <s v="Customer_680"/>
        <s v="Customer_681"/>
        <s v="Customer_682"/>
        <s v="Customer_683"/>
        <s v="Customer_684"/>
        <s v="Customer_685"/>
        <s v="Customer_686"/>
        <s v="Customer_687"/>
        <s v="Customer_688"/>
        <s v="Customer_689"/>
        <s v="Customer_690"/>
        <s v="Customer_691"/>
        <s v="Customer_692"/>
        <s v="Customer_693"/>
        <s v="Customer_694"/>
        <s v="Customer_695"/>
        <s v="Customer_696"/>
        <s v="Customer_697"/>
        <s v="Customer_698"/>
        <s v="Customer_699"/>
        <s v="Customer_700"/>
        <s v="Customer_701"/>
        <s v="Customer_702"/>
        <s v="Customer_703"/>
        <s v="Customer_704"/>
        <s v="Customer_705"/>
        <s v="Customer_706"/>
        <s v="Customer_707"/>
        <s v="Customer_708"/>
        <s v="Customer_709"/>
        <s v="Customer_710"/>
        <s v="Customer_711"/>
        <s v="Customer_712"/>
        <s v="Customer_713"/>
        <s v="Customer_714"/>
        <s v="Customer_715"/>
        <s v="Customer_716"/>
        <s v="Customer_717"/>
        <s v="Customer_718"/>
        <s v="Customer_719"/>
        <s v="Customer_720"/>
        <s v="Customer_721"/>
        <s v="Customer_722"/>
        <s v="Customer_723"/>
        <s v="Customer_724"/>
        <s v="Customer_725"/>
        <s v="Customer_726"/>
        <s v="Customer_727"/>
        <s v="Customer_728"/>
        <s v="Customer_729"/>
        <s v="Customer_730"/>
        <s v="Customer_731"/>
        <s v="Customer_732"/>
        <s v="Customer_733"/>
        <s v="Customer_734"/>
        <s v="Customer_735"/>
        <s v="Customer_736"/>
        <s v="Customer_737"/>
        <s v="Customer_738"/>
        <s v="Customer_739"/>
        <s v="Customer_740"/>
        <s v="Customer_741"/>
        <s v="Customer_742"/>
        <s v="Customer_743"/>
        <s v="Customer_744"/>
        <s v="Customer_745"/>
        <s v="Customer_746"/>
        <s v="Customer_747"/>
        <s v="Customer_748"/>
        <s v="Customer_749"/>
        <s v="Customer_750"/>
        <s v="Customer_751"/>
        <s v="Customer_752"/>
        <s v="Customer_753"/>
        <s v="Customer_754"/>
        <s v="Customer_755"/>
        <s v="Customer_756"/>
        <s v="Customer_757"/>
        <s v="Customer_758"/>
        <s v="Customer_759"/>
        <s v="Customer_760"/>
        <s v="Customer_761"/>
        <s v="Customer_762"/>
        <s v="Customer_763"/>
        <s v="Customer_764"/>
        <s v="Customer_765"/>
        <s v="Customer_766"/>
        <s v="Customer_767"/>
        <s v="Customer_768"/>
        <s v="Customer_769"/>
        <s v="Customer_770"/>
        <s v="Customer_771"/>
        <s v="Customer_772"/>
        <s v="Customer_773"/>
        <s v="Customer_774"/>
        <s v="Customer_775"/>
        <s v="Customer_776"/>
        <s v="Customer_777"/>
        <s v="Customer_778"/>
        <s v="Customer_779"/>
        <s v="Customer_780"/>
        <s v="Customer_781"/>
        <s v="Customer_782"/>
        <s v="Customer_783"/>
        <s v="Customer_784"/>
        <s v="Customer_785"/>
        <s v="Customer_786"/>
        <s v="Customer_787"/>
        <s v="Customer_788"/>
        <s v="Customer_789"/>
        <s v="Customer_790"/>
        <s v="Customer_791"/>
        <s v="Customer_792"/>
        <s v="Customer_793"/>
        <s v="Customer_794"/>
        <s v="Customer_795"/>
        <s v="Customer_796"/>
        <s v="Customer_797"/>
        <s v="Customer_798"/>
        <s v="Customer_799"/>
        <s v="Customer_800"/>
        <s v="Customer_801"/>
        <s v="Customer_802"/>
        <s v="Customer_803"/>
        <s v="Customer_804"/>
        <s v="Customer_805"/>
        <s v="Customer_806"/>
        <s v="Customer_807"/>
        <s v="Customer_808"/>
        <s v="Customer_809"/>
        <s v="Customer_810"/>
        <s v="Customer_811"/>
        <s v="Customer_812"/>
        <s v="Customer_813"/>
        <s v="Customer_814"/>
        <s v="Customer_815"/>
        <s v="Customer_816"/>
        <s v="Customer_817"/>
        <s v="Customer_818"/>
        <s v="Customer_819"/>
        <s v="Customer_820"/>
        <s v="Customer_821"/>
        <s v="Customer_822"/>
        <s v="Customer_823"/>
        <s v="Customer_824"/>
        <s v="Customer_825"/>
        <s v="Customer_826"/>
        <s v="Customer_827"/>
        <s v="Customer_828"/>
        <s v="Customer_829"/>
        <s v="Customer_830"/>
        <s v="Customer_831"/>
        <s v="Customer_832"/>
        <s v="Customer_833"/>
        <s v="Customer_834"/>
        <s v="Customer_835"/>
        <s v="Customer_836"/>
        <s v="Customer_837"/>
        <s v="Customer_838"/>
        <s v="Customer_839"/>
        <s v="Customer_840"/>
        <s v="Customer_841"/>
        <s v="Customer_842"/>
        <s v="Customer_843"/>
        <s v="Customer_844"/>
        <s v="Customer_845"/>
        <s v="Customer_846"/>
        <s v="Customer_847"/>
        <s v="Customer_848"/>
        <s v="Customer_849"/>
        <s v="Customer_850"/>
        <s v="Customer_851"/>
        <s v="Customer_852"/>
        <s v="Customer_853"/>
        <s v="Customer_854"/>
        <s v="Customer_855"/>
        <s v="Customer_856"/>
        <s v="Customer_857"/>
        <s v="Customer_858"/>
        <s v="Customer_859"/>
        <s v="Customer_860"/>
        <s v="Customer_861"/>
        <s v="Customer_862"/>
        <s v="Customer_863"/>
        <s v="Customer_864"/>
        <s v="Customer_865"/>
        <s v="Customer_866"/>
        <s v="Customer_867"/>
        <s v="Customer_868"/>
        <s v="Customer_869"/>
        <s v="Customer_870"/>
        <s v="Customer_871"/>
        <s v="Customer_872"/>
        <s v="Customer_873"/>
        <s v="Customer_874"/>
        <s v="Customer_875"/>
        <s v="Customer_876"/>
        <s v="Customer_877"/>
        <s v="Customer_878"/>
        <s v="Customer_879"/>
        <s v="Customer_880"/>
        <s v="Customer_881"/>
        <s v="Customer_882"/>
        <s v="Customer_883"/>
        <s v="Customer_884"/>
        <s v="Customer_885"/>
        <s v="Customer_886"/>
        <s v="Customer_887"/>
        <s v="Customer_888"/>
        <s v="Customer_889"/>
        <s v="Customer_890"/>
        <s v="Customer_891"/>
        <s v="Customer_892"/>
        <s v="Customer_893"/>
        <s v="Customer_894"/>
        <s v="Customer_895"/>
        <s v="Customer_896"/>
        <s v="Customer_897"/>
        <s v="Customer_898"/>
        <s v="Customer_899"/>
        <s v="Customer_900"/>
        <s v="Customer_901"/>
        <s v="Customer_902"/>
        <s v="Customer_903"/>
        <s v="Customer_904"/>
        <s v="Customer_905"/>
        <s v="Customer_906"/>
        <s v="Customer_907"/>
        <s v="Customer_908"/>
        <s v="Customer_909"/>
        <s v="Customer_910"/>
        <s v="Customer_911"/>
        <s v="Customer_912"/>
        <s v="Customer_913"/>
        <s v="Customer_914"/>
        <s v="Customer_915"/>
        <s v="Customer_916"/>
        <s v="Customer_917"/>
        <s v="Customer_918"/>
        <s v="Customer_919"/>
        <s v="Customer_920"/>
        <s v="Customer_921"/>
        <s v="Customer_922"/>
        <s v="Customer_923"/>
        <s v="Customer_924"/>
        <s v="Customer_925"/>
        <s v="Customer_926"/>
        <s v="Customer_927"/>
        <s v="Customer_928"/>
        <s v="Customer_929"/>
        <s v="Customer_930"/>
        <s v="Customer_931"/>
        <s v="Customer_932"/>
        <s v="Customer_933"/>
        <s v="Customer_934"/>
        <s v="Customer_935"/>
        <s v="Customer_936"/>
        <s v="Customer_937"/>
        <s v="Customer_938"/>
        <s v="Customer_939"/>
        <s v="Customer_940"/>
        <s v="Customer_941"/>
        <s v="Customer_942"/>
        <s v="Customer_943"/>
        <s v="Customer_944"/>
        <s v="Customer_945"/>
        <s v="Customer_946"/>
        <s v="Customer_947"/>
        <s v="Customer_948"/>
        <s v="Customer_949"/>
        <s v="Customer_950"/>
        <s v="Customer_951"/>
        <s v="Customer_952"/>
        <s v="Customer_953"/>
        <s v="Customer_954"/>
        <s v="Customer_955"/>
        <s v="Customer_956"/>
        <s v="Customer_957"/>
        <s v="Customer_958"/>
        <s v="Customer_959"/>
        <s v="Customer_960"/>
        <s v="Customer_961"/>
        <s v="Customer_962"/>
        <s v="Customer_963"/>
        <s v="Customer_964"/>
        <s v="Customer_965"/>
        <s v="Customer_966"/>
        <s v="Customer_967"/>
        <s v="Customer_968"/>
        <s v="Customer_969"/>
        <s v="Customer_970"/>
        <s v="Customer_971"/>
        <s v="Customer_972"/>
        <s v="Customer_973"/>
        <s v="Customer_974"/>
        <s v="Customer_975"/>
        <s v="Customer_976"/>
        <s v="Customer_977"/>
        <s v="Customer_978"/>
        <s v="Customer_979"/>
        <s v="Customer_980"/>
        <s v="Customer_981"/>
        <s v="Customer_982"/>
        <s v="Customer_983"/>
        <s v="Customer_984"/>
        <s v="Customer_985"/>
        <s v="Customer_986"/>
        <s v="Customer_987"/>
        <s v="Customer_988"/>
        <s v="Customer_989"/>
        <s v="Customer_990"/>
        <s v="Customer_991"/>
        <s v="Customer_992"/>
        <s v="Customer_993"/>
        <s v="Customer_994"/>
        <s v="Customer_995"/>
        <s v="Customer_996"/>
        <s v="Customer_997"/>
        <s v="Customer_998"/>
        <s v="Customer_999"/>
        <s v="Customer_1000"/>
        <s v="Customer_1001"/>
        <s v="Customer_1002"/>
        <s v="Customer_1003"/>
        <s v="Customer_1004"/>
        <s v="Customer_1005"/>
        <s v="Customer_1006"/>
        <s v="Customer_1007"/>
        <s v="Customer_1008"/>
        <s v="Customer_1009"/>
        <s v="Customer_1010"/>
        <s v="Customer_1011"/>
        <s v="Customer_1012"/>
        <s v="Customer_1013"/>
        <s v="Customer_1014"/>
        <s v="Customer_1015"/>
        <s v="Customer_1016"/>
        <s v="Customer_1017"/>
        <s v="Customer_1018"/>
        <s v="Customer_1019"/>
        <s v="Customer_1020"/>
        <s v="Customer_1021"/>
        <s v="Customer_1022"/>
        <s v="Customer_1023"/>
        <s v="Customer_1024"/>
        <s v="Customer_1025"/>
        <s v="Customer_1026"/>
        <s v="Customer_1027"/>
        <s v="Customer_1028"/>
        <s v="Customer_1029"/>
        <s v="Customer_1030"/>
        <s v="Customer_1031"/>
        <s v="Customer_1032"/>
        <s v="Customer_1033"/>
        <s v="Customer_1034"/>
        <s v="Customer_1035"/>
        <s v="Customer_1036"/>
        <s v="Customer_1037"/>
        <s v="Customer_1038"/>
        <s v="Customer_1039"/>
        <s v="Customer_1040"/>
        <s v="Customer_1041"/>
        <s v="Customer_1042"/>
        <s v="Customer_1043"/>
        <s v="Customer_1044"/>
        <s v="Customer_1045"/>
        <s v="Customer_1046"/>
        <s v="Customer_1047"/>
        <s v="Customer_1048"/>
        <s v="Customer_1049"/>
        <s v="Customer_1050"/>
        <s v="Customer_1051"/>
        <s v="Customer_1052"/>
        <s v="Customer_1053"/>
        <s v="Customer_1054"/>
        <s v="Customer_1055"/>
        <s v="Customer_1056"/>
        <s v="Customer_1057"/>
        <s v="Customer_1058"/>
        <s v="Customer_1059"/>
        <s v="Customer_1060"/>
        <s v="Customer_1061"/>
        <s v="Customer_1062"/>
        <s v="Customer_1063"/>
        <s v="Customer_1064"/>
        <s v="Customer_1065"/>
        <s v="Customer_1066"/>
        <s v="Customer_1067"/>
        <s v="Customer_1068"/>
        <s v="Customer_1069"/>
        <s v="Customer_1070"/>
        <s v="Customer_1071"/>
        <s v="Customer_1072"/>
        <s v="Customer_1073"/>
        <s v="Customer_1074"/>
        <s v="Customer_1075"/>
        <s v="Customer_1076"/>
        <s v="Customer_1077"/>
        <s v="Customer_1078"/>
        <s v="Customer_1079"/>
        <s v="Customer_1080"/>
        <s v="Customer_1081"/>
        <s v="Customer_1082"/>
        <s v="Customer_1083"/>
        <s v="Customer_1084"/>
        <s v="Customer_1085"/>
        <s v="Customer_1086"/>
        <s v="Customer_1087"/>
        <s v="Customer_1088"/>
        <s v="Customer_1089"/>
        <s v="Customer_1090"/>
        <s v="Customer_1091"/>
        <s v="Customer_1092"/>
        <s v="Customer_1093"/>
        <s v="Customer_1094"/>
        <s v="Customer_1095"/>
        <s v="Customer_1096"/>
        <s v="Customer_1097"/>
        <s v="Customer_1098"/>
        <s v="Customer_1099"/>
        <s v="Customer_1100"/>
        <s v="Customer_1101"/>
        <s v="Customer_1102"/>
        <s v="Customer_1103"/>
        <s v="Customer_1104"/>
        <s v="Customer_1105"/>
        <s v="Customer_1106"/>
        <s v="Customer_1107"/>
        <s v="Customer_1108"/>
        <s v="Customer_1109"/>
        <s v="Customer_1110"/>
        <s v="Customer_1111"/>
        <s v="Customer_1112"/>
        <s v="Customer_1113"/>
        <s v="Customer_1114"/>
        <s v="Customer_1115"/>
        <s v="Customer_1116"/>
        <s v="Customer_1117"/>
        <s v="Customer_1118"/>
        <s v="Customer_1119"/>
        <s v="Customer_1120"/>
        <s v="Customer_1121"/>
        <s v="Customer_1122"/>
        <s v="Customer_1123"/>
        <s v="Customer_1124"/>
        <s v="Customer_1125"/>
        <s v="Customer_1126"/>
        <s v="Customer_1127"/>
        <s v="Customer_1128"/>
        <s v="Customer_1129"/>
        <s v="Customer_1130"/>
        <s v="Customer_1131"/>
        <s v="Customer_1132"/>
        <s v="Customer_1133"/>
        <s v="Customer_1134"/>
        <s v="Customer_1135"/>
        <s v="Customer_1136"/>
        <s v="Customer_1137"/>
        <s v="Customer_1138"/>
        <s v="Customer_1139"/>
        <s v="Customer_1140"/>
        <s v="Customer_1141"/>
        <s v="Customer_1142"/>
        <s v="Customer_1143"/>
        <s v="Customer_1144"/>
        <s v="Customer_1145"/>
        <s v="Customer_1146"/>
        <s v="Customer_1147"/>
        <s v="Customer_1148"/>
        <s v="Customer_1149"/>
        <s v="Customer_1150"/>
        <s v="Customer_1151"/>
        <s v="Customer_1152"/>
        <s v="Customer_1153"/>
        <s v="Customer_1154"/>
        <s v="Customer_1155"/>
        <s v="Customer_1156"/>
        <s v="Customer_1157"/>
        <s v="Customer_1158"/>
        <s v="Customer_1159"/>
        <s v="Customer_1160"/>
        <s v="Customer_1161"/>
        <s v="Customer_1162"/>
        <s v="Customer_1163"/>
        <s v="Customer_1164"/>
        <s v="Customer_1165"/>
        <s v="Customer_1166"/>
        <s v="Customer_1167"/>
        <s v="Customer_1168"/>
        <s v="Customer_1169"/>
        <s v="Customer_1170"/>
        <s v="Customer_1171"/>
        <s v="Customer_1172"/>
        <s v="Customer_1173"/>
        <s v="Customer_1174"/>
        <s v="Customer_1175"/>
        <s v="Customer_1176"/>
        <s v="Customer_1177"/>
        <s v="Customer_1178"/>
        <s v="Customer_1179"/>
        <s v="Customer_1180"/>
        <s v="Customer_1181"/>
        <s v="Customer_1182"/>
        <s v="Customer_1183"/>
        <s v="Customer_1184"/>
        <s v="Customer_1185"/>
        <s v="Customer_1186"/>
        <s v="Customer_1187"/>
        <s v="Customer_1188"/>
        <s v="Customer_1189"/>
        <s v="Customer_1190"/>
        <s v="Customer_1191"/>
        <s v="Customer_1192"/>
        <s v="Customer_1193"/>
        <s v="Customer_1194"/>
        <s v="Customer_1195"/>
        <s v="Customer_1196"/>
        <s v="Customer_1197"/>
        <s v="Customer_1198"/>
        <s v="Customer_1199"/>
        <s v="Customer_1200"/>
      </sharedItems>
    </cacheField>
    <cacheField name="City" numFmtId="0">
      <sharedItems/>
    </cacheField>
    <cacheField name="State" numFmtId="0">
      <sharedItems count="7">
        <s v="Maharashtra"/>
        <s v="Telangana"/>
        <s v="Tamil Nadu"/>
        <s v="Delhi"/>
        <s v="Kerala"/>
        <s v="West Bengal"/>
        <s v="Karnataka"/>
      </sharedItems>
    </cacheField>
    <cacheField name="Segment" numFmtId="0">
      <sharedItems count="3">
        <s v="Home Office"/>
        <s v="Corporate"/>
        <s v="Consumer"/>
      </sharedItems>
    </cacheField>
    <cacheField name="ProductID3" numFmtId="0">
      <sharedItems/>
    </cacheField>
    <cacheField name="Product Name" numFmtId="0">
      <sharedItems count="1200">
        <s v="Product_1"/>
        <s v="Product_2"/>
        <s v="Product_3"/>
        <s v="Product_4"/>
        <s v="Product_5"/>
        <s v="Product_6"/>
        <s v="Product_7"/>
        <s v="Product_8"/>
        <s v="Product_9"/>
        <s v="Product_10"/>
        <s v="Product_11"/>
        <s v="Product_12"/>
        <s v="Product_13"/>
        <s v="Product_14"/>
        <s v="Product_15"/>
        <s v="Product_16"/>
        <s v="Product_17"/>
        <s v="Product_18"/>
        <s v="Product_19"/>
        <s v="Product_20"/>
        <s v="Product_21"/>
        <s v="Product_22"/>
        <s v="Product_23"/>
        <s v="Product_24"/>
        <s v="Product_25"/>
        <s v="Product_26"/>
        <s v="Product_27"/>
        <s v="Product_28"/>
        <s v="Product_29"/>
        <s v="Product_30"/>
        <s v="Product_31"/>
        <s v="Product_32"/>
        <s v="Product_33"/>
        <s v="Product_34"/>
        <s v="Product_35"/>
        <s v="Product_36"/>
        <s v="Product_37"/>
        <s v="Product_38"/>
        <s v="Product_39"/>
        <s v="Product_40"/>
        <s v="Product_41"/>
        <s v="Product_42"/>
        <s v="Product_43"/>
        <s v="Product_44"/>
        <s v="Product_45"/>
        <s v="Product_46"/>
        <s v="Product_47"/>
        <s v="Product_48"/>
        <s v="Product_49"/>
        <s v="Product_50"/>
        <s v="Product_51"/>
        <s v="Product_52"/>
        <s v="Product_53"/>
        <s v="Product_54"/>
        <s v="Product_55"/>
        <s v="Product_56"/>
        <s v="Product_57"/>
        <s v="Product_58"/>
        <s v="Product_59"/>
        <s v="Product_60"/>
        <s v="Product_61"/>
        <s v="Product_62"/>
        <s v="Product_63"/>
        <s v="Product_64"/>
        <s v="Product_65"/>
        <s v="Product_66"/>
        <s v="Product_67"/>
        <s v="Product_68"/>
        <s v="Product_69"/>
        <s v="Product_70"/>
        <s v="Product_71"/>
        <s v="Product_72"/>
        <s v="Product_73"/>
        <s v="Product_74"/>
        <s v="Product_75"/>
        <s v="Product_76"/>
        <s v="Product_77"/>
        <s v="Product_78"/>
        <s v="Product_79"/>
        <s v="Product_80"/>
        <s v="Product_81"/>
        <s v="Product_82"/>
        <s v="Product_83"/>
        <s v="Product_84"/>
        <s v="Product_85"/>
        <s v="Product_86"/>
        <s v="Product_87"/>
        <s v="Product_88"/>
        <s v="Product_89"/>
        <s v="Product_90"/>
        <s v="Product_91"/>
        <s v="Product_92"/>
        <s v="Product_93"/>
        <s v="Product_94"/>
        <s v="Product_95"/>
        <s v="Product_96"/>
        <s v="Product_97"/>
        <s v="Product_98"/>
        <s v="Product_99"/>
        <s v="Product_100"/>
        <s v="Product_101"/>
        <s v="Product_102"/>
        <s v="Product_103"/>
        <s v="Product_104"/>
        <s v="Product_105"/>
        <s v="Product_106"/>
        <s v="Product_107"/>
        <s v="Product_108"/>
        <s v="Product_109"/>
        <s v="Product_110"/>
        <s v="Product_111"/>
        <s v="Product_112"/>
        <s v="Product_113"/>
        <s v="Product_114"/>
        <s v="Product_115"/>
        <s v="Product_116"/>
        <s v="Product_117"/>
        <s v="Product_118"/>
        <s v="Product_119"/>
        <s v="Product_120"/>
        <s v="Product_121"/>
        <s v="Product_122"/>
        <s v="Product_123"/>
        <s v="Product_124"/>
        <s v="Product_125"/>
        <s v="Product_126"/>
        <s v="Product_127"/>
        <s v="Product_128"/>
        <s v="Product_129"/>
        <s v="Product_130"/>
        <s v="Product_131"/>
        <s v="Product_132"/>
        <s v="Product_133"/>
        <s v="Product_134"/>
        <s v="Product_135"/>
        <s v="Product_136"/>
        <s v="Product_137"/>
        <s v="Product_138"/>
        <s v="Product_139"/>
        <s v="Product_140"/>
        <s v="Product_141"/>
        <s v="Product_142"/>
        <s v="Product_143"/>
        <s v="Product_144"/>
        <s v="Product_145"/>
        <s v="Product_146"/>
        <s v="Product_147"/>
        <s v="Product_148"/>
        <s v="Product_149"/>
        <s v="Product_150"/>
        <s v="Product_151"/>
        <s v="Product_152"/>
        <s v="Product_153"/>
        <s v="Product_154"/>
        <s v="Product_155"/>
        <s v="Product_156"/>
        <s v="Product_157"/>
        <s v="Product_158"/>
        <s v="Product_159"/>
        <s v="Product_160"/>
        <s v="Product_161"/>
        <s v="Product_162"/>
        <s v="Product_163"/>
        <s v="Product_164"/>
        <s v="Product_165"/>
        <s v="Product_166"/>
        <s v="Product_167"/>
        <s v="Product_168"/>
        <s v="Product_169"/>
        <s v="Product_170"/>
        <s v="Product_171"/>
        <s v="Product_172"/>
        <s v="Product_173"/>
        <s v="Product_174"/>
        <s v="Product_175"/>
        <s v="Product_176"/>
        <s v="Product_177"/>
        <s v="Product_178"/>
        <s v="Product_179"/>
        <s v="Product_180"/>
        <s v="Product_181"/>
        <s v="Product_182"/>
        <s v="Product_183"/>
        <s v="Product_184"/>
        <s v="Product_185"/>
        <s v="Product_186"/>
        <s v="Product_187"/>
        <s v="Product_188"/>
        <s v="Product_189"/>
        <s v="Product_190"/>
        <s v="Product_191"/>
        <s v="Product_192"/>
        <s v="Product_193"/>
        <s v="Product_194"/>
        <s v="Product_195"/>
        <s v="Product_196"/>
        <s v="Product_197"/>
        <s v="Product_198"/>
        <s v="Product_199"/>
        <s v="Product_200"/>
        <s v="Product_201"/>
        <s v="Product_202"/>
        <s v="Product_203"/>
        <s v="Product_204"/>
        <s v="Product_205"/>
        <s v="Product_206"/>
        <s v="Product_207"/>
        <s v="Product_208"/>
        <s v="Product_209"/>
        <s v="Product_210"/>
        <s v="Product_211"/>
        <s v="Product_212"/>
        <s v="Product_213"/>
        <s v="Product_214"/>
        <s v="Product_215"/>
        <s v="Product_216"/>
        <s v="Product_217"/>
        <s v="Product_218"/>
        <s v="Product_219"/>
        <s v="Product_220"/>
        <s v="Product_221"/>
        <s v="Product_222"/>
        <s v="Product_223"/>
        <s v="Product_224"/>
        <s v="Product_225"/>
        <s v="Product_226"/>
        <s v="Product_227"/>
        <s v="Product_228"/>
        <s v="Product_229"/>
        <s v="Product_230"/>
        <s v="Product_231"/>
        <s v="Product_232"/>
        <s v="Product_233"/>
        <s v="Product_234"/>
        <s v="Product_235"/>
        <s v="Product_236"/>
        <s v="Product_237"/>
        <s v="Product_238"/>
        <s v="Product_239"/>
        <s v="Product_240"/>
        <s v="Product_241"/>
        <s v="Product_242"/>
        <s v="Product_243"/>
        <s v="Product_244"/>
        <s v="Product_245"/>
        <s v="Product_246"/>
        <s v="Product_247"/>
        <s v="Product_248"/>
        <s v="Product_249"/>
        <s v="Product_250"/>
        <s v="Product_251"/>
        <s v="Product_252"/>
        <s v="Product_253"/>
        <s v="Product_254"/>
        <s v="Product_255"/>
        <s v="Product_256"/>
        <s v="Product_257"/>
        <s v="Product_258"/>
        <s v="Product_259"/>
        <s v="Product_260"/>
        <s v="Product_261"/>
        <s v="Product_262"/>
        <s v="Product_263"/>
        <s v="Product_264"/>
        <s v="Product_265"/>
        <s v="Product_266"/>
        <s v="Product_267"/>
        <s v="Product_268"/>
        <s v="Product_269"/>
        <s v="Product_270"/>
        <s v="Product_271"/>
        <s v="Product_272"/>
        <s v="Product_273"/>
        <s v="Product_274"/>
        <s v="Product_275"/>
        <s v="Product_276"/>
        <s v="Product_277"/>
        <s v="Product_278"/>
        <s v="Product_279"/>
        <s v="Product_280"/>
        <s v="Product_281"/>
        <s v="Product_282"/>
        <s v="Product_283"/>
        <s v="Product_284"/>
        <s v="Product_285"/>
        <s v="Product_286"/>
        <s v="Product_287"/>
        <s v="Product_288"/>
        <s v="Product_289"/>
        <s v="Product_290"/>
        <s v="Product_291"/>
        <s v="Product_292"/>
        <s v="Product_293"/>
        <s v="Product_294"/>
        <s v="Product_295"/>
        <s v="Product_296"/>
        <s v="Product_297"/>
        <s v="Product_298"/>
        <s v="Product_299"/>
        <s v="Product_300"/>
        <s v="Product_301"/>
        <s v="Product_302"/>
        <s v="Product_303"/>
        <s v="Product_304"/>
        <s v="Product_305"/>
        <s v="Product_306"/>
        <s v="Product_307"/>
        <s v="Product_308"/>
        <s v="Product_309"/>
        <s v="Product_310"/>
        <s v="Product_311"/>
        <s v="Product_312"/>
        <s v="Product_313"/>
        <s v="Product_314"/>
        <s v="Product_315"/>
        <s v="Product_316"/>
        <s v="Product_317"/>
        <s v="Product_318"/>
        <s v="Product_319"/>
        <s v="Product_320"/>
        <s v="Product_321"/>
        <s v="Product_322"/>
        <s v="Product_323"/>
        <s v="Product_324"/>
        <s v="Product_325"/>
        <s v="Product_326"/>
        <s v="Product_327"/>
        <s v="Product_328"/>
        <s v="Product_329"/>
        <s v="Product_330"/>
        <s v="Product_331"/>
        <s v="Product_332"/>
        <s v="Product_333"/>
        <s v="Product_334"/>
        <s v="Product_335"/>
        <s v="Product_336"/>
        <s v="Product_337"/>
        <s v="Product_338"/>
        <s v="Product_339"/>
        <s v="Product_340"/>
        <s v="Product_341"/>
        <s v="Product_342"/>
        <s v="Product_343"/>
        <s v="Product_344"/>
        <s v="Product_345"/>
        <s v="Product_346"/>
        <s v="Product_347"/>
        <s v="Product_348"/>
        <s v="Product_349"/>
        <s v="Product_350"/>
        <s v="Product_351"/>
        <s v="Product_352"/>
        <s v="Product_353"/>
        <s v="Product_354"/>
        <s v="Product_355"/>
        <s v="Product_356"/>
        <s v="Product_357"/>
        <s v="Product_358"/>
        <s v="Product_359"/>
        <s v="Product_360"/>
        <s v="Product_361"/>
        <s v="Product_362"/>
        <s v="Product_363"/>
        <s v="Product_364"/>
        <s v="Product_365"/>
        <s v="Product_366"/>
        <s v="Product_367"/>
        <s v="Product_368"/>
        <s v="Product_369"/>
        <s v="Product_370"/>
        <s v="Product_371"/>
        <s v="Product_372"/>
        <s v="Product_373"/>
        <s v="Product_374"/>
        <s v="Product_375"/>
        <s v="Product_376"/>
        <s v="Product_377"/>
        <s v="Product_378"/>
        <s v="Product_379"/>
        <s v="Product_380"/>
        <s v="Product_381"/>
        <s v="Product_382"/>
        <s v="Product_383"/>
        <s v="Product_384"/>
        <s v="Product_385"/>
        <s v="Product_386"/>
        <s v="Product_387"/>
        <s v="Product_388"/>
        <s v="Product_389"/>
        <s v="Product_390"/>
        <s v="Product_391"/>
        <s v="Product_392"/>
        <s v="Product_393"/>
        <s v="Product_394"/>
        <s v="Product_395"/>
        <s v="Product_396"/>
        <s v="Product_397"/>
        <s v="Product_398"/>
        <s v="Product_399"/>
        <s v="Product_400"/>
        <s v="Product_401"/>
        <s v="Product_402"/>
        <s v="Product_403"/>
        <s v="Product_404"/>
        <s v="Product_405"/>
        <s v="Product_406"/>
        <s v="Product_407"/>
        <s v="Product_408"/>
        <s v="Product_409"/>
        <s v="Product_410"/>
        <s v="Product_411"/>
        <s v="Product_412"/>
        <s v="Product_413"/>
        <s v="Product_414"/>
        <s v="Product_415"/>
        <s v="Product_416"/>
        <s v="Product_417"/>
        <s v="Product_418"/>
        <s v="Product_419"/>
        <s v="Product_420"/>
        <s v="Product_421"/>
        <s v="Product_422"/>
        <s v="Product_423"/>
        <s v="Product_424"/>
        <s v="Product_425"/>
        <s v="Product_426"/>
        <s v="Product_427"/>
        <s v="Product_428"/>
        <s v="Product_429"/>
        <s v="Product_430"/>
        <s v="Product_431"/>
        <s v="Product_432"/>
        <s v="Product_433"/>
        <s v="Product_434"/>
        <s v="Product_435"/>
        <s v="Product_436"/>
        <s v="Product_437"/>
        <s v="Product_438"/>
        <s v="Product_439"/>
        <s v="Product_440"/>
        <s v="Product_441"/>
        <s v="Product_442"/>
        <s v="Product_443"/>
        <s v="Product_444"/>
        <s v="Product_445"/>
        <s v="Product_446"/>
        <s v="Product_447"/>
        <s v="Product_448"/>
        <s v="Product_449"/>
        <s v="Product_450"/>
        <s v="Product_451"/>
        <s v="Product_452"/>
        <s v="Product_453"/>
        <s v="Product_454"/>
        <s v="Product_455"/>
        <s v="Product_456"/>
        <s v="Product_457"/>
        <s v="Product_458"/>
        <s v="Product_459"/>
        <s v="Product_460"/>
        <s v="Product_461"/>
        <s v="Product_462"/>
        <s v="Product_463"/>
        <s v="Product_464"/>
        <s v="Product_465"/>
        <s v="Product_466"/>
        <s v="Product_467"/>
        <s v="Product_468"/>
        <s v="Product_469"/>
        <s v="Product_470"/>
        <s v="Product_471"/>
        <s v="Product_472"/>
        <s v="Product_473"/>
        <s v="Product_474"/>
        <s v="Product_475"/>
        <s v="Product_476"/>
        <s v="Product_477"/>
        <s v="Product_478"/>
        <s v="Product_479"/>
        <s v="Product_480"/>
        <s v="Product_481"/>
        <s v="Product_482"/>
        <s v="Product_483"/>
        <s v="Product_484"/>
        <s v="Product_485"/>
        <s v="Product_486"/>
        <s v="Product_487"/>
        <s v="Product_488"/>
        <s v="Product_489"/>
        <s v="Product_490"/>
        <s v="Product_491"/>
        <s v="Product_492"/>
        <s v="Product_493"/>
        <s v="Product_494"/>
        <s v="Product_495"/>
        <s v="Product_496"/>
        <s v="Product_497"/>
        <s v="Product_498"/>
        <s v="Product_499"/>
        <s v="Product_500"/>
        <s v="Product_501"/>
        <s v="Product_502"/>
        <s v="Product_503"/>
        <s v="Product_504"/>
        <s v="Product_505"/>
        <s v="Product_506"/>
        <s v="Product_507"/>
        <s v="Product_508"/>
        <s v="Product_509"/>
        <s v="Product_510"/>
        <s v="Product_511"/>
        <s v="Product_512"/>
        <s v="Product_513"/>
        <s v="Product_514"/>
        <s v="Product_515"/>
        <s v="Product_516"/>
        <s v="Product_517"/>
        <s v="Product_518"/>
        <s v="Product_519"/>
        <s v="Product_520"/>
        <s v="Product_521"/>
        <s v="Product_522"/>
        <s v="Product_523"/>
        <s v="Product_524"/>
        <s v="Product_525"/>
        <s v="Product_526"/>
        <s v="Product_527"/>
        <s v="Product_528"/>
        <s v="Product_529"/>
        <s v="Product_530"/>
        <s v="Product_531"/>
        <s v="Product_532"/>
        <s v="Product_533"/>
        <s v="Product_534"/>
        <s v="Product_535"/>
        <s v="Product_536"/>
        <s v="Product_537"/>
        <s v="Product_538"/>
        <s v="Product_539"/>
        <s v="Product_540"/>
        <s v="Product_541"/>
        <s v="Product_542"/>
        <s v="Product_543"/>
        <s v="Product_544"/>
        <s v="Product_545"/>
        <s v="Product_546"/>
        <s v="Product_547"/>
        <s v="Product_548"/>
        <s v="Product_549"/>
        <s v="Product_550"/>
        <s v="Product_551"/>
        <s v="Product_552"/>
        <s v="Product_553"/>
        <s v="Product_554"/>
        <s v="Product_555"/>
        <s v="Product_556"/>
        <s v="Product_557"/>
        <s v="Product_558"/>
        <s v="Product_559"/>
        <s v="Product_560"/>
        <s v="Product_561"/>
        <s v="Product_562"/>
        <s v="Product_563"/>
        <s v="Product_564"/>
        <s v="Product_565"/>
        <s v="Product_566"/>
        <s v="Product_567"/>
        <s v="Product_568"/>
        <s v="Product_569"/>
        <s v="Product_570"/>
        <s v="Product_571"/>
        <s v="Product_572"/>
        <s v="Product_573"/>
        <s v="Product_574"/>
        <s v="Product_575"/>
        <s v="Product_576"/>
        <s v="Product_577"/>
        <s v="Product_578"/>
        <s v="Product_579"/>
        <s v="Product_580"/>
        <s v="Product_581"/>
        <s v="Product_582"/>
        <s v="Product_583"/>
        <s v="Product_584"/>
        <s v="Product_585"/>
        <s v="Product_586"/>
        <s v="Product_587"/>
        <s v="Product_588"/>
        <s v="Product_589"/>
        <s v="Product_590"/>
        <s v="Product_591"/>
        <s v="Product_592"/>
        <s v="Product_593"/>
        <s v="Product_594"/>
        <s v="Product_595"/>
        <s v="Product_596"/>
        <s v="Product_597"/>
        <s v="Product_598"/>
        <s v="Product_599"/>
        <s v="Product_600"/>
        <s v="Product_601"/>
        <s v="Product_602"/>
        <s v="Product_603"/>
        <s v="Product_604"/>
        <s v="Product_605"/>
        <s v="Product_606"/>
        <s v="Product_607"/>
        <s v="Product_608"/>
        <s v="Product_609"/>
        <s v="Product_610"/>
        <s v="Product_611"/>
        <s v="Product_612"/>
        <s v="Product_613"/>
        <s v="Product_614"/>
        <s v="Product_615"/>
        <s v="Product_616"/>
        <s v="Product_617"/>
        <s v="Product_618"/>
        <s v="Product_619"/>
        <s v="Product_620"/>
        <s v="Product_621"/>
        <s v="Product_622"/>
        <s v="Product_623"/>
        <s v="Product_624"/>
        <s v="Product_625"/>
        <s v="Product_626"/>
        <s v="Product_627"/>
        <s v="Product_628"/>
        <s v="Product_629"/>
        <s v="Product_630"/>
        <s v="Product_631"/>
        <s v="Product_632"/>
        <s v="Product_633"/>
        <s v="Product_634"/>
        <s v="Product_635"/>
        <s v="Product_636"/>
        <s v="Product_637"/>
        <s v="Product_638"/>
        <s v="Product_639"/>
        <s v="Product_640"/>
        <s v="Product_641"/>
        <s v="Product_642"/>
        <s v="Product_643"/>
        <s v="Product_644"/>
        <s v="Product_645"/>
        <s v="Product_646"/>
        <s v="Product_647"/>
        <s v="Product_648"/>
        <s v="Product_649"/>
        <s v="Product_650"/>
        <s v="Product_651"/>
        <s v="Product_652"/>
        <s v="Product_653"/>
        <s v="Product_654"/>
        <s v="Product_655"/>
        <s v="Product_656"/>
        <s v="Product_657"/>
        <s v="Product_658"/>
        <s v="Product_659"/>
        <s v="Product_660"/>
        <s v="Product_661"/>
        <s v="Product_662"/>
        <s v="Product_663"/>
        <s v="Product_664"/>
        <s v="Product_665"/>
        <s v="Product_666"/>
        <s v="Product_667"/>
        <s v="Product_668"/>
        <s v="Product_669"/>
        <s v="Product_670"/>
        <s v="Product_671"/>
        <s v="Product_672"/>
        <s v="Product_673"/>
        <s v="Product_674"/>
        <s v="Product_675"/>
        <s v="Product_676"/>
        <s v="Product_677"/>
        <s v="Product_678"/>
        <s v="Product_679"/>
        <s v="Product_680"/>
        <s v="Product_681"/>
        <s v="Product_682"/>
        <s v="Product_683"/>
        <s v="Product_684"/>
        <s v="Product_685"/>
        <s v="Product_686"/>
        <s v="Product_687"/>
        <s v="Product_688"/>
        <s v="Product_689"/>
        <s v="Product_690"/>
        <s v="Product_691"/>
        <s v="Product_692"/>
        <s v="Product_693"/>
        <s v="Product_694"/>
        <s v="Product_695"/>
        <s v="Product_696"/>
        <s v="Product_697"/>
        <s v="Product_698"/>
        <s v="Product_699"/>
        <s v="Product_700"/>
        <s v="Product_701"/>
        <s v="Product_702"/>
        <s v="Product_703"/>
        <s v="Product_704"/>
        <s v="Product_705"/>
        <s v="Product_706"/>
        <s v="Product_707"/>
        <s v="Product_708"/>
        <s v="Product_709"/>
        <s v="Product_710"/>
        <s v="Product_711"/>
        <s v="Product_712"/>
        <s v="Product_713"/>
        <s v="Product_714"/>
        <s v="Product_715"/>
        <s v="Product_716"/>
        <s v="Product_717"/>
        <s v="Product_718"/>
        <s v="Product_719"/>
        <s v="Product_720"/>
        <s v="Product_721"/>
        <s v="Product_722"/>
        <s v="Product_723"/>
        <s v="Product_724"/>
        <s v="Product_725"/>
        <s v="Product_726"/>
        <s v="Product_727"/>
        <s v="Product_728"/>
        <s v="Product_729"/>
        <s v="Product_730"/>
        <s v="Product_731"/>
        <s v="Product_732"/>
        <s v="Product_733"/>
        <s v="Product_734"/>
        <s v="Product_735"/>
        <s v="Product_736"/>
        <s v="Product_737"/>
        <s v="Product_738"/>
        <s v="Product_739"/>
        <s v="Product_740"/>
        <s v="Product_741"/>
        <s v="Product_742"/>
        <s v="Product_743"/>
        <s v="Product_744"/>
        <s v="Product_745"/>
        <s v="Product_746"/>
        <s v="Product_747"/>
        <s v="Product_748"/>
        <s v="Product_749"/>
        <s v="Product_750"/>
        <s v="Product_751"/>
        <s v="Product_752"/>
        <s v="Product_753"/>
        <s v="Product_754"/>
        <s v="Product_755"/>
        <s v="Product_756"/>
        <s v="Product_757"/>
        <s v="Product_758"/>
        <s v="Product_759"/>
        <s v="Product_760"/>
        <s v="Product_761"/>
        <s v="Product_762"/>
        <s v="Product_763"/>
        <s v="Product_764"/>
        <s v="Product_765"/>
        <s v="Product_766"/>
        <s v="Product_767"/>
        <s v="Product_768"/>
        <s v="Product_769"/>
        <s v="Product_770"/>
        <s v="Product_771"/>
        <s v="Product_772"/>
        <s v="Product_773"/>
        <s v="Product_774"/>
        <s v="Product_775"/>
        <s v="Product_776"/>
        <s v="Product_777"/>
        <s v="Product_778"/>
        <s v="Product_779"/>
        <s v="Product_780"/>
        <s v="Product_781"/>
        <s v="Product_782"/>
        <s v="Product_783"/>
        <s v="Product_784"/>
        <s v="Product_785"/>
        <s v="Product_786"/>
        <s v="Product_787"/>
        <s v="Product_788"/>
        <s v="Product_789"/>
        <s v="Product_790"/>
        <s v="Product_791"/>
        <s v="Product_792"/>
        <s v="Product_793"/>
        <s v="Product_794"/>
        <s v="Product_795"/>
        <s v="Product_796"/>
        <s v="Product_797"/>
        <s v="Product_798"/>
        <s v="Product_799"/>
        <s v="Product_800"/>
        <s v="Product_801"/>
        <s v="Product_802"/>
        <s v="Product_803"/>
        <s v="Product_804"/>
        <s v="Product_805"/>
        <s v="Product_806"/>
        <s v="Product_807"/>
        <s v="Product_808"/>
        <s v="Product_809"/>
        <s v="Product_810"/>
        <s v="Product_811"/>
        <s v="Product_812"/>
        <s v="Product_813"/>
        <s v="Product_814"/>
        <s v="Product_815"/>
        <s v="Product_816"/>
        <s v="Product_817"/>
        <s v="Product_818"/>
        <s v="Product_819"/>
        <s v="Product_820"/>
        <s v="Product_821"/>
        <s v="Product_822"/>
        <s v="Product_823"/>
        <s v="Product_824"/>
        <s v="Product_825"/>
        <s v="Product_826"/>
        <s v="Product_827"/>
        <s v="Product_828"/>
        <s v="Product_829"/>
        <s v="Product_830"/>
        <s v="Product_831"/>
        <s v="Product_832"/>
        <s v="Product_833"/>
        <s v="Product_834"/>
        <s v="Product_835"/>
        <s v="Product_836"/>
        <s v="Product_837"/>
        <s v="Product_838"/>
        <s v="Product_839"/>
        <s v="Product_840"/>
        <s v="Product_841"/>
        <s v="Product_842"/>
        <s v="Product_843"/>
        <s v="Product_844"/>
        <s v="Product_845"/>
        <s v="Product_846"/>
        <s v="Product_847"/>
        <s v="Product_848"/>
        <s v="Product_849"/>
        <s v="Product_850"/>
        <s v="Product_851"/>
        <s v="Product_852"/>
        <s v="Product_853"/>
        <s v="Product_854"/>
        <s v="Product_855"/>
        <s v="Product_856"/>
        <s v="Product_857"/>
        <s v="Product_858"/>
        <s v="Product_859"/>
        <s v="Product_860"/>
        <s v="Product_861"/>
        <s v="Product_862"/>
        <s v="Product_863"/>
        <s v="Product_864"/>
        <s v="Product_865"/>
        <s v="Product_866"/>
        <s v="Product_867"/>
        <s v="Product_868"/>
        <s v="Product_869"/>
        <s v="Product_870"/>
        <s v="Product_871"/>
        <s v="Product_872"/>
        <s v="Product_873"/>
        <s v="Product_874"/>
        <s v="Product_875"/>
        <s v="Product_876"/>
        <s v="Product_877"/>
        <s v="Product_878"/>
        <s v="Product_879"/>
        <s v="Product_880"/>
        <s v="Product_881"/>
        <s v="Product_882"/>
        <s v="Product_883"/>
        <s v="Product_884"/>
        <s v="Product_885"/>
        <s v="Product_886"/>
        <s v="Product_887"/>
        <s v="Product_888"/>
        <s v="Product_889"/>
        <s v="Product_890"/>
        <s v="Product_891"/>
        <s v="Product_892"/>
        <s v="Product_893"/>
        <s v="Product_894"/>
        <s v="Product_895"/>
        <s v="Product_896"/>
        <s v="Product_897"/>
        <s v="Product_898"/>
        <s v="Product_899"/>
        <s v="Product_900"/>
        <s v="Product_901"/>
        <s v="Product_902"/>
        <s v="Product_903"/>
        <s v="Product_904"/>
        <s v="Product_905"/>
        <s v="Product_906"/>
        <s v="Product_907"/>
        <s v="Product_908"/>
        <s v="Product_909"/>
        <s v="Product_910"/>
        <s v="Product_911"/>
        <s v="Product_912"/>
        <s v="Product_913"/>
        <s v="Product_914"/>
        <s v="Product_915"/>
        <s v="Product_916"/>
        <s v="Product_917"/>
        <s v="Product_918"/>
        <s v="Product_919"/>
        <s v="Product_920"/>
        <s v="Product_921"/>
        <s v="Product_922"/>
        <s v="Product_923"/>
        <s v="Product_924"/>
        <s v="Product_925"/>
        <s v="Product_926"/>
        <s v="Product_927"/>
        <s v="Product_928"/>
        <s v="Product_929"/>
        <s v="Product_930"/>
        <s v="Product_931"/>
        <s v="Product_932"/>
        <s v="Product_933"/>
        <s v="Product_934"/>
        <s v="Product_935"/>
        <s v="Product_936"/>
        <s v="Product_937"/>
        <s v="Product_938"/>
        <s v="Product_939"/>
        <s v="Product_940"/>
        <s v="Product_941"/>
        <s v="Product_942"/>
        <s v="Product_943"/>
        <s v="Product_944"/>
        <s v="Product_945"/>
        <s v="Product_946"/>
        <s v="Product_947"/>
        <s v="Product_948"/>
        <s v="Product_949"/>
        <s v="Product_950"/>
        <s v="Product_951"/>
        <s v="Product_952"/>
        <s v="Product_953"/>
        <s v="Product_954"/>
        <s v="Product_955"/>
        <s v="Product_956"/>
        <s v="Product_957"/>
        <s v="Product_958"/>
        <s v="Product_959"/>
        <s v="Product_960"/>
        <s v="Product_961"/>
        <s v="Product_962"/>
        <s v="Product_963"/>
        <s v="Product_964"/>
        <s v="Product_965"/>
        <s v="Product_966"/>
        <s v="Product_967"/>
        <s v="Product_968"/>
        <s v="Product_969"/>
        <s v="Product_970"/>
        <s v="Product_971"/>
        <s v="Product_972"/>
        <s v="Product_973"/>
        <s v="Product_974"/>
        <s v="Product_975"/>
        <s v="Product_976"/>
        <s v="Product_977"/>
        <s v="Product_978"/>
        <s v="Product_979"/>
        <s v="Product_980"/>
        <s v="Product_981"/>
        <s v="Product_982"/>
        <s v="Product_983"/>
        <s v="Product_984"/>
        <s v="Product_985"/>
        <s v="Product_986"/>
        <s v="Product_987"/>
        <s v="Product_988"/>
        <s v="Product_989"/>
        <s v="Product_990"/>
        <s v="Product_991"/>
        <s v="Product_992"/>
        <s v="Product_993"/>
        <s v="Product_994"/>
        <s v="Product_995"/>
        <s v="Product_996"/>
        <s v="Product_997"/>
        <s v="Product_998"/>
        <s v="Product_999"/>
        <s v="Product_1000"/>
        <s v="Product_1001"/>
        <s v="Product_1002"/>
        <s v="Product_1003"/>
        <s v="Product_1004"/>
        <s v="Product_1005"/>
        <s v="Product_1006"/>
        <s v="Product_1007"/>
        <s v="Product_1008"/>
        <s v="Product_1009"/>
        <s v="Product_1010"/>
        <s v="Product_1011"/>
        <s v="Product_1012"/>
        <s v="Product_1013"/>
        <s v="Product_1014"/>
        <s v="Product_1015"/>
        <s v="Product_1016"/>
        <s v="Product_1017"/>
        <s v="Product_1018"/>
        <s v="Product_1019"/>
        <s v="Product_1020"/>
        <s v="Product_1021"/>
        <s v="Product_1022"/>
        <s v="Product_1023"/>
        <s v="Product_1024"/>
        <s v="Product_1025"/>
        <s v="Product_1026"/>
        <s v="Product_1027"/>
        <s v="Product_1028"/>
        <s v="Product_1029"/>
        <s v="Product_1030"/>
        <s v="Product_1031"/>
        <s v="Product_1032"/>
        <s v="Product_1033"/>
        <s v="Product_1034"/>
        <s v="Product_1035"/>
        <s v="Product_1036"/>
        <s v="Product_1037"/>
        <s v="Product_1038"/>
        <s v="Product_1039"/>
        <s v="Product_1040"/>
        <s v="Product_1041"/>
        <s v="Product_1042"/>
        <s v="Product_1043"/>
        <s v="Product_1044"/>
        <s v="Product_1045"/>
        <s v="Product_1046"/>
        <s v="Product_1047"/>
        <s v="Product_1048"/>
        <s v="Product_1049"/>
        <s v="Product_1050"/>
        <s v="Product_1051"/>
        <s v="Product_1052"/>
        <s v="Product_1053"/>
        <s v="Product_1054"/>
        <s v="Product_1055"/>
        <s v="Product_1056"/>
        <s v="Product_1057"/>
        <s v="Product_1058"/>
        <s v="Product_1059"/>
        <s v="Product_1060"/>
        <s v="Product_1061"/>
        <s v="Product_1062"/>
        <s v="Product_1063"/>
        <s v="Product_1064"/>
        <s v="Product_1065"/>
        <s v="Product_1066"/>
        <s v="Product_1067"/>
        <s v="Product_1068"/>
        <s v="Product_1069"/>
        <s v="Product_1070"/>
        <s v="Product_1071"/>
        <s v="Product_1072"/>
        <s v="Product_1073"/>
        <s v="Product_1074"/>
        <s v="Product_1075"/>
        <s v="Product_1076"/>
        <s v="Product_1077"/>
        <s v="Product_1078"/>
        <s v="Product_1079"/>
        <s v="Product_1080"/>
        <s v="Product_1081"/>
        <s v="Product_1082"/>
        <s v="Product_1083"/>
        <s v="Product_1084"/>
        <s v="Product_1085"/>
        <s v="Product_1086"/>
        <s v="Product_1087"/>
        <s v="Product_1088"/>
        <s v="Product_1089"/>
        <s v="Product_1090"/>
        <s v="Product_1091"/>
        <s v="Product_1092"/>
        <s v="Product_1093"/>
        <s v="Product_1094"/>
        <s v="Product_1095"/>
        <s v="Product_1096"/>
        <s v="Product_1097"/>
        <s v="Product_1098"/>
        <s v="Product_1099"/>
        <s v="Product_1100"/>
        <s v="Product_1101"/>
        <s v="Product_1102"/>
        <s v="Product_1103"/>
        <s v="Product_1104"/>
        <s v="Product_1105"/>
        <s v="Product_1106"/>
        <s v="Product_1107"/>
        <s v="Product_1108"/>
        <s v="Product_1109"/>
        <s v="Product_1110"/>
        <s v="Product_1111"/>
        <s v="Product_1112"/>
        <s v="Product_1113"/>
        <s v="Product_1114"/>
        <s v="Product_1115"/>
        <s v="Product_1116"/>
        <s v="Product_1117"/>
        <s v="Product_1118"/>
        <s v="Product_1119"/>
        <s v="Product_1120"/>
        <s v="Product_1121"/>
        <s v="Product_1122"/>
        <s v="Product_1123"/>
        <s v="Product_1124"/>
        <s v="Product_1125"/>
        <s v="Product_1126"/>
        <s v="Product_1127"/>
        <s v="Product_1128"/>
        <s v="Product_1129"/>
        <s v="Product_1130"/>
        <s v="Product_1131"/>
        <s v="Product_1132"/>
        <s v="Product_1133"/>
        <s v="Product_1134"/>
        <s v="Product_1135"/>
        <s v="Product_1136"/>
        <s v="Product_1137"/>
        <s v="Product_1138"/>
        <s v="Product_1139"/>
        <s v="Product_1140"/>
        <s v="Product_1141"/>
        <s v="Product_1142"/>
        <s v="Product_1143"/>
        <s v="Product_1144"/>
        <s v="Product_1145"/>
        <s v="Product_1146"/>
        <s v="Product_1147"/>
        <s v="Product_1148"/>
        <s v="Product_1149"/>
        <s v="Product_1150"/>
        <s v="Product_1151"/>
        <s v="Product_1152"/>
        <s v="Product_1153"/>
        <s v="Product_1154"/>
        <s v="Product_1155"/>
        <s v="Product_1156"/>
        <s v="Product_1157"/>
        <s v="Product_1158"/>
        <s v="Product_1159"/>
        <s v="Product_1160"/>
        <s v="Product_1161"/>
        <s v="Product_1162"/>
        <s v="Product_1163"/>
        <s v="Product_1164"/>
        <s v="Product_1165"/>
        <s v="Product_1166"/>
        <s v="Product_1167"/>
        <s v="Product_1168"/>
        <s v="Product_1169"/>
        <s v="Product_1170"/>
        <s v="Product_1171"/>
        <s v="Product_1172"/>
        <s v="Product_1173"/>
        <s v="Product_1174"/>
        <s v="Product_1175"/>
        <s v="Product_1176"/>
        <s v="Product_1177"/>
        <s v="Product_1178"/>
        <s v="Product_1179"/>
        <s v="Product_1180"/>
        <s v="Product_1181"/>
        <s v="Product_1182"/>
        <s v="Product_1183"/>
        <s v="Product_1184"/>
        <s v="Product_1185"/>
        <s v="Product_1186"/>
        <s v="Product_1187"/>
        <s v="Product_1188"/>
        <s v="Product_1189"/>
        <s v="Product_1190"/>
        <s v="Product_1191"/>
        <s v="Product_1192"/>
        <s v="Product_1193"/>
        <s v="Product_1194"/>
        <s v="Product_1195"/>
        <s v="Product_1196"/>
        <s v="Product_1197"/>
        <s v="Product_1198"/>
        <s v="Product_1199"/>
        <s v="Product_1200"/>
      </sharedItems>
    </cacheField>
    <cacheField name="Category" numFmtId="0">
      <sharedItems count="4">
        <s v="Stationery"/>
        <s v="Accessories"/>
        <s v="Electronics"/>
        <s v="Furniture"/>
      </sharedItems>
    </cacheField>
    <cacheField name="Cost Price" numFmtId="0">
      <sharedItems containsSemiMixedTypes="0" containsString="0" containsNumber="1" containsInteger="1" minValue="141" maxValue="49970"/>
    </cacheField>
    <cacheField name="ProductID4" numFmtId="0">
      <sharedItems/>
    </cacheField>
    <cacheField name="Current Stock" numFmtId="0">
      <sharedItems containsSemiMixedTypes="0" containsString="0" containsNumber="1" containsInteger="1" minValue="0" maxValue="999"/>
    </cacheField>
    <cacheField name="Reorder Level" numFmtId="0">
      <sharedItems containsSemiMixedTypes="0" containsString="0" containsNumber="1" containsInteger="1" minValue="10" maxValue="199"/>
    </cacheField>
    <cacheField name="Month" numFmtId="0">
      <sharedItems count="1200">
        <s v="2020-01"/>
        <s v="2020-02"/>
        <s v="2020-03"/>
        <s v="2020-04"/>
        <s v="2020-05"/>
        <s v="2020-06"/>
        <s v="2020-07"/>
        <s v="2020-08"/>
        <s v="2020-09"/>
        <s v="2020-10"/>
        <s v="2020-11"/>
        <s v="2020-12"/>
        <s v="2021-01"/>
        <s v="2021-02"/>
        <s v="2021-03"/>
        <s v="2021-04"/>
        <s v="2021-05"/>
        <s v="2021-06"/>
        <s v="2021-07"/>
        <s v="2021-08"/>
        <s v="2021-09"/>
        <s v="2021-10"/>
        <s v="2021-11"/>
        <s v="2021-12"/>
        <s v="2022-01"/>
        <s v="2022-02"/>
        <s v="2022-03"/>
        <s v="2022-04"/>
        <s v="2022-05"/>
        <s v="2022-06"/>
        <s v="2022-07"/>
        <s v="2022-08"/>
        <s v="2022-09"/>
        <s v="2022-10"/>
        <s v="2022-11"/>
        <s v="2022-12"/>
        <s v="2023-01"/>
        <s v="2023-02"/>
        <s v="2023-03"/>
        <s v="2023-04"/>
        <s v="2023-05"/>
        <s v="2023-06"/>
        <s v="2023-07"/>
        <s v="2023-08"/>
        <s v="2023-09"/>
        <s v="2023-10"/>
        <s v="2023-11"/>
        <s v="2023-12"/>
        <s v="2024-01"/>
        <s v="2024-02"/>
        <s v="2024-03"/>
        <s v="2024-04"/>
        <s v="2024-05"/>
        <s v="2024-06"/>
        <s v="2024-07"/>
        <s v="2024-08"/>
        <s v="2024-09"/>
        <s v="2024-10"/>
        <s v="2024-11"/>
        <s v="2024-12"/>
        <s v="2025-01"/>
        <s v="2025-02"/>
        <s v="2025-03"/>
        <s v="2025-04"/>
        <s v="2025-05"/>
        <s v="2025-06"/>
        <s v="2025-07"/>
        <s v="2025-08"/>
        <s v="2025-09"/>
        <s v="2025-10"/>
        <s v="2025-11"/>
        <s v="2025-12"/>
        <s v="2026-01"/>
        <s v="2026-02"/>
        <s v="2026-03"/>
        <s v="2026-04"/>
        <s v="2026-05"/>
        <s v="2026-06"/>
        <s v="2026-07"/>
        <s v="2026-08"/>
        <s v="2026-09"/>
        <s v="2026-10"/>
        <s v="2026-11"/>
        <s v="2026-12"/>
        <s v="2027-01"/>
        <s v="2027-02"/>
        <s v="2027-03"/>
        <s v="2027-04"/>
        <s v="2027-05"/>
        <s v="2027-06"/>
        <s v="2027-07"/>
        <s v="2027-08"/>
        <s v="2027-09"/>
        <s v="2027-10"/>
        <s v="2027-11"/>
        <s v="2027-12"/>
        <s v="2028-01"/>
        <s v="2028-02"/>
        <s v="2028-03"/>
        <s v="2028-04"/>
        <s v="2028-05"/>
        <s v="2028-06"/>
        <s v="2028-07"/>
        <s v="2028-08"/>
        <s v="2028-09"/>
        <s v="2028-10"/>
        <s v="2028-11"/>
        <s v="2028-12"/>
        <s v="2029-01"/>
        <s v="2029-02"/>
        <s v="2029-03"/>
        <s v="2029-04"/>
        <s v="2029-05"/>
        <s v="2029-06"/>
        <s v="2029-07"/>
        <s v="2029-08"/>
        <s v="2029-09"/>
        <s v="2029-10"/>
        <s v="2029-11"/>
        <s v="2029-12"/>
        <s v="2030-01"/>
        <s v="2030-02"/>
        <s v="2030-03"/>
        <s v="2030-04"/>
        <s v="2030-05"/>
        <s v="2030-06"/>
        <s v="2030-07"/>
        <s v="2030-08"/>
        <s v="2030-09"/>
        <s v="2030-10"/>
        <s v="2030-11"/>
        <s v="2030-12"/>
        <s v="2031-01"/>
        <s v="2031-02"/>
        <s v="2031-03"/>
        <s v="2031-04"/>
        <s v="2031-05"/>
        <s v="2031-06"/>
        <s v="2031-07"/>
        <s v="2031-08"/>
        <s v="2031-09"/>
        <s v="2031-10"/>
        <s v="2031-11"/>
        <s v="2031-12"/>
        <s v="2032-01"/>
        <s v="2032-02"/>
        <s v="2032-03"/>
        <s v="2032-04"/>
        <s v="2032-05"/>
        <s v="2032-06"/>
        <s v="2032-07"/>
        <s v="2032-08"/>
        <s v="2032-09"/>
        <s v="2032-10"/>
        <s v="2032-11"/>
        <s v="2032-12"/>
        <s v="2033-01"/>
        <s v="2033-02"/>
        <s v="2033-03"/>
        <s v="2033-04"/>
        <s v="2033-05"/>
        <s v="2033-06"/>
        <s v="2033-07"/>
        <s v="2033-08"/>
        <s v="2033-09"/>
        <s v="2033-10"/>
        <s v="2033-11"/>
        <s v="2033-12"/>
        <s v="2034-01"/>
        <s v="2034-02"/>
        <s v="2034-03"/>
        <s v="2034-04"/>
        <s v="2034-05"/>
        <s v="2034-06"/>
        <s v="2034-07"/>
        <s v="2034-08"/>
        <s v="2034-09"/>
        <s v="2034-10"/>
        <s v="2034-11"/>
        <s v="2034-12"/>
        <s v="2035-01"/>
        <s v="2035-02"/>
        <s v="2035-03"/>
        <s v="2035-04"/>
        <s v="2035-05"/>
        <s v="2035-06"/>
        <s v="2035-07"/>
        <s v="2035-08"/>
        <s v="2035-09"/>
        <s v="2035-10"/>
        <s v="2035-11"/>
        <s v="2035-12"/>
        <s v="2036-01"/>
        <s v="2036-02"/>
        <s v="2036-03"/>
        <s v="2036-04"/>
        <s v="2036-05"/>
        <s v="2036-06"/>
        <s v="2036-07"/>
        <s v="2036-08"/>
        <s v="2036-09"/>
        <s v="2036-10"/>
        <s v="2036-11"/>
        <s v="2036-12"/>
        <s v="2037-01"/>
        <s v="2037-02"/>
        <s v="2037-03"/>
        <s v="2037-04"/>
        <s v="2037-05"/>
        <s v="2037-06"/>
        <s v="2037-07"/>
        <s v="2037-08"/>
        <s v="2037-09"/>
        <s v="2037-10"/>
        <s v="2037-11"/>
        <s v="2037-12"/>
        <s v="2038-01"/>
        <s v="2038-02"/>
        <s v="2038-03"/>
        <s v="2038-04"/>
        <s v="2038-05"/>
        <s v="2038-06"/>
        <s v="2038-07"/>
        <s v="2038-08"/>
        <s v="2038-09"/>
        <s v="2038-10"/>
        <s v="2038-11"/>
        <s v="2038-12"/>
        <s v="2039-01"/>
        <s v="2039-02"/>
        <s v="2039-03"/>
        <s v="2039-04"/>
        <s v="2039-05"/>
        <s v="2039-06"/>
        <s v="2039-07"/>
        <s v="2039-08"/>
        <s v="2039-09"/>
        <s v="2039-10"/>
        <s v="2039-11"/>
        <s v="2039-12"/>
        <s v="2040-01"/>
        <s v="2040-02"/>
        <s v="2040-03"/>
        <s v="2040-04"/>
        <s v="2040-05"/>
        <s v="2040-06"/>
        <s v="2040-07"/>
        <s v="2040-08"/>
        <s v="2040-09"/>
        <s v="2040-10"/>
        <s v="2040-11"/>
        <s v="2040-12"/>
        <s v="2041-01"/>
        <s v="2041-02"/>
        <s v="2041-03"/>
        <s v="2041-04"/>
        <s v="2041-05"/>
        <s v="2041-06"/>
        <s v="2041-07"/>
        <s v="2041-08"/>
        <s v="2041-09"/>
        <s v="2041-10"/>
        <s v="2041-11"/>
        <s v="2041-12"/>
        <s v="2042-01"/>
        <s v="2042-02"/>
        <s v="2042-03"/>
        <s v="2042-04"/>
        <s v="2042-05"/>
        <s v="2042-06"/>
        <s v="2042-07"/>
        <s v="2042-08"/>
        <s v="2042-09"/>
        <s v="2042-10"/>
        <s v="2042-11"/>
        <s v="2042-12"/>
        <s v="2043-01"/>
        <s v="2043-02"/>
        <s v="2043-03"/>
        <s v="2043-04"/>
        <s v="2043-05"/>
        <s v="2043-06"/>
        <s v="2043-07"/>
        <s v="2043-08"/>
        <s v="2043-09"/>
        <s v="2043-10"/>
        <s v="2043-11"/>
        <s v="2043-12"/>
        <s v="2044-01"/>
        <s v="2044-02"/>
        <s v="2044-03"/>
        <s v="2044-04"/>
        <s v="2044-05"/>
        <s v="2044-06"/>
        <s v="2044-07"/>
        <s v="2044-08"/>
        <s v="2044-09"/>
        <s v="2044-10"/>
        <s v="2044-11"/>
        <s v="2044-12"/>
        <s v="2045-01"/>
        <s v="2045-02"/>
        <s v="2045-03"/>
        <s v="2045-04"/>
        <s v="2045-05"/>
        <s v="2045-06"/>
        <s v="2045-07"/>
        <s v="2045-08"/>
        <s v="2045-09"/>
        <s v="2045-10"/>
        <s v="2045-11"/>
        <s v="2045-12"/>
        <s v="2046-01"/>
        <s v="2046-02"/>
        <s v="2046-03"/>
        <s v="2046-04"/>
        <s v="2046-05"/>
        <s v="2046-06"/>
        <s v="2046-07"/>
        <s v="2046-08"/>
        <s v="2046-09"/>
        <s v="2046-10"/>
        <s v="2046-11"/>
        <s v="2046-12"/>
        <s v="2047-01"/>
        <s v="2047-02"/>
        <s v="2047-03"/>
        <s v="2047-04"/>
        <s v="2047-05"/>
        <s v="2047-06"/>
        <s v="2047-07"/>
        <s v="2047-08"/>
        <s v="2047-09"/>
        <s v="2047-10"/>
        <s v="2047-11"/>
        <s v="2047-12"/>
        <s v="2048-01"/>
        <s v="2048-02"/>
        <s v="2048-03"/>
        <s v="2048-04"/>
        <s v="2048-05"/>
        <s v="2048-06"/>
        <s v="2048-07"/>
        <s v="2048-08"/>
        <s v="2048-09"/>
        <s v="2048-10"/>
        <s v="2048-11"/>
        <s v="2048-12"/>
        <s v="2049-01"/>
        <s v="2049-02"/>
        <s v="2049-03"/>
        <s v="2049-04"/>
        <s v="2049-05"/>
        <s v="2049-06"/>
        <s v="2049-07"/>
        <s v="2049-08"/>
        <s v="2049-09"/>
        <s v="2049-10"/>
        <s v="2049-11"/>
        <s v="2049-12"/>
        <s v="2050-01"/>
        <s v="2050-02"/>
        <s v="2050-03"/>
        <s v="2050-04"/>
        <s v="2050-05"/>
        <s v="2050-06"/>
        <s v="2050-07"/>
        <s v="2050-08"/>
        <s v="2050-09"/>
        <s v="2050-10"/>
        <s v="2050-11"/>
        <s v="2050-12"/>
        <s v="2051-01"/>
        <s v="2051-02"/>
        <s v="2051-03"/>
        <s v="2051-04"/>
        <s v="2051-05"/>
        <s v="2051-06"/>
        <s v="2051-07"/>
        <s v="2051-08"/>
        <s v="2051-09"/>
        <s v="2051-10"/>
        <s v="2051-11"/>
        <s v="2051-12"/>
        <s v="2052-01"/>
        <s v="2052-02"/>
        <s v="2052-03"/>
        <s v="2052-04"/>
        <s v="2052-05"/>
        <s v="2052-06"/>
        <s v="2052-07"/>
        <s v="2052-08"/>
        <s v="2052-09"/>
        <s v="2052-10"/>
        <s v="2052-11"/>
        <s v="2052-12"/>
        <s v="2053-01"/>
        <s v="2053-02"/>
        <s v="2053-03"/>
        <s v="2053-04"/>
        <s v="2053-05"/>
        <s v="2053-06"/>
        <s v="2053-07"/>
        <s v="2053-08"/>
        <s v="2053-09"/>
        <s v="2053-10"/>
        <s v="2053-11"/>
        <s v="2053-12"/>
        <s v="2054-01"/>
        <s v="2054-02"/>
        <s v="2054-03"/>
        <s v="2054-04"/>
        <s v="2054-05"/>
        <s v="2054-06"/>
        <s v="2054-07"/>
        <s v="2054-08"/>
        <s v="2054-09"/>
        <s v="2054-10"/>
        <s v="2054-11"/>
        <s v="2054-12"/>
        <s v="2055-01"/>
        <s v="2055-02"/>
        <s v="2055-03"/>
        <s v="2055-04"/>
        <s v="2055-05"/>
        <s v="2055-06"/>
        <s v="2055-07"/>
        <s v="2055-08"/>
        <s v="2055-09"/>
        <s v="2055-10"/>
        <s v="2055-11"/>
        <s v="2055-12"/>
        <s v="2056-01"/>
        <s v="2056-02"/>
        <s v="2056-03"/>
        <s v="2056-04"/>
        <s v="2056-05"/>
        <s v="2056-06"/>
        <s v="2056-07"/>
        <s v="2056-08"/>
        <s v="2056-09"/>
        <s v="2056-10"/>
        <s v="2056-11"/>
        <s v="2056-12"/>
        <s v="2057-01"/>
        <s v="2057-02"/>
        <s v="2057-03"/>
        <s v="2057-04"/>
        <s v="2057-05"/>
        <s v="2057-06"/>
        <s v="2057-07"/>
        <s v="2057-08"/>
        <s v="2057-09"/>
        <s v="2057-10"/>
        <s v="2057-11"/>
        <s v="2057-12"/>
        <s v="2058-01"/>
        <s v="2058-02"/>
        <s v="2058-03"/>
        <s v="2058-04"/>
        <s v="2058-05"/>
        <s v="2058-06"/>
        <s v="2058-07"/>
        <s v="2058-08"/>
        <s v="2058-09"/>
        <s v="2058-10"/>
        <s v="2058-11"/>
        <s v="2058-12"/>
        <s v="2059-01"/>
        <s v="2059-02"/>
        <s v="2059-03"/>
        <s v="2059-04"/>
        <s v="2059-05"/>
        <s v="2059-06"/>
        <s v="2059-07"/>
        <s v="2059-08"/>
        <s v="2059-09"/>
        <s v="2059-10"/>
        <s v="2059-11"/>
        <s v="2059-12"/>
        <s v="2060-01"/>
        <s v="2060-02"/>
        <s v="2060-03"/>
        <s v="2060-04"/>
        <s v="2060-05"/>
        <s v="2060-06"/>
        <s v="2060-07"/>
        <s v="2060-08"/>
        <s v="2060-09"/>
        <s v="2060-10"/>
        <s v="2060-11"/>
        <s v="2060-12"/>
        <s v="2061-01"/>
        <s v="2061-02"/>
        <s v="2061-03"/>
        <s v="2061-04"/>
        <s v="2061-05"/>
        <s v="2061-06"/>
        <s v="2061-07"/>
        <s v="2061-08"/>
        <s v="2061-09"/>
        <s v="2061-10"/>
        <s v="2061-11"/>
        <s v="2061-12"/>
        <s v="2062-01"/>
        <s v="2062-02"/>
        <s v="2062-03"/>
        <s v="2062-04"/>
        <s v="2062-05"/>
        <s v="2062-06"/>
        <s v="2062-07"/>
        <s v="2062-08"/>
        <s v="2062-09"/>
        <s v="2062-10"/>
        <s v="2062-11"/>
        <s v="2062-12"/>
        <s v="2063-01"/>
        <s v="2063-02"/>
        <s v="2063-03"/>
        <s v="2063-04"/>
        <s v="2063-05"/>
        <s v="2063-06"/>
        <s v="2063-07"/>
        <s v="2063-08"/>
        <s v="2063-09"/>
        <s v="2063-10"/>
        <s v="2063-11"/>
        <s v="2063-12"/>
        <s v="2064-01"/>
        <s v="2064-02"/>
        <s v="2064-03"/>
        <s v="2064-04"/>
        <s v="2064-05"/>
        <s v="2064-06"/>
        <s v="2064-07"/>
        <s v="2064-08"/>
        <s v="2064-09"/>
        <s v="2064-10"/>
        <s v="2064-11"/>
        <s v="2064-12"/>
        <s v="2065-01"/>
        <s v="2065-02"/>
        <s v="2065-03"/>
        <s v="2065-04"/>
        <s v="2065-05"/>
        <s v="2065-06"/>
        <s v="2065-07"/>
        <s v="2065-08"/>
        <s v="2065-09"/>
        <s v="2065-10"/>
        <s v="2065-11"/>
        <s v="2065-12"/>
        <s v="2066-01"/>
        <s v="2066-02"/>
        <s v="2066-03"/>
        <s v="2066-04"/>
        <s v="2066-05"/>
        <s v="2066-06"/>
        <s v="2066-07"/>
        <s v="2066-08"/>
        <s v="2066-09"/>
        <s v="2066-10"/>
        <s v="2066-11"/>
        <s v="2066-12"/>
        <s v="2067-01"/>
        <s v="2067-02"/>
        <s v="2067-03"/>
        <s v="2067-04"/>
        <s v="2067-05"/>
        <s v="2067-06"/>
        <s v="2067-07"/>
        <s v="2067-08"/>
        <s v="2067-09"/>
        <s v="2067-10"/>
        <s v="2067-11"/>
        <s v="2067-12"/>
        <s v="2068-01"/>
        <s v="2068-02"/>
        <s v="2068-03"/>
        <s v="2068-04"/>
        <s v="2068-05"/>
        <s v="2068-06"/>
        <s v="2068-07"/>
        <s v="2068-08"/>
        <s v="2068-09"/>
        <s v="2068-10"/>
        <s v="2068-11"/>
        <s v="2068-12"/>
        <s v="2069-01"/>
        <s v="2069-02"/>
        <s v="2069-03"/>
        <s v="2069-04"/>
        <s v="2069-05"/>
        <s v="2069-06"/>
        <s v="2069-07"/>
        <s v="2069-08"/>
        <s v="2069-09"/>
        <s v="2069-10"/>
        <s v="2069-11"/>
        <s v="2069-12"/>
        <s v="2070-01"/>
        <s v="2070-02"/>
        <s v="2070-03"/>
        <s v="2070-04"/>
        <s v="2070-05"/>
        <s v="2070-06"/>
        <s v="2070-07"/>
        <s v="2070-08"/>
        <s v="2070-09"/>
        <s v="2070-10"/>
        <s v="2070-11"/>
        <s v="2070-12"/>
        <s v="2071-01"/>
        <s v="2071-02"/>
        <s v="2071-03"/>
        <s v="2071-04"/>
        <s v="2071-05"/>
        <s v="2071-06"/>
        <s v="2071-07"/>
        <s v="2071-08"/>
        <s v="2071-09"/>
        <s v="2071-10"/>
        <s v="2071-11"/>
        <s v="2071-12"/>
        <s v="2072-01"/>
        <s v="2072-02"/>
        <s v="2072-03"/>
        <s v="2072-04"/>
        <s v="2072-05"/>
        <s v="2072-06"/>
        <s v="2072-07"/>
        <s v="2072-08"/>
        <s v="2072-09"/>
        <s v="2072-10"/>
        <s v="2072-11"/>
        <s v="2072-12"/>
        <s v="2073-01"/>
        <s v="2073-02"/>
        <s v="2073-03"/>
        <s v="2073-04"/>
        <s v="2073-05"/>
        <s v="2073-06"/>
        <s v="2073-07"/>
        <s v="2073-08"/>
        <s v="2073-09"/>
        <s v="2073-10"/>
        <s v="2073-11"/>
        <s v="2073-12"/>
        <s v="2074-01"/>
        <s v="2074-02"/>
        <s v="2074-03"/>
        <s v="2074-04"/>
        <s v="2074-05"/>
        <s v="2074-06"/>
        <s v="2074-07"/>
        <s v="2074-08"/>
        <s v="2074-09"/>
        <s v="2074-10"/>
        <s v="2074-11"/>
        <s v="2074-12"/>
        <s v="2075-01"/>
        <s v="2075-02"/>
        <s v="2075-03"/>
        <s v="2075-04"/>
        <s v="2075-05"/>
        <s v="2075-06"/>
        <s v="2075-07"/>
        <s v="2075-08"/>
        <s v="2075-09"/>
        <s v="2075-10"/>
        <s v="2075-11"/>
        <s v="2075-12"/>
        <s v="2076-01"/>
        <s v="2076-02"/>
        <s v="2076-03"/>
        <s v="2076-04"/>
        <s v="2076-05"/>
        <s v="2076-06"/>
        <s v="2076-07"/>
        <s v="2076-08"/>
        <s v="2076-09"/>
        <s v="2076-10"/>
        <s v="2076-11"/>
        <s v="2076-12"/>
        <s v="2077-01"/>
        <s v="2077-02"/>
        <s v="2077-03"/>
        <s v="2077-04"/>
        <s v="2077-05"/>
        <s v="2077-06"/>
        <s v="2077-07"/>
        <s v="2077-08"/>
        <s v="2077-09"/>
        <s v="2077-10"/>
        <s v="2077-11"/>
        <s v="2077-12"/>
        <s v="2078-01"/>
        <s v="2078-02"/>
        <s v="2078-03"/>
        <s v="2078-04"/>
        <s v="2078-05"/>
        <s v="2078-06"/>
        <s v="2078-07"/>
        <s v="2078-08"/>
        <s v="2078-09"/>
        <s v="2078-10"/>
        <s v="2078-11"/>
        <s v="2078-12"/>
        <s v="2079-01"/>
        <s v="2079-02"/>
        <s v="2079-03"/>
        <s v="2079-04"/>
        <s v="2079-05"/>
        <s v="2079-06"/>
        <s v="2079-07"/>
        <s v="2079-08"/>
        <s v="2079-09"/>
        <s v="2079-10"/>
        <s v="2079-11"/>
        <s v="2079-12"/>
        <s v="2080-01"/>
        <s v="2080-02"/>
        <s v="2080-03"/>
        <s v="2080-04"/>
        <s v="2080-05"/>
        <s v="2080-06"/>
        <s v="2080-07"/>
        <s v="2080-08"/>
        <s v="2080-09"/>
        <s v="2080-10"/>
        <s v="2080-11"/>
        <s v="2080-12"/>
        <s v="2081-01"/>
        <s v="2081-02"/>
        <s v="2081-03"/>
        <s v="2081-04"/>
        <s v="2081-05"/>
        <s v="2081-06"/>
        <s v="2081-07"/>
        <s v="2081-08"/>
        <s v="2081-09"/>
        <s v="2081-10"/>
        <s v="2081-11"/>
        <s v="2081-12"/>
        <s v="2082-01"/>
        <s v="2082-02"/>
        <s v="2082-03"/>
        <s v="2082-04"/>
        <s v="2082-05"/>
        <s v="2082-06"/>
        <s v="2082-07"/>
        <s v="2082-08"/>
        <s v="2082-09"/>
        <s v="2082-10"/>
        <s v="2082-11"/>
        <s v="2082-12"/>
        <s v="2083-01"/>
        <s v="2083-02"/>
        <s v="2083-03"/>
        <s v="2083-04"/>
        <s v="2083-05"/>
        <s v="2083-06"/>
        <s v="2083-07"/>
        <s v="2083-08"/>
        <s v="2083-09"/>
        <s v="2083-10"/>
        <s v="2083-11"/>
        <s v="2083-12"/>
        <s v="2084-01"/>
        <s v="2084-02"/>
        <s v="2084-03"/>
        <s v="2084-04"/>
        <s v="2084-05"/>
        <s v="2084-06"/>
        <s v="2084-07"/>
        <s v="2084-08"/>
        <s v="2084-09"/>
        <s v="2084-10"/>
        <s v="2084-11"/>
        <s v="2084-12"/>
        <s v="2085-01"/>
        <s v="2085-02"/>
        <s v="2085-03"/>
        <s v="2085-04"/>
        <s v="2085-05"/>
        <s v="2085-06"/>
        <s v="2085-07"/>
        <s v="2085-08"/>
        <s v="2085-09"/>
        <s v="2085-10"/>
        <s v="2085-11"/>
        <s v="2085-12"/>
        <s v="2086-01"/>
        <s v="2086-02"/>
        <s v="2086-03"/>
        <s v="2086-04"/>
        <s v="2086-05"/>
        <s v="2086-06"/>
        <s v="2086-07"/>
        <s v="2086-08"/>
        <s v="2086-09"/>
        <s v="2086-10"/>
        <s v="2086-11"/>
        <s v="2086-12"/>
        <s v="2087-01"/>
        <s v="2087-02"/>
        <s v="2087-03"/>
        <s v="2087-04"/>
        <s v="2087-05"/>
        <s v="2087-06"/>
        <s v="2087-07"/>
        <s v="2087-08"/>
        <s v="2087-09"/>
        <s v="2087-10"/>
        <s v="2087-11"/>
        <s v="2087-12"/>
        <s v="2088-01"/>
        <s v="2088-02"/>
        <s v="2088-03"/>
        <s v="2088-04"/>
        <s v="2088-05"/>
        <s v="2088-06"/>
        <s v="2088-07"/>
        <s v="2088-08"/>
        <s v="2088-09"/>
        <s v="2088-10"/>
        <s v="2088-11"/>
        <s v="2088-12"/>
        <s v="2089-01"/>
        <s v="2089-02"/>
        <s v="2089-03"/>
        <s v="2089-04"/>
        <s v="2089-05"/>
        <s v="2089-06"/>
        <s v="2089-07"/>
        <s v="2089-08"/>
        <s v="2089-09"/>
        <s v="2089-10"/>
        <s v="2089-11"/>
        <s v="2089-12"/>
        <s v="2090-01"/>
        <s v="2090-02"/>
        <s v="2090-03"/>
        <s v="2090-04"/>
        <s v="2090-05"/>
        <s v="2090-06"/>
        <s v="2090-07"/>
        <s v="2090-08"/>
        <s v="2090-09"/>
        <s v="2090-10"/>
        <s v="2090-11"/>
        <s v="2090-12"/>
        <s v="2091-01"/>
        <s v="2091-02"/>
        <s v="2091-03"/>
        <s v="2091-04"/>
        <s v="2091-05"/>
        <s v="2091-06"/>
        <s v="2091-07"/>
        <s v="2091-08"/>
        <s v="2091-09"/>
        <s v="2091-10"/>
        <s v="2091-11"/>
        <s v="2091-12"/>
        <s v="2092-01"/>
        <s v="2092-02"/>
        <s v="2092-03"/>
        <s v="2092-04"/>
        <s v="2092-05"/>
        <s v="2092-06"/>
        <s v="2092-07"/>
        <s v="2092-08"/>
        <s v="2092-09"/>
        <s v="2092-10"/>
        <s v="2092-11"/>
        <s v="2092-12"/>
        <s v="2093-01"/>
        <s v="2093-02"/>
        <s v="2093-03"/>
        <s v="2093-04"/>
        <s v="2093-05"/>
        <s v="2093-06"/>
        <s v="2093-07"/>
        <s v="2093-08"/>
        <s v="2093-09"/>
        <s v="2093-10"/>
        <s v="2093-11"/>
        <s v="2093-12"/>
        <s v="2094-01"/>
        <s v="2094-02"/>
        <s v="2094-03"/>
        <s v="2094-04"/>
        <s v="2094-05"/>
        <s v="2094-06"/>
        <s v="2094-07"/>
        <s v="2094-08"/>
        <s v="2094-09"/>
        <s v="2094-10"/>
        <s v="2094-11"/>
        <s v="2094-12"/>
        <s v="2095-01"/>
        <s v="2095-02"/>
        <s v="2095-03"/>
        <s v="2095-04"/>
        <s v="2095-05"/>
        <s v="2095-06"/>
        <s v="2095-07"/>
        <s v="2095-08"/>
        <s v="2095-09"/>
        <s v="2095-10"/>
        <s v="2095-11"/>
        <s v="2095-12"/>
        <s v="2096-01"/>
        <s v="2096-02"/>
        <s v="2096-03"/>
        <s v="2096-04"/>
        <s v="2096-05"/>
        <s v="2096-06"/>
        <s v="2096-07"/>
        <s v="2096-08"/>
        <s v="2096-09"/>
        <s v="2096-10"/>
        <s v="2096-11"/>
        <s v="2096-12"/>
        <s v="2097-01"/>
        <s v="2097-02"/>
        <s v="2097-03"/>
        <s v="2097-04"/>
        <s v="2097-05"/>
        <s v="2097-06"/>
        <s v="2097-07"/>
        <s v="2097-08"/>
        <s v="2097-09"/>
        <s v="2097-10"/>
        <s v="2097-11"/>
        <s v="2097-12"/>
        <s v="2098-01"/>
        <s v="2098-02"/>
        <s v="2098-03"/>
        <s v="2098-04"/>
        <s v="2098-05"/>
        <s v="2098-06"/>
        <s v="2098-07"/>
        <s v="2098-08"/>
        <s v="2098-09"/>
        <s v="2098-10"/>
        <s v="2098-11"/>
        <s v="2098-12"/>
        <s v="2099-01"/>
        <s v="2099-02"/>
        <s v="2099-03"/>
        <s v="2099-04"/>
        <s v="2099-05"/>
        <s v="2099-06"/>
        <s v="2099-07"/>
        <s v="2099-08"/>
        <s v="2099-09"/>
        <s v="2099-10"/>
        <s v="2099-11"/>
        <s v="2099-12"/>
        <s v="2100-01"/>
        <s v="2100-02"/>
        <s v="2100-03"/>
        <s v="2100-04"/>
        <s v="2100-05"/>
        <s v="2100-06"/>
        <s v="2100-07"/>
        <s v="2100-08"/>
        <s v="2100-09"/>
        <s v="2100-10"/>
        <s v="2100-11"/>
        <s v="2100-12"/>
        <s v="2101-01"/>
        <s v="2101-02"/>
        <s v="2101-03"/>
        <s v="2101-04"/>
        <s v="2101-05"/>
        <s v="2101-06"/>
        <s v="2101-07"/>
        <s v="2101-08"/>
        <s v="2101-09"/>
        <s v="2101-10"/>
        <s v="2101-11"/>
        <s v="2101-12"/>
        <s v="2102-01"/>
        <s v="2102-02"/>
        <s v="2102-03"/>
        <s v="2102-04"/>
        <s v="2102-05"/>
        <s v="2102-06"/>
        <s v="2102-07"/>
        <s v="2102-08"/>
        <s v="2102-09"/>
        <s v="2102-10"/>
        <s v="2102-11"/>
        <s v="2102-12"/>
        <s v="2103-01"/>
        <s v="2103-02"/>
        <s v="2103-03"/>
        <s v="2103-04"/>
        <s v="2103-05"/>
        <s v="2103-06"/>
        <s v="2103-07"/>
        <s v="2103-08"/>
        <s v="2103-09"/>
        <s v="2103-10"/>
        <s v="2103-11"/>
        <s v="2103-12"/>
        <s v="2104-01"/>
        <s v="2104-02"/>
        <s v="2104-03"/>
        <s v="2104-04"/>
        <s v="2104-05"/>
        <s v="2104-06"/>
        <s v="2104-07"/>
        <s v="2104-08"/>
        <s v="2104-09"/>
        <s v="2104-10"/>
        <s v="2104-11"/>
        <s v="2104-12"/>
        <s v="2105-01"/>
        <s v="2105-02"/>
        <s v="2105-03"/>
        <s v="2105-04"/>
        <s v="2105-05"/>
        <s v="2105-06"/>
        <s v="2105-07"/>
        <s v="2105-08"/>
        <s v="2105-09"/>
        <s v="2105-10"/>
        <s v="2105-11"/>
        <s v="2105-12"/>
        <s v="2106-01"/>
        <s v="2106-02"/>
        <s v="2106-03"/>
        <s v="2106-04"/>
        <s v="2106-05"/>
        <s v="2106-06"/>
        <s v="2106-07"/>
        <s v="2106-08"/>
        <s v="2106-09"/>
        <s v="2106-10"/>
        <s v="2106-11"/>
        <s v="2106-12"/>
        <s v="2107-01"/>
        <s v="2107-02"/>
        <s v="2107-03"/>
        <s v="2107-04"/>
        <s v="2107-05"/>
        <s v="2107-06"/>
        <s v="2107-07"/>
        <s v="2107-08"/>
        <s v="2107-09"/>
        <s v="2107-10"/>
        <s v="2107-11"/>
        <s v="2107-12"/>
        <s v="2108-01"/>
        <s v="2108-02"/>
        <s v="2108-03"/>
        <s v="2108-04"/>
        <s v="2108-05"/>
        <s v="2108-06"/>
        <s v="2108-07"/>
        <s v="2108-08"/>
        <s v="2108-09"/>
        <s v="2108-10"/>
        <s v="2108-11"/>
        <s v="2108-12"/>
        <s v="2109-01"/>
        <s v="2109-02"/>
        <s v="2109-03"/>
        <s v="2109-04"/>
        <s v="2109-05"/>
        <s v="2109-06"/>
        <s v="2109-07"/>
        <s v="2109-08"/>
        <s v="2109-09"/>
        <s v="2109-10"/>
        <s v="2109-11"/>
        <s v="2109-12"/>
        <s v="2110-01"/>
        <s v="2110-02"/>
        <s v="2110-03"/>
        <s v="2110-04"/>
        <s v="2110-05"/>
        <s v="2110-06"/>
        <s v="2110-07"/>
        <s v="2110-08"/>
        <s v="2110-09"/>
        <s v="2110-10"/>
        <s v="2110-11"/>
        <s v="2110-12"/>
        <s v="2111-01"/>
        <s v="2111-02"/>
        <s v="2111-03"/>
        <s v="2111-04"/>
        <s v="2111-05"/>
        <s v="2111-06"/>
        <s v="2111-07"/>
        <s v="2111-08"/>
        <s v="2111-09"/>
        <s v="2111-10"/>
        <s v="2111-11"/>
        <s v="2111-12"/>
        <s v="2112-01"/>
        <s v="2112-02"/>
        <s v="2112-03"/>
        <s v="2112-04"/>
        <s v="2112-05"/>
        <s v="2112-06"/>
        <s v="2112-07"/>
        <s v="2112-08"/>
        <s v="2112-09"/>
        <s v="2112-10"/>
        <s v="2112-11"/>
        <s v="2112-12"/>
        <s v="2113-01"/>
        <s v="2113-02"/>
        <s v="2113-03"/>
        <s v="2113-04"/>
        <s v="2113-05"/>
        <s v="2113-06"/>
        <s v="2113-07"/>
        <s v="2113-08"/>
        <s v="2113-09"/>
        <s v="2113-10"/>
        <s v="2113-11"/>
        <s v="2113-12"/>
        <s v="2114-01"/>
        <s v="2114-02"/>
        <s v="2114-03"/>
        <s v="2114-04"/>
        <s v="2114-05"/>
        <s v="2114-06"/>
        <s v="2114-07"/>
        <s v="2114-08"/>
        <s v="2114-09"/>
        <s v="2114-10"/>
        <s v="2114-11"/>
        <s v="2114-12"/>
        <s v="2115-01"/>
        <s v="2115-02"/>
        <s v="2115-03"/>
        <s v="2115-04"/>
        <s v="2115-05"/>
        <s v="2115-06"/>
        <s v="2115-07"/>
        <s v="2115-08"/>
        <s v="2115-09"/>
        <s v="2115-10"/>
        <s v="2115-11"/>
        <s v="2115-12"/>
        <s v="2116-01"/>
        <s v="2116-02"/>
        <s v="2116-03"/>
        <s v="2116-04"/>
        <s v="2116-05"/>
        <s v="2116-06"/>
        <s v="2116-07"/>
        <s v="2116-08"/>
        <s v="2116-09"/>
        <s v="2116-10"/>
        <s v="2116-11"/>
        <s v="2116-12"/>
        <s v="2117-01"/>
        <s v="2117-02"/>
        <s v="2117-03"/>
        <s v="2117-04"/>
        <s v="2117-05"/>
        <s v="2117-06"/>
        <s v="2117-07"/>
        <s v="2117-08"/>
        <s v="2117-09"/>
        <s v="2117-10"/>
        <s v="2117-11"/>
        <s v="2117-12"/>
        <s v="2118-01"/>
        <s v="2118-02"/>
        <s v="2118-03"/>
        <s v="2118-04"/>
        <s v="2118-05"/>
        <s v="2118-06"/>
        <s v="2118-07"/>
        <s v="2118-08"/>
        <s v="2118-09"/>
        <s v="2118-10"/>
        <s v="2118-11"/>
        <s v="2118-12"/>
        <s v="2119-01"/>
        <s v="2119-02"/>
        <s v="2119-03"/>
        <s v="2119-04"/>
        <s v="2119-05"/>
        <s v="2119-06"/>
        <s v="2119-07"/>
        <s v="2119-08"/>
        <s v="2119-09"/>
        <s v="2119-10"/>
        <s v="2119-11"/>
        <s v="2119-12"/>
      </sharedItems>
    </cacheField>
    <cacheField name="Target Sales" numFmtId="0">
      <sharedItems containsSemiMixedTypes="0" containsString="0" containsNumber="1" containsInteger="1" minValue="51443" maxValue="499981" count="1199">
        <n v="140369"/>
        <n v="429986"/>
        <n v="297706"/>
        <n v="411190"/>
        <n v="253508"/>
        <n v="106808"/>
        <n v="356466"/>
        <n v="106001"/>
        <n v="348480"/>
        <n v="237529"/>
        <n v="406188"/>
        <n v="441542"/>
        <n v="233317"/>
        <n v="446938"/>
        <n v="99904"/>
        <n v="98314"/>
        <n v="497092"/>
        <n v="308433"/>
        <n v="252820"/>
        <n v="120053"/>
        <n v="180048"/>
        <n v="358758"/>
        <n v="419770"/>
        <n v="462394"/>
        <n v="233480"/>
        <n v="254646"/>
        <n v="123484"/>
        <n v="87387"/>
        <n v="247032"/>
        <n v="310664"/>
        <n v="96942"/>
        <n v="233832"/>
        <n v="338703"/>
        <n v="414904"/>
        <n v="472319"/>
        <n v="203155"/>
        <n v="226277"/>
        <n v="443703"/>
        <n v="361971"/>
        <n v="173165"/>
        <n v="358313"/>
        <n v="120882"/>
        <n v="252068"/>
        <n v="187916"/>
        <n v="496688"/>
        <n v="65712"/>
        <n v="435544"/>
        <n v="176560"/>
        <n v="66300"/>
        <n v="347052"/>
        <n v="355115"/>
        <n v="114027"/>
        <n v="67246"/>
        <n v="100114"/>
        <n v="233991"/>
        <n v="109573"/>
        <n v="366369"/>
        <n v="84898"/>
        <n v="405012"/>
        <n v="443585"/>
        <n v="372583"/>
        <n v="474851"/>
        <n v="472653"/>
        <n v="70952"/>
        <n v="203882"/>
        <n v="392032"/>
        <n v="202837"/>
        <n v="381718"/>
        <n v="398435"/>
        <n v="498609"/>
        <n v="198440"/>
        <n v="206541"/>
        <n v="60923"/>
        <n v="178479"/>
        <n v="176238"/>
        <n v="253886"/>
        <n v="239531"/>
        <n v="435458"/>
        <n v="398205"/>
        <n v="377867"/>
        <n v="52345"/>
        <n v="262230"/>
        <n v="378319"/>
        <n v="160053"/>
        <n v="241183"/>
        <n v="377157"/>
        <n v="407542"/>
        <n v="434537"/>
        <n v="243415"/>
        <n v="229978"/>
        <n v="222218"/>
        <n v="350863"/>
        <n v="238796"/>
        <n v="230095"/>
        <n v="125724"/>
        <n v="265322"/>
        <n v="156779"/>
        <n v="286209"/>
        <n v="449897"/>
        <n v="399076"/>
        <n v="265124"/>
        <n v="489877"/>
        <n v="491101"/>
        <n v="249964"/>
        <n v="393576"/>
        <n v="204041"/>
        <n v="445390"/>
        <n v="218115"/>
        <n v="166226"/>
        <n v="110250"/>
        <n v="429186"/>
        <n v="183622"/>
        <n v="415993"/>
        <n v="88901"/>
        <n v="275397"/>
        <n v="242552"/>
        <n v="247468"/>
        <n v="125310"/>
        <n v="83239"/>
        <n v="205883"/>
        <n v="261604"/>
        <n v="407109"/>
        <n v="258104"/>
        <n v="160667"/>
        <n v="168120"/>
        <n v="325352"/>
        <n v="246045"/>
        <n v="455531"/>
        <n v="247897"/>
        <n v="305118"/>
        <n v="78757"/>
        <n v="137206"/>
        <n v="432575"/>
        <n v="205144"/>
        <n v="239455"/>
        <n v="315666"/>
        <n v="76035"/>
        <n v="277975"/>
        <n v="205779"/>
        <n v="116878"/>
        <n v="238251"/>
        <n v="251058"/>
        <n v="133846"/>
        <n v="294380"/>
        <n v="385781"/>
        <n v="170299"/>
        <n v="484938"/>
        <n v="325600"/>
        <n v="397887"/>
        <n v="81572"/>
        <n v="395361"/>
        <n v="201473"/>
        <n v="369564"/>
        <n v="411924"/>
        <n v="162679"/>
        <n v="166678"/>
        <n v="76783"/>
        <n v="322329"/>
        <n v="398314"/>
        <n v="234513"/>
        <n v="122444"/>
        <n v="192407"/>
        <n v="231279"/>
        <n v="462259"/>
        <n v="105808"/>
        <n v="204467"/>
        <n v="337127"/>
        <n v="156504"/>
        <n v="448130"/>
        <n v="459185"/>
        <n v="221048"/>
        <n v="385674"/>
        <n v="390164"/>
        <n v="356809"/>
        <n v="133918"/>
        <n v="72290"/>
        <n v="206250"/>
        <n v="109042"/>
        <n v="181546"/>
        <n v="337252"/>
        <n v="314960"/>
        <n v="144244"/>
        <n v="57969"/>
        <n v="151537"/>
        <n v="254661"/>
        <n v="400612"/>
        <n v="214314"/>
        <n v="178666"/>
        <n v="298107"/>
        <n v="82214"/>
        <n v="151452"/>
        <n v="66394"/>
        <n v="286527"/>
        <n v="249430"/>
        <n v="312147"/>
        <n v="327707"/>
        <n v="227804"/>
        <n v="440998"/>
        <n v="463212"/>
        <n v="99861"/>
        <n v="464054"/>
        <n v="138502"/>
        <n v="161784"/>
        <n v="288410"/>
        <n v="63232"/>
        <n v="213848"/>
        <n v="137567"/>
        <n v="267141"/>
        <n v="416608"/>
        <n v="465856"/>
        <n v="145482"/>
        <n v="295201"/>
        <n v="263487"/>
        <n v="236804"/>
        <n v="334712"/>
        <n v="495247"/>
        <n v="232358"/>
        <n v="79347"/>
        <n v="462185"/>
        <n v="469451"/>
        <n v="195065"/>
        <n v="275747"/>
        <n v="438164"/>
        <n v="276690"/>
        <n v="266539"/>
        <n v="464883"/>
        <n v="422962"/>
        <n v="278295"/>
        <n v="122675"/>
        <n v="247283"/>
        <n v="354404"/>
        <n v="172619"/>
        <n v="291776"/>
        <n v="346467"/>
        <n v="88259"/>
        <n v="306340"/>
        <n v="381901"/>
        <n v="146455"/>
        <n v="296787"/>
        <n v="369235"/>
        <n v="69930"/>
        <n v="339839"/>
        <n v="166884"/>
        <n v="228800"/>
        <n v="341600"/>
        <n v="51980"/>
        <n v="57555"/>
        <n v="250961"/>
        <n v="477395"/>
        <n v="52726"/>
        <n v="404952"/>
        <n v="83749"/>
        <n v="270019"/>
        <n v="243774"/>
        <n v="260640"/>
        <n v="86863"/>
        <n v="389089"/>
        <n v="174049"/>
        <n v="396973"/>
        <n v="344971"/>
        <n v="298080"/>
        <n v="188876"/>
        <n v="343519"/>
        <n v="498941"/>
        <n v="465407"/>
        <n v="462335"/>
        <n v="148867"/>
        <n v="313389"/>
        <n v="229011"/>
        <n v="485126"/>
        <n v="477538"/>
        <n v="440607"/>
        <n v="123229"/>
        <n v="193504"/>
        <n v="370073"/>
        <n v="387318"/>
        <n v="207630"/>
        <n v="111574"/>
        <n v="111609"/>
        <n v="358048"/>
        <n v="254376"/>
        <n v="270986"/>
        <n v="416914"/>
        <n v="57571"/>
        <n v="389538"/>
        <n v="173403"/>
        <n v="469044"/>
        <n v="479921"/>
        <n v="275961"/>
        <n v="192124"/>
        <n v="154931"/>
        <n v="131654"/>
        <n v="499642"/>
        <n v="134389"/>
        <n v="250953"/>
        <n v="265645"/>
        <n v="355631"/>
        <n v="429192"/>
        <n v="301098"/>
        <n v="391100"/>
        <n v="305008"/>
        <n v="246583"/>
        <n v="120987"/>
        <n v="143927"/>
        <n v="244588"/>
        <n v="70729"/>
        <n v="192362"/>
        <n v="258183"/>
        <n v="262685"/>
        <n v="416648"/>
        <n v="485446"/>
        <n v="378356"/>
        <n v="85791"/>
        <n v="233870"/>
        <n v="378459"/>
        <n v="317616"/>
        <n v="256002"/>
        <n v="246310"/>
        <n v="232681"/>
        <n v="310557"/>
        <n v="130451"/>
        <n v="282877"/>
        <n v="142640"/>
        <n v="356434"/>
        <n v="439136"/>
        <n v="278468"/>
        <n v="224410"/>
        <n v="473274"/>
        <n v="346861"/>
        <n v="242612"/>
        <n v="62952"/>
        <n v="57162"/>
        <n v="149668"/>
        <n v="156368"/>
        <n v="374629"/>
        <n v="275273"/>
        <n v="499981"/>
        <n v="293257"/>
        <n v="456404"/>
        <n v="298573"/>
        <n v="211181"/>
        <n v="371548"/>
        <n v="252241"/>
        <n v="173591"/>
        <n v="262951"/>
        <n v="349206"/>
        <n v="219001"/>
        <n v="366814"/>
        <n v="491321"/>
        <n v="235076"/>
        <n v="182855"/>
        <n v="230976"/>
        <n v="427217"/>
        <n v="130516"/>
        <n v="488154"/>
        <n v="236294"/>
        <n v="428726"/>
        <n v="404067"/>
        <n v="402610"/>
        <n v="459037"/>
        <n v="133183"/>
        <n v="317125"/>
        <n v="94551"/>
        <n v="184716"/>
        <n v="68264"/>
        <n v="357030"/>
        <n v="323477"/>
        <n v="383065"/>
        <n v="129302"/>
        <n v="199495"/>
        <n v="354353"/>
        <n v="421946"/>
        <n v="448554"/>
        <n v="83163"/>
        <n v="231138"/>
        <n v="54839"/>
        <n v="418333"/>
        <n v="105336"/>
        <n v="419966"/>
        <n v="120203"/>
        <n v="56916"/>
        <n v="445518"/>
        <n v="247465"/>
        <n v="241241"/>
        <n v="341031"/>
        <n v="173719"/>
        <n v="360858"/>
        <n v="243083"/>
        <n v="172697"/>
        <n v="227678"/>
        <n v="52764"/>
        <n v="185657"/>
        <n v="316151"/>
        <n v="112054"/>
        <n v="103347"/>
        <n v="345161"/>
        <n v="242704"/>
        <n v="111471"/>
        <n v="386526"/>
        <n v="398941"/>
        <n v="65643"/>
        <n v="140759"/>
        <n v="216655"/>
        <n v="379117"/>
        <n v="83313"/>
        <n v="412513"/>
        <n v="193749"/>
        <n v="106396"/>
        <n v="438517"/>
        <n v="89035"/>
        <n v="108310"/>
        <n v="477307"/>
        <n v="283804"/>
        <n v="258371"/>
        <n v="359310"/>
        <n v="333605"/>
        <n v="326101"/>
        <n v="60467"/>
        <n v="298280"/>
        <n v="175419"/>
        <n v="413451"/>
        <n v="277428"/>
        <n v="105695"/>
        <n v="448798"/>
        <n v="177927"/>
        <n v="172147"/>
        <n v="471324"/>
        <n v="398836"/>
        <n v="436783"/>
        <n v="347995"/>
        <n v="459718"/>
        <n v="101871"/>
        <n v="319988"/>
        <n v="182018"/>
        <n v="229291"/>
        <n v="157038"/>
        <n v="142266"/>
        <n v="249137"/>
        <n v="463230"/>
        <n v="335900"/>
        <n v="207208"/>
        <n v="245038"/>
        <n v="288425"/>
        <n v="160041"/>
        <n v="284543"/>
        <n v="363145"/>
        <n v="159425"/>
        <n v="313011"/>
        <n v="368766"/>
        <n v="283691"/>
        <n v="181382"/>
        <n v="299488"/>
        <n v="406956"/>
        <n v="149855"/>
        <n v="308605"/>
        <n v="356193"/>
        <n v="194673"/>
        <n v="224375"/>
        <n v="449986"/>
        <n v="213560"/>
        <n v="319204"/>
        <n v="117380"/>
        <n v="466690"/>
        <n v="318576"/>
        <n v="392163"/>
        <n v="321198"/>
        <n v="209969"/>
        <n v="203135"/>
        <n v="365544"/>
        <n v="436932"/>
        <n v="107440"/>
        <n v="430456"/>
        <n v="423501"/>
        <n v="99074"/>
        <n v="98673"/>
        <n v="362767"/>
        <n v="429262"/>
        <n v="227225"/>
        <n v="338286"/>
        <n v="499871"/>
        <n v="195258"/>
        <n v="151260"/>
        <n v="496228"/>
        <n v="176235"/>
        <n v="262666"/>
        <n v="248947"/>
        <n v="285451"/>
        <n v="170921"/>
        <n v="355561"/>
        <n v="361397"/>
        <n v="140251"/>
        <n v="266408"/>
        <n v="75812"/>
        <n v="149395"/>
        <n v="494248"/>
        <n v="277868"/>
        <n v="330228"/>
        <n v="449954"/>
        <n v="371184"/>
        <n v="406578"/>
        <n v="370423"/>
        <n v="274473"/>
        <n v="334657"/>
        <n v="179821"/>
        <n v="450686"/>
        <n v="130948"/>
        <n v="447845"/>
        <n v="445272"/>
        <n v="114025"/>
        <n v="369575"/>
        <n v="495350"/>
        <n v="307473"/>
        <n v="445745"/>
        <n v="280650"/>
        <n v="104760"/>
        <n v="162173"/>
        <n v="357120"/>
        <n v="254914"/>
        <n v="147520"/>
        <n v="409565"/>
        <n v="104259"/>
        <n v="148580"/>
        <n v="259523"/>
        <n v="67785"/>
        <n v="224326"/>
        <n v="459478"/>
        <n v="473528"/>
        <n v="442379"/>
        <n v="195790"/>
        <n v="79191"/>
        <n v="416706"/>
        <n v="217992"/>
        <n v="386972"/>
        <n v="103625"/>
        <n v="350565"/>
        <n v="313874"/>
        <n v="464180"/>
        <n v="95868"/>
        <n v="233566"/>
        <n v="495473"/>
        <n v="225352"/>
        <n v="346119"/>
        <n v="122426"/>
        <n v="377782"/>
        <n v="174092"/>
        <n v="307499"/>
        <n v="445899"/>
        <n v="347472"/>
        <n v="263471"/>
        <n v="135523"/>
        <n v="203608"/>
        <n v="432174"/>
        <n v="147250"/>
        <n v="345336"/>
        <n v="268232"/>
        <n v="194394"/>
        <n v="372499"/>
        <n v="212962"/>
        <n v="179011"/>
        <n v="288163"/>
        <n v="390972"/>
        <n v="438863"/>
        <n v="333404"/>
        <n v="347893"/>
        <n v="404403"/>
        <n v="171160"/>
        <n v="162909"/>
        <n v="267793"/>
        <n v="333962"/>
        <n v="340698"/>
        <n v="119180"/>
        <n v="401274"/>
        <n v="213708"/>
        <n v="444780"/>
        <n v="375962"/>
        <n v="492324"/>
        <n v="334250"/>
        <n v="287372"/>
        <n v="134537"/>
        <n v="229399"/>
        <n v="436254"/>
        <n v="221913"/>
        <n v="74007"/>
        <n v="160309"/>
        <n v="317847"/>
        <n v="333099"/>
        <n v="492719"/>
        <n v="470234"/>
        <n v="289177"/>
        <n v="299530"/>
        <n v="410302"/>
        <n v="71891"/>
        <n v="317831"/>
        <n v="263300"/>
        <n v="402389"/>
        <n v="410160"/>
        <n v="345017"/>
        <n v="345777"/>
        <n v="361009"/>
        <n v="311060"/>
        <n v="152515"/>
        <n v="178035"/>
        <n v="383819"/>
        <n v="328265"/>
        <n v="157059"/>
        <n v="445036"/>
        <n v="491288"/>
        <n v="331736"/>
        <n v="152504"/>
        <n v="472226"/>
        <n v="156507"/>
        <n v="244608"/>
        <n v="436402"/>
        <n v="284305"/>
        <n v="159343"/>
        <n v="86045"/>
        <n v="212406"/>
        <n v="352440"/>
        <n v="371588"/>
        <n v="150323"/>
        <n v="121436"/>
        <n v="365653"/>
        <n v="121582"/>
        <n v="78914"/>
        <n v="268861"/>
        <n v="306910"/>
        <n v="159663"/>
        <n v="145049"/>
        <n v="156046"/>
        <n v="204271"/>
        <n v="54157"/>
        <n v="55290"/>
        <n v="216702"/>
        <n v="58956"/>
        <n v="193212"/>
        <n v="311410"/>
        <n v="64020"/>
        <n v="328021"/>
        <n v="329554"/>
        <n v="308000"/>
        <n v="331994"/>
        <n v="414156"/>
        <n v="81860"/>
        <n v="125972"/>
        <n v="192668"/>
        <n v="359651"/>
        <n v="442762"/>
        <n v="463399"/>
        <n v="311975"/>
        <n v="234551"/>
        <n v="235388"/>
        <n v="76920"/>
        <n v="259295"/>
        <n v="280780"/>
        <n v="143725"/>
        <n v="395578"/>
        <n v="415346"/>
        <n v="185908"/>
        <n v="461302"/>
        <n v="98194"/>
        <n v="459798"/>
        <n v="395636"/>
        <n v="150770"/>
        <n v="342574"/>
        <n v="189833"/>
        <n v="409879"/>
        <n v="122280"/>
        <n v="160209"/>
        <n v="188240"/>
        <n v="139855"/>
        <n v="199762"/>
        <n v="321162"/>
        <n v="334897"/>
        <n v="299270"/>
        <n v="135340"/>
        <n v="141099"/>
        <n v="463728"/>
        <n v="163101"/>
        <n v="96394"/>
        <n v="254294"/>
        <n v="53095"/>
        <n v="204194"/>
        <n v="434725"/>
        <n v="170325"/>
        <n v="366696"/>
        <n v="270416"/>
        <n v="209911"/>
        <n v="347708"/>
        <n v="317974"/>
        <n v="193205"/>
        <n v="150594"/>
        <n v="462569"/>
        <n v="125775"/>
        <n v="481774"/>
        <n v="262017"/>
        <n v="498534"/>
        <n v="208934"/>
        <n v="304478"/>
        <n v="326853"/>
        <n v="202414"/>
        <n v="148167"/>
        <n v="284152"/>
        <n v="348317"/>
        <n v="167640"/>
        <n v="395087"/>
        <n v="337494"/>
        <n v="124986"/>
        <n v="472391"/>
        <n v="69736"/>
        <n v="344177"/>
        <n v="247814"/>
        <n v="344214"/>
        <n v="398310"/>
        <n v="359240"/>
        <n v="342850"/>
        <n v="428398"/>
        <n v="365846"/>
        <n v="416184"/>
        <n v="231277"/>
        <n v="141270"/>
        <n v="155725"/>
        <n v="325448"/>
        <n v="289300"/>
        <n v="84718"/>
        <n v="141964"/>
        <n v="485398"/>
        <n v="376802"/>
        <n v="389740"/>
        <n v="138634"/>
        <n v="78899"/>
        <n v="181068"/>
        <n v="435595"/>
        <n v="277945"/>
        <n v="403081"/>
        <n v="269019"/>
        <n v="270583"/>
        <n v="320382"/>
        <n v="481517"/>
        <n v="246850"/>
        <n v="318092"/>
        <n v="463762"/>
        <n v="217538"/>
        <n v="427970"/>
        <n v="290773"/>
        <n v="445601"/>
        <n v="260515"/>
        <n v="333282"/>
        <n v="195477"/>
        <n v="335753"/>
        <n v="196811"/>
        <n v="324139"/>
        <n v="404945"/>
        <n v="245697"/>
        <n v="243155"/>
        <n v="194947"/>
        <n v="378710"/>
        <n v="316401"/>
        <n v="282399"/>
        <n v="61489"/>
        <n v="99545"/>
        <n v="53355"/>
        <n v="432611"/>
        <n v="433238"/>
        <n v="80567"/>
        <n v="70890"/>
        <n v="401645"/>
        <n v="286157"/>
        <n v="189016"/>
        <n v="326744"/>
        <n v="156410"/>
        <n v="139177"/>
        <n v="215364"/>
        <n v="453078"/>
        <n v="395218"/>
        <n v="135543"/>
        <n v="302774"/>
        <n v="448031"/>
        <n v="478227"/>
        <n v="393345"/>
        <n v="107987"/>
        <n v="158334"/>
        <n v="148373"/>
        <n v="117834"/>
        <n v="128896"/>
        <n v="192304"/>
        <n v="299979"/>
        <n v="229077"/>
        <n v="239367"/>
        <n v="160603"/>
        <n v="117966"/>
        <n v="499501"/>
        <n v="319548"/>
        <n v="153343"/>
        <n v="414495"/>
        <n v="423785"/>
        <n v="485050"/>
        <n v="121602"/>
        <n v="337986"/>
        <n v="491110"/>
        <n v="413001"/>
        <n v="151485"/>
        <n v="451864"/>
        <n v="239759"/>
        <n v="270013"/>
        <n v="301353"/>
        <n v="397126"/>
        <n v="104128"/>
        <n v="292663"/>
        <n v="417569"/>
        <n v="296826"/>
        <n v="173608"/>
        <n v="75327"/>
        <n v="297171"/>
        <n v="366507"/>
        <n v="297335"/>
        <n v="490709"/>
        <n v="321188"/>
        <n v="278702"/>
        <n v="74968"/>
        <n v="301368"/>
        <n v="125878"/>
        <n v="376131"/>
        <n v="122536"/>
        <n v="458013"/>
        <n v="185923"/>
        <n v="245292"/>
        <n v="115211"/>
        <n v="144814"/>
        <n v="464864"/>
        <n v="177659"/>
        <n v="280829"/>
        <n v="491629"/>
        <n v="330608"/>
        <n v="68738"/>
        <n v="210869"/>
        <n v="224084"/>
        <n v="174310"/>
        <n v="158530"/>
        <n v="276429"/>
        <n v="219668"/>
        <n v="182445"/>
        <n v="235842"/>
        <n v="204640"/>
        <n v="152932"/>
        <n v="253737"/>
        <n v="474035"/>
        <n v="277580"/>
        <n v="318900"/>
        <n v="492941"/>
        <n v="326125"/>
        <n v="150495"/>
        <n v="229313"/>
        <n v="269589"/>
        <n v="263652"/>
        <n v="117280"/>
        <n v="97626"/>
        <n v="207499"/>
        <n v="461417"/>
        <n v="372789"/>
        <n v="428773"/>
        <n v="128507"/>
        <n v="236423"/>
        <n v="311608"/>
        <n v="245442"/>
        <n v="237515"/>
        <n v="211906"/>
        <n v="73210"/>
        <n v="435750"/>
        <n v="469883"/>
        <n v="86381"/>
        <n v="236121"/>
        <n v="283025"/>
        <n v="402766"/>
        <n v="494036"/>
        <n v="237341"/>
        <n v="387015"/>
        <n v="471812"/>
        <n v="423634"/>
        <n v="180711"/>
        <n v="417870"/>
        <n v="235503"/>
        <n v="57884"/>
        <n v="391488"/>
        <n v="425930"/>
        <n v="204650"/>
        <n v="252920"/>
        <n v="213960"/>
        <n v="102661"/>
        <n v="497670"/>
        <n v="60176"/>
        <n v="300026"/>
        <n v="56718"/>
        <n v="360221"/>
        <n v="455381"/>
        <n v="339558"/>
        <n v="322776"/>
        <n v="422565"/>
        <n v="488405"/>
        <n v="437821"/>
        <n v="154140"/>
        <n v="303465"/>
        <n v="418464"/>
        <n v="182550"/>
        <n v="353838"/>
        <n v="60260"/>
        <n v="444799"/>
        <n v="326481"/>
        <n v="384400"/>
        <n v="421460"/>
        <n v="148450"/>
        <n v="252742"/>
        <n v="436389"/>
        <n v="124117"/>
        <n v="420109"/>
        <n v="179636"/>
        <n v="308978"/>
        <n v="279495"/>
        <n v="358921"/>
        <n v="426506"/>
        <n v="207039"/>
        <n v="127288"/>
        <n v="240272"/>
        <n v="325467"/>
        <n v="387699"/>
        <n v="389015"/>
        <n v="202982"/>
        <n v="471221"/>
        <n v="87425"/>
        <n v="102516"/>
        <n v="61146"/>
        <n v="466876"/>
        <n v="131053"/>
        <n v="320660"/>
        <n v="415828"/>
        <n v="395015"/>
        <n v="476979"/>
        <n v="74198"/>
        <n v="233183"/>
        <n v="277766"/>
        <n v="363266"/>
        <n v="330183"/>
        <n v="301977"/>
        <n v="188075"/>
        <n v="97913"/>
        <n v="244242"/>
        <n v="166845"/>
        <n v="299434"/>
        <n v="408706"/>
        <n v="298646"/>
        <n v="312369"/>
        <n v="68837"/>
        <n v="340092"/>
        <n v="247766"/>
        <n v="105663"/>
        <n v="146218"/>
        <n v="401334"/>
        <n v="462512"/>
        <n v="278475"/>
        <n v="489460"/>
        <n v="131017"/>
        <n v="184841"/>
        <n v="468529"/>
        <n v="128833"/>
        <n v="346721"/>
        <n v="148776"/>
        <n v="199029"/>
        <n v="264988"/>
        <n v="211994"/>
        <n v="443527"/>
        <n v="487755"/>
        <n v="275016"/>
        <n v="286347"/>
        <n v="74926"/>
        <n v="155391"/>
        <n v="67948"/>
        <n v="435492"/>
        <n v="152325"/>
        <n v="203285"/>
        <n v="429247"/>
        <n v="370980"/>
        <n v="329666"/>
        <n v="67312"/>
        <n v="303331"/>
        <n v="302401"/>
        <n v="193536"/>
        <n v="385217"/>
        <n v="468241"/>
        <n v="166566"/>
        <n v="199030"/>
        <n v="195050"/>
        <n v="425724"/>
        <n v="84996"/>
        <n v="453156"/>
        <n v="398765"/>
        <n v="267500"/>
        <n v="312584"/>
        <n v="452430"/>
        <n v="396426"/>
        <n v="174561"/>
        <n v="72680"/>
        <n v="346295"/>
        <n v="115613"/>
        <n v="89583"/>
        <n v="492032"/>
        <n v="263270"/>
        <n v="342880"/>
        <n v="147799"/>
        <n v="95764"/>
        <n v="78243"/>
        <n v="209464"/>
        <n v="51676"/>
        <n v="239025"/>
        <n v="196138"/>
        <n v="287074"/>
        <n v="315288"/>
        <n v="188794"/>
        <n v="254853"/>
        <n v="85143"/>
        <n v="185796"/>
        <n v="490186"/>
        <n v="496040"/>
        <n v="268614"/>
        <n v="472786"/>
        <n v="275586"/>
        <n v="106543"/>
        <n v="440556"/>
        <n v="236798"/>
        <n v="325593"/>
        <n v="341981"/>
        <n v="188616"/>
        <n v="380070"/>
        <n v="275588"/>
        <n v="214867"/>
        <n v="184061"/>
        <n v="385826"/>
        <n v="162203"/>
        <n v="105867"/>
        <n v="446785"/>
        <n v="199315"/>
        <n v="338464"/>
        <n v="372394"/>
        <n v="427252"/>
        <n v="331557"/>
        <n v="368573"/>
        <n v="426744"/>
        <n v="474512"/>
        <n v="71085"/>
        <n v="384464"/>
        <n v="128476"/>
        <n v="451074"/>
        <n v="71822"/>
        <n v="161047"/>
        <n v="136451"/>
        <n v="321537"/>
        <n v="51927"/>
        <n v="57661"/>
        <n v="276894"/>
        <n v="487249"/>
        <n v="287741"/>
        <n v="250668"/>
        <n v="346051"/>
        <n v="298313"/>
        <n v="223210"/>
        <n v="314847"/>
        <n v="51443"/>
        <n v="160019"/>
        <n v="353251"/>
        <n v="203697"/>
        <n v="74430"/>
        <n v="105998"/>
        <n v="439776"/>
        <n v="198309"/>
        <n v="60194"/>
        <n v="377962"/>
        <n v="288713"/>
        <n v="253123"/>
        <n v="452713"/>
        <n v="191175"/>
        <n v="307620"/>
        <n v="385205"/>
        <n v="323787"/>
        <n v="143588"/>
        <n v="356724"/>
        <n v="384529"/>
        <n v="105083"/>
        <n v="124451"/>
        <n v="353717"/>
        <n v="103541"/>
        <n v="446159"/>
        <n v="99305"/>
        <n v="488399"/>
        <n v="352181"/>
        <n v="249373"/>
        <n v="170777"/>
        <n v="205027"/>
        <n v="386831"/>
        <n v="388989"/>
        <n v="143896"/>
        <n v="294293"/>
        <n v="496821"/>
        <n v="165787"/>
        <n v="362032"/>
        <n v="127471"/>
        <n v="425337"/>
        <n v="126603"/>
        <n v="183928"/>
        <n v="256629"/>
        <n v="216795"/>
        <n v="126555"/>
        <n v="338444"/>
        <n v="58873"/>
        <n v="492585"/>
        <n v="73439"/>
        <n v="200238"/>
        <n v="468448"/>
        <n v="119786"/>
        <n v="82832"/>
        <n v="384762"/>
        <n v="82931"/>
        <n v="454819"/>
        <n v="253034"/>
        <n v="441199"/>
        <n v="160295"/>
        <n v="113511"/>
        <n v="483212"/>
        <n v="392978"/>
        <n v="459943"/>
        <n v="193949"/>
        <n v="232134"/>
        <n v="309750"/>
        <n v="251929"/>
        <n v="159198"/>
        <n v="218801"/>
        <n v="323940"/>
        <n v="67039"/>
        <n v="201174"/>
        <n v="181781"/>
        <n v="81644"/>
        <n v="105203"/>
        <n v="273055"/>
        <n v="96066"/>
        <n v="205207"/>
        <n v="302387"/>
        <n v="443229"/>
        <n v="94444"/>
        <n v="245589"/>
        <n v="96319"/>
        <n v="242857"/>
        <n v="266231"/>
        <n v="409669"/>
        <n v="249027"/>
        <n v="470981"/>
        <n v="111935"/>
        <n v="73921"/>
        <n v="52002"/>
        <n v="210535"/>
        <n v="136838"/>
        <n v="91212"/>
        <n v="156151"/>
        <n v="488744"/>
        <n v="410111"/>
        <n v="58357"/>
        <n v="461947"/>
        <n v="142364"/>
        <n v="232674"/>
        <n v="197436"/>
        <n v="232262"/>
        <n v="392325"/>
        <n v="370616"/>
        <n v="317316"/>
        <n v="332114"/>
        <n v="377387"/>
        <n v="132863"/>
        <n v="228051"/>
        <n v="98460"/>
        <n v="366877"/>
        <n v="246925"/>
        <n v="336775"/>
        <n v="304172"/>
        <n v="173134"/>
        <n v="112418"/>
        <n v="487823"/>
        <n v="181973"/>
        <n v="99303"/>
        <n v="187674"/>
        <n v="456088"/>
        <n v="167584"/>
        <n v="494055"/>
        <n v="257342"/>
        <n v="437817"/>
        <n v="343878"/>
        <n v="69770"/>
        <n v="279225"/>
        <n v="237619"/>
        <n v="140655"/>
        <n v="297494"/>
        <n v="96322"/>
        <n v="364234"/>
        <n v="419841"/>
      </sharedItems>
    </cacheField>
  </cacheFields>
  <extLst>
    <ext xmlns:x14="http://schemas.microsoft.com/office/spreadsheetml/2009/9/main" uri="{725AE2AE-9491-48be-B2B4-4EB974FC3084}">
      <x14:pivotCacheDefinition pivotCacheId="657280738"/>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TS" refreshedDate="46190.597004398151" backgroundQuery="1" createdVersion="8" refreshedVersion="8" minRefreshableVersion="3" recordCount="0" supportSubquery="1" supportAdvancedDrill="1" xr:uid="{683298CA-0DE5-4A93-80D4-5E2EE772F50E}">
  <cacheSource type="external" connectionId="1"/>
  <cacheFields count="9">
    <cacheField name="[Measures].[Sum of total_sales]" caption="Sum of total_sales" numFmtId="0" hierarchy="33" level="32767"/>
    <cacheField name="[Measures].[Sum of total_profit]" caption="Sum of total_profit" numFmtId="0" hierarchy="34" level="32767"/>
    <cacheField name="[Measures].[Sum of Profit Margin %]" caption="Sum of Profit Margin %" numFmtId="0" hierarchy="35" level="32767"/>
    <cacheField name="[Measures].[Sum of Average Order Value]" caption="Sum of Average Order Value" numFmtId="0" hierarchy="36" level="32767"/>
    <cacheField name="[Measures].[Sum of Number of Orders]" caption="Sum of Number of Orders" numFmtId="0" hierarchy="37" level="32767"/>
    <cacheField name="[Measures].[Sum of Number of Customers]" caption="Sum of Number of Customers" numFmtId="0" hierarchy="38" level="32767"/>
    <cacheField name="[Measures].[Sum of Customer Retention Rate]" caption="Sum of Customer Retention Rate" numFmtId="0" hierarchy="39" level="32767"/>
    <cacheField name="[Measures].[Sum of Inventory Turnover]" caption="Sum of Inventory Turnover" numFmtId="0" hierarchy="40" level="32767"/>
    <cacheField name="[Measures].[Sum of Target Achievement %]" caption="Sum of Target Achievement %" numFmtId="0" hierarchy="41" level="32767"/>
  </cacheFields>
  <cacheHierarchies count="42">
    <cacheHierarchy uniqueName="[Table1].[total_sales]" caption="total_sales" attribute="1" defaultMemberUniqueName="[Table1].[total_sales].[All]" allUniqueName="[Table1].[total_sales].[All]" dimensionUniqueName="[Table1]" displayFolder="" count="0" memberValueDatatype="20" unbalanced="0"/>
    <cacheHierarchy uniqueName="[Table1].[total_profit]" caption="total_profit" attribute="1" defaultMemberUniqueName="[Table1].[total_profit].[All]" allUniqueName="[Table1].[total_profit].[All]" dimensionUniqueName="[Table1]" displayFolder="" count="0" memberValueDatatype="5" unbalanced="0"/>
    <cacheHierarchy uniqueName="[Table1].[Profit Margin %]" caption="Profit Margin %" attribute="1" defaultMemberUniqueName="[Table1].[Profit Margin %].[All]" allUniqueName="[Table1].[Profit Margin %].[All]" dimensionUniqueName="[Table1]" displayFolder="" count="0" memberValueDatatype="5" unbalanced="0"/>
    <cacheHierarchy uniqueName="[Table1].[Average Order Value]" caption="Average Order Value" attribute="1" defaultMemberUniqueName="[Table1].[Average Order Value].[All]" allUniqueName="[Table1].[Average Order Value].[All]" dimensionUniqueName="[Table1]" displayFolder="" count="0" memberValueDatatype="5" unbalanced="0"/>
    <cacheHierarchy uniqueName="[Table1].[Number of Orders]" caption="Number of Orders" attribute="1" defaultMemberUniqueName="[Table1].[Number of Orders].[All]" allUniqueName="[Table1].[Number of Orders].[All]" dimensionUniqueName="[Table1]" displayFolder="" count="0" memberValueDatatype="20" unbalanced="0"/>
    <cacheHierarchy uniqueName="[Table1].[Number of Customers]" caption="Number of Customers" attribute="1" defaultMemberUniqueName="[Table1].[Number of Customers].[All]" allUniqueName="[Table1].[Number of Customers].[All]" dimensionUniqueName="[Table1]" displayFolder="" count="0" memberValueDatatype="20" unbalanced="0"/>
    <cacheHierarchy uniqueName="[Table1].[Customer Retention Rate]" caption="Customer Retention Rate" attribute="1" defaultMemberUniqueName="[Table1].[Customer Retention Rate].[All]" allUniqueName="[Table1].[Customer Retention Rate].[All]" dimensionUniqueName="[Table1]" displayFolder="" count="0" memberValueDatatype="20" unbalanced="0"/>
    <cacheHierarchy uniqueName="[Table1].[Inventory Turnover]" caption="Inventory Turnover" attribute="1" defaultMemberUniqueName="[Table1].[Inventory Turnover].[All]" allUniqueName="[Table1].[Inventory Turnover].[All]" dimensionUniqueName="[Table1]" displayFolder="" count="0" memberValueDatatype="5" unbalanced="0"/>
    <cacheHierarchy uniqueName="[Table1].[Target Achievement %]" caption="Target Achievement %" attribute="1" defaultMemberUniqueName="[Table1].[Target Achievement %].[All]" allUniqueName="[Table1].[Target Achievement %].[All]" dimensionUniqueName="[Table1]" displayFolder="" count="0" memberValueDatatype="5" unbalanced="0"/>
    <cacheHierarchy uniqueName="[Table2].[OrderID]" caption="OrderID" attribute="1" defaultMemberUniqueName="[Table2].[OrderID].[All]" allUniqueName="[Table2].[OrderID].[All]" dimensionUniqueName="[Table2]" displayFolder="" count="0" memberValueDatatype="130" unbalanced="0"/>
    <cacheHierarchy uniqueName="[Table2].[Date]" caption="Date" attribute="1" defaultMemberUniqueName="[Table2].[Date].[All]" allUniqueName="[Table2].[Date].[All]" dimensionUniqueName="[Table2]" displayFolder="" count="2" memberValueDatatype="130" unbalanced="0"/>
    <cacheHierarchy uniqueName="[Table2].[CustomerID]" caption="CustomerID" attribute="1" defaultMemberUniqueName="[Table2].[CustomerID].[All]" allUniqueName="[Table2].[CustomerID].[All]" dimensionUniqueName="[Table2]" displayFolder="" count="2" memberValueDatatype="130" unbalanced="0"/>
    <cacheHierarchy uniqueName="[Table2].[ProductID]" caption="ProductID" attribute="1" defaultMemberUniqueName="[Table2].[ProductID].[All]" allUniqueName="[Table2].[ProductID].[All]" dimensionUniqueName="[Table2]" displayFolder="" count="0" memberValueDatatype="130" unbalanced="0"/>
    <cacheHierarchy uniqueName="[Table2].[Quantity]" caption="Quantity" attribute="1" defaultMemberUniqueName="[Table2].[Quantity].[All]" allUniqueName="[Table2].[Quantity].[All]" dimensionUniqueName="[Table2]" displayFolder="" count="0" memberValueDatatype="20" unbalanced="0"/>
    <cacheHierarchy uniqueName="[Table2].[Sales]" caption="Sales" attribute="1" defaultMemberUniqueName="[Table2].[Sales].[All]" allUniqueName="[Table2].[Sales].[All]" dimensionUniqueName="[Table2]" displayFolder="" count="0" memberValueDatatype="20" unbalanced="0"/>
    <cacheHierarchy uniqueName="[Table2].[Profit]" caption="Profit" attribute="1" defaultMemberUniqueName="[Table2].[Profit].[All]" allUniqueName="[Table2].[Profit].[All]" dimensionUniqueName="[Table2]" displayFolder="" count="0" memberValueDatatype="5" unbalanced="0"/>
    <cacheHierarchy uniqueName="[Table2].[CustomerID2]" caption="CustomerID2" attribute="1" defaultMemberUniqueName="[Table2].[CustomerID2].[All]" allUniqueName="[Table2].[CustomerID2].[All]" dimensionUniqueName="[Table2]" displayFolder="" count="0" memberValueDatatype="130" unbalanced="0"/>
    <cacheHierarchy uniqueName="[Table2].[Name]" caption="Name" attribute="1" defaultMemberUniqueName="[Table2].[Name].[All]" allUniqueName="[Table2].[Name].[All]" dimensionUniqueName="[Table2]" displayFolder="" count="0" memberValueDatatype="130" unbalanced="0"/>
    <cacheHierarchy uniqueName="[Table2].[City]" caption="City" attribute="1" defaultMemberUniqueName="[Table2].[City].[All]" allUniqueName="[Table2].[City].[All]" dimensionUniqueName="[Table2]" displayFolder="" count="0" memberValueDatatype="130" unbalanced="0"/>
    <cacheHierarchy uniqueName="[Table2].[State]" caption="State" attribute="1" defaultMemberUniqueName="[Table2].[State].[All]" allUniqueName="[Table2].[State].[All]" dimensionUniqueName="[Table2]" displayFolder="" count="0" memberValueDatatype="130" unbalanced="0"/>
    <cacheHierarchy uniqueName="[Table2].[Segment]" caption="Segment" attribute="1" defaultMemberUniqueName="[Table2].[Segment].[All]" allUniqueName="[Table2].[Segment].[All]" dimensionUniqueName="[Table2]" displayFolder="" count="0" memberValueDatatype="130" unbalanced="0"/>
    <cacheHierarchy uniqueName="[Table2].[ProductID3]" caption="ProductID3" attribute="1" defaultMemberUniqueName="[Table2].[ProductID3].[All]" allUniqueName="[Table2].[ProductID3].[All]" dimensionUniqueName="[Table2]" displayFolder="" count="0" memberValueDatatype="130" unbalanced="0"/>
    <cacheHierarchy uniqueName="[Table2].[Product Name]" caption="Product Name" attribute="1" defaultMemberUniqueName="[Table2].[Product Name].[All]" allUniqueName="[Table2].[Product Name].[All]" dimensionUniqueName="[Table2]" displayFolder="" count="0" memberValueDatatype="130" unbalanced="0"/>
    <cacheHierarchy uniqueName="[Table2].[Category]" caption="Category" attribute="1" defaultMemberUniqueName="[Table2].[Category].[All]" allUniqueName="[Table2].[Category].[All]" dimensionUniqueName="[Table2]" displayFolder="" count="0" memberValueDatatype="130" unbalanced="0"/>
    <cacheHierarchy uniqueName="[Table2].[Cost Price]" caption="Cost Price" attribute="1" defaultMemberUniqueName="[Table2].[Cost Price].[All]" allUniqueName="[Table2].[Cost Price].[All]" dimensionUniqueName="[Table2]" displayFolder="" count="0" memberValueDatatype="20" unbalanced="0"/>
    <cacheHierarchy uniqueName="[Table2].[ProductID4]" caption="ProductID4" attribute="1" defaultMemberUniqueName="[Table2].[ProductID4].[All]" allUniqueName="[Table2].[ProductID4].[All]" dimensionUniqueName="[Table2]" displayFolder="" count="0" memberValueDatatype="130" unbalanced="0"/>
    <cacheHierarchy uniqueName="[Table2].[Current Stock]" caption="Current Stock" attribute="1" defaultMemberUniqueName="[Table2].[Current Stock].[All]" allUniqueName="[Table2].[Current Stock].[All]" dimensionUniqueName="[Table2]" displayFolder="" count="0" memberValueDatatype="20" unbalanced="0"/>
    <cacheHierarchy uniqueName="[Table2].[Reorder Level]" caption="Reorder Level" attribute="1" defaultMemberUniqueName="[Table2].[Reorder Level].[All]" allUniqueName="[Table2].[Reorder Level].[All]" dimensionUniqueName="[Table2]" displayFolder="" count="0" memberValueDatatype="20" unbalanced="0"/>
    <cacheHierarchy uniqueName="[Table2].[Month]" caption="Month" attribute="1" defaultMemberUniqueName="[Table2].[Month].[All]" allUniqueName="[Table2].[Month].[All]" dimensionUniqueName="[Table2]" displayFolder="" count="0" memberValueDatatype="130" unbalanced="0"/>
    <cacheHierarchy uniqueName="[Table2].[Target Sales]" caption="Target Sales" attribute="1" defaultMemberUniqueName="[Table2].[Target Sales].[All]" allUniqueName="[Table2].[Target Sales].[All]" dimensionUniqueName="[Table2]" displayFolder="" count="0" memberValueDatatype="20" unbalanced="0"/>
    <cacheHierarchy uniqueName="[Measures].[__XL_Count Table2]" caption="__XL_Count Table2" measure="1" displayFolder="" measureGroup="Table2"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total_sales]" caption="Sum of total_sales" measure="1" displayFolder="" measureGroup="Table1"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total_profit]" caption="Sum of total_profit" measure="1" displayFolder="" measureGroup="Table1" count="0" oneField="1" hidden="1">
      <fieldsUsage count="1">
        <fieldUsage x="1"/>
      </fieldsUsage>
      <extLst>
        <ext xmlns:x15="http://schemas.microsoft.com/office/spreadsheetml/2010/11/main" uri="{B97F6D7D-B522-45F9-BDA1-12C45D357490}">
          <x15:cacheHierarchy aggregatedColumn="1"/>
        </ext>
      </extLst>
    </cacheHierarchy>
    <cacheHierarchy uniqueName="[Measures].[Sum of Profit Margin %]" caption="Sum of Profit Margin %" measure="1" displayFolder="" measureGroup="Table1" count="0" oneField="1" hidden="1">
      <fieldsUsage count="1">
        <fieldUsage x="2"/>
      </fieldsUsage>
      <extLst>
        <ext xmlns:x15="http://schemas.microsoft.com/office/spreadsheetml/2010/11/main" uri="{B97F6D7D-B522-45F9-BDA1-12C45D357490}">
          <x15:cacheHierarchy aggregatedColumn="2"/>
        </ext>
      </extLst>
    </cacheHierarchy>
    <cacheHierarchy uniqueName="[Measures].[Sum of Average Order Value]" caption="Sum of Average Order Value" measure="1" displayFolder="" measureGroup="Table1" count="0" oneField="1" hidden="1">
      <fieldsUsage count="1">
        <fieldUsage x="3"/>
      </fieldsUsage>
      <extLst>
        <ext xmlns:x15="http://schemas.microsoft.com/office/spreadsheetml/2010/11/main" uri="{B97F6D7D-B522-45F9-BDA1-12C45D357490}">
          <x15:cacheHierarchy aggregatedColumn="3"/>
        </ext>
      </extLst>
    </cacheHierarchy>
    <cacheHierarchy uniqueName="[Measures].[Sum of Number of Orders]" caption="Sum of Number of Orders" measure="1" displayFolder="" measureGroup="Table1" count="0" oneField="1" hidden="1">
      <fieldsUsage count="1">
        <fieldUsage x="4"/>
      </fieldsUsage>
      <extLst>
        <ext xmlns:x15="http://schemas.microsoft.com/office/spreadsheetml/2010/11/main" uri="{B97F6D7D-B522-45F9-BDA1-12C45D357490}">
          <x15:cacheHierarchy aggregatedColumn="4"/>
        </ext>
      </extLst>
    </cacheHierarchy>
    <cacheHierarchy uniqueName="[Measures].[Sum of Number of Customers]" caption="Sum of Number of Customers" measure="1" displayFolder="" measureGroup="Table1" count="0" oneField="1" hidden="1">
      <fieldsUsage count="1">
        <fieldUsage x="5"/>
      </fieldsUsage>
      <extLst>
        <ext xmlns:x15="http://schemas.microsoft.com/office/spreadsheetml/2010/11/main" uri="{B97F6D7D-B522-45F9-BDA1-12C45D357490}">
          <x15:cacheHierarchy aggregatedColumn="5"/>
        </ext>
      </extLst>
    </cacheHierarchy>
    <cacheHierarchy uniqueName="[Measures].[Sum of Customer Retention Rate]" caption="Sum of Customer Retention Rate" measure="1" displayFolder="" measureGroup="Table1" count="0" oneField="1" hidden="1">
      <fieldsUsage count="1">
        <fieldUsage x="6"/>
      </fieldsUsage>
      <extLst>
        <ext xmlns:x15="http://schemas.microsoft.com/office/spreadsheetml/2010/11/main" uri="{B97F6D7D-B522-45F9-BDA1-12C45D357490}">
          <x15:cacheHierarchy aggregatedColumn="6"/>
        </ext>
      </extLst>
    </cacheHierarchy>
    <cacheHierarchy uniqueName="[Measures].[Sum of Inventory Turnover]" caption="Sum of Inventory Turnover" measure="1" displayFolder="" measureGroup="Table1" count="0" oneField="1" hidden="1">
      <fieldsUsage count="1">
        <fieldUsage x="7"/>
      </fieldsUsage>
      <extLst>
        <ext xmlns:x15="http://schemas.microsoft.com/office/spreadsheetml/2010/11/main" uri="{B97F6D7D-B522-45F9-BDA1-12C45D357490}">
          <x15:cacheHierarchy aggregatedColumn="7"/>
        </ext>
      </extLst>
    </cacheHierarchy>
    <cacheHierarchy uniqueName="[Measures].[Sum of Target Achievement %]" caption="Sum of Target Achievement %" measure="1" displayFolder="" measureGroup="Table1" count="0" oneField="1" hidden="1">
      <fieldsUsage count="1">
        <fieldUsage x="8"/>
      </fieldsUsage>
      <extLst>
        <ext xmlns:x15="http://schemas.microsoft.com/office/spreadsheetml/2010/11/main" uri="{B97F6D7D-B522-45F9-BDA1-12C45D357490}">
          <x15:cacheHierarchy aggregatedColumn="8"/>
        </ext>
      </extLst>
    </cacheHierarchy>
  </cacheHierarchies>
  <kpis count="0"/>
  <dimensions count="3">
    <dimension measure="1" name="Measures" uniqueName="[Measures]" caption="Measures"/>
    <dimension name="Table1" uniqueName="[Table1]" caption="Table1"/>
    <dimension name="Table2" uniqueName="[Table2]" caption="Table2"/>
  </dimensions>
  <measureGroups count="2">
    <measureGroup name="Table1" caption="Table1"/>
    <measureGroup name="Table2" caption="Table2"/>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teesh.bv" refreshedDate="46190.853349884259" backgroundQuery="1" createdVersion="8" refreshedVersion="8" minRefreshableVersion="3" recordCount="0" supportSubquery="1" supportAdvancedDrill="1" xr:uid="{F5FB8633-3457-4E5B-B5A4-B48CB26DE2FE}">
  <cacheSource type="external" connectionId="1"/>
  <cacheFields count="9">
    <cacheField name="[Measures].[Sum of total_sales]" caption="Sum of total_sales" numFmtId="0" hierarchy="33" level="32767"/>
    <cacheField name="[Measures].[Sum of total_profit]" caption="Sum of total_profit" numFmtId="0" hierarchy="34" level="32767"/>
    <cacheField name="[Measures].[Sum of Profit Margin %]" caption="Sum of Profit Margin %" numFmtId="0" hierarchy="35" level="32767"/>
    <cacheField name="[Measures].[Sum of Average Order Value]" caption="Sum of Average Order Value" numFmtId="0" hierarchy="36" level="32767"/>
    <cacheField name="[Measures].[Sum of Number of Orders]" caption="Sum of Number of Orders" numFmtId="0" hierarchy="37" level="32767"/>
    <cacheField name="[Measures].[Sum of Number of Customers]" caption="Sum of Number of Customers" numFmtId="0" hierarchy="38" level="32767"/>
    <cacheField name="[Measures].[Sum of Customer Retention Rate]" caption="Sum of Customer Retention Rate" numFmtId="0" hierarchy="39" level="32767"/>
    <cacheField name="[Measures].[Sum of Inventory Turnover]" caption="Sum of Inventory Turnover" numFmtId="0" hierarchy="40" level="32767"/>
    <cacheField name="[Measures].[Sum of Target Achievement %]" caption="Sum of Target Achievement %" numFmtId="0" hierarchy="41" level="32767"/>
  </cacheFields>
  <cacheHierarchies count="42">
    <cacheHierarchy uniqueName="[Table1].[total_sales]" caption="total_sales" attribute="1" defaultMemberUniqueName="[Table1].[total_sales].[All]" allUniqueName="[Table1].[total_sales].[All]" dimensionUniqueName="[Table1]" displayFolder="" count="0" memberValueDatatype="20" unbalanced="0"/>
    <cacheHierarchy uniqueName="[Table1].[total_profit]" caption="total_profit" attribute="1" defaultMemberUniqueName="[Table1].[total_profit].[All]" allUniqueName="[Table1].[total_profit].[All]" dimensionUniqueName="[Table1]" displayFolder="" count="0" memberValueDatatype="5" unbalanced="0"/>
    <cacheHierarchy uniqueName="[Table1].[Profit Margin %]" caption="Profit Margin %" attribute="1" defaultMemberUniqueName="[Table1].[Profit Margin %].[All]" allUniqueName="[Table1].[Profit Margin %].[All]" dimensionUniqueName="[Table1]" displayFolder="" count="0" memberValueDatatype="5" unbalanced="0"/>
    <cacheHierarchy uniqueName="[Table1].[Average Order Value]" caption="Average Order Value" attribute="1" defaultMemberUniqueName="[Table1].[Average Order Value].[All]" allUniqueName="[Table1].[Average Order Value].[All]" dimensionUniqueName="[Table1]" displayFolder="" count="0" memberValueDatatype="5" unbalanced="0"/>
    <cacheHierarchy uniqueName="[Table1].[Number of Orders]" caption="Number of Orders" attribute="1" defaultMemberUniqueName="[Table1].[Number of Orders].[All]" allUniqueName="[Table1].[Number of Orders].[All]" dimensionUniqueName="[Table1]" displayFolder="" count="0" memberValueDatatype="20" unbalanced="0"/>
    <cacheHierarchy uniqueName="[Table1].[Number of Customers]" caption="Number of Customers" attribute="1" defaultMemberUniqueName="[Table1].[Number of Customers].[All]" allUniqueName="[Table1].[Number of Customers].[All]" dimensionUniqueName="[Table1]" displayFolder="" count="0" memberValueDatatype="20" unbalanced="0"/>
    <cacheHierarchy uniqueName="[Table1].[Customer Retention Rate]" caption="Customer Retention Rate" attribute="1" defaultMemberUniqueName="[Table1].[Customer Retention Rate].[All]" allUniqueName="[Table1].[Customer Retention Rate].[All]" dimensionUniqueName="[Table1]" displayFolder="" count="0" memberValueDatatype="20" unbalanced="0"/>
    <cacheHierarchy uniqueName="[Table1].[Inventory Turnover]" caption="Inventory Turnover" attribute="1" defaultMemberUniqueName="[Table1].[Inventory Turnover].[All]" allUniqueName="[Table1].[Inventory Turnover].[All]" dimensionUniqueName="[Table1]" displayFolder="" count="0" memberValueDatatype="5" unbalanced="0"/>
    <cacheHierarchy uniqueName="[Table1].[Target Achievement %]" caption="Target Achievement %" attribute="1" defaultMemberUniqueName="[Table1].[Target Achievement %].[All]" allUniqueName="[Table1].[Target Achievement %].[All]" dimensionUniqueName="[Table1]" displayFolder="" count="0" memberValueDatatype="5" unbalanced="0"/>
    <cacheHierarchy uniqueName="[Table2].[OrderID]" caption="OrderID" attribute="1" defaultMemberUniqueName="[Table2].[OrderID].[All]" allUniqueName="[Table2].[OrderID].[All]" dimensionUniqueName="[Table2]" displayFolder="" count="0" memberValueDatatype="130" unbalanced="0"/>
    <cacheHierarchy uniqueName="[Table2].[Date]" caption="Date" attribute="1" defaultMemberUniqueName="[Table2].[Date].[All]" allUniqueName="[Table2].[Date].[All]" dimensionUniqueName="[Table2]" displayFolder="" count="2" memberValueDatatype="130" unbalanced="0"/>
    <cacheHierarchy uniqueName="[Table2].[CustomerID]" caption="CustomerID" attribute="1" defaultMemberUniqueName="[Table2].[CustomerID].[All]" allUniqueName="[Table2].[CustomerID].[All]" dimensionUniqueName="[Table2]" displayFolder="" count="2" memberValueDatatype="130" unbalanced="0"/>
    <cacheHierarchy uniqueName="[Table2].[ProductID]" caption="ProductID" attribute="1" defaultMemberUniqueName="[Table2].[ProductID].[All]" allUniqueName="[Table2].[ProductID].[All]" dimensionUniqueName="[Table2]" displayFolder="" count="0" memberValueDatatype="130" unbalanced="0"/>
    <cacheHierarchy uniqueName="[Table2].[Quantity]" caption="Quantity" attribute="1" defaultMemberUniqueName="[Table2].[Quantity].[All]" allUniqueName="[Table2].[Quantity].[All]" dimensionUniqueName="[Table2]" displayFolder="" count="0" memberValueDatatype="20" unbalanced="0"/>
    <cacheHierarchy uniqueName="[Table2].[Sales]" caption="Sales" attribute="1" defaultMemberUniqueName="[Table2].[Sales].[All]" allUniqueName="[Table2].[Sales].[All]" dimensionUniqueName="[Table2]" displayFolder="" count="0" memberValueDatatype="20" unbalanced="0"/>
    <cacheHierarchy uniqueName="[Table2].[Profit]" caption="Profit" attribute="1" defaultMemberUniqueName="[Table2].[Profit].[All]" allUniqueName="[Table2].[Profit].[All]" dimensionUniqueName="[Table2]" displayFolder="" count="0" memberValueDatatype="5" unbalanced="0"/>
    <cacheHierarchy uniqueName="[Table2].[CustomerID2]" caption="CustomerID2" attribute="1" defaultMemberUniqueName="[Table2].[CustomerID2].[All]" allUniqueName="[Table2].[CustomerID2].[All]" dimensionUniqueName="[Table2]" displayFolder="" count="0" memberValueDatatype="130" unbalanced="0"/>
    <cacheHierarchy uniqueName="[Table2].[Name]" caption="Name" attribute="1" defaultMemberUniqueName="[Table2].[Name].[All]" allUniqueName="[Table2].[Name].[All]" dimensionUniqueName="[Table2]" displayFolder="" count="2" memberValueDatatype="130" unbalanced="0"/>
    <cacheHierarchy uniqueName="[Table2].[City]" caption="City" attribute="1" defaultMemberUniqueName="[Table2].[City].[All]" allUniqueName="[Table2].[City].[All]" dimensionUniqueName="[Table2]" displayFolder="" count="0" memberValueDatatype="130" unbalanced="0"/>
    <cacheHierarchy uniqueName="[Table2].[State]" caption="State" attribute="1" defaultMemberUniqueName="[Table2].[State].[All]" allUniqueName="[Table2].[State].[All]" dimensionUniqueName="[Table2]" displayFolder="" count="0" memberValueDatatype="130" unbalanced="0"/>
    <cacheHierarchy uniqueName="[Table2].[Segment]" caption="Segment" attribute="1" defaultMemberUniqueName="[Table2].[Segment].[All]" allUniqueName="[Table2].[Segment].[All]" dimensionUniqueName="[Table2]" displayFolder="" count="0" memberValueDatatype="130" unbalanced="0"/>
    <cacheHierarchy uniqueName="[Table2].[ProductID3]" caption="ProductID3" attribute="1" defaultMemberUniqueName="[Table2].[ProductID3].[All]" allUniqueName="[Table2].[ProductID3].[All]" dimensionUniqueName="[Table2]" displayFolder="" count="0" memberValueDatatype="130" unbalanced="0"/>
    <cacheHierarchy uniqueName="[Table2].[Product Name]" caption="Product Name" attribute="1" defaultMemberUniqueName="[Table2].[Product Name].[All]" allUniqueName="[Table2].[Product Name].[All]" dimensionUniqueName="[Table2]" displayFolder="" count="0" memberValueDatatype="130" unbalanced="0"/>
    <cacheHierarchy uniqueName="[Table2].[Category]" caption="Category" attribute="1" defaultMemberUniqueName="[Table2].[Category].[All]" allUniqueName="[Table2].[Category].[All]" dimensionUniqueName="[Table2]" displayFolder="" count="0" memberValueDatatype="130" unbalanced="0"/>
    <cacheHierarchy uniqueName="[Table2].[Cost Price]" caption="Cost Price" attribute="1" defaultMemberUniqueName="[Table2].[Cost Price].[All]" allUniqueName="[Table2].[Cost Price].[All]" dimensionUniqueName="[Table2]" displayFolder="" count="0" memberValueDatatype="20" unbalanced="0"/>
    <cacheHierarchy uniqueName="[Table2].[ProductID4]" caption="ProductID4" attribute="1" defaultMemberUniqueName="[Table2].[ProductID4].[All]" allUniqueName="[Table2].[ProductID4].[All]" dimensionUniqueName="[Table2]" displayFolder="" count="0" memberValueDatatype="130" unbalanced="0"/>
    <cacheHierarchy uniqueName="[Table2].[Current Stock]" caption="Current Stock" attribute="1" defaultMemberUniqueName="[Table2].[Current Stock].[All]" allUniqueName="[Table2].[Current Stock].[All]" dimensionUniqueName="[Table2]" displayFolder="" count="0" memberValueDatatype="20" unbalanced="0"/>
    <cacheHierarchy uniqueName="[Table2].[Reorder Level]" caption="Reorder Level" attribute="1" defaultMemberUniqueName="[Table2].[Reorder Level].[All]" allUniqueName="[Table2].[Reorder Level].[All]" dimensionUniqueName="[Table2]" displayFolder="" count="0" memberValueDatatype="20" unbalanced="0"/>
    <cacheHierarchy uniqueName="[Table2].[Month]" caption="Month" attribute="1" defaultMemberUniqueName="[Table2].[Month].[All]" allUniqueName="[Table2].[Month].[All]" dimensionUniqueName="[Table2]" displayFolder="" count="0" memberValueDatatype="130" unbalanced="0"/>
    <cacheHierarchy uniqueName="[Table2].[Target Sales]" caption="Target Sales" attribute="1" defaultMemberUniqueName="[Table2].[Target Sales].[All]" allUniqueName="[Table2].[Target Sales].[All]" dimensionUniqueName="[Table2]" displayFolder="" count="0" memberValueDatatype="20" unbalanced="0"/>
    <cacheHierarchy uniqueName="[Measures].[__XL_Count Table2]" caption="__XL_Count Table2" measure="1" displayFolder="" measureGroup="Table2"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total_sales]" caption="Sum of total_sales" measure="1" displayFolder="" measureGroup="Table1"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total_profit]" caption="Sum of total_profit" measure="1" displayFolder="" measureGroup="Table1" count="0" oneField="1" hidden="1">
      <fieldsUsage count="1">
        <fieldUsage x="1"/>
      </fieldsUsage>
      <extLst>
        <ext xmlns:x15="http://schemas.microsoft.com/office/spreadsheetml/2010/11/main" uri="{B97F6D7D-B522-45F9-BDA1-12C45D357490}">
          <x15:cacheHierarchy aggregatedColumn="1"/>
        </ext>
      </extLst>
    </cacheHierarchy>
    <cacheHierarchy uniqueName="[Measures].[Sum of Profit Margin %]" caption="Sum of Profit Margin %" measure="1" displayFolder="" measureGroup="Table1" count="0" oneField="1" hidden="1">
      <fieldsUsage count="1">
        <fieldUsage x="2"/>
      </fieldsUsage>
      <extLst>
        <ext xmlns:x15="http://schemas.microsoft.com/office/spreadsheetml/2010/11/main" uri="{B97F6D7D-B522-45F9-BDA1-12C45D357490}">
          <x15:cacheHierarchy aggregatedColumn="2"/>
        </ext>
      </extLst>
    </cacheHierarchy>
    <cacheHierarchy uniqueName="[Measures].[Sum of Average Order Value]" caption="Sum of Average Order Value" measure="1" displayFolder="" measureGroup="Table1" count="0" oneField="1" hidden="1">
      <fieldsUsage count="1">
        <fieldUsage x="3"/>
      </fieldsUsage>
      <extLst>
        <ext xmlns:x15="http://schemas.microsoft.com/office/spreadsheetml/2010/11/main" uri="{B97F6D7D-B522-45F9-BDA1-12C45D357490}">
          <x15:cacheHierarchy aggregatedColumn="3"/>
        </ext>
      </extLst>
    </cacheHierarchy>
    <cacheHierarchy uniqueName="[Measures].[Sum of Number of Orders]" caption="Sum of Number of Orders" measure="1" displayFolder="" measureGroup="Table1" count="0" oneField="1" hidden="1">
      <fieldsUsage count="1">
        <fieldUsage x="4"/>
      </fieldsUsage>
      <extLst>
        <ext xmlns:x15="http://schemas.microsoft.com/office/spreadsheetml/2010/11/main" uri="{B97F6D7D-B522-45F9-BDA1-12C45D357490}">
          <x15:cacheHierarchy aggregatedColumn="4"/>
        </ext>
      </extLst>
    </cacheHierarchy>
    <cacheHierarchy uniqueName="[Measures].[Sum of Number of Customers]" caption="Sum of Number of Customers" measure="1" displayFolder="" measureGroup="Table1" count="0" oneField="1" hidden="1">
      <fieldsUsage count="1">
        <fieldUsage x="5"/>
      </fieldsUsage>
      <extLst>
        <ext xmlns:x15="http://schemas.microsoft.com/office/spreadsheetml/2010/11/main" uri="{B97F6D7D-B522-45F9-BDA1-12C45D357490}">
          <x15:cacheHierarchy aggregatedColumn="5"/>
        </ext>
      </extLst>
    </cacheHierarchy>
    <cacheHierarchy uniqueName="[Measures].[Sum of Customer Retention Rate]" caption="Sum of Customer Retention Rate" measure="1" displayFolder="" measureGroup="Table1" count="0" oneField="1" hidden="1">
      <fieldsUsage count="1">
        <fieldUsage x="6"/>
      </fieldsUsage>
      <extLst>
        <ext xmlns:x15="http://schemas.microsoft.com/office/spreadsheetml/2010/11/main" uri="{B97F6D7D-B522-45F9-BDA1-12C45D357490}">
          <x15:cacheHierarchy aggregatedColumn="6"/>
        </ext>
      </extLst>
    </cacheHierarchy>
    <cacheHierarchy uniqueName="[Measures].[Sum of Inventory Turnover]" caption="Sum of Inventory Turnover" measure="1" displayFolder="" measureGroup="Table1" count="0" oneField="1" hidden="1">
      <fieldsUsage count="1">
        <fieldUsage x="7"/>
      </fieldsUsage>
      <extLst>
        <ext xmlns:x15="http://schemas.microsoft.com/office/spreadsheetml/2010/11/main" uri="{B97F6D7D-B522-45F9-BDA1-12C45D357490}">
          <x15:cacheHierarchy aggregatedColumn="7"/>
        </ext>
      </extLst>
    </cacheHierarchy>
    <cacheHierarchy uniqueName="[Measures].[Sum of Target Achievement %]" caption="Sum of Target Achievement %" measure="1" displayFolder="" measureGroup="Table1" count="0" oneField="1" hidden="1">
      <fieldsUsage count="1">
        <fieldUsage x="8"/>
      </fieldsUsage>
      <extLst>
        <ext xmlns:x15="http://schemas.microsoft.com/office/spreadsheetml/2010/11/main" uri="{B97F6D7D-B522-45F9-BDA1-12C45D357490}">
          <x15:cacheHierarchy aggregatedColumn="8"/>
        </ext>
      </extLst>
    </cacheHierarchy>
  </cacheHierarchies>
  <kpis count="0"/>
  <dimensions count="3">
    <dimension measure="1" name="Measures" uniqueName="[Measures]" caption="Measures"/>
    <dimension name="Table1" uniqueName="[Table1]" caption="Table1"/>
    <dimension name="Table2" uniqueName="[Table2]" caption="Table2"/>
  </dimensions>
  <measureGroups count="2">
    <measureGroup name="Table1" caption="Table1"/>
    <measureGroup name="Table2" caption="Table2"/>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0">
  <r>
    <x v="0"/>
    <x v="0"/>
    <x v="0"/>
    <x v="0"/>
    <x v="0"/>
    <x v="0"/>
    <n v="581.09"/>
    <x v="0"/>
    <x v="0"/>
    <s v="Bangalore"/>
    <x v="0"/>
    <x v="0"/>
    <s v="P0001"/>
    <x v="0"/>
    <x v="0"/>
    <n v="31186"/>
    <s v="P0001"/>
    <n v="37"/>
    <n v="93"/>
    <x v="0"/>
    <x v="0"/>
  </r>
  <r>
    <x v="1"/>
    <x v="1"/>
    <x v="1"/>
    <x v="1"/>
    <x v="1"/>
    <x v="1"/>
    <n v="3502.36"/>
    <x v="1"/>
    <x v="1"/>
    <s v="Kolkata"/>
    <x v="1"/>
    <x v="0"/>
    <s v="P0002"/>
    <x v="1"/>
    <x v="0"/>
    <n v="19073"/>
    <s v="P0002"/>
    <n v="691"/>
    <n v="190"/>
    <x v="1"/>
    <x v="1"/>
  </r>
  <r>
    <x v="2"/>
    <x v="2"/>
    <x v="2"/>
    <x v="2"/>
    <x v="2"/>
    <x v="2"/>
    <n v="1642.64"/>
    <x v="2"/>
    <x v="2"/>
    <s v="Delhi"/>
    <x v="1"/>
    <x v="0"/>
    <s v="P0003"/>
    <x v="2"/>
    <x v="1"/>
    <n v="13934"/>
    <s v="P0003"/>
    <n v="812"/>
    <n v="44"/>
    <x v="2"/>
    <x v="2"/>
  </r>
  <r>
    <x v="3"/>
    <x v="3"/>
    <x v="3"/>
    <x v="3"/>
    <x v="0"/>
    <x v="3"/>
    <n v="5409.6"/>
    <x v="3"/>
    <x v="3"/>
    <s v="Mumbai"/>
    <x v="2"/>
    <x v="0"/>
    <s v="P0004"/>
    <x v="3"/>
    <x v="1"/>
    <n v="21622"/>
    <s v="P0004"/>
    <n v="559"/>
    <n v="137"/>
    <x v="3"/>
    <x v="3"/>
  </r>
  <r>
    <x v="4"/>
    <x v="4"/>
    <x v="4"/>
    <x v="4"/>
    <x v="3"/>
    <x v="4"/>
    <n v="3364.99"/>
    <x v="4"/>
    <x v="4"/>
    <s v="Mumbai"/>
    <x v="3"/>
    <x v="0"/>
    <s v="P0005"/>
    <x v="4"/>
    <x v="2"/>
    <n v="15661"/>
    <s v="P0005"/>
    <n v="639"/>
    <n v="44"/>
    <x v="4"/>
    <x v="4"/>
  </r>
  <r>
    <x v="5"/>
    <x v="5"/>
    <x v="5"/>
    <x v="5"/>
    <x v="4"/>
    <x v="5"/>
    <n v="3085.06"/>
    <x v="5"/>
    <x v="5"/>
    <s v="Kolkata"/>
    <x v="1"/>
    <x v="1"/>
    <s v="P0006"/>
    <x v="5"/>
    <x v="3"/>
    <n v="40770"/>
    <s v="P0006"/>
    <n v="0"/>
    <n v="113"/>
    <x v="5"/>
    <x v="5"/>
  </r>
  <r>
    <x v="6"/>
    <x v="6"/>
    <x v="6"/>
    <x v="6"/>
    <x v="0"/>
    <x v="6"/>
    <n v="10238.049999999999"/>
    <x v="6"/>
    <x v="6"/>
    <s v="Bangalore"/>
    <x v="4"/>
    <x v="1"/>
    <s v="P0007"/>
    <x v="6"/>
    <x v="3"/>
    <n v="20642"/>
    <s v="P0007"/>
    <n v="30"/>
    <n v="103"/>
    <x v="6"/>
    <x v="6"/>
  </r>
  <r>
    <x v="7"/>
    <x v="7"/>
    <x v="7"/>
    <x v="7"/>
    <x v="5"/>
    <x v="7"/>
    <n v="1557.56"/>
    <x v="7"/>
    <x v="7"/>
    <s v="Delhi"/>
    <x v="0"/>
    <x v="1"/>
    <s v="P0008"/>
    <x v="7"/>
    <x v="0"/>
    <n v="16109"/>
    <s v="P0008"/>
    <n v="35"/>
    <n v="95"/>
    <x v="7"/>
    <x v="7"/>
  </r>
  <r>
    <x v="8"/>
    <x v="8"/>
    <x v="8"/>
    <x v="8"/>
    <x v="1"/>
    <x v="8"/>
    <n v="2096.5"/>
    <x v="8"/>
    <x v="8"/>
    <s v="Hyderabad"/>
    <x v="4"/>
    <x v="1"/>
    <s v="P0009"/>
    <x v="8"/>
    <x v="3"/>
    <n v="26854"/>
    <s v="P0009"/>
    <n v="158"/>
    <n v="134"/>
    <x v="8"/>
    <x v="8"/>
  </r>
  <r>
    <x v="9"/>
    <x v="9"/>
    <x v="9"/>
    <x v="9"/>
    <x v="6"/>
    <x v="9"/>
    <n v="3210.17"/>
    <x v="9"/>
    <x v="9"/>
    <s v="Bangalore"/>
    <x v="3"/>
    <x v="0"/>
    <s v="P0010"/>
    <x v="9"/>
    <x v="1"/>
    <n v="37926"/>
    <s v="P0010"/>
    <n v="990"/>
    <n v="167"/>
    <x v="9"/>
    <x v="9"/>
  </r>
  <r>
    <x v="10"/>
    <x v="10"/>
    <x v="10"/>
    <x v="10"/>
    <x v="2"/>
    <x v="10"/>
    <n v="1157.77"/>
    <x v="10"/>
    <x v="10"/>
    <s v="Pune"/>
    <x v="2"/>
    <x v="1"/>
    <s v="P0011"/>
    <x v="10"/>
    <x v="3"/>
    <n v="13755"/>
    <s v="P0011"/>
    <n v="634"/>
    <n v="70"/>
    <x v="10"/>
    <x v="10"/>
  </r>
  <r>
    <x v="11"/>
    <x v="11"/>
    <x v="11"/>
    <x v="11"/>
    <x v="5"/>
    <x v="11"/>
    <n v="4471.84"/>
    <x v="11"/>
    <x v="11"/>
    <s v="Kochi"/>
    <x v="1"/>
    <x v="1"/>
    <s v="P0012"/>
    <x v="11"/>
    <x v="0"/>
    <n v="46983"/>
    <s v="P0012"/>
    <n v="782"/>
    <n v="171"/>
    <x v="11"/>
    <x v="11"/>
  </r>
  <r>
    <x v="12"/>
    <x v="12"/>
    <x v="12"/>
    <x v="12"/>
    <x v="7"/>
    <x v="12"/>
    <n v="927.28"/>
    <x v="12"/>
    <x v="12"/>
    <s v="Delhi"/>
    <x v="5"/>
    <x v="2"/>
    <s v="P0013"/>
    <x v="12"/>
    <x v="2"/>
    <n v="23230"/>
    <s v="P0013"/>
    <n v="295"/>
    <n v="45"/>
    <x v="12"/>
    <x v="12"/>
  </r>
  <r>
    <x v="13"/>
    <x v="13"/>
    <x v="13"/>
    <x v="13"/>
    <x v="2"/>
    <x v="13"/>
    <n v="5123.3500000000004"/>
    <x v="13"/>
    <x v="13"/>
    <s v="Kolkata"/>
    <x v="2"/>
    <x v="0"/>
    <s v="P0014"/>
    <x v="13"/>
    <x v="1"/>
    <n v="33077"/>
    <s v="P0014"/>
    <n v="937"/>
    <n v="65"/>
    <x v="13"/>
    <x v="13"/>
  </r>
  <r>
    <x v="14"/>
    <x v="14"/>
    <x v="14"/>
    <x v="14"/>
    <x v="3"/>
    <x v="14"/>
    <n v="1182.3800000000001"/>
    <x v="14"/>
    <x v="14"/>
    <s v="Delhi"/>
    <x v="1"/>
    <x v="1"/>
    <s v="P0015"/>
    <x v="14"/>
    <x v="1"/>
    <n v="47866"/>
    <s v="P0015"/>
    <n v="198"/>
    <n v="69"/>
    <x v="14"/>
    <x v="14"/>
  </r>
  <r>
    <x v="15"/>
    <x v="15"/>
    <x v="15"/>
    <x v="15"/>
    <x v="3"/>
    <x v="15"/>
    <n v="1140.04"/>
    <x v="15"/>
    <x v="15"/>
    <s v="Kolkata"/>
    <x v="4"/>
    <x v="1"/>
    <s v="P0016"/>
    <x v="15"/>
    <x v="1"/>
    <n v="21640"/>
    <s v="P0016"/>
    <n v="902"/>
    <n v="191"/>
    <x v="15"/>
    <x v="15"/>
  </r>
  <r>
    <x v="16"/>
    <x v="16"/>
    <x v="16"/>
    <x v="16"/>
    <x v="5"/>
    <x v="16"/>
    <n v="3234.44"/>
    <x v="16"/>
    <x v="16"/>
    <s v="Pune"/>
    <x v="0"/>
    <x v="1"/>
    <s v="P0017"/>
    <x v="16"/>
    <x v="3"/>
    <n v="10070"/>
    <s v="P0017"/>
    <n v="30"/>
    <n v="32"/>
    <x v="16"/>
    <x v="16"/>
  </r>
  <r>
    <x v="17"/>
    <x v="17"/>
    <x v="17"/>
    <x v="17"/>
    <x v="3"/>
    <x v="17"/>
    <n v="1481.01"/>
    <x v="17"/>
    <x v="17"/>
    <s v="Hyderabad"/>
    <x v="6"/>
    <x v="2"/>
    <s v="P0018"/>
    <x v="17"/>
    <x v="2"/>
    <n v="37414"/>
    <s v="P0018"/>
    <n v="20"/>
    <n v="85"/>
    <x v="17"/>
    <x v="17"/>
  </r>
  <r>
    <x v="18"/>
    <x v="18"/>
    <x v="18"/>
    <x v="18"/>
    <x v="1"/>
    <x v="18"/>
    <n v="2213.8200000000002"/>
    <x v="18"/>
    <x v="18"/>
    <s v="Kolkata"/>
    <x v="0"/>
    <x v="1"/>
    <s v="P0019"/>
    <x v="18"/>
    <x v="0"/>
    <n v="430"/>
    <s v="P0019"/>
    <n v="78"/>
    <n v="90"/>
    <x v="18"/>
    <x v="18"/>
  </r>
  <r>
    <x v="19"/>
    <x v="19"/>
    <x v="19"/>
    <x v="19"/>
    <x v="8"/>
    <x v="19"/>
    <n v="3465.03"/>
    <x v="19"/>
    <x v="19"/>
    <s v="Mumbai"/>
    <x v="0"/>
    <x v="0"/>
    <s v="P0020"/>
    <x v="19"/>
    <x v="3"/>
    <n v="22949"/>
    <s v="P0020"/>
    <n v="791"/>
    <n v="162"/>
    <x v="19"/>
    <x v="19"/>
  </r>
  <r>
    <x v="20"/>
    <x v="20"/>
    <x v="20"/>
    <x v="20"/>
    <x v="7"/>
    <x v="20"/>
    <n v="3740.87"/>
    <x v="20"/>
    <x v="20"/>
    <s v="Pune"/>
    <x v="4"/>
    <x v="1"/>
    <s v="P0021"/>
    <x v="20"/>
    <x v="1"/>
    <n v="49001"/>
    <s v="P0021"/>
    <n v="257"/>
    <n v="102"/>
    <x v="20"/>
    <x v="20"/>
  </r>
  <r>
    <x v="21"/>
    <x v="21"/>
    <x v="21"/>
    <x v="10"/>
    <x v="2"/>
    <x v="21"/>
    <n v="9964.58"/>
    <x v="21"/>
    <x v="21"/>
    <s v="Chennai"/>
    <x v="3"/>
    <x v="2"/>
    <s v="P0022"/>
    <x v="21"/>
    <x v="0"/>
    <n v="20779"/>
    <s v="P0022"/>
    <n v="451"/>
    <n v="193"/>
    <x v="21"/>
    <x v="21"/>
  </r>
  <r>
    <x v="22"/>
    <x v="22"/>
    <x v="22"/>
    <x v="21"/>
    <x v="4"/>
    <x v="22"/>
    <n v="399.48"/>
    <x v="22"/>
    <x v="22"/>
    <s v="Hyderabad"/>
    <x v="1"/>
    <x v="1"/>
    <s v="P0023"/>
    <x v="22"/>
    <x v="0"/>
    <n v="34236"/>
    <s v="P0023"/>
    <n v="471"/>
    <n v="150"/>
    <x v="22"/>
    <x v="22"/>
  </r>
  <r>
    <x v="23"/>
    <x v="23"/>
    <x v="23"/>
    <x v="22"/>
    <x v="2"/>
    <x v="23"/>
    <n v="10618.12"/>
    <x v="23"/>
    <x v="23"/>
    <s v="Kochi"/>
    <x v="1"/>
    <x v="2"/>
    <s v="P0024"/>
    <x v="23"/>
    <x v="1"/>
    <n v="26311"/>
    <s v="P0024"/>
    <n v="789"/>
    <n v="143"/>
    <x v="23"/>
    <x v="23"/>
  </r>
  <r>
    <x v="24"/>
    <x v="24"/>
    <x v="24"/>
    <x v="23"/>
    <x v="3"/>
    <x v="24"/>
    <n v="1279.23"/>
    <x v="24"/>
    <x v="24"/>
    <s v="Kolkata"/>
    <x v="3"/>
    <x v="1"/>
    <s v="P0025"/>
    <x v="24"/>
    <x v="1"/>
    <n v="10812"/>
    <s v="P0025"/>
    <n v="348"/>
    <n v="153"/>
    <x v="24"/>
    <x v="24"/>
  </r>
  <r>
    <x v="25"/>
    <x v="25"/>
    <x v="25"/>
    <x v="24"/>
    <x v="8"/>
    <x v="25"/>
    <n v="1025.46"/>
    <x v="25"/>
    <x v="25"/>
    <s v="Delhi"/>
    <x v="6"/>
    <x v="1"/>
    <s v="P0026"/>
    <x v="25"/>
    <x v="3"/>
    <n v="15954"/>
    <s v="P0026"/>
    <n v="6"/>
    <n v="40"/>
    <x v="25"/>
    <x v="25"/>
  </r>
  <r>
    <x v="26"/>
    <x v="26"/>
    <x v="26"/>
    <x v="25"/>
    <x v="5"/>
    <x v="26"/>
    <n v="153.59"/>
    <x v="26"/>
    <x v="26"/>
    <s v="Mumbai"/>
    <x v="2"/>
    <x v="2"/>
    <s v="P0027"/>
    <x v="26"/>
    <x v="2"/>
    <n v="26224"/>
    <s v="P0027"/>
    <n v="386"/>
    <n v="95"/>
    <x v="26"/>
    <x v="26"/>
  </r>
  <r>
    <x v="27"/>
    <x v="27"/>
    <x v="27"/>
    <x v="26"/>
    <x v="5"/>
    <x v="27"/>
    <n v="3118.27"/>
    <x v="27"/>
    <x v="27"/>
    <s v="Kolkata"/>
    <x v="6"/>
    <x v="0"/>
    <s v="P0028"/>
    <x v="27"/>
    <x v="2"/>
    <n v="5302"/>
    <s v="P0028"/>
    <n v="288"/>
    <n v="121"/>
    <x v="27"/>
    <x v="27"/>
  </r>
  <r>
    <x v="28"/>
    <x v="28"/>
    <x v="28"/>
    <x v="27"/>
    <x v="5"/>
    <x v="28"/>
    <n v="11165.11"/>
    <x v="28"/>
    <x v="28"/>
    <s v="Pune"/>
    <x v="6"/>
    <x v="2"/>
    <s v="P0029"/>
    <x v="28"/>
    <x v="3"/>
    <n v="20803"/>
    <s v="P0029"/>
    <n v="730"/>
    <n v="49"/>
    <x v="28"/>
    <x v="28"/>
  </r>
  <r>
    <x v="29"/>
    <x v="29"/>
    <x v="29"/>
    <x v="28"/>
    <x v="3"/>
    <x v="29"/>
    <n v="4527.1099999999997"/>
    <x v="29"/>
    <x v="29"/>
    <s v="Mumbai"/>
    <x v="4"/>
    <x v="0"/>
    <s v="P0030"/>
    <x v="29"/>
    <x v="0"/>
    <n v="20801"/>
    <s v="P0030"/>
    <n v="751"/>
    <n v="32"/>
    <x v="29"/>
    <x v="29"/>
  </r>
  <r>
    <x v="30"/>
    <x v="30"/>
    <x v="30"/>
    <x v="29"/>
    <x v="4"/>
    <x v="30"/>
    <n v="9996.99"/>
    <x v="30"/>
    <x v="30"/>
    <s v="Mumbai"/>
    <x v="6"/>
    <x v="0"/>
    <s v="P0031"/>
    <x v="30"/>
    <x v="2"/>
    <n v="41762"/>
    <s v="P0031"/>
    <n v="91"/>
    <n v="35"/>
    <x v="30"/>
    <x v="30"/>
  </r>
  <r>
    <x v="31"/>
    <x v="31"/>
    <x v="31"/>
    <x v="30"/>
    <x v="0"/>
    <x v="31"/>
    <n v="1740.66"/>
    <x v="31"/>
    <x v="31"/>
    <s v="Hyderabad"/>
    <x v="6"/>
    <x v="2"/>
    <s v="P0032"/>
    <x v="31"/>
    <x v="2"/>
    <n v="6280"/>
    <s v="P0032"/>
    <n v="793"/>
    <n v="159"/>
    <x v="31"/>
    <x v="31"/>
  </r>
  <r>
    <x v="32"/>
    <x v="32"/>
    <x v="32"/>
    <x v="31"/>
    <x v="6"/>
    <x v="32"/>
    <n v="1618.89"/>
    <x v="32"/>
    <x v="32"/>
    <s v="Bangalore"/>
    <x v="4"/>
    <x v="1"/>
    <s v="P0033"/>
    <x v="32"/>
    <x v="0"/>
    <n v="42150"/>
    <s v="P0033"/>
    <n v="70"/>
    <n v="134"/>
    <x v="32"/>
    <x v="32"/>
  </r>
  <r>
    <x v="33"/>
    <x v="33"/>
    <x v="33"/>
    <x v="32"/>
    <x v="4"/>
    <x v="33"/>
    <n v="6069.4"/>
    <x v="33"/>
    <x v="33"/>
    <s v="Pune"/>
    <x v="1"/>
    <x v="2"/>
    <s v="P0034"/>
    <x v="33"/>
    <x v="1"/>
    <n v="20581"/>
    <s v="P0034"/>
    <n v="619"/>
    <n v="63"/>
    <x v="33"/>
    <x v="33"/>
  </r>
  <r>
    <x v="34"/>
    <x v="34"/>
    <x v="34"/>
    <x v="33"/>
    <x v="7"/>
    <x v="34"/>
    <n v="1237.08"/>
    <x v="34"/>
    <x v="34"/>
    <s v="Kochi"/>
    <x v="5"/>
    <x v="2"/>
    <s v="P0035"/>
    <x v="34"/>
    <x v="2"/>
    <n v="32602"/>
    <s v="P0035"/>
    <n v="389"/>
    <n v="150"/>
    <x v="34"/>
    <x v="34"/>
  </r>
  <r>
    <x v="35"/>
    <x v="35"/>
    <x v="35"/>
    <x v="34"/>
    <x v="5"/>
    <x v="35"/>
    <n v="1362.83"/>
    <x v="35"/>
    <x v="35"/>
    <s v="Bangalore"/>
    <x v="6"/>
    <x v="0"/>
    <s v="P0036"/>
    <x v="35"/>
    <x v="0"/>
    <n v="27890"/>
    <s v="P0036"/>
    <n v="301"/>
    <n v="142"/>
    <x v="35"/>
    <x v="35"/>
  </r>
  <r>
    <x v="36"/>
    <x v="36"/>
    <x v="36"/>
    <x v="35"/>
    <x v="8"/>
    <x v="36"/>
    <n v="7416.24"/>
    <x v="36"/>
    <x v="36"/>
    <s v="Kolkata"/>
    <x v="1"/>
    <x v="0"/>
    <s v="P0037"/>
    <x v="36"/>
    <x v="2"/>
    <n v="15059"/>
    <s v="P0037"/>
    <n v="483"/>
    <n v="165"/>
    <x v="36"/>
    <x v="36"/>
  </r>
  <r>
    <x v="37"/>
    <x v="37"/>
    <x v="37"/>
    <x v="36"/>
    <x v="7"/>
    <x v="37"/>
    <n v="3523.82"/>
    <x v="37"/>
    <x v="37"/>
    <s v="Kolkata"/>
    <x v="6"/>
    <x v="2"/>
    <s v="P0038"/>
    <x v="37"/>
    <x v="0"/>
    <n v="46542"/>
    <s v="P0038"/>
    <n v="310"/>
    <n v="182"/>
    <x v="37"/>
    <x v="37"/>
  </r>
  <r>
    <x v="38"/>
    <x v="38"/>
    <x v="38"/>
    <x v="37"/>
    <x v="8"/>
    <x v="38"/>
    <n v="7217.62"/>
    <x v="38"/>
    <x v="38"/>
    <s v="Chennai"/>
    <x v="3"/>
    <x v="2"/>
    <s v="P0039"/>
    <x v="38"/>
    <x v="1"/>
    <n v="11300"/>
    <s v="P0039"/>
    <n v="793"/>
    <n v="177"/>
    <x v="38"/>
    <x v="38"/>
  </r>
  <r>
    <x v="39"/>
    <x v="39"/>
    <x v="39"/>
    <x v="38"/>
    <x v="1"/>
    <x v="39"/>
    <n v="1747.69"/>
    <x v="39"/>
    <x v="39"/>
    <s v="Delhi"/>
    <x v="3"/>
    <x v="2"/>
    <s v="P0040"/>
    <x v="39"/>
    <x v="1"/>
    <n v="1907"/>
    <s v="P0040"/>
    <n v="966"/>
    <n v="44"/>
    <x v="39"/>
    <x v="39"/>
  </r>
  <r>
    <x v="40"/>
    <x v="40"/>
    <x v="40"/>
    <x v="39"/>
    <x v="1"/>
    <x v="40"/>
    <n v="8317.7099999999991"/>
    <x v="40"/>
    <x v="40"/>
    <s v="Hyderabad"/>
    <x v="0"/>
    <x v="1"/>
    <s v="P0041"/>
    <x v="40"/>
    <x v="0"/>
    <n v="37531"/>
    <s v="P0041"/>
    <n v="815"/>
    <n v="156"/>
    <x v="40"/>
    <x v="40"/>
  </r>
  <r>
    <x v="41"/>
    <x v="41"/>
    <x v="41"/>
    <x v="40"/>
    <x v="7"/>
    <x v="41"/>
    <n v="2552.02"/>
    <x v="41"/>
    <x v="41"/>
    <s v="Kolkata"/>
    <x v="1"/>
    <x v="2"/>
    <s v="P0042"/>
    <x v="41"/>
    <x v="0"/>
    <n v="31110"/>
    <s v="P0042"/>
    <n v="439"/>
    <n v="84"/>
    <x v="41"/>
    <x v="41"/>
  </r>
  <r>
    <x v="42"/>
    <x v="42"/>
    <x v="42"/>
    <x v="41"/>
    <x v="2"/>
    <x v="42"/>
    <n v="2829.29"/>
    <x v="42"/>
    <x v="42"/>
    <s v="Delhi"/>
    <x v="6"/>
    <x v="2"/>
    <s v="P0043"/>
    <x v="42"/>
    <x v="1"/>
    <n v="44537"/>
    <s v="P0043"/>
    <n v="503"/>
    <n v="86"/>
    <x v="42"/>
    <x v="42"/>
  </r>
  <r>
    <x v="43"/>
    <x v="43"/>
    <x v="35"/>
    <x v="42"/>
    <x v="5"/>
    <x v="43"/>
    <n v="7592.89"/>
    <x v="43"/>
    <x v="43"/>
    <s v="Chennai"/>
    <x v="0"/>
    <x v="1"/>
    <s v="P0044"/>
    <x v="43"/>
    <x v="0"/>
    <n v="22940"/>
    <s v="P0044"/>
    <n v="447"/>
    <n v="132"/>
    <x v="43"/>
    <x v="43"/>
  </r>
  <r>
    <x v="44"/>
    <x v="44"/>
    <x v="43"/>
    <x v="43"/>
    <x v="2"/>
    <x v="44"/>
    <n v="11619.45"/>
    <x v="44"/>
    <x v="44"/>
    <s v="Bangalore"/>
    <x v="1"/>
    <x v="2"/>
    <s v="P0045"/>
    <x v="44"/>
    <x v="3"/>
    <n v="940"/>
    <s v="P0045"/>
    <n v="793"/>
    <n v="124"/>
    <x v="44"/>
    <x v="44"/>
  </r>
  <r>
    <x v="45"/>
    <x v="45"/>
    <x v="44"/>
    <x v="44"/>
    <x v="5"/>
    <x v="45"/>
    <n v="2950.18"/>
    <x v="45"/>
    <x v="45"/>
    <s v="Kochi"/>
    <x v="3"/>
    <x v="0"/>
    <s v="P0046"/>
    <x v="45"/>
    <x v="1"/>
    <n v="1111"/>
    <s v="P0046"/>
    <n v="552"/>
    <n v="89"/>
    <x v="45"/>
    <x v="45"/>
  </r>
  <r>
    <x v="46"/>
    <x v="46"/>
    <x v="45"/>
    <x v="45"/>
    <x v="5"/>
    <x v="46"/>
    <n v="1172.3800000000001"/>
    <x v="46"/>
    <x v="46"/>
    <s v="Mumbai"/>
    <x v="3"/>
    <x v="0"/>
    <s v="P0047"/>
    <x v="46"/>
    <x v="0"/>
    <n v="21719"/>
    <s v="P0047"/>
    <n v="468"/>
    <n v="199"/>
    <x v="46"/>
    <x v="46"/>
  </r>
  <r>
    <x v="47"/>
    <x v="47"/>
    <x v="46"/>
    <x v="46"/>
    <x v="5"/>
    <x v="47"/>
    <n v="1785.96"/>
    <x v="47"/>
    <x v="47"/>
    <s v="Kochi"/>
    <x v="5"/>
    <x v="0"/>
    <s v="P0048"/>
    <x v="47"/>
    <x v="1"/>
    <n v="12552"/>
    <s v="P0048"/>
    <n v="409"/>
    <n v="43"/>
    <x v="47"/>
    <x v="47"/>
  </r>
  <r>
    <x v="48"/>
    <x v="48"/>
    <x v="47"/>
    <x v="47"/>
    <x v="3"/>
    <x v="48"/>
    <n v="1549.65"/>
    <x v="48"/>
    <x v="48"/>
    <s v="Delhi"/>
    <x v="0"/>
    <x v="2"/>
    <s v="P0049"/>
    <x v="48"/>
    <x v="0"/>
    <n v="46116"/>
    <s v="P0049"/>
    <n v="375"/>
    <n v="28"/>
    <x v="48"/>
    <x v="48"/>
  </r>
  <r>
    <x v="49"/>
    <x v="49"/>
    <x v="48"/>
    <x v="48"/>
    <x v="3"/>
    <x v="49"/>
    <n v="2891.37"/>
    <x v="49"/>
    <x v="49"/>
    <s v="Kolkata"/>
    <x v="6"/>
    <x v="0"/>
    <s v="P0050"/>
    <x v="49"/>
    <x v="1"/>
    <n v="6012"/>
    <s v="P0050"/>
    <n v="552"/>
    <n v="15"/>
    <x v="49"/>
    <x v="49"/>
  </r>
  <r>
    <x v="50"/>
    <x v="50"/>
    <x v="49"/>
    <x v="49"/>
    <x v="7"/>
    <x v="50"/>
    <n v="1262.6099999999999"/>
    <x v="50"/>
    <x v="50"/>
    <s v="Kolkata"/>
    <x v="1"/>
    <x v="0"/>
    <s v="P0051"/>
    <x v="50"/>
    <x v="2"/>
    <n v="44052"/>
    <s v="P0051"/>
    <n v="688"/>
    <n v="164"/>
    <x v="50"/>
    <x v="50"/>
  </r>
  <r>
    <x v="51"/>
    <x v="51"/>
    <x v="50"/>
    <x v="50"/>
    <x v="6"/>
    <x v="51"/>
    <n v="716.52"/>
    <x v="51"/>
    <x v="51"/>
    <s v="Hyderabad"/>
    <x v="5"/>
    <x v="2"/>
    <s v="P0052"/>
    <x v="51"/>
    <x v="2"/>
    <n v="10918"/>
    <s v="P0052"/>
    <n v="432"/>
    <n v="87"/>
    <x v="51"/>
    <x v="51"/>
  </r>
  <r>
    <x v="52"/>
    <x v="52"/>
    <x v="51"/>
    <x v="51"/>
    <x v="7"/>
    <x v="52"/>
    <n v="2057.23"/>
    <x v="52"/>
    <x v="52"/>
    <s v="Chennai"/>
    <x v="0"/>
    <x v="0"/>
    <s v="P0053"/>
    <x v="52"/>
    <x v="2"/>
    <n v="6058"/>
    <s v="P0053"/>
    <n v="806"/>
    <n v="93"/>
    <x v="52"/>
    <x v="52"/>
  </r>
  <r>
    <x v="53"/>
    <x v="53"/>
    <x v="52"/>
    <x v="52"/>
    <x v="2"/>
    <x v="53"/>
    <n v="4170.01"/>
    <x v="53"/>
    <x v="53"/>
    <s v="Mumbai"/>
    <x v="3"/>
    <x v="1"/>
    <s v="P0054"/>
    <x v="53"/>
    <x v="0"/>
    <n v="13801"/>
    <s v="P0054"/>
    <n v="826"/>
    <n v="133"/>
    <x v="53"/>
    <x v="53"/>
  </r>
  <r>
    <x v="54"/>
    <x v="54"/>
    <x v="53"/>
    <x v="53"/>
    <x v="7"/>
    <x v="54"/>
    <n v="723.49"/>
    <x v="54"/>
    <x v="54"/>
    <s v="Mumbai"/>
    <x v="0"/>
    <x v="0"/>
    <s v="P0055"/>
    <x v="54"/>
    <x v="0"/>
    <n v="7292"/>
    <s v="P0055"/>
    <n v="429"/>
    <n v="92"/>
    <x v="54"/>
    <x v="54"/>
  </r>
  <r>
    <x v="55"/>
    <x v="55"/>
    <x v="54"/>
    <x v="54"/>
    <x v="6"/>
    <x v="55"/>
    <n v="5173.2299999999996"/>
    <x v="55"/>
    <x v="55"/>
    <s v="Bangalore"/>
    <x v="1"/>
    <x v="1"/>
    <s v="P0056"/>
    <x v="55"/>
    <x v="2"/>
    <n v="20125"/>
    <s v="P0056"/>
    <n v="909"/>
    <n v="119"/>
    <x v="55"/>
    <x v="55"/>
  </r>
  <r>
    <x v="56"/>
    <x v="56"/>
    <x v="55"/>
    <x v="55"/>
    <x v="6"/>
    <x v="56"/>
    <n v="3255.34"/>
    <x v="56"/>
    <x v="56"/>
    <s v="Pune"/>
    <x v="4"/>
    <x v="0"/>
    <s v="P0057"/>
    <x v="56"/>
    <x v="2"/>
    <n v="16589"/>
    <s v="P0057"/>
    <n v="173"/>
    <n v="21"/>
    <x v="56"/>
    <x v="56"/>
  </r>
  <r>
    <x v="57"/>
    <x v="57"/>
    <x v="56"/>
    <x v="56"/>
    <x v="8"/>
    <x v="57"/>
    <n v="722.76"/>
    <x v="57"/>
    <x v="57"/>
    <s v="Hyderabad"/>
    <x v="5"/>
    <x v="2"/>
    <s v="P0058"/>
    <x v="57"/>
    <x v="1"/>
    <n v="26499"/>
    <s v="P0058"/>
    <n v="932"/>
    <n v="39"/>
    <x v="57"/>
    <x v="57"/>
  </r>
  <r>
    <x v="58"/>
    <x v="58"/>
    <x v="57"/>
    <x v="57"/>
    <x v="2"/>
    <x v="58"/>
    <n v="8728.48"/>
    <x v="58"/>
    <x v="58"/>
    <s v="Delhi"/>
    <x v="4"/>
    <x v="1"/>
    <s v="P0059"/>
    <x v="58"/>
    <x v="1"/>
    <n v="26899"/>
    <s v="P0059"/>
    <n v="294"/>
    <n v="187"/>
    <x v="58"/>
    <x v="58"/>
  </r>
  <r>
    <x v="59"/>
    <x v="59"/>
    <x v="58"/>
    <x v="58"/>
    <x v="6"/>
    <x v="59"/>
    <n v="6005.04"/>
    <x v="59"/>
    <x v="59"/>
    <s v="Delhi"/>
    <x v="5"/>
    <x v="2"/>
    <s v="P0060"/>
    <x v="59"/>
    <x v="0"/>
    <n v="149"/>
    <s v="P0060"/>
    <n v="564"/>
    <n v="95"/>
    <x v="59"/>
    <x v="59"/>
  </r>
  <r>
    <x v="60"/>
    <x v="60"/>
    <x v="59"/>
    <x v="59"/>
    <x v="6"/>
    <x v="60"/>
    <n v="6403.53"/>
    <x v="60"/>
    <x v="60"/>
    <s v="Kochi"/>
    <x v="2"/>
    <x v="2"/>
    <s v="P0061"/>
    <x v="60"/>
    <x v="3"/>
    <n v="6331"/>
    <s v="P0061"/>
    <n v="283"/>
    <n v="41"/>
    <x v="60"/>
    <x v="60"/>
  </r>
  <r>
    <x v="61"/>
    <x v="61"/>
    <x v="60"/>
    <x v="60"/>
    <x v="7"/>
    <x v="61"/>
    <n v="8992.67"/>
    <x v="61"/>
    <x v="61"/>
    <s v="Delhi"/>
    <x v="1"/>
    <x v="2"/>
    <s v="P0062"/>
    <x v="61"/>
    <x v="3"/>
    <n v="8177"/>
    <s v="P0062"/>
    <n v="442"/>
    <n v="80"/>
    <x v="61"/>
    <x v="61"/>
  </r>
  <r>
    <x v="62"/>
    <x v="62"/>
    <x v="61"/>
    <x v="61"/>
    <x v="4"/>
    <x v="62"/>
    <n v="1695.99"/>
    <x v="62"/>
    <x v="62"/>
    <s v="Chennai"/>
    <x v="1"/>
    <x v="1"/>
    <s v="P0063"/>
    <x v="62"/>
    <x v="2"/>
    <n v="9816"/>
    <s v="P0063"/>
    <n v="340"/>
    <n v="73"/>
    <x v="62"/>
    <x v="62"/>
  </r>
  <r>
    <x v="63"/>
    <x v="27"/>
    <x v="62"/>
    <x v="62"/>
    <x v="4"/>
    <x v="63"/>
    <n v="9900.1299999999992"/>
    <x v="63"/>
    <x v="63"/>
    <s v="Kochi"/>
    <x v="4"/>
    <x v="2"/>
    <s v="P0064"/>
    <x v="63"/>
    <x v="2"/>
    <n v="4768"/>
    <s v="P0064"/>
    <n v="705"/>
    <n v="62"/>
    <x v="63"/>
    <x v="63"/>
  </r>
  <r>
    <x v="64"/>
    <x v="63"/>
    <x v="63"/>
    <x v="63"/>
    <x v="7"/>
    <x v="64"/>
    <n v="6053.64"/>
    <x v="64"/>
    <x v="64"/>
    <s v="Mumbai"/>
    <x v="0"/>
    <x v="0"/>
    <s v="P0065"/>
    <x v="64"/>
    <x v="1"/>
    <n v="15800"/>
    <s v="P0065"/>
    <n v="81"/>
    <n v="65"/>
    <x v="64"/>
    <x v="64"/>
  </r>
  <r>
    <x v="65"/>
    <x v="64"/>
    <x v="64"/>
    <x v="64"/>
    <x v="7"/>
    <x v="65"/>
    <n v="4122.2"/>
    <x v="65"/>
    <x v="65"/>
    <s v="Chennai"/>
    <x v="0"/>
    <x v="1"/>
    <s v="P0066"/>
    <x v="65"/>
    <x v="3"/>
    <n v="27528"/>
    <s v="P0066"/>
    <n v="838"/>
    <n v="148"/>
    <x v="65"/>
    <x v="65"/>
  </r>
  <r>
    <x v="66"/>
    <x v="65"/>
    <x v="65"/>
    <x v="65"/>
    <x v="8"/>
    <x v="66"/>
    <n v="8271.8799999999992"/>
    <x v="66"/>
    <x v="66"/>
    <s v="Kochi"/>
    <x v="4"/>
    <x v="0"/>
    <s v="P0067"/>
    <x v="66"/>
    <x v="0"/>
    <n v="15513"/>
    <s v="P0067"/>
    <n v="903"/>
    <n v="30"/>
    <x v="66"/>
    <x v="66"/>
  </r>
  <r>
    <x v="67"/>
    <x v="66"/>
    <x v="66"/>
    <x v="66"/>
    <x v="3"/>
    <x v="67"/>
    <n v="3112.91"/>
    <x v="67"/>
    <x v="67"/>
    <s v="Chennai"/>
    <x v="3"/>
    <x v="0"/>
    <s v="P0068"/>
    <x v="67"/>
    <x v="0"/>
    <n v="16520"/>
    <s v="P0068"/>
    <n v="562"/>
    <n v="68"/>
    <x v="67"/>
    <x v="67"/>
  </r>
  <r>
    <x v="68"/>
    <x v="67"/>
    <x v="67"/>
    <x v="67"/>
    <x v="7"/>
    <x v="68"/>
    <n v="4967.79"/>
    <x v="68"/>
    <x v="68"/>
    <s v="Bangalore"/>
    <x v="4"/>
    <x v="2"/>
    <s v="P0069"/>
    <x v="68"/>
    <x v="3"/>
    <n v="23530"/>
    <s v="P0069"/>
    <n v="547"/>
    <n v="98"/>
    <x v="68"/>
    <x v="68"/>
  </r>
  <r>
    <x v="69"/>
    <x v="68"/>
    <x v="68"/>
    <x v="68"/>
    <x v="8"/>
    <x v="69"/>
    <n v="765.78"/>
    <x v="69"/>
    <x v="69"/>
    <s v="Mumbai"/>
    <x v="4"/>
    <x v="2"/>
    <s v="P0070"/>
    <x v="69"/>
    <x v="2"/>
    <n v="27465"/>
    <s v="P0070"/>
    <n v="699"/>
    <n v="112"/>
    <x v="69"/>
    <x v="69"/>
  </r>
  <r>
    <x v="70"/>
    <x v="69"/>
    <x v="69"/>
    <x v="69"/>
    <x v="5"/>
    <x v="70"/>
    <n v="3898.2"/>
    <x v="70"/>
    <x v="70"/>
    <s v="Kolkata"/>
    <x v="6"/>
    <x v="1"/>
    <s v="P0071"/>
    <x v="70"/>
    <x v="0"/>
    <n v="16615"/>
    <s v="P0071"/>
    <n v="199"/>
    <n v="177"/>
    <x v="70"/>
    <x v="70"/>
  </r>
  <r>
    <x v="71"/>
    <x v="70"/>
    <x v="70"/>
    <x v="70"/>
    <x v="8"/>
    <x v="71"/>
    <n v="1951.66"/>
    <x v="71"/>
    <x v="71"/>
    <s v="Hyderabad"/>
    <x v="2"/>
    <x v="1"/>
    <s v="P0072"/>
    <x v="71"/>
    <x v="2"/>
    <n v="11168"/>
    <s v="P0072"/>
    <n v="749"/>
    <n v="185"/>
    <x v="71"/>
    <x v="71"/>
  </r>
  <r>
    <x v="72"/>
    <x v="71"/>
    <x v="16"/>
    <x v="71"/>
    <x v="8"/>
    <x v="72"/>
    <n v="2227.6"/>
    <x v="72"/>
    <x v="72"/>
    <s v="Mumbai"/>
    <x v="5"/>
    <x v="2"/>
    <s v="P0073"/>
    <x v="72"/>
    <x v="3"/>
    <n v="20528"/>
    <s v="P0073"/>
    <n v="218"/>
    <n v="66"/>
    <x v="72"/>
    <x v="72"/>
  </r>
  <r>
    <x v="73"/>
    <x v="72"/>
    <x v="71"/>
    <x v="72"/>
    <x v="5"/>
    <x v="73"/>
    <n v="3078.54"/>
    <x v="73"/>
    <x v="73"/>
    <s v="Hyderabad"/>
    <x v="5"/>
    <x v="0"/>
    <s v="P0074"/>
    <x v="73"/>
    <x v="1"/>
    <n v="1309"/>
    <s v="P0074"/>
    <n v="676"/>
    <n v="112"/>
    <x v="73"/>
    <x v="73"/>
  </r>
  <r>
    <x v="74"/>
    <x v="73"/>
    <x v="72"/>
    <x v="73"/>
    <x v="2"/>
    <x v="74"/>
    <n v="2784.11"/>
    <x v="74"/>
    <x v="74"/>
    <s v="Delhi"/>
    <x v="1"/>
    <x v="1"/>
    <s v="P0075"/>
    <x v="74"/>
    <x v="0"/>
    <n v="24679"/>
    <s v="P0075"/>
    <n v="305"/>
    <n v="14"/>
    <x v="74"/>
    <x v="74"/>
  </r>
  <r>
    <x v="75"/>
    <x v="74"/>
    <x v="73"/>
    <x v="74"/>
    <x v="1"/>
    <x v="75"/>
    <n v="5747.31"/>
    <x v="75"/>
    <x v="75"/>
    <s v="Mumbai"/>
    <x v="2"/>
    <x v="0"/>
    <s v="P0076"/>
    <x v="75"/>
    <x v="1"/>
    <n v="47074"/>
    <s v="P0076"/>
    <n v="746"/>
    <n v="127"/>
    <x v="75"/>
    <x v="75"/>
  </r>
  <r>
    <x v="76"/>
    <x v="75"/>
    <x v="74"/>
    <x v="75"/>
    <x v="5"/>
    <x v="76"/>
    <n v="1736.79"/>
    <x v="76"/>
    <x v="76"/>
    <s v="Chennai"/>
    <x v="0"/>
    <x v="2"/>
    <s v="P0077"/>
    <x v="76"/>
    <x v="2"/>
    <n v="19956"/>
    <s v="P0077"/>
    <n v="791"/>
    <n v="39"/>
    <x v="76"/>
    <x v="76"/>
  </r>
  <r>
    <x v="77"/>
    <x v="76"/>
    <x v="75"/>
    <x v="76"/>
    <x v="4"/>
    <x v="77"/>
    <n v="1896.41"/>
    <x v="77"/>
    <x v="77"/>
    <s v="Hyderabad"/>
    <x v="5"/>
    <x v="0"/>
    <s v="P0078"/>
    <x v="77"/>
    <x v="2"/>
    <n v="5504"/>
    <s v="P0078"/>
    <n v="208"/>
    <n v="23"/>
    <x v="77"/>
    <x v="77"/>
  </r>
  <r>
    <x v="78"/>
    <x v="77"/>
    <x v="76"/>
    <x v="27"/>
    <x v="1"/>
    <x v="78"/>
    <n v="5179.8900000000003"/>
    <x v="78"/>
    <x v="78"/>
    <s v="Pune"/>
    <x v="6"/>
    <x v="2"/>
    <s v="P0079"/>
    <x v="78"/>
    <x v="3"/>
    <n v="35383"/>
    <s v="P0079"/>
    <n v="617"/>
    <n v="137"/>
    <x v="78"/>
    <x v="78"/>
  </r>
  <r>
    <x v="79"/>
    <x v="78"/>
    <x v="42"/>
    <x v="77"/>
    <x v="2"/>
    <x v="79"/>
    <n v="783"/>
    <x v="79"/>
    <x v="79"/>
    <s v="Delhi"/>
    <x v="3"/>
    <x v="1"/>
    <s v="P0080"/>
    <x v="79"/>
    <x v="3"/>
    <n v="6430"/>
    <s v="P0080"/>
    <n v="498"/>
    <n v="43"/>
    <x v="79"/>
    <x v="79"/>
  </r>
  <r>
    <x v="80"/>
    <x v="79"/>
    <x v="77"/>
    <x v="78"/>
    <x v="6"/>
    <x v="80"/>
    <n v="2504.9299999999998"/>
    <x v="80"/>
    <x v="80"/>
    <s v="Kochi"/>
    <x v="2"/>
    <x v="1"/>
    <s v="P0081"/>
    <x v="80"/>
    <x v="2"/>
    <n v="9762"/>
    <s v="P0081"/>
    <n v="294"/>
    <n v="100"/>
    <x v="80"/>
    <x v="80"/>
  </r>
  <r>
    <x v="81"/>
    <x v="80"/>
    <x v="78"/>
    <x v="21"/>
    <x v="4"/>
    <x v="81"/>
    <n v="3444.56"/>
    <x v="81"/>
    <x v="81"/>
    <s v="Mumbai"/>
    <x v="1"/>
    <x v="0"/>
    <s v="P0082"/>
    <x v="81"/>
    <x v="1"/>
    <n v="7412"/>
    <s v="P0082"/>
    <n v="588"/>
    <n v="29"/>
    <x v="81"/>
    <x v="81"/>
  </r>
  <r>
    <x v="82"/>
    <x v="81"/>
    <x v="79"/>
    <x v="79"/>
    <x v="2"/>
    <x v="82"/>
    <n v="176.79"/>
    <x v="82"/>
    <x v="82"/>
    <s v="Hyderabad"/>
    <x v="0"/>
    <x v="2"/>
    <s v="P0083"/>
    <x v="82"/>
    <x v="2"/>
    <n v="44194"/>
    <s v="P0083"/>
    <n v="992"/>
    <n v="151"/>
    <x v="82"/>
    <x v="82"/>
  </r>
  <r>
    <x v="83"/>
    <x v="82"/>
    <x v="80"/>
    <x v="80"/>
    <x v="1"/>
    <x v="83"/>
    <n v="7241.37"/>
    <x v="83"/>
    <x v="83"/>
    <s v="Kolkata"/>
    <x v="2"/>
    <x v="2"/>
    <s v="P0084"/>
    <x v="83"/>
    <x v="0"/>
    <n v="49065"/>
    <s v="P0084"/>
    <n v="2"/>
    <n v="155"/>
    <x v="83"/>
    <x v="83"/>
  </r>
  <r>
    <x v="84"/>
    <x v="83"/>
    <x v="81"/>
    <x v="81"/>
    <x v="1"/>
    <x v="84"/>
    <n v="2972.97"/>
    <x v="84"/>
    <x v="84"/>
    <s v="Delhi"/>
    <x v="3"/>
    <x v="1"/>
    <s v="P0085"/>
    <x v="84"/>
    <x v="0"/>
    <n v="28524"/>
    <s v="P0085"/>
    <n v="956"/>
    <n v="119"/>
    <x v="84"/>
    <x v="84"/>
  </r>
  <r>
    <x v="85"/>
    <x v="84"/>
    <x v="82"/>
    <x v="82"/>
    <x v="5"/>
    <x v="85"/>
    <n v="2281.6"/>
    <x v="85"/>
    <x v="85"/>
    <s v="Delhi"/>
    <x v="2"/>
    <x v="1"/>
    <s v="P0086"/>
    <x v="85"/>
    <x v="0"/>
    <n v="30921"/>
    <s v="P0086"/>
    <n v="855"/>
    <n v="168"/>
    <x v="85"/>
    <x v="85"/>
  </r>
  <r>
    <x v="86"/>
    <x v="85"/>
    <x v="83"/>
    <x v="83"/>
    <x v="3"/>
    <x v="86"/>
    <n v="8854.08"/>
    <x v="86"/>
    <x v="86"/>
    <s v="Bangalore"/>
    <x v="5"/>
    <x v="2"/>
    <s v="P0087"/>
    <x v="86"/>
    <x v="2"/>
    <n v="32308"/>
    <s v="P0087"/>
    <n v="529"/>
    <n v="92"/>
    <x v="86"/>
    <x v="86"/>
  </r>
  <r>
    <x v="87"/>
    <x v="86"/>
    <x v="3"/>
    <x v="84"/>
    <x v="6"/>
    <x v="87"/>
    <n v="1792.56"/>
    <x v="87"/>
    <x v="87"/>
    <s v="Chennai"/>
    <x v="6"/>
    <x v="2"/>
    <s v="P0088"/>
    <x v="87"/>
    <x v="3"/>
    <n v="30553"/>
    <s v="P0088"/>
    <n v="610"/>
    <n v="45"/>
    <x v="87"/>
    <x v="87"/>
  </r>
  <r>
    <x v="88"/>
    <x v="87"/>
    <x v="84"/>
    <x v="85"/>
    <x v="7"/>
    <x v="88"/>
    <n v="11256.7"/>
    <x v="88"/>
    <x v="88"/>
    <s v="Kolkata"/>
    <x v="4"/>
    <x v="2"/>
    <s v="P0089"/>
    <x v="88"/>
    <x v="0"/>
    <n v="27250"/>
    <s v="P0089"/>
    <n v="369"/>
    <n v="38"/>
    <x v="88"/>
    <x v="88"/>
  </r>
  <r>
    <x v="89"/>
    <x v="88"/>
    <x v="85"/>
    <x v="86"/>
    <x v="6"/>
    <x v="89"/>
    <n v="682.7"/>
    <x v="89"/>
    <x v="89"/>
    <s v="Kolkata"/>
    <x v="6"/>
    <x v="1"/>
    <s v="P0090"/>
    <x v="89"/>
    <x v="3"/>
    <n v="49336"/>
    <s v="P0090"/>
    <n v="129"/>
    <n v="51"/>
    <x v="89"/>
    <x v="89"/>
  </r>
  <r>
    <x v="90"/>
    <x v="27"/>
    <x v="86"/>
    <x v="87"/>
    <x v="7"/>
    <x v="90"/>
    <n v="2226.9899999999998"/>
    <x v="90"/>
    <x v="90"/>
    <s v="Mumbai"/>
    <x v="5"/>
    <x v="1"/>
    <s v="P0091"/>
    <x v="90"/>
    <x v="0"/>
    <n v="36683"/>
    <s v="P0091"/>
    <n v="571"/>
    <n v="48"/>
    <x v="90"/>
    <x v="90"/>
  </r>
  <r>
    <x v="91"/>
    <x v="89"/>
    <x v="87"/>
    <x v="88"/>
    <x v="2"/>
    <x v="91"/>
    <n v="9861.34"/>
    <x v="91"/>
    <x v="91"/>
    <s v="Kolkata"/>
    <x v="2"/>
    <x v="1"/>
    <s v="P0092"/>
    <x v="91"/>
    <x v="2"/>
    <n v="4513"/>
    <s v="P0092"/>
    <n v="816"/>
    <n v="71"/>
    <x v="91"/>
    <x v="91"/>
  </r>
  <r>
    <x v="92"/>
    <x v="90"/>
    <x v="88"/>
    <x v="89"/>
    <x v="4"/>
    <x v="92"/>
    <n v="4399.8999999999996"/>
    <x v="92"/>
    <x v="92"/>
    <s v="Kolkata"/>
    <x v="2"/>
    <x v="0"/>
    <s v="P0093"/>
    <x v="92"/>
    <x v="2"/>
    <n v="19657"/>
    <s v="P0093"/>
    <n v="231"/>
    <n v="50"/>
    <x v="92"/>
    <x v="92"/>
  </r>
  <r>
    <x v="93"/>
    <x v="49"/>
    <x v="89"/>
    <x v="90"/>
    <x v="7"/>
    <x v="93"/>
    <n v="3390.21"/>
    <x v="93"/>
    <x v="93"/>
    <s v="Mumbai"/>
    <x v="6"/>
    <x v="2"/>
    <s v="P0094"/>
    <x v="93"/>
    <x v="0"/>
    <n v="48727"/>
    <s v="P0094"/>
    <n v="717"/>
    <n v="122"/>
    <x v="93"/>
    <x v="93"/>
  </r>
  <r>
    <x v="94"/>
    <x v="91"/>
    <x v="55"/>
    <x v="91"/>
    <x v="2"/>
    <x v="94"/>
    <n v="7710.35"/>
    <x v="94"/>
    <x v="94"/>
    <s v="Kochi"/>
    <x v="3"/>
    <x v="0"/>
    <s v="P0095"/>
    <x v="94"/>
    <x v="0"/>
    <n v="20242"/>
    <s v="P0095"/>
    <n v="748"/>
    <n v="38"/>
    <x v="94"/>
    <x v="94"/>
  </r>
  <r>
    <x v="95"/>
    <x v="92"/>
    <x v="90"/>
    <x v="92"/>
    <x v="4"/>
    <x v="95"/>
    <n v="6228.02"/>
    <x v="95"/>
    <x v="95"/>
    <s v="Chennai"/>
    <x v="1"/>
    <x v="0"/>
    <s v="P0096"/>
    <x v="95"/>
    <x v="2"/>
    <n v="10280"/>
    <s v="P0096"/>
    <n v="758"/>
    <n v="128"/>
    <x v="95"/>
    <x v="95"/>
  </r>
  <r>
    <x v="96"/>
    <x v="93"/>
    <x v="91"/>
    <x v="93"/>
    <x v="4"/>
    <x v="96"/>
    <n v="2198"/>
    <x v="96"/>
    <x v="96"/>
    <s v="Hyderabad"/>
    <x v="3"/>
    <x v="2"/>
    <s v="P0097"/>
    <x v="96"/>
    <x v="1"/>
    <n v="43437"/>
    <s v="P0097"/>
    <n v="340"/>
    <n v="73"/>
    <x v="96"/>
    <x v="96"/>
  </r>
  <r>
    <x v="97"/>
    <x v="94"/>
    <x v="92"/>
    <x v="94"/>
    <x v="4"/>
    <x v="97"/>
    <n v="4590.51"/>
    <x v="97"/>
    <x v="97"/>
    <s v="Delhi"/>
    <x v="5"/>
    <x v="2"/>
    <s v="P0098"/>
    <x v="97"/>
    <x v="2"/>
    <n v="31191"/>
    <s v="P0098"/>
    <n v="392"/>
    <n v="140"/>
    <x v="97"/>
    <x v="97"/>
  </r>
  <r>
    <x v="98"/>
    <x v="95"/>
    <x v="93"/>
    <x v="95"/>
    <x v="5"/>
    <x v="98"/>
    <n v="7187.94"/>
    <x v="98"/>
    <x v="98"/>
    <s v="Delhi"/>
    <x v="5"/>
    <x v="2"/>
    <s v="P0099"/>
    <x v="98"/>
    <x v="1"/>
    <n v="28172"/>
    <s v="P0099"/>
    <n v="416"/>
    <n v="107"/>
    <x v="98"/>
    <x v="98"/>
  </r>
  <r>
    <x v="99"/>
    <x v="96"/>
    <x v="94"/>
    <x v="96"/>
    <x v="0"/>
    <x v="99"/>
    <n v="5926.16"/>
    <x v="99"/>
    <x v="99"/>
    <s v="Hyderabad"/>
    <x v="3"/>
    <x v="2"/>
    <s v="P0100"/>
    <x v="99"/>
    <x v="0"/>
    <n v="21062"/>
    <s v="P0100"/>
    <n v="854"/>
    <n v="181"/>
    <x v="99"/>
    <x v="99"/>
  </r>
  <r>
    <x v="100"/>
    <x v="97"/>
    <x v="95"/>
    <x v="97"/>
    <x v="6"/>
    <x v="100"/>
    <n v="3696.43"/>
    <x v="100"/>
    <x v="100"/>
    <s v="Kolkata"/>
    <x v="2"/>
    <x v="1"/>
    <s v="P0101"/>
    <x v="100"/>
    <x v="1"/>
    <n v="6306"/>
    <s v="P0101"/>
    <n v="900"/>
    <n v="93"/>
    <x v="100"/>
    <x v="100"/>
  </r>
  <r>
    <x v="101"/>
    <x v="98"/>
    <x v="96"/>
    <x v="98"/>
    <x v="1"/>
    <x v="101"/>
    <n v="2458.88"/>
    <x v="101"/>
    <x v="101"/>
    <s v="Hyderabad"/>
    <x v="5"/>
    <x v="2"/>
    <s v="P0102"/>
    <x v="101"/>
    <x v="1"/>
    <n v="19259"/>
    <s v="P0102"/>
    <n v="414"/>
    <n v="66"/>
    <x v="101"/>
    <x v="101"/>
  </r>
  <r>
    <x v="102"/>
    <x v="99"/>
    <x v="97"/>
    <x v="99"/>
    <x v="0"/>
    <x v="102"/>
    <n v="2916.32"/>
    <x v="102"/>
    <x v="102"/>
    <s v="Kolkata"/>
    <x v="5"/>
    <x v="2"/>
    <s v="P0103"/>
    <x v="102"/>
    <x v="3"/>
    <n v="21930"/>
    <s v="P0103"/>
    <n v="969"/>
    <n v="121"/>
    <x v="102"/>
    <x v="102"/>
  </r>
  <r>
    <x v="103"/>
    <x v="100"/>
    <x v="37"/>
    <x v="100"/>
    <x v="2"/>
    <x v="103"/>
    <n v="6751.76"/>
    <x v="103"/>
    <x v="103"/>
    <s v="Bangalore"/>
    <x v="2"/>
    <x v="1"/>
    <s v="P0104"/>
    <x v="103"/>
    <x v="1"/>
    <n v="46569"/>
    <s v="P0104"/>
    <n v="570"/>
    <n v="135"/>
    <x v="103"/>
    <x v="103"/>
  </r>
  <r>
    <x v="104"/>
    <x v="101"/>
    <x v="98"/>
    <x v="101"/>
    <x v="6"/>
    <x v="104"/>
    <n v="1511.15"/>
    <x v="104"/>
    <x v="104"/>
    <s v="Kolkata"/>
    <x v="6"/>
    <x v="0"/>
    <s v="P0105"/>
    <x v="104"/>
    <x v="2"/>
    <n v="15432"/>
    <s v="P0105"/>
    <n v="385"/>
    <n v="93"/>
    <x v="104"/>
    <x v="104"/>
  </r>
  <r>
    <x v="105"/>
    <x v="102"/>
    <x v="99"/>
    <x v="102"/>
    <x v="6"/>
    <x v="105"/>
    <n v="4617.82"/>
    <x v="105"/>
    <x v="105"/>
    <s v="Kolkata"/>
    <x v="4"/>
    <x v="2"/>
    <s v="P0106"/>
    <x v="105"/>
    <x v="3"/>
    <n v="7546"/>
    <s v="P0106"/>
    <n v="0"/>
    <n v="116"/>
    <x v="105"/>
    <x v="105"/>
  </r>
  <r>
    <x v="106"/>
    <x v="103"/>
    <x v="100"/>
    <x v="103"/>
    <x v="1"/>
    <x v="106"/>
    <n v="2371.37"/>
    <x v="106"/>
    <x v="106"/>
    <s v="Kolkata"/>
    <x v="1"/>
    <x v="0"/>
    <s v="P0107"/>
    <x v="106"/>
    <x v="2"/>
    <n v="21433"/>
    <s v="P0107"/>
    <n v="611"/>
    <n v="99"/>
    <x v="106"/>
    <x v="106"/>
  </r>
  <r>
    <x v="107"/>
    <x v="75"/>
    <x v="91"/>
    <x v="104"/>
    <x v="3"/>
    <x v="107"/>
    <n v="3514.95"/>
    <x v="107"/>
    <x v="107"/>
    <s v="Delhi"/>
    <x v="3"/>
    <x v="1"/>
    <s v="P0108"/>
    <x v="107"/>
    <x v="3"/>
    <n v="49853"/>
    <s v="P0108"/>
    <n v="644"/>
    <n v="68"/>
    <x v="107"/>
    <x v="107"/>
  </r>
  <r>
    <x v="108"/>
    <x v="24"/>
    <x v="101"/>
    <x v="105"/>
    <x v="8"/>
    <x v="108"/>
    <n v="3933.71"/>
    <x v="108"/>
    <x v="108"/>
    <s v="Mumbai"/>
    <x v="1"/>
    <x v="0"/>
    <s v="P0109"/>
    <x v="108"/>
    <x v="1"/>
    <n v="24161"/>
    <s v="P0109"/>
    <n v="968"/>
    <n v="69"/>
    <x v="108"/>
    <x v="108"/>
  </r>
  <r>
    <x v="109"/>
    <x v="104"/>
    <x v="102"/>
    <x v="106"/>
    <x v="0"/>
    <x v="109"/>
    <n v="5333.87"/>
    <x v="109"/>
    <x v="109"/>
    <s v="Delhi"/>
    <x v="6"/>
    <x v="2"/>
    <s v="P0110"/>
    <x v="109"/>
    <x v="3"/>
    <n v="19018"/>
    <s v="P0110"/>
    <n v="718"/>
    <n v="182"/>
    <x v="109"/>
    <x v="109"/>
  </r>
  <r>
    <x v="110"/>
    <x v="105"/>
    <x v="103"/>
    <x v="53"/>
    <x v="3"/>
    <x v="110"/>
    <n v="5784.98"/>
    <x v="110"/>
    <x v="110"/>
    <s v="Chennai"/>
    <x v="5"/>
    <x v="1"/>
    <s v="P0111"/>
    <x v="110"/>
    <x v="2"/>
    <n v="33377"/>
    <s v="P0111"/>
    <n v="29"/>
    <n v="138"/>
    <x v="110"/>
    <x v="110"/>
  </r>
  <r>
    <x v="111"/>
    <x v="106"/>
    <x v="104"/>
    <x v="107"/>
    <x v="2"/>
    <x v="111"/>
    <n v="5156.08"/>
    <x v="111"/>
    <x v="111"/>
    <s v="Kolkata"/>
    <x v="1"/>
    <x v="0"/>
    <s v="P0112"/>
    <x v="111"/>
    <x v="3"/>
    <n v="32473"/>
    <s v="P0112"/>
    <n v="567"/>
    <n v="28"/>
    <x v="111"/>
    <x v="111"/>
  </r>
  <r>
    <x v="112"/>
    <x v="107"/>
    <x v="105"/>
    <x v="108"/>
    <x v="0"/>
    <x v="112"/>
    <n v="1563.85"/>
    <x v="112"/>
    <x v="112"/>
    <s v="Pune"/>
    <x v="3"/>
    <x v="2"/>
    <s v="P0113"/>
    <x v="112"/>
    <x v="1"/>
    <n v="15034"/>
    <s v="P0113"/>
    <n v="742"/>
    <n v="192"/>
    <x v="112"/>
    <x v="112"/>
  </r>
  <r>
    <x v="113"/>
    <x v="108"/>
    <x v="106"/>
    <x v="109"/>
    <x v="7"/>
    <x v="113"/>
    <n v="6947.58"/>
    <x v="113"/>
    <x v="113"/>
    <s v="Mumbai"/>
    <x v="3"/>
    <x v="0"/>
    <s v="P0114"/>
    <x v="113"/>
    <x v="0"/>
    <n v="48398"/>
    <s v="P0114"/>
    <n v="496"/>
    <n v="145"/>
    <x v="113"/>
    <x v="113"/>
  </r>
  <r>
    <x v="114"/>
    <x v="109"/>
    <x v="107"/>
    <x v="110"/>
    <x v="2"/>
    <x v="114"/>
    <n v="4767.62"/>
    <x v="114"/>
    <x v="114"/>
    <s v="Pune"/>
    <x v="6"/>
    <x v="1"/>
    <s v="P0115"/>
    <x v="114"/>
    <x v="0"/>
    <n v="29687"/>
    <s v="P0115"/>
    <n v="429"/>
    <n v="19"/>
    <x v="114"/>
    <x v="114"/>
  </r>
  <r>
    <x v="115"/>
    <x v="110"/>
    <x v="108"/>
    <x v="111"/>
    <x v="4"/>
    <x v="115"/>
    <n v="1807.57"/>
    <x v="115"/>
    <x v="115"/>
    <s v="Pune"/>
    <x v="1"/>
    <x v="1"/>
    <s v="P0116"/>
    <x v="115"/>
    <x v="3"/>
    <n v="2974"/>
    <s v="P0116"/>
    <n v="809"/>
    <n v="148"/>
    <x v="115"/>
    <x v="115"/>
  </r>
  <r>
    <x v="116"/>
    <x v="111"/>
    <x v="109"/>
    <x v="112"/>
    <x v="7"/>
    <x v="116"/>
    <n v="2765.63"/>
    <x v="116"/>
    <x v="116"/>
    <s v="Bangalore"/>
    <x v="5"/>
    <x v="1"/>
    <s v="P0117"/>
    <x v="116"/>
    <x v="3"/>
    <n v="20437"/>
    <s v="P0117"/>
    <n v="611"/>
    <n v="122"/>
    <x v="116"/>
    <x v="116"/>
  </r>
  <r>
    <x v="117"/>
    <x v="59"/>
    <x v="110"/>
    <x v="113"/>
    <x v="8"/>
    <x v="117"/>
    <n v="6770.88"/>
    <x v="117"/>
    <x v="117"/>
    <s v="Hyderabad"/>
    <x v="0"/>
    <x v="1"/>
    <s v="P0118"/>
    <x v="117"/>
    <x v="0"/>
    <n v="46150"/>
    <s v="P0118"/>
    <n v="681"/>
    <n v="183"/>
    <x v="117"/>
    <x v="117"/>
  </r>
  <r>
    <x v="118"/>
    <x v="112"/>
    <x v="111"/>
    <x v="114"/>
    <x v="7"/>
    <x v="118"/>
    <n v="1173.3499999999999"/>
    <x v="118"/>
    <x v="118"/>
    <s v="Hyderabad"/>
    <x v="6"/>
    <x v="2"/>
    <s v="P0119"/>
    <x v="118"/>
    <x v="0"/>
    <n v="19728"/>
    <s v="P0119"/>
    <n v="464"/>
    <n v="102"/>
    <x v="118"/>
    <x v="118"/>
  </r>
  <r>
    <x v="119"/>
    <x v="113"/>
    <x v="112"/>
    <x v="115"/>
    <x v="4"/>
    <x v="119"/>
    <n v="876.61"/>
    <x v="119"/>
    <x v="119"/>
    <s v="Bangalore"/>
    <x v="4"/>
    <x v="0"/>
    <s v="P0120"/>
    <x v="119"/>
    <x v="1"/>
    <n v="28433"/>
    <s v="P0120"/>
    <n v="278"/>
    <n v="108"/>
    <x v="119"/>
    <x v="119"/>
  </r>
  <r>
    <x v="120"/>
    <x v="15"/>
    <x v="113"/>
    <x v="116"/>
    <x v="3"/>
    <x v="120"/>
    <n v="900.05"/>
    <x v="120"/>
    <x v="120"/>
    <s v="Mumbai"/>
    <x v="1"/>
    <x v="1"/>
    <s v="P0121"/>
    <x v="120"/>
    <x v="0"/>
    <n v="30670"/>
    <s v="P0121"/>
    <n v="519"/>
    <n v="69"/>
    <x v="120"/>
    <x v="120"/>
  </r>
  <r>
    <x v="121"/>
    <x v="114"/>
    <x v="114"/>
    <x v="117"/>
    <x v="3"/>
    <x v="121"/>
    <n v="115.2"/>
    <x v="121"/>
    <x v="121"/>
    <s v="Delhi"/>
    <x v="6"/>
    <x v="0"/>
    <s v="P0122"/>
    <x v="121"/>
    <x v="1"/>
    <n v="35249"/>
    <s v="P0122"/>
    <n v="959"/>
    <n v="71"/>
    <x v="121"/>
    <x v="121"/>
  </r>
  <r>
    <x v="122"/>
    <x v="115"/>
    <x v="115"/>
    <x v="118"/>
    <x v="7"/>
    <x v="122"/>
    <n v="6278.76"/>
    <x v="122"/>
    <x v="122"/>
    <s v="Delhi"/>
    <x v="4"/>
    <x v="1"/>
    <s v="P0123"/>
    <x v="122"/>
    <x v="1"/>
    <n v="43628"/>
    <s v="P0123"/>
    <n v="602"/>
    <n v="127"/>
    <x v="122"/>
    <x v="122"/>
  </r>
  <r>
    <x v="123"/>
    <x v="116"/>
    <x v="116"/>
    <x v="119"/>
    <x v="4"/>
    <x v="123"/>
    <n v="3252.22"/>
    <x v="123"/>
    <x v="123"/>
    <s v="Mumbai"/>
    <x v="6"/>
    <x v="1"/>
    <s v="P0124"/>
    <x v="123"/>
    <x v="2"/>
    <n v="7544"/>
    <s v="P0124"/>
    <n v="707"/>
    <n v="167"/>
    <x v="123"/>
    <x v="123"/>
  </r>
  <r>
    <x v="124"/>
    <x v="117"/>
    <x v="117"/>
    <x v="120"/>
    <x v="7"/>
    <x v="124"/>
    <n v="7371.08"/>
    <x v="124"/>
    <x v="124"/>
    <s v="Kolkata"/>
    <x v="0"/>
    <x v="1"/>
    <s v="P0125"/>
    <x v="124"/>
    <x v="3"/>
    <n v="25885"/>
    <s v="P0125"/>
    <n v="124"/>
    <n v="179"/>
    <x v="124"/>
    <x v="124"/>
  </r>
  <r>
    <x v="125"/>
    <x v="118"/>
    <x v="118"/>
    <x v="121"/>
    <x v="3"/>
    <x v="125"/>
    <n v="3820.98"/>
    <x v="125"/>
    <x v="125"/>
    <s v="Pune"/>
    <x v="4"/>
    <x v="0"/>
    <s v="P0126"/>
    <x v="125"/>
    <x v="3"/>
    <n v="26716"/>
    <s v="P0126"/>
    <n v="987"/>
    <n v="156"/>
    <x v="125"/>
    <x v="125"/>
  </r>
  <r>
    <x v="126"/>
    <x v="119"/>
    <x v="119"/>
    <x v="122"/>
    <x v="4"/>
    <x v="126"/>
    <n v="7805.26"/>
    <x v="126"/>
    <x v="126"/>
    <s v="Bangalore"/>
    <x v="3"/>
    <x v="0"/>
    <s v="P0127"/>
    <x v="126"/>
    <x v="2"/>
    <n v="7704"/>
    <s v="P0127"/>
    <n v="244"/>
    <n v="125"/>
    <x v="126"/>
    <x v="126"/>
  </r>
  <r>
    <x v="127"/>
    <x v="120"/>
    <x v="120"/>
    <x v="123"/>
    <x v="2"/>
    <x v="127"/>
    <n v="2953.15"/>
    <x v="127"/>
    <x v="127"/>
    <s v="Kolkata"/>
    <x v="3"/>
    <x v="0"/>
    <s v="P0128"/>
    <x v="127"/>
    <x v="2"/>
    <n v="33708"/>
    <s v="P0128"/>
    <n v="971"/>
    <n v="105"/>
    <x v="127"/>
    <x v="127"/>
  </r>
  <r>
    <x v="128"/>
    <x v="121"/>
    <x v="121"/>
    <x v="124"/>
    <x v="6"/>
    <x v="128"/>
    <n v="1780.72"/>
    <x v="128"/>
    <x v="128"/>
    <s v="Pune"/>
    <x v="2"/>
    <x v="1"/>
    <s v="P0129"/>
    <x v="128"/>
    <x v="1"/>
    <n v="5995"/>
    <s v="P0129"/>
    <n v="445"/>
    <n v="74"/>
    <x v="128"/>
    <x v="128"/>
  </r>
  <r>
    <x v="129"/>
    <x v="69"/>
    <x v="122"/>
    <x v="125"/>
    <x v="3"/>
    <x v="129"/>
    <n v="9543.1"/>
    <x v="129"/>
    <x v="129"/>
    <s v="Delhi"/>
    <x v="6"/>
    <x v="0"/>
    <s v="P0130"/>
    <x v="129"/>
    <x v="3"/>
    <n v="22866"/>
    <s v="P0130"/>
    <n v="918"/>
    <n v="155"/>
    <x v="129"/>
    <x v="129"/>
  </r>
  <r>
    <x v="130"/>
    <x v="122"/>
    <x v="123"/>
    <x v="126"/>
    <x v="8"/>
    <x v="130"/>
    <n v="526.20000000000005"/>
    <x v="130"/>
    <x v="130"/>
    <s v="Pune"/>
    <x v="3"/>
    <x v="1"/>
    <s v="P0131"/>
    <x v="130"/>
    <x v="2"/>
    <n v="16579"/>
    <s v="P0131"/>
    <n v="891"/>
    <n v="70"/>
    <x v="130"/>
    <x v="130"/>
  </r>
  <r>
    <x v="131"/>
    <x v="68"/>
    <x v="124"/>
    <x v="127"/>
    <x v="3"/>
    <x v="131"/>
    <n v="5054.05"/>
    <x v="131"/>
    <x v="131"/>
    <s v="Pune"/>
    <x v="4"/>
    <x v="1"/>
    <s v="P0132"/>
    <x v="131"/>
    <x v="3"/>
    <n v="7833"/>
    <s v="P0132"/>
    <n v="755"/>
    <n v="60"/>
    <x v="131"/>
    <x v="131"/>
  </r>
  <r>
    <x v="132"/>
    <x v="123"/>
    <x v="125"/>
    <x v="128"/>
    <x v="1"/>
    <x v="132"/>
    <n v="5068.2700000000004"/>
    <x v="132"/>
    <x v="132"/>
    <s v="Bangalore"/>
    <x v="6"/>
    <x v="0"/>
    <s v="P0133"/>
    <x v="132"/>
    <x v="3"/>
    <n v="41133"/>
    <s v="P0133"/>
    <n v="916"/>
    <n v="174"/>
    <x v="132"/>
    <x v="132"/>
  </r>
  <r>
    <x v="133"/>
    <x v="124"/>
    <x v="126"/>
    <x v="129"/>
    <x v="0"/>
    <x v="133"/>
    <n v="4546.41"/>
    <x v="133"/>
    <x v="133"/>
    <s v="Pune"/>
    <x v="4"/>
    <x v="2"/>
    <s v="P0134"/>
    <x v="133"/>
    <x v="2"/>
    <n v="12281"/>
    <s v="P0134"/>
    <n v="609"/>
    <n v="122"/>
    <x v="133"/>
    <x v="133"/>
  </r>
  <r>
    <x v="134"/>
    <x v="125"/>
    <x v="70"/>
    <x v="130"/>
    <x v="0"/>
    <x v="134"/>
    <n v="549.70000000000005"/>
    <x v="134"/>
    <x v="134"/>
    <s v="Kolkata"/>
    <x v="2"/>
    <x v="0"/>
    <s v="P0135"/>
    <x v="134"/>
    <x v="2"/>
    <n v="12836"/>
    <s v="P0135"/>
    <n v="848"/>
    <n v="77"/>
    <x v="134"/>
    <x v="134"/>
  </r>
  <r>
    <x v="135"/>
    <x v="126"/>
    <x v="127"/>
    <x v="131"/>
    <x v="7"/>
    <x v="135"/>
    <n v="5010.8999999999996"/>
    <x v="135"/>
    <x v="135"/>
    <s v="Chennai"/>
    <x v="0"/>
    <x v="2"/>
    <s v="P0136"/>
    <x v="135"/>
    <x v="1"/>
    <n v="42734"/>
    <s v="P0136"/>
    <n v="172"/>
    <n v="174"/>
    <x v="135"/>
    <x v="135"/>
  </r>
  <r>
    <x v="136"/>
    <x v="127"/>
    <x v="128"/>
    <x v="132"/>
    <x v="0"/>
    <x v="136"/>
    <n v="2146.61"/>
    <x v="136"/>
    <x v="136"/>
    <s v="Pune"/>
    <x v="1"/>
    <x v="1"/>
    <s v="P0137"/>
    <x v="136"/>
    <x v="1"/>
    <n v="43880"/>
    <s v="P0137"/>
    <n v="70"/>
    <n v="192"/>
    <x v="136"/>
    <x v="136"/>
  </r>
  <r>
    <x v="137"/>
    <x v="128"/>
    <x v="129"/>
    <x v="133"/>
    <x v="3"/>
    <x v="137"/>
    <n v="5057.01"/>
    <x v="137"/>
    <x v="137"/>
    <s v="Bangalore"/>
    <x v="3"/>
    <x v="1"/>
    <s v="P0138"/>
    <x v="137"/>
    <x v="3"/>
    <n v="1820"/>
    <s v="P0138"/>
    <n v="543"/>
    <n v="70"/>
    <x v="137"/>
    <x v="137"/>
  </r>
  <r>
    <x v="138"/>
    <x v="129"/>
    <x v="130"/>
    <x v="134"/>
    <x v="6"/>
    <x v="138"/>
    <n v="1898.06"/>
    <x v="138"/>
    <x v="138"/>
    <s v="Chennai"/>
    <x v="1"/>
    <x v="1"/>
    <s v="P0139"/>
    <x v="138"/>
    <x v="0"/>
    <n v="13966"/>
    <s v="P0139"/>
    <n v="809"/>
    <n v="109"/>
    <x v="138"/>
    <x v="138"/>
  </r>
  <r>
    <x v="139"/>
    <x v="130"/>
    <x v="131"/>
    <x v="135"/>
    <x v="4"/>
    <x v="139"/>
    <n v="1713.25"/>
    <x v="139"/>
    <x v="139"/>
    <s v="Mumbai"/>
    <x v="1"/>
    <x v="1"/>
    <s v="P0140"/>
    <x v="139"/>
    <x v="1"/>
    <n v="35472"/>
    <s v="P0140"/>
    <n v="765"/>
    <n v="101"/>
    <x v="139"/>
    <x v="139"/>
  </r>
  <r>
    <x v="140"/>
    <x v="131"/>
    <x v="132"/>
    <x v="136"/>
    <x v="1"/>
    <x v="140"/>
    <n v="7544.89"/>
    <x v="140"/>
    <x v="140"/>
    <s v="Kochi"/>
    <x v="5"/>
    <x v="1"/>
    <s v="P0141"/>
    <x v="140"/>
    <x v="1"/>
    <n v="38929"/>
    <s v="P0141"/>
    <n v="527"/>
    <n v="143"/>
    <x v="140"/>
    <x v="140"/>
  </r>
  <r>
    <x v="141"/>
    <x v="132"/>
    <x v="133"/>
    <x v="137"/>
    <x v="0"/>
    <x v="141"/>
    <n v="4610.6400000000003"/>
    <x v="141"/>
    <x v="141"/>
    <s v="Hyderabad"/>
    <x v="6"/>
    <x v="1"/>
    <s v="P0142"/>
    <x v="141"/>
    <x v="2"/>
    <n v="49969"/>
    <s v="P0142"/>
    <n v="520"/>
    <n v="190"/>
    <x v="141"/>
    <x v="141"/>
  </r>
  <r>
    <x v="142"/>
    <x v="133"/>
    <x v="134"/>
    <x v="138"/>
    <x v="5"/>
    <x v="142"/>
    <n v="10102.370000000001"/>
    <x v="142"/>
    <x v="142"/>
    <s v="Chennai"/>
    <x v="0"/>
    <x v="1"/>
    <s v="P0143"/>
    <x v="142"/>
    <x v="1"/>
    <n v="27777"/>
    <s v="P0143"/>
    <n v="609"/>
    <n v="114"/>
    <x v="142"/>
    <x v="142"/>
  </r>
  <r>
    <x v="143"/>
    <x v="134"/>
    <x v="135"/>
    <x v="139"/>
    <x v="2"/>
    <x v="143"/>
    <n v="5005.3100000000004"/>
    <x v="143"/>
    <x v="143"/>
    <s v="Mumbai"/>
    <x v="3"/>
    <x v="1"/>
    <s v="P0144"/>
    <x v="143"/>
    <x v="2"/>
    <n v="473"/>
    <s v="P0144"/>
    <n v="868"/>
    <n v="161"/>
    <x v="143"/>
    <x v="143"/>
  </r>
  <r>
    <x v="144"/>
    <x v="135"/>
    <x v="136"/>
    <x v="128"/>
    <x v="5"/>
    <x v="144"/>
    <n v="4537.66"/>
    <x v="144"/>
    <x v="144"/>
    <s v="Kochi"/>
    <x v="6"/>
    <x v="0"/>
    <s v="P0145"/>
    <x v="144"/>
    <x v="2"/>
    <n v="43694"/>
    <s v="P0145"/>
    <n v="841"/>
    <n v="123"/>
    <x v="144"/>
    <x v="144"/>
  </r>
  <r>
    <x v="145"/>
    <x v="136"/>
    <x v="137"/>
    <x v="140"/>
    <x v="5"/>
    <x v="145"/>
    <n v="3262.81"/>
    <x v="145"/>
    <x v="145"/>
    <s v="Kolkata"/>
    <x v="2"/>
    <x v="1"/>
    <s v="P0146"/>
    <x v="145"/>
    <x v="3"/>
    <n v="8136"/>
    <s v="P0146"/>
    <n v="109"/>
    <n v="178"/>
    <x v="145"/>
    <x v="145"/>
  </r>
  <r>
    <x v="146"/>
    <x v="137"/>
    <x v="138"/>
    <x v="141"/>
    <x v="3"/>
    <x v="146"/>
    <n v="10376.26"/>
    <x v="146"/>
    <x v="146"/>
    <s v="Bangalore"/>
    <x v="2"/>
    <x v="1"/>
    <s v="P0147"/>
    <x v="146"/>
    <x v="0"/>
    <n v="6127"/>
    <s v="P0147"/>
    <n v="595"/>
    <n v="86"/>
    <x v="146"/>
    <x v="146"/>
  </r>
  <r>
    <x v="147"/>
    <x v="138"/>
    <x v="139"/>
    <x v="142"/>
    <x v="0"/>
    <x v="147"/>
    <n v="3400.12"/>
    <x v="147"/>
    <x v="147"/>
    <s v="Hyderabad"/>
    <x v="3"/>
    <x v="0"/>
    <s v="P0148"/>
    <x v="147"/>
    <x v="2"/>
    <n v="33739"/>
    <s v="P0148"/>
    <n v="380"/>
    <n v="83"/>
    <x v="147"/>
    <x v="147"/>
  </r>
  <r>
    <x v="148"/>
    <x v="139"/>
    <x v="121"/>
    <x v="143"/>
    <x v="3"/>
    <x v="148"/>
    <n v="5173.0600000000004"/>
    <x v="148"/>
    <x v="148"/>
    <s v="Kolkata"/>
    <x v="4"/>
    <x v="0"/>
    <s v="P0149"/>
    <x v="148"/>
    <x v="3"/>
    <n v="30230"/>
    <s v="P0149"/>
    <n v="799"/>
    <n v="90"/>
    <x v="148"/>
    <x v="148"/>
  </r>
  <r>
    <x v="149"/>
    <x v="140"/>
    <x v="140"/>
    <x v="144"/>
    <x v="8"/>
    <x v="149"/>
    <n v="1320.66"/>
    <x v="149"/>
    <x v="149"/>
    <s v="Bangalore"/>
    <x v="5"/>
    <x v="2"/>
    <s v="P0150"/>
    <x v="149"/>
    <x v="3"/>
    <n v="3093"/>
    <s v="P0150"/>
    <n v="505"/>
    <n v="199"/>
    <x v="149"/>
    <x v="149"/>
  </r>
  <r>
    <x v="150"/>
    <x v="141"/>
    <x v="141"/>
    <x v="69"/>
    <x v="1"/>
    <x v="150"/>
    <n v="3241.59"/>
    <x v="150"/>
    <x v="150"/>
    <s v="Kolkata"/>
    <x v="1"/>
    <x v="0"/>
    <s v="P0151"/>
    <x v="150"/>
    <x v="3"/>
    <n v="8547"/>
    <s v="P0151"/>
    <n v="991"/>
    <n v="126"/>
    <x v="150"/>
    <x v="150"/>
  </r>
  <r>
    <x v="151"/>
    <x v="142"/>
    <x v="142"/>
    <x v="145"/>
    <x v="8"/>
    <x v="151"/>
    <n v="95.07"/>
    <x v="151"/>
    <x v="151"/>
    <s v="Chennai"/>
    <x v="6"/>
    <x v="2"/>
    <s v="P0152"/>
    <x v="151"/>
    <x v="1"/>
    <n v="29530"/>
    <s v="P0152"/>
    <n v="432"/>
    <n v="38"/>
    <x v="151"/>
    <x v="151"/>
  </r>
  <r>
    <x v="152"/>
    <x v="143"/>
    <x v="143"/>
    <x v="146"/>
    <x v="7"/>
    <x v="152"/>
    <n v="3272.12"/>
    <x v="152"/>
    <x v="152"/>
    <s v="Kochi"/>
    <x v="6"/>
    <x v="2"/>
    <s v="P0153"/>
    <x v="152"/>
    <x v="3"/>
    <n v="12841"/>
    <s v="P0153"/>
    <n v="679"/>
    <n v="17"/>
    <x v="152"/>
    <x v="152"/>
  </r>
  <r>
    <x v="153"/>
    <x v="144"/>
    <x v="144"/>
    <x v="147"/>
    <x v="2"/>
    <x v="153"/>
    <n v="2700.08"/>
    <x v="153"/>
    <x v="153"/>
    <s v="Chennai"/>
    <x v="3"/>
    <x v="0"/>
    <s v="P0154"/>
    <x v="153"/>
    <x v="2"/>
    <n v="34231"/>
    <s v="P0154"/>
    <n v="108"/>
    <n v="108"/>
    <x v="153"/>
    <x v="153"/>
  </r>
  <r>
    <x v="154"/>
    <x v="145"/>
    <x v="88"/>
    <x v="148"/>
    <x v="4"/>
    <x v="154"/>
    <n v="3742.38"/>
    <x v="154"/>
    <x v="154"/>
    <s v="Mumbai"/>
    <x v="1"/>
    <x v="2"/>
    <s v="P0155"/>
    <x v="154"/>
    <x v="2"/>
    <n v="20646"/>
    <s v="P0155"/>
    <n v="932"/>
    <n v="163"/>
    <x v="154"/>
    <x v="154"/>
  </r>
  <r>
    <x v="155"/>
    <x v="146"/>
    <x v="91"/>
    <x v="149"/>
    <x v="7"/>
    <x v="155"/>
    <n v="2752.57"/>
    <x v="155"/>
    <x v="155"/>
    <s v="Delhi"/>
    <x v="1"/>
    <x v="0"/>
    <s v="P0156"/>
    <x v="155"/>
    <x v="2"/>
    <n v="29448"/>
    <s v="P0156"/>
    <n v="153"/>
    <n v="101"/>
    <x v="155"/>
    <x v="155"/>
  </r>
  <r>
    <x v="156"/>
    <x v="147"/>
    <x v="145"/>
    <x v="150"/>
    <x v="6"/>
    <x v="156"/>
    <n v="2594.11"/>
    <x v="156"/>
    <x v="156"/>
    <s v="Hyderabad"/>
    <x v="5"/>
    <x v="0"/>
    <s v="P0157"/>
    <x v="156"/>
    <x v="2"/>
    <n v="23800"/>
    <s v="P0157"/>
    <n v="378"/>
    <n v="116"/>
    <x v="156"/>
    <x v="156"/>
  </r>
  <r>
    <x v="157"/>
    <x v="104"/>
    <x v="146"/>
    <x v="151"/>
    <x v="3"/>
    <x v="157"/>
    <n v="1745.64"/>
    <x v="157"/>
    <x v="157"/>
    <s v="Pune"/>
    <x v="4"/>
    <x v="0"/>
    <s v="P0158"/>
    <x v="157"/>
    <x v="0"/>
    <n v="18322"/>
    <s v="P0158"/>
    <n v="837"/>
    <n v="161"/>
    <x v="157"/>
    <x v="157"/>
  </r>
  <r>
    <x v="158"/>
    <x v="148"/>
    <x v="147"/>
    <x v="131"/>
    <x v="8"/>
    <x v="158"/>
    <n v="1367.65"/>
    <x v="158"/>
    <x v="158"/>
    <s v="Pune"/>
    <x v="5"/>
    <x v="0"/>
    <s v="P0159"/>
    <x v="158"/>
    <x v="3"/>
    <n v="17186"/>
    <s v="P0159"/>
    <n v="967"/>
    <n v="108"/>
    <x v="158"/>
    <x v="158"/>
  </r>
  <r>
    <x v="159"/>
    <x v="35"/>
    <x v="148"/>
    <x v="152"/>
    <x v="3"/>
    <x v="159"/>
    <n v="3849.16"/>
    <x v="159"/>
    <x v="159"/>
    <s v="Kolkata"/>
    <x v="1"/>
    <x v="0"/>
    <s v="P0160"/>
    <x v="159"/>
    <x v="3"/>
    <n v="34894"/>
    <s v="P0160"/>
    <n v="484"/>
    <n v="182"/>
    <x v="159"/>
    <x v="159"/>
  </r>
  <r>
    <x v="160"/>
    <x v="149"/>
    <x v="62"/>
    <x v="153"/>
    <x v="2"/>
    <x v="160"/>
    <n v="10914.22"/>
    <x v="160"/>
    <x v="160"/>
    <s v="Kochi"/>
    <x v="3"/>
    <x v="2"/>
    <s v="P0161"/>
    <x v="160"/>
    <x v="1"/>
    <n v="25767"/>
    <s v="P0161"/>
    <n v="484"/>
    <n v="131"/>
    <x v="160"/>
    <x v="160"/>
  </r>
  <r>
    <x v="161"/>
    <x v="150"/>
    <x v="149"/>
    <x v="154"/>
    <x v="6"/>
    <x v="161"/>
    <n v="4517.97"/>
    <x v="161"/>
    <x v="161"/>
    <s v="Delhi"/>
    <x v="3"/>
    <x v="0"/>
    <s v="P0162"/>
    <x v="161"/>
    <x v="0"/>
    <n v="29755"/>
    <s v="P0162"/>
    <n v="48"/>
    <n v="148"/>
    <x v="161"/>
    <x v="161"/>
  </r>
  <r>
    <x v="162"/>
    <x v="14"/>
    <x v="150"/>
    <x v="155"/>
    <x v="4"/>
    <x v="162"/>
    <n v="835.06"/>
    <x v="162"/>
    <x v="162"/>
    <s v="Mumbai"/>
    <x v="1"/>
    <x v="2"/>
    <s v="P0163"/>
    <x v="162"/>
    <x v="2"/>
    <n v="28907"/>
    <s v="P0163"/>
    <n v="978"/>
    <n v="158"/>
    <x v="162"/>
    <x v="162"/>
  </r>
  <r>
    <x v="163"/>
    <x v="151"/>
    <x v="151"/>
    <x v="156"/>
    <x v="6"/>
    <x v="163"/>
    <n v="10034.09"/>
    <x v="163"/>
    <x v="163"/>
    <s v="Mumbai"/>
    <x v="0"/>
    <x v="2"/>
    <s v="P0164"/>
    <x v="163"/>
    <x v="3"/>
    <n v="10461"/>
    <s v="P0164"/>
    <n v="16"/>
    <n v="129"/>
    <x v="163"/>
    <x v="163"/>
  </r>
  <r>
    <x v="164"/>
    <x v="152"/>
    <x v="152"/>
    <x v="157"/>
    <x v="4"/>
    <x v="164"/>
    <n v="3874.45"/>
    <x v="164"/>
    <x v="164"/>
    <s v="Mumbai"/>
    <x v="0"/>
    <x v="2"/>
    <s v="P0165"/>
    <x v="164"/>
    <x v="3"/>
    <n v="45670"/>
    <s v="P0165"/>
    <n v="26"/>
    <n v="19"/>
    <x v="164"/>
    <x v="164"/>
  </r>
  <r>
    <x v="165"/>
    <x v="153"/>
    <x v="153"/>
    <x v="158"/>
    <x v="4"/>
    <x v="165"/>
    <n v="2384.77"/>
    <x v="165"/>
    <x v="165"/>
    <s v="Kolkata"/>
    <x v="2"/>
    <x v="1"/>
    <s v="P0166"/>
    <x v="165"/>
    <x v="1"/>
    <n v="28200"/>
    <s v="P0166"/>
    <n v="473"/>
    <n v="91"/>
    <x v="165"/>
    <x v="165"/>
  </r>
  <r>
    <x v="166"/>
    <x v="154"/>
    <x v="154"/>
    <x v="159"/>
    <x v="1"/>
    <x v="166"/>
    <n v="4788.26"/>
    <x v="166"/>
    <x v="166"/>
    <s v="Chennai"/>
    <x v="5"/>
    <x v="0"/>
    <s v="P0167"/>
    <x v="166"/>
    <x v="3"/>
    <n v="35931"/>
    <s v="P0167"/>
    <n v="3"/>
    <n v="36"/>
    <x v="166"/>
    <x v="166"/>
  </r>
  <r>
    <x v="167"/>
    <x v="7"/>
    <x v="155"/>
    <x v="160"/>
    <x v="8"/>
    <x v="167"/>
    <n v="225.36"/>
    <x v="167"/>
    <x v="167"/>
    <s v="Hyderabad"/>
    <x v="3"/>
    <x v="2"/>
    <s v="P0168"/>
    <x v="167"/>
    <x v="2"/>
    <n v="44107"/>
    <s v="P0168"/>
    <n v="164"/>
    <n v="106"/>
    <x v="167"/>
    <x v="167"/>
  </r>
  <r>
    <x v="168"/>
    <x v="155"/>
    <x v="156"/>
    <x v="161"/>
    <x v="3"/>
    <x v="168"/>
    <n v="3177.12"/>
    <x v="168"/>
    <x v="168"/>
    <s v="Chennai"/>
    <x v="0"/>
    <x v="0"/>
    <s v="P0169"/>
    <x v="168"/>
    <x v="0"/>
    <n v="46242"/>
    <s v="P0169"/>
    <n v="627"/>
    <n v="37"/>
    <x v="168"/>
    <x v="168"/>
  </r>
  <r>
    <x v="169"/>
    <x v="156"/>
    <x v="157"/>
    <x v="162"/>
    <x v="3"/>
    <x v="169"/>
    <n v="515.63"/>
    <x v="169"/>
    <x v="169"/>
    <s v="Bangalore"/>
    <x v="5"/>
    <x v="1"/>
    <s v="P0170"/>
    <x v="169"/>
    <x v="3"/>
    <n v="33374"/>
    <s v="P0170"/>
    <n v="705"/>
    <n v="106"/>
    <x v="169"/>
    <x v="169"/>
  </r>
  <r>
    <x v="170"/>
    <x v="157"/>
    <x v="158"/>
    <x v="163"/>
    <x v="4"/>
    <x v="170"/>
    <n v="7039.6"/>
    <x v="170"/>
    <x v="170"/>
    <s v="Bangalore"/>
    <x v="5"/>
    <x v="1"/>
    <s v="P0171"/>
    <x v="170"/>
    <x v="2"/>
    <n v="39377"/>
    <s v="P0171"/>
    <n v="298"/>
    <n v="75"/>
    <x v="170"/>
    <x v="170"/>
  </r>
  <r>
    <x v="171"/>
    <x v="158"/>
    <x v="159"/>
    <x v="133"/>
    <x v="6"/>
    <x v="171"/>
    <n v="4660.53"/>
    <x v="171"/>
    <x v="171"/>
    <s v="Bangalore"/>
    <x v="0"/>
    <x v="0"/>
    <s v="P0172"/>
    <x v="171"/>
    <x v="0"/>
    <n v="23642"/>
    <s v="P0172"/>
    <n v="795"/>
    <n v="13"/>
    <x v="171"/>
    <x v="171"/>
  </r>
  <r>
    <x v="172"/>
    <x v="159"/>
    <x v="160"/>
    <x v="164"/>
    <x v="4"/>
    <x v="172"/>
    <n v="4972.3500000000004"/>
    <x v="172"/>
    <x v="172"/>
    <s v="Kolkata"/>
    <x v="1"/>
    <x v="1"/>
    <s v="P0173"/>
    <x v="172"/>
    <x v="2"/>
    <n v="36915"/>
    <s v="P0173"/>
    <n v="607"/>
    <n v="33"/>
    <x v="172"/>
    <x v="172"/>
  </r>
  <r>
    <x v="173"/>
    <x v="160"/>
    <x v="161"/>
    <x v="14"/>
    <x v="6"/>
    <x v="173"/>
    <n v="1633.41"/>
    <x v="173"/>
    <x v="173"/>
    <s v="Delhi"/>
    <x v="5"/>
    <x v="1"/>
    <s v="P0174"/>
    <x v="173"/>
    <x v="1"/>
    <n v="16147"/>
    <s v="P0174"/>
    <n v="228"/>
    <n v="105"/>
    <x v="173"/>
    <x v="173"/>
  </r>
  <r>
    <x v="174"/>
    <x v="161"/>
    <x v="162"/>
    <x v="165"/>
    <x v="6"/>
    <x v="174"/>
    <n v="5943.35"/>
    <x v="174"/>
    <x v="174"/>
    <s v="Delhi"/>
    <x v="5"/>
    <x v="0"/>
    <s v="P0175"/>
    <x v="174"/>
    <x v="1"/>
    <n v="35617"/>
    <s v="P0175"/>
    <n v="712"/>
    <n v="24"/>
    <x v="174"/>
    <x v="174"/>
  </r>
  <r>
    <x v="175"/>
    <x v="162"/>
    <x v="163"/>
    <x v="37"/>
    <x v="2"/>
    <x v="175"/>
    <n v="6902.48"/>
    <x v="175"/>
    <x v="175"/>
    <s v="Mumbai"/>
    <x v="4"/>
    <x v="1"/>
    <s v="P0176"/>
    <x v="175"/>
    <x v="3"/>
    <n v="4385"/>
    <s v="P0176"/>
    <n v="592"/>
    <n v="172"/>
    <x v="175"/>
    <x v="175"/>
  </r>
  <r>
    <x v="176"/>
    <x v="163"/>
    <x v="164"/>
    <x v="166"/>
    <x v="4"/>
    <x v="176"/>
    <n v="645.54999999999995"/>
    <x v="176"/>
    <x v="176"/>
    <s v="Delhi"/>
    <x v="1"/>
    <x v="1"/>
    <s v="P0177"/>
    <x v="176"/>
    <x v="0"/>
    <n v="45722"/>
    <s v="P0177"/>
    <n v="812"/>
    <n v="154"/>
    <x v="176"/>
    <x v="176"/>
  </r>
  <r>
    <x v="177"/>
    <x v="164"/>
    <x v="165"/>
    <x v="167"/>
    <x v="5"/>
    <x v="177"/>
    <n v="3652.69"/>
    <x v="177"/>
    <x v="177"/>
    <s v="Hyderabad"/>
    <x v="2"/>
    <x v="2"/>
    <s v="P0178"/>
    <x v="177"/>
    <x v="0"/>
    <n v="12306"/>
    <s v="P0178"/>
    <n v="154"/>
    <n v="144"/>
    <x v="177"/>
    <x v="177"/>
  </r>
  <r>
    <x v="178"/>
    <x v="165"/>
    <x v="166"/>
    <x v="168"/>
    <x v="4"/>
    <x v="178"/>
    <n v="813.29"/>
    <x v="178"/>
    <x v="178"/>
    <s v="Kochi"/>
    <x v="4"/>
    <x v="2"/>
    <s v="P0179"/>
    <x v="178"/>
    <x v="0"/>
    <n v="32862"/>
    <s v="P0179"/>
    <n v="230"/>
    <n v="42"/>
    <x v="178"/>
    <x v="178"/>
  </r>
  <r>
    <x v="179"/>
    <x v="166"/>
    <x v="167"/>
    <x v="62"/>
    <x v="4"/>
    <x v="179"/>
    <n v="8898.0300000000007"/>
    <x v="179"/>
    <x v="179"/>
    <s v="Pune"/>
    <x v="0"/>
    <x v="2"/>
    <s v="P0180"/>
    <x v="179"/>
    <x v="2"/>
    <n v="658"/>
    <s v="P0180"/>
    <n v="303"/>
    <n v="161"/>
    <x v="179"/>
    <x v="179"/>
  </r>
  <r>
    <x v="180"/>
    <x v="167"/>
    <x v="168"/>
    <x v="169"/>
    <x v="5"/>
    <x v="180"/>
    <n v="5618.03"/>
    <x v="180"/>
    <x v="180"/>
    <s v="Kochi"/>
    <x v="4"/>
    <x v="2"/>
    <s v="P0181"/>
    <x v="180"/>
    <x v="3"/>
    <n v="7870"/>
    <s v="P0181"/>
    <n v="341"/>
    <n v="130"/>
    <x v="180"/>
    <x v="180"/>
  </r>
  <r>
    <x v="181"/>
    <x v="168"/>
    <x v="169"/>
    <x v="66"/>
    <x v="3"/>
    <x v="181"/>
    <n v="8356.73"/>
    <x v="181"/>
    <x v="181"/>
    <s v="Hyderabad"/>
    <x v="6"/>
    <x v="2"/>
    <s v="P0182"/>
    <x v="181"/>
    <x v="2"/>
    <n v="49332"/>
    <s v="P0182"/>
    <n v="888"/>
    <n v="84"/>
    <x v="181"/>
    <x v="181"/>
  </r>
  <r>
    <x v="182"/>
    <x v="169"/>
    <x v="170"/>
    <x v="170"/>
    <x v="6"/>
    <x v="182"/>
    <n v="6743.03"/>
    <x v="182"/>
    <x v="182"/>
    <s v="Mumbai"/>
    <x v="6"/>
    <x v="0"/>
    <s v="P0183"/>
    <x v="182"/>
    <x v="0"/>
    <n v="41684"/>
    <s v="P0183"/>
    <n v="732"/>
    <n v="10"/>
    <x v="182"/>
    <x v="182"/>
  </r>
  <r>
    <x v="183"/>
    <x v="170"/>
    <x v="171"/>
    <x v="126"/>
    <x v="0"/>
    <x v="183"/>
    <n v="12238.94"/>
    <x v="183"/>
    <x v="183"/>
    <s v="Delhi"/>
    <x v="5"/>
    <x v="2"/>
    <s v="P0184"/>
    <x v="183"/>
    <x v="2"/>
    <n v="11201"/>
    <s v="P0184"/>
    <n v="544"/>
    <n v="110"/>
    <x v="183"/>
    <x v="183"/>
  </r>
  <r>
    <x v="184"/>
    <x v="171"/>
    <x v="172"/>
    <x v="171"/>
    <x v="2"/>
    <x v="184"/>
    <n v="4028.23"/>
    <x v="184"/>
    <x v="184"/>
    <s v="Mumbai"/>
    <x v="2"/>
    <x v="1"/>
    <s v="P0185"/>
    <x v="184"/>
    <x v="0"/>
    <n v="6629"/>
    <s v="P0185"/>
    <n v="540"/>
    <n v="161"/>
    <x v="184"/>
    <x v="184"/>
  </r>
  <r>
    <x v="185"/>
    <x v="172"/>
    <x v="173"/>
    <x v="172"/>
    <x v="5"/>
    <x v="185"/>
    <n v="203.4"/>
    <x v="185"/>
    <x v="185"/>
    <s v="Mumbai"/>
    <x v="0"/>
    <x v="0"/>
    <s v="P0186"/>
    <x v="185"/>
    <x v="0"/>
    <n v="40762"/>
    <s v="P0186"/>
    <n v="885"/>
    <n v="16"/>
    <x v="185"/>
    <x v="185"/>
  </r>
  <r>
    <x v="186"/>
    <x v="173"/>
    <x v="85"/>
    <x v="173"/>
    <x v="6"/>
    <x v="186"/>
    <n v="6795.4"/>
    <x v="186"/>
    <x v="186"/>
    <s v="Hyderabad"/>
    <x v="2"/>
    <x v="0"/>
    <s v="P0187"/>
    <x v="186"/>
    <x v="1"/>
    <n v="49509"/>
    <s v="P0187"/>
    <n v="446"/>
    <n v="19"/>
    <x v="186"/>
    <x v="186"/>
  </r>
  <r>
    <x v="187"/>
    <x v="22"/>
    <x v="174"/>
    <x v="174"/>
    <x v="2"/>
    <x v="187"/>
    <n v="8394.57"/>
    <x v="187"/>
    <x v="187"/>
    <s v="Mumbai"/>
    <x v="2"/>
    <x v="1"/>
    <s v="P0188"/>
    <x v="187"/>
    <x v="3"/>
    <n v="8515"/>
    <s v="P0188"/>
    <n v="225"/>
    <n v="82"/>
    <x v="187"/>
    <x v="187"/>
  </r>
  <r>
    <x v="188"/>
    <x v="174"/>
    <x v="81"/>
    <x v="175"/>
    <x v="5"/>
    <x v="188"/>
    <n v="763.76"/>
    <x v="188"/>
    <x v="188"/>
    <s v="Hyderabad"/>
    <x v="4"/>
    <x v="2"/>
    <s v="P0189"/>
    <x v="188"/>
    <x v="2"/>
    <n v="33230"/>
    <s v="P0189"/>
    <n v="136"/>
    <n v="107"/>
    <x v="188"/>
    <x v="188"/>
  </r>
  <r>
    <x v="189"/>
    <x v="175"/>
    <x v="175"/>
    <x v="176"/>
    <x v="4"/>
    <x v="189"/>
    <n v="4054.14"/>
    <x v="189"/>
    <x v="189"/>
    <s v="Chennai"/>
    <x v="6"/>
    <x v="0"/>
    <s v="P0190"/>
    <x v="189"/>
    <x v="0"/>
    <n v="14251"/>
    <s v="P0190"/>
    <n v="330"/>
    <n v="100"/>
    <x v="189"/>
    <x v="189"/>
  </r>
  <r>
    <x v="190"/>
    <x v="176"/>
    <x v="176"/>
    <x v="177"/>
    <x v="3"/>
    <x v="190"/>
    <n v="6224.9"/>
    <x v="190"/>
    <x v="190"/>
    <s v="Delhi"/>
    <x v="5"/>
    <x v="2"/>
    <s v="P0191"/>
    <x v="190"/>
    <x v="2"/>
    <n v="37244"/>
    <s v="P0191"/>
    <n v="653"/>
    <n v="90"/>
    <x v="190"/>
    <x v="190"/>
  </r>
  <r>
    <x v="191"/>
    <x v="73"/>
    <x v="177"/>
    <x v="178"/>
    <x v="0"/>
    <x v="191"/>
    <n v="11980.23"/>
    <x v="191"/>
    <x v="191"/>
    <s v="Delhi"/>
    <x v="4"/>
    <x v="0"/>
    <s v="P0192"/>
    <x v="191"/>
    <x v="2"/>
    <n v="20972"/>
    <s v="P0192"/>
    <n v="470"/>
    <n v="58"/>
    <x v="191"/>
    <x v="191"/>
  </r>
  <r>
    <x v="192"/>
    <x v="177"/>
    <x v="178"/>
    <x v="179"/>
    <x v="6"/>
    <x v="192"/>
    <n v="5329.38"/>
    <x v="192"/>
    <x v="192"/>
    <s v="Pune"/>
    <x v="3"/>
    <x v="0"/>
    <s v="P0193"/>
    <x v="192"/>
    <x v="1"/>
    <n v="6355"/>
    <s v="P0193"/>
    <n v="421"/>
    <n v="21"/>
    <x v="192"/>
    <x v="192"/>
  </r>
  <r>
    <x v="193"/>
    <x v="117"/>
    <x v="163"/>
    <x v="180"/>
    <x v="6"/>
    <x v="193"/>
    <n v="3199.99"/>
    <x v="193"/>
    <x v="193"/>
    <s v="Chennai"/>
    <x v="2"/>
    <x v="2"/>
    <s v="P0194"/>
    <x v="193"/>
    <x v="1"/>
    <n v="16287"/>
    <s v="P0194"/>
    <n v="480"/>
    <n v="15"/>
    <x v="193"/>
    <x v="193"/>
  </r>
  <r>
    <x v="194"/>
    <x v="178"/>
    <x v="179"/>
    <x v="181"/>
    <x v="6"/>
    <x v="194"/>
    <n v="544.13"/>
    <x v="194"/>
    <x v="194"/>
    <s v="Kochi"/>
    <x v="1"/>
    <x v="0"/>
    <s v="P0195"/>
    <x v="194"/>
    <x v="0"/>
    <n v="26977"/>
    <s v="P0195"/>
    <n v="974"/>
    <n v="28"/>
    <x v="194"/>
    <x v="194"/>
  </r>
  <r>
    <x v="195"/>
    <x v="179"/>
    <x v="180"/>
    <x v="182"/>
    <x v="6"/>
    <x v="195"/>
    <n v="3870.71"/>
    <x v="195"/>
    <x v="195"/>
    <s v="Bangalore"/>
    <x v="3"/>
    <x v="2"/>
    <s v="P0196"/>
    <x v="195"/>
    <x v="1"/>
    <n v="39937"/>
    <s v="P0196"/>
    <n v="997"/>
    <n v="141"/>
    <x v="195"/>
    <x v="195"/>
  </r>
  <r>
    <x v="196"/>
    <x v="180"/>
    <x v="181"/>
    <x v="183"/>
    <x v="8"/>
    <x v="196"/>
    <n v="5995.4"/>
    <x v="196"/>
    <x v="196"/>
    <s v="Chennai"/>
    <x v="0"/>
    <x v="2"/>
    <s v="P0197"/>
    <x v="196"/>
    <x v="2"/>
    <n v="1149"/>
    <s v="P0197"/>
    <n v="161"/>
    <n v="159"/>
    <x v="196"/>
    <x v="196"/>
  </r>
  <r>
    <x v="197"/>
    <x v="181"/>
    <x v="182"/>
    <x v="184"/>
    <x v="2"/>
    <x v="197"/>
    <n v="3105.58"/>
    <x v="197"/>
    <x v="197"/>
    <s v="Bangalore"/>
    <x v="1"/>
    <x v="0"/>
    <s v="P0198"/>
    <x v="197"/>
    <x v="2"/>
    <n v="47888"/>
    <s v="P0198"/>
    <n v="114"/>
    <n v="92"/>
    <x v="197"/>
    <x v="197"/>
  </r>
  <r>
    <x v="198"/>
    <x v="182"/>
    <x v="183"/>
    <x v="185"/>
    <x v="6"/>
    <x v="198"/>
    <n v="4405.76"/>
    <x v="198"/>
    <x v="198"/>
    <s v="Chennai"/>
    <x v="2"/>
    <x v="0"/>
    <s v="P0199"/>
    <x v="198"/>
    <x v="3"/>
    <n v="32515"/>
    <s v="P0199"/>
    <n v="244"/>
    <n v="24"/>
    <x v="198"/>
    <x v="198"/>
  </r>
  <r>
    <x v="199"/>
    <x v="107"/>
    <x v="184"/>
    <x v="186"/>
    <x v="8"/>
    <x v="199"/>
    <n v="4832.3100000000004"/>
    <x v="199"/>
    <x v="199"/>
    <s v="Kochi"/>
    <x v="4"/>
    <x v="2"/>
    <s v="P0200"/>
    <x v="199"/>
    <x v="2"/>
    <n v="43777"/>
    <s v="P0200"/>
    <n v="851"/>
    <n v="88"/>
    <x v="199"/>
    <x v="199"/>
  </r>
  <r>
    <x v="200"/>
    <x v="183"/>
    <x v="127"/>
    <x v="94"/>
    <x v="1"/>
    <x v="200"/>
    <n v="3027.72"/>
    <x v="200"/>
    <x v="200"/>
    <s v="Chennai"/>
    <x v="1"/>
    <x v="0"/>
    <s v="P0201"/>
    <x v="200"/>
    <x v="1"/>
    <n v="46509"/>
    <s v="P0201"/>
    <n v="459"/>
    <n v="197"/>
    <x v="200"/>
    <x v="200"/>
  </r>
  <r>
    <x v="201"/>
    <x v="184"/>
    <x v="185"/>
    <x v="187"/>
    <x v="7"/>
    <x v="201"/>
    <n v="2917.66"/>
    <x v="201"/>
    <x v="201"/>
    <s v="Kochi"/>
    <x v="1"/>
    <x v="0"/>
    <s v="P0202"/>
    <x v="201"/>
    <x v="2"/>
    <n v="7763"/>
    <s v="P0202"/>
    <n v="863"/>
    <n v="57"/>
    <x v="201"/>
    <x v="201"/>
  </r>
  <r>
    <x v="202"/>
    <x v="185"/>
    <x v="186"/>
    <x v="188"/>
    <x v="3"/>
    <x v="202"/>
    <n v="5175.82"/>
    <x v="202"/>
    <x v="202"/>
    <s v="Mumbai"/>
    <x v="3"/>
    <x v="0"/>
    <s v="P0203"/>
    <x v="202"/>
    <x v="0"/>
    <n v="4777"/>
    <s v="P0203"/>
    <n v="646"/>
    <n v="103"/>
    <x v="202"/>
    <x v="202"/>
  </r>
  <r>
    <x v="203"/>
    <x v="160"/>
    <x v="187"/>
    <x v="189"/>
    <x v="6"/>
    <x v="203"/>
    <n v="1957.4"/>
    <x v="203"/>
    <x v="203"/>
    <s v="Delhi"/>
    <x v="1"/>
    <x v="2"/>
    <s v="P0204"/>
    <x v="203"/>
    <x v="1"/>
    <n v="38856"/>
    <s v="P0204"/>
    <n v="553"/>
    <n v="112"/>
    <x v="203"/>
    <x v="203"/>
  </r>
  <r>
    <x v="204"/>
    <x v="151"/>
    <x v="84"/>
    <x v="190"/>
    <x v="1"/>
    <x v="204"/>
    <n v="1367.47"/>
    <x v="204"/>
    <x v="204"/>
    <s v="Mumbai"/>
    <x v="4"/>
    <x v="2"/>
    <s v="P0205"/>
    <x v="204"/>
    <x v="0"/>
    <n v="9475"/>
    <s v="P0205"/>
    <n v="281"/>
    <n v="72"/>
    <x v="204"/>
    <x v="204"/>
  </r>
  <r>
    <x v="205"/>
    <x v="186"/>
    <x v="120"/>
    <x v="191"/>
    <x v="2"/>
    <x v="205"/>
    <n v="8101.68"/>
    <x v="205"/>
    <x v="205"/>
    <s v="Chennai"/>
    <x v="4"/>
    <x v="0"/>
    <s v="P0206"/>
    <x v="205"/>
    <x v="2"/>
    <n v="7482"/>
    <s v="P0206"/>
    <n v="344"/>
    <n v="93"/>
    <x v="205"/>
    <x v="205"/>
  </r>
  <r>
    <x v="206"/>
    <x v="100"/>
    <x v="188"/>
    <x v="192"/>
    <x v="2"/>
    <x v="206"/>
    <n v="10537.71"/>
    <x v="206"/>
    <x v="206"/>
    <s v="Kolkata"/>
    <x v="4"/>
    <x v="0"/>
    <s v="P0207"/>
    <x v="206"/>
    <x v="3"/>
    <n v="23478"/>
    <s v="P0207"/>
    <n v="147"/>
    <n v="99"/>
    <x v="206"/>
    <x v="206"/>
  </r>
  <r>
    <x v="207"/>
    <x v="84"/>
    <x v="189"/>
    <x v="193"/>
    <x v="2"/>
    <x v="207"/>
    <n v="5085.82"/>
    <x v="207"/>
    <x v="207"/>
    <s v="Kochi"/>
    <x v="4"/>
    <x v="0"/>
    <s v="P0208"/>
    <x v="207"/>
    <x v="0"/>
    <n v="45677"/>
    <s v="P0208"/>
    <n v="519"/>
    <n v="100"/>
    <x v="207"/>
    <x v="207"/>
  </r>
  <r>
    <x v="208"/>
    <x v="187"/>
    <x v="190"/>
    <x v="194"/>
    <x v="5"/>
    <x v="208"/>
    <n v="1666.07"/>
    <x v="208"/>
    <x v="208"/>
    <s v="Chennai"/>
    <x v="1"/>
    <x v="1"/>
    <s v="P0209"/>
    <x v="208"/>
    <x v="1"/>
    <n v="39800"/>
    <s v="P0209"/>
    <n v="280"/>
    <n v="146"/>
    <x v="208"/>
    <x v="208"/>
  </r>
  <r>
    <x v="209"/>
    <x v="115"/>
    <x v="191"/>
    <x v="195"/>
    <x v="7"/>
    <x v="209"/>
    <n v="3991.26"/>
    <x v="209"/>
    <x v="209"/>
    <s v="Kolkata"/>
    <x v="1"/>
    <x v="2"/>
    <s v="P0210"/>
    <x v="209"/>
    <x v="3"/>
    <n v="25942"/>
    <s v="P0210"/>
    <n v="292"/>
    <n v="120"/>
    <x v="209"/>
    <x v="209"/>
  </r>
  <r>
    <x v="210"/>
    <x v="188"/>
    <x v="192"/>
    <x v="196"/>
    <x v="4"/>
    <x v="210"/>
    <n v="5988.37"/>
    <x v="210"/>
    <x v="210"/>
    <s v="Chennai"/>
    <x v="2"/>
    <x v="0"/>
    <s v="P0211"/>
    <x v="210"/>
    <x v="3"/>
    <n v="9902"/>
    <s v="P0211"/>
    <n v="39"/>
    <n v="20"/>
    <x v="210"/>
    <x v="210"/>
  </r>
  <r>
    <x v="211"/>
    <x v="189"/>
    <x v="193"/>
    <x v="197"/>
    <x v="7"/>
    <x v="211"/>
    <n v="6501.95"/>
    <x v="211"/>
    <x v="211"/>
    <s v="Delhi"/>
    <x v="0"/>
    <x v="2"/>
    <s v="P0212"/>
    <x v="211"/>
    <x v="1"/>
    <n v="16885"/>
    <s v="P0212"/>
    <n v="799"/>
    <n v="11"/>
    <x v="211"/>
    <x v="211"/>
  </r>
  <r>
    <x v="212"/>
    <x v="190"/>
    <x v="194"/>
    <x v="198"/>
    <x v="2"/>
    <x v="212"/>
    <n v="9259.23"/>
    <x v="212"/>
    <x v="212"/>
    <s v="Kolkata"/>
    <x v="4"/>
    <x v="1"/>
    <s v="P0213"/>
    <x v="212"/>
    <x v="1"/>
    <n v="34455"/>
    <s v="P0213"/>
    <n v="939"/>
    <n v="88"/>
    <x v="212"/>
    <x v="212"/>
  </r>
  <r>
    <x v="213"/>
    <x v="191"/>
    <x v="195"/>
    <x v="199"/>
    <x v="2"/>
    <x v="213"/>
    <n v="1558.17"/>
    <x v="213"/>
    <x v="213"/>
    <s v="Mumbai"/>
    <x v="5"/>
    <x v="0"/>
    <s v="P0214"/>
    <x v="213"/>
    <x v="3"/>
    <n v="7935"/>
    <s v="P0214"/>
    <n v="498"/>
    <n v="182"/>
    <x v="213"/>
    <x v="213"/>
  </r>
  <r>
    <x v="214"/>
    <x v="94"/>
    <x v="196"/>
    <x v="200"/>
    <x v="4"/>
    <x v="214"/>
    <n v="4100.37"/>
    <x v="214"/>
    <x v="214"/>
    <s v="Delhi"/>
    <x v="3"/>
    <x v="1"/>
    <s v="P0215"/>
    <x v="214"/>
    <x v="2"/>
    <n v="26267"/>
    <s v="P0215"/>
    <n v="536"/>
    <n v="17"/>
    <x v="214"/>
    <x v="214"/>
  </r>
  <r>
    <x v="215"/>
    <x v="192"/>
    <x v="197"/>
    <x v="201"/>
    <x v="3"/>
    <x v="215"/>
    <n v="2137.6999999999998"/>
    <x v="215"/>
    <x v="215"/>
    <s v="Chennai"/>
    <x v="4"/>
    <x v="2"/>
    <s v="P0216"/>
    <x v="215"/>
    <x v="0"/>
    <n v="689"/>
    <s v="P0216"/>
    <n v="925"/>
    <n v="23"/>
    <x v="215"/>
    <x v="215"/>
  </r>
  <r>
    <x v="216"/>
    <x v="193"/>
    <x v="198"/>
    <x v="202"/>
    <x v="2"/>
    <x v="216"/>
    <n v="1817.12"/>
    <x v="216"/>
    <x v="216"/>
    <s v="Bangalore"/>
    <x v="3"/>
    <x v="2"/>
    <s v="P0217"/>
    <x v="216"/>
    <x v="1"/>
    <n v="16321"/>
    <s v="P0217"/>
    <n v="511"/>
    <n v="139"/>
    <x v="216"/>
    <x v="216"/>
  </r>
  <r>
    <x v="217"/>
    <x v="194"/>
    <x v="199"/>
    <x v="203"/>
    <x v="3"/>
    <x v="217"/>
    <n v="2059.7600000000002"/>
    <x v="217"/>
    <x v="217"/>
    <s v="Bangalore"/>
    <x v="2"/>
    <x v="1"/>
    <s v="P0218"/>
    <x v="217"/>
    <x v="1"/>
    <n v="12472"/>
    <s v="P0218"/>
    <n v="622"/>
    <n v="95"/>
    <x v="217"/>
    <x v="217"/>
  </r>
  <r>
    <x v="218"/>
    <x v="195"/>
    <x v="200"/>
    <x v="204"/>
    <x v="4"/>
    <x v="218"/>
    <n v="3677.21"/>
    <x v="218"/>
    <x v="218"/>
    <s v="Mumbai"/>
    <x v="2"/>
    <x v="0"/>
    <s v="P0219"/>
    <x v="218"/>
    <x v="3"/>
    <n v="34086"/>
    <s v="P0219"/>
    <n v="428"/>
    <n v="53"/>
    <x v="218"/>
    <x v="218"/>
  </r>
  <r>
    <x v="219"/>
    <x v="196"/>
    <x v="201"/>
    <x v="205"/>
    <x v="5"/>
    <x v="219"/>
    <n v="3385.26"/>
    <x v="219"/>
    <x v="219"/>
    <s v="Kochi"/>
    <x v="0"/>
    <x v="1"/>
    <s v="P0220"/>
    <x v="219"/>
    <x v="2"/>
    <n v="45709"/>
    <s v="P0220"/>
    <n v="514"/>
    <n v="49"/>
    <x v="219"/>
    <x v="219"/>
  </r>
  <r>
    <x v="220"/>
    <x v="197"/>
    <x v="202"/>
    <x v="206"/>
    <x v="3"/>
    <x v="220"/>
    <n v="2323.08"/>
    <x v="220"/>
    <x v="220"/>
    <s v="Hyderabad"/>
    <x v="6"/>
    <x v="0"/>
    <s v="P0221"/>
    <x v="220"/>
    <x v="0"/>
    <n v="7409"/>
    <s v="P0221"/>
    <n v="521"/>
    <n v="136"/>
    <x v="220"/>
    <x v="220"/>
  </r>
  <r>
    <x v="221"/>
    <x v="198"/>
    <x v="203"/>
    <x v="207"/>
    <x v="2"/>
    <x v="221"/>
    <n v="6206.12"/>
    <x v="221"/>
    <x v="221"/>
    <s v="Mumbai"/>
    <x v="5"/>
    <x v="2"/>
    <s v="P0222"/>
    <x v="221"/>
    <x v="1"/>
    <n v="39883"/>
    <s v="P0222"/>
    <n v="711"/>
    <n v="109"/>
    <x v="221"/>
    <x v="221"/>
  </r>
  <r>
    <x v="222"/>
    <x v="169"/>
    <x v="204"/>
    <x v="9"/>
    <x v="0"/>
    <x v="222"/>
    <n v="5741.14"/>
    <x v="222"/>
    <x v="222"/>
    <s v="Delhi"/>
    <x v="3"/>
    <x v="0"/>
    <s v="P0223"/>
    <x v="222"/>
    <x v="1"/>
    <n v="32830"/>
    <s v="P0223"/>
    <n v="604"/>
    <n v="131"/>
    <x v="222"/>
    <x v="222"/>
  </r>
  <r>
    <x v="223"/>
    <x v="199"/>
    <x v="205"/>
    <x v="104"/>
    <x v="0"/>
    <x v="223"/>
    <n v="7447.46"/>
    <x v="223"/>
    <x v="223"/>
    <s v="Hyderabad"/>
    <x v="5"/>
    <x v="0"/>
    <s v="P0224"/>
    <x v="223"/>
    <x v="2"/>
    <n v="48492"/>
    <s v="P0224"/>
    <n v="503"/>
    <n v="63"/>
    <x v="223"/>
    <x v="223"/>
  </r>
  <r>
    <x v="224"/>
    <x v="200"/>
    <x v="206"/>
    <x v="208"/>
    <x v="5"/>
    <x v="224"/>
    <n v="7730.26"/>
    <x v="224"/>
    <x v="224"/>
    <s v="Delhi"/>
    <x v="0"/>
    <x v="1"/>
    <s v="P0225"/>
    <x v="224"/>
    <x v="3"/>
    <n v="45584"/>
    <s v="P0225"/>
    <n v="75"/>
    <n v="110"/>
    <x v="224"/>
    <x v="224"/>
  </r>
  <r>
    <x v="225"/>
    <x v="91"/>
    <x v="207"/>
    <x v="209"/>
    <x v="8"/>
    <x v="225"/>
    <n v="1843.49"/>
    <x v="225"/>
    <x v="225"/>
    <s v="Chennai"/>
    <x v="5"/>
    <x v="0"/>
    <s v="P0226"/>
    <x v="225"/>
    <x v="3"/>
    <n v="5127"/>
    <s v="P0226"/>
    <n v="904"/>
    <n v="173"/>
    <x v="225"/>
    <x v="225"/>
  </r>
  <r>
    <x v="226"/>
    <x v="201"/>
    <x v="108"/>
    <x v="210"/>
    <x v="5"/>
    <x v="226"/>
    <n v="5075.95"/>
    <x v="226"/>
    <x v="226"/>
    <s v="Kolkata"/>
    <x v="4"/>
    <x v="1"/>
    <s v="P0227"/>
    <x v="226"/>
    <x v="2"/>
    <n v="37186"/>
    <s v="P0227"/>
    <n v="888"/>
    <n v="70"/>
    <x v="226"/>
    <x v="226"/>
  </r>
  <r>
    <x v="227"/>
    <x v="202"/>
    <x v="208"/>
    <x v="211"/>
    <x v="7"/>
    <x v="227"/>
    <n v="8541.31"/>
    <x v="227"/>
    <x v="227"/>
    <s v="Pune"/>
    <x v="0"/>
    <x v="1"/>
    <s v="P0228"/>
    <x v="227"/>
    <x v="1"/>
    <n v="29649"/>
    <s v="P0228"/>
    <n v="184"/>
    <n v="85"/>
    <x v="227"/>
    <x v="227"/>
  </r>
  <r>
    <x v="228"/>
    <x v="88"/>
    <x v="209"/>
    <x v="212"/>
    <x v="1"/>
    <x v="228"/>
    <n v="2071.4899999999998"/>
    <x v="228"/>
    <x v="228"/>
    <s v="Pune"/>
    <x v="0"/>
    <x v="0"/>
    <s v="P0229"/>
    <x v="228"/>
    <x v="2"/>
    <n v="5742"/>
    <s v="P0229"/>
    <n v="293"/>
    <n v="41"/>
    <x v="228"/>
    <x v="228"/>
  </r>
  <r>
    <x v="229"/>
    <x v="115"/>
    <x v="210"/>
    <x v="213"/>
    <x v="5"/>
    <x v="229"/>
    <n v="540.82000000000005"/>
    <x v="229"/>
    <x v="229"/>
    <s v="Hyderabad"/>
    <x v="6"/>
    <x v="0"/>
    <s v="P0230"/>
    <x v="229"/>
    <x v="0"/>
    <n v="12931"/>
    <s v="P0230"/>
    <n v="973"/>
    <n v="131"/>
    <x v="229"/>
    <x v="229"/>
  </r>
  <r>
    <x v="230"/>
    <x v="65"/>
    <x v="211"/>
    <x v="214"/>
    <x v="3"/>
    <x v="230"/>
    <n v="2851.24"/>
    <x v="230"/>
    <x v="230"/>
    <s v="Mumbai"/>
    <x v="5"/>
    <x v="0"/>
    <s v="P0231"/>
    <x v="230"/>
    <x v="1"/>
    <n v="46354"/>
    <s v="P0231"/>
    <n v="321"/>
    <n v="16"/>
    <x v="230"/>
    <x v="230"/>
  </r>
  <r>
    <x v="231"/>
    <x v="203"/>
    <x v="212"/>
    <x v="215"/>
    <x v="7"/>
    <x v="231"/>
    <n v="1174"/>
    <x v="231"/>
    <x v="231"/>
    <s v="Kolkata"/>
    <x v="4"/>
    <x v="2"/>
    <s v="P0232"/>
    <x v="231"/>
    <x v="0"/>
    <n v="27192"/>
    <s v="P0232"/>
    <n v="812"/>
    <n v="57"/>
    <x v="231"/>
    <x v="231"/>
  </r>
  <r>
    <x v="232"/>
    <x v="204"/>
    <x v="213"/>
    <x v="216"/>
    <x v="4"/>
    <x v="232"/>
    <n v="8815.2099999999991"/>
    <x v="232"/>
    <x v="232"/>
    <s v="Bangalore"/>
    <x v="3"/>
    <x v="0"/>
    <s v="P0233"/>
    <x v="232"/>
    <x v="1"/>
    <n v="16989"/>
    <s v="P0233"/>
    <n v="785"/>
    <n v="145"/>
    <x v="232"/>
    <x v="232"/>
  </r>
  <r>
    <x v="233"/>
    <x v="205"/>
    <x v="214"/>
    <x v="217"/>
    <x v="3"/>
    <x v="233"/>
    <n v="3236.05"/>
    <x v="233"/>
    <x v="233"/>
    <s v="Kolkata"/>
    <x v="4"/>
    <x v="2"/>
    <s v="P0234"/>
    <x v="233"/>
    <x v="3"/>
    <n v="16090"/>
    <s v="P0234"/>
    <n v="860"/>
    <n v="13"/>
    <x v="233"/>
    <x v="233"/>
  </r>
  <r>
    <x v="234"/>
    <x v="206"/>
    <x v="215"/>
    <x v="218"/>
    <x v="3"/>
    <x v="234"/>
    <n v="1390.28"/>
    <x v="234"/>
    <x v="234"/>
    <s v="Mumbai"/>
    <x v="4"/>
    <x v="1"/>
    <s v="P0235"/>
    <x v="234"/>
    <x v="1"/>
    <n v="41909"/>
    <s v="P0235"/>
    <n v="16"/>
    <n v="197"/>
    <x v="234"/>
    <x v="234"/>
  </r>
  <r>
    <x v="235"/>
    <x v="79"/>
    <x v="216"/>
    <x v="219"/>
    <x v="5"/>
    <x v="235"/>
    <n v="5651.49"/>
    <x v="235"/>
    <x v="235"/>
    <s v="Delhi"/>
    <x v="5"/>
    <x v="1"/>
    <s v="P0236"/>
    <x v="235"/>
    <x v="3"/>
    <n v="14244"/>
    <s v="P0236"/>
    <n v="482"/>
    <n v="86"/>
    <x v="235"/>
    <x v="235"/>
  </r>
  <r>
    <x v="236"/>
    <x v="207"/>
    <x v="217"/>
    <x v="220"/>
    <x v="0"/>
    <x v="236"/>
    <n v="140.29"/>
    <x v="236"/>
    <x v="236"/>
    <s v="Delhi"/>
    <x v="0"/>
    <x v="1"/>
    <s v="P0237"/>
    <x v="236"/>
    <x v="2"/>
    <n v="8028"/>
    <s v="P0237"/>
    <n v="565"/>
    <n v="85"/>
    <x v="236"/>
    <x v="236"/>
  </r>
  <r>
    <x v="237"/>
    <x v="208"/>
    <x v="218"/>
    <x v="221"/>
    <x v="5"/>
    <x v="237"/>
    <n v="5081.24"/>
    <x v="237"/>
    <x v="237"/>
    <s v="Mumbai"/>
    <x v="6"/>
    <x v="0"/>
    <s v="P0238"/>
    <x v="237"/>
    <x v="3"/>
    <n v="28734"/>
    <s v="P0238"/>
    <n v="837"/>
    <n v="111"/>
    <x v="237"/>
    <x v="237"/>
  </r>
  <r>
    <x v="238"/>
    <x v="176"/>
    <x v="115"/>
    <x v="222"/>
    <x v="0"/>
    <x v="238"/>
    <n v="464.79"/>
    <x v="238"/>
    <x v="238"/>
    <s v="Chennai"/>
    <x v="6"/>
    <x v="0"/>
    <s v="P0239"/>
    <x v="238"/>
    <x v="3"/>
    <n v="49626"/>
    <s v="P0239"/>
    <n v="224"/>
    <n v="131"/>
    <x v="238"/>
    <x v="238"/>
  </r>
  <r>
    <x v="239"/>
    <x v="36"/>
    <x v="219"/>
    <x v="223"/>
    <x v="4"/>
    <x v="239"/>
    <n v="13533.56"/>
    <x v="239"/>
    <x v="239"/>
    <s v="Delhi"/>
    <x v="1"/>
    <x v="2"/>
    <s v="P0240"/>
    <x v="239"/>
    <x v="0"/>
    <n v="9247"/>
    <s v="P0240"/>
    <n v="306"/>
    <n v="97"/>
    <x v="239"/>
    <x v="239"/>
  </r>
  <r>
    <x v="240"/>
    <x v="209"/>
    <x v="19"/>
    <x v="224"/>
    <x v="2"/>
    <x v="240"/>
    <n v="7302.6"/>
    <x v="240"/>
    <x v="240"/>
    <s v="Hyderabad"/>
    <x v="0"/>
    <x v="2"/>
    <s v="P0241"/>
    <x v="240"/>
    <x v="3"/>
    <n v="12840"/>
    <s v="P0241"/>
    <n v="179"/>
    <n v="178"/>
    <x v="240"/>
    <x v="240"/>
  </r>
  <r>
    <x v="241"/>
    <x v="210"/>
    <x v="220"/>
    <x v="225"/>
    <x v="8"/>
    <x v="241"/>
    <n v="787.44"/>
    <x v="241"/>
    <x v="241"/>
    <s v="Pune"/>
    <x v="5"/>
    <x v="2"/>
    <s v="P0242"/>
    <x v="241"/>
    <x v="3"/>
    <n v="23509"/>
    <s v="P0242"/>
    <n v="761"/>
    <n v="192"/>
    <x v="241"/>
    <x v="241"/>
  </r>
  <r>
    <x v="242"/>
    <x v="211"/>
    <x v="221"/>
    <x v="226"/>
    <x v="1"/>
    <x v="242"/>
    <n v="11032.46"/>
    <x v="242"/>
    <x v="242"/>
    <s v="Bangalore"/>
    <x v="0"/>
    <x v="0"/>
    <s v="P0243"/>
    <x v="242"/>
    <x v="3"/>
    <n v="10070"/>
    <s v="P0243"/>
    <n v="998"/>
    <n v="48"/>
    <x v="242"/>
    <x v="242"/>
  </r>
  <r>
    <x v="243"/>
    <x v="212"/>
    <x v="222"/>
    <x v="227"/>
    <x v="7"/>
    <x v="243"/>
    <n v="225.15"/>
    <x v="243"/>
    <x v="243"/>
    <s v="Delhi"/>
    <x v="6"/>
    <x v="1"/>
    <s v="P0244"/>
    <x v="243"/>
    <x v="3"/>
    <n v="32575"/>
    <s v="P0244"/>
    <n v="140"/>
    <n v="144"/>
    <x v="243"/>
    <x v="243"/>
  </r>
  <r>
    <x v="244"/>
    <x v="114"/>
    <x v="223"/>
    <x v="228"/>
    <x v="5"/>
    <x v="244"/>
    <n v="3449.1"/>
    <x v="244"/>
    <x v="244"/>
    <s v="Delhi"/>
    <x v="1"/>
    <x v="0"/>
    <s v="P0245"/>
    <x v="244"/>
    <x v="0"/>
    <n v="12755"/>
    <s v="P0245"/>
    <n v="233"/>
    <n v="67"/>
    <x v="244"/>
    <x v="244"/>
  </r>
  <r>
    <x v="245"/>
    <x v="145"/>
    <x v="224"/>
    <x v="229"/>
    <x v="0"/>
    <x v="245"/>
    <n v="1311.79"/>
    <x v="245"/>
    <x v="245"/>
    <s v="Bangalore"/>
    <x v="4"/>
    <x v="0"/>
    <s v="P0246"/>
    <x v="245"/>
    <x v="3"/>
    <n v="6496"/>
    <s v="P0246"/>
    <n v="307"/>
    <n v="199"/>
    <x v="245"/>
    <x v="245"/>
  </r>
  <r>
    <x v="246"/>
    <x v="213"/>
    <x v="225"/>
    <x v="230"/>
    <x v="2"/>
    <x v="246"/>
    <n v="733.23"/>
    <x v="246"/>
    <x v="246"/>
    <s v="Kolkata"/>
    <x v="4"/>
    <x v="0"/>
    <s v="P0247"/>
    <x v="246"/>
    <x v="1"/>
    <n v="13137"/>
    <s v="P0247"/>
    <n v="889"/>
    <n v="58"/>
    <x v="246"/>
    <x v="246"/>
  </r>
  <r>
    <x v="247"/>
    <x v="214"/>
    <x v="218"/>
    <x v="231"/>
    <x v="2"/>
    <x v="247"/>
    <n v="1585.49"/>
    <x v="247"/>
    <x v="247"/>
    <s v="Mumbai"/>
    <x v="2"/>
    <x v="2"/>
    <s v="P0248"/>
    <x v="247"/>
    <x v="3"/>
    <n v="46536"/>
    <s v="P0248"/>
    <n v="445"/>
    <n v="66"/>
    <x v="247"/>
    <x v="247"/>
  </r>
  <r>
    <x v="248"/>
    <x v="23"/>
    <x v="226"/>
    <x v="232"/>
    <x v="0"/>
    <x v="248"/>
    <n v="2078.37"/>
    <x v="248"/>
    <x v="248"/>
    <s v="Kolkata"/>
    <x v="5"/>
    <x v="2"/>
    <s v="P0249"/>
    <x v="248"/>
    <x v="1"/>
    <n v="46751"/>
    <s v="P0249"/>
    <n v="281"/>
    <n v="145"/>
    <x v="248"/>
    <x v="248"/>
  </r>
  <r>
    <x v="249"/>
    <x v="215"/>
    <x v="227"/>
    <x v="233"/>
    <x v="2"/>
    <x v="249"/>
    <n v="3245.55"/>
    <x v="249"/>
    <x v="249"/>
    <s v="Bangalore"/>
    <x v="5"/>
    <x v="1"/>
    <s v="P0250"/>
    <x v="249"/>
    <x v="3"/>
    <n v="25335"/>
    <s v="P0250"/>
    <n v="322"/>
    <n v="159"/>
    <x v="249"/>
    <x v="249"/>
  </r>
  <r>
    <x v="250"/>
    <x v="26"/>
    <x v="228"/>
    <x v="234"/>
    <x v="1"/>
    <x v="250"/>
    <n v="8845.9"/>
    <x v="250"/>
    <x v="250"/>
    <s v="Hyderabad"/>
    <x v="4"/>
    <x v="1"/>
    <s v="P0251"/>
    <x v="250"/>
    <x v="2"/>
    <n v="20082"/>
    <s v="P0251"/>
    <n v="598"/>
    <n v="34"/>
    <x v="250"/>
    <x v="250"/>
  </r>
  <r>
    <x v="251"/>
    <x v="216"/>
    <x v="229"/>
    <x v="235"/>
    <x v="6"/>
    <x v="251"/>
    <n v="11251.81"/>
    <x v="251"/>
    <x v="251"/>
    <s v="Mumbai"/>
    <x v="4"/>
    <x v="0"/>
    <s v="P0252"/>
    <x v="251"/>
    <x v="2"/>
    <n v="40994"/>
    <s v="P0252"/>
    <n v="387"/>
    <n v="115"/>
    <x v="251"/>
    <x v="251"/>
  </r>
  <r>
    <x v="252"/>
    <x v="217"/>
    <x v="230"/>
    <x v="236"/>
    <x v="4"/>
    <x v="252"/>
    <n v="5722.74"/>
    <x v="252"/>
    <x v="252"/>
    <s v="Hyderabad"/>
    <x v="3"/>
    <x v="2"/>
    <s v="P0253"/>
    <x v="252"/>
    <x v="1"/>
    <n v="9793"/>
    <s v="P0253"/>
    <n v="140"/>
    <n v="75"/>
    <x v="252"/>
    <x v="252"/>
  </r>
  <r>
    <x v="253"/>
    <x v="58"/>
    <x v="231"/>
    <x v="67"/>
    <x v="4"/>
    <x v="253"/>
    <n v="8520.2800000000007"/>
    <x v="253"/>
    <x v="253"/>
    <s v="Chennai"/>
    <x v="2"/>
    <x v="1"/>
    <s v="P0254"/>
    <x v="253"/>
    <x v="1"/>
    <n v="32729"/>
    <s v="P0254"/>
    <n v="820"/>
    <n v="126"/>
    <x v="253"/>
    <x v="253"/>
  </r>
  <r>
    <x v="254"/>
    <x v="218"/>
    <x v="232"/>
    <x v="237"/>
    <x v="6"/>
    <x v="254"/>
    <n v="1776.02"/>
    <x v="254"/>
    <x v="254"/>
    <s v="Delhi"/>
    <x v="3"/>
    <x v="2"/>
    <s v="P0255"/>
    <x v="254"/>
    <x v="2"/>
    <n v="34034"/>
    <s v="P0255"/>
    <n v="422"/>
    <n v="115"/>
    <x v="254"/>
    <x v="254"/>
  </r>
  <r>
    <x v="255"/>
    <x v="33"/>
    <x v="233"/>
    <x v="238"/>
    <x v="6"/>
    <x v="255"/>
    <n v="3268.2"/>
    <x v="255"/>
    <x v="255"/>
    <s v="Hyderabad"/>
    <x v="2"/>
    <x v="2"/>
    <s v="P0256"/>
    <x v="255"/>
    <x v="0"/>
    <n v="35529"/>
    <s v="P0256"/>
    <n v="256"/>
    <n v="197"/>
    <x v="255"/>
    <x v="255"/>
  </r>
  <r>
    <x v="256"/>
    <x v="137"/>
    <x v="234"/>
    <x v="239"/>
    <x v="8"/>
    <x v="256"/>
    <n v="13344.39"/>
    <x v="256"/>
    <x v="256"/>
    <s v="Delhi"/>
    <x v="2"/>
    <x v="2"/>
    <s v="P0257"/>
    <x v="256"/>
    <x v="0"/>
    <n v="10975"/>
    <s v="P0257"/>
    <n v="728"/>
    <n v="187"/>
    <x v="256"/>
    <x v="256"/>
  </r>
  <r>
    <x v="257"/>
    <x v="192"/>
    <x v="235"/>
    <x v="109"/>
    <x v="8"/>
    <x v="257"/>
    <n v="5844.73"/>
    <x v="257"/>
    <x v="257"/>
    <s v="Bangalore"/>
    <x v="3"/>
    <x v="2"/>
    <s v="P0258"/>
    <x v="257"/>
    <x v="2"/>
    <n v="35834"/>
    <s v="P0258"/>
    <n v="745"/>
    <n v="134"/>
    <x v="257"/>
    <x v="257"/>
  </r>
  <r>
    <x v="258"/>
    <x v="219"/>
    <x v="110"/>
    <x v="240"/>
    <x v="2"/>
    <x v="258"/>
    <n v="2198.85"/>
    <x v="258"/>
    <x v="258"/>
    <s v="Hyderabad"/>
    <x v="0"/>
    <x v="1"/>
    <s v="P0259"/>
    <x v="258"/>
    <x v="3"/>
    <n v="30638"/>
    <s v="P0259"/>
    <n v="155"/>
    <n v="139"/>
    <x v="258"/>
    <x v="258"/>
  </r>
  <r>
    <x v="259"/>
    <x v="220"/>
    <x v="236"/>
    <x v="241"/>
    <x v="5"/>
    <x v="259"/>
    <n v="163.22999999999999"/>
    <x v="259"/>
    <x v="259"/>
    <s v="Pune"/>
    <x v="3"/>
    <x v="1"/>
    <s v="P0260"/>
    <x v="259"/>
    <x v="0"/>
    <n v="43767"/>
    <s v="P0260"/>
    <n v="73"/>
    <n v="180"/>
    <x v="259"/>
    <x v="259"/>
  </r>
  <r>
    <x v="260"/>
    <x v="176"/>
    <x v="237"/>
    <x v="242"/>
    <x v="8"/>
    <x v="260"/>
    <n v="1654.72"/>
    <x v="260"/>
    <x v="260"/>
    <s v="Kolkata"/>
    <x v="2"/>
    <x v="1"/>
    <s v="P0261"/>
    <x v="260"/>
    <x v="1"/>
    <n v="8802"/>
    <s v="P0261"/>
    <n v="45"/>
    <n v="44"/>
    <x v="260"/>
    <x v="260"/>
  </r>
  <r>
    <x v="261"/>
    <x v="221"/>
    <x v="238"/>
    <x v="176"/>
    <x v="8"/>
    <x v="261"/>
    <n v="6864.77"/>
    <x v="261"/>
    <x v="261"/>
    <s v="Hyderabad"/>
    <x v="2"/>
    <x v="1"/>
    <s v="P0262"/>
    <x v="261"/>
    <x v="1"/>
    <n v="30718"/>
    <s v="P0262"/>
    <n v="765"/>
    <n v="147"/>
    <x v="261"/>
    <x v="261"/>
  </r>
  <r>
    <x v="262"/>
    <x v="222"/>
    <x v="239"/>
    <x v="243"/>
    <x v="5"/>
    <x v="262"/>
    <n v="7490.83"/>
    <x v="262"/>
    <x v="262"/>
    <s v="Chennai"/>
    <x v="6"/>
    <x v="0"/>
    <s v="P0263"/>
    <x v="262"/>
    <x v="2"/>
    <n v="41498"/>
    <s v="P0263"/>
    <n v="625"/>
    <n v="156"/>
    <x v="262"/>
    <x v="262"/>
  </r>
  <r>
    <x v="263"/>
    <x v="223"/>
    <x v="228"/>
    <x v="244"/>
    <x v="6"/>
    <x v="263"/>
    <n v="4440.99"/>
    <x v="263"/>
    <x v="263"/>
    <s v="Kochi"/>
    <x v="3"/>
    <x v="0"/>
    <s v="P0264"/>
    <x v="263"/>
    <x v="2"/>
    <n v="13983"/>
    <s v="P0264"/>
    <n v="792"/>
    <n v="34"/>
    <x v="263"/>
    <x v="263"/>
  </r>
  <r>
    <x v="264"/>
    <x v="224"/>
    <x v="240"/>
    <x v="39"/>
    <x v="7"/>
    <x v="264"/>
    <n v="3682.08"/>
    <x v="264"/>
    <x v="264"/>
    <s v="Kochi"/>
    <x v="3"/>
    <x v="1"/>
    <s v="P0265"/>
    <x v="264"/>
    <x v="3"/>
    <n v="37214"/>
    <s v="P0265"/>
    <n v="626"/>
    <n v="177"/>
    <x v="264"/>
    <x v="264"/>
  </r>
  <r>
    <x v="265"/>
    <x v="225"/>
    <x v="218"/>
    <x v="245"/>
    <x v="5"/>
    <x v="265"/>
    <n v="184.88"/>
    <x v="265"/>
    <x v="265"/>
    <s v="Pune"/>
    <x v="4"/>
    <x v="1"/>
    <s v="P0266"/>
    <x v="265"/>
    <x v="2"/>
    <n v="5065"/>
    <s v="P0266"/>
    <n v="401"/>
    <n v="142"/>
    <x v="265"/>
    <x v="265"/>
  </r>
  <r>
    <x v="266"/>
    <x v="166"/>
    <x v="241"/>
    <x v="246"/>
    <x v="7"/>
    <x v="266"/>
    <n v="8722.9699999999993"/>
    <x v="266"/>
    <x v="266"/>
    <s v="Mumbai"/>
    <x v="0"/>
    <x v="0"/>
    <s v="P0267"/>
    <x v="266"/>
    <x v="0"/>
    <n v="35933"/>
    <s v="P0267"/>
    <n v="589"/>
    <n v="75"/>
    <x v="266"/>
    <x v="266"/>
  </r>
  <r>
    <x v="267"/>
    <x v="226"/>
    <x v="242"/>
    <x v="148"/>
    <x v="8"/>
    <x v="267"/>
    <n v="7870.71"/>
    <x v="267"/>
    <x v="267"/>
    <s v="Chennai"/>
    <x v="0"/>
    <x v="0"/>
    <s v="P0268"/>
    <x v="267"/>
    <x v="2"/>
    <n v="30351"/>
    <s v="P0268"/>
    <n v="722"/>
    <n v="102"/>
    <x v="267"/>
    <x v="267"/>
  </r>
  <r>
    <x v="268"/>
    <x v="91"/>
    <x v="198"/>
    <x v="40"/>
    <x v="4"/>
    <x v="268"/>
    <n v="2287.1799999999998"/>
    <x v="268"/>
    <x v="268"/>
    <s v="Pune"/>
    <x v="6"/>
    <x v="2"/>
    <s v="P0269"/>
    <x v="268"/>
    <x v="2"/>
    <n v="9708"/>
    <s v="P0269"/>
    <n v="398"/>
    <n v="103"/>
    <x v="268"/>
    <x v="268"/>
  </r>
  <r>
    <x v="269"/>
    <x v="227"/>
    <x v="124"/>
    <x v="247"/>
    <x v="4"/>
    <x v="269"/>
    <n v="9100.3799999999992"/>
    <x v="269"/>
    <x v="269"/>
    <s v="Pune"/>
    <x v="1"/>
    <x v="0"/>
    <s v="P0270"/>
    <x v="269"/>
    <x v="2"/>
    <n v="3411"/>
    <s v="P0270"/>
    <n v="915"/>
    <n v="184"/>
    <x v="269"/>
    <x v="269"/>
  </r>
  <r>
    <x v="270"/>
    <x v="228"/>
    <x v="243"/>
    <x v="227"/>
    <x v="0"/>
    <x v="270"/>
    <n v="273.11"/>
    <x v="270"/>
    <x v="270"/>
    <s v="Chennai"/>
    <x v="2"/>
    <x v="2"/>
    <s v="P0271"/>
    <x v="270"/>
    <x v="3"/>
    <n v="37299"/>
    <s v="P0271"/>
    <n v="899"/>
    <n v="194"/>
    <x v="270"/>
    <x v="270"/>
  </r>
  <r>
    <x v="271"/>
    <x v="96"/>
    <x v="244"/>
    <x v="248"/>
    <x v="5"/>
    <x v="271"/>
    <n v="3242.16"/>
    <x v="271"/>
    <x v="271"/>
    <s v="Bangalore"/>
    <x v="2"/>
    <x v="1"/>
    <s v="P0272"/>
    <x v="271"/>
    <x v="1"/>
    <n v="12140"/>
    <s v="P0272"/>
    <n v="800"/>
    <n v="163"/>
    <x v="271"/>
    <x v="271"/>
  </r>
  <r>
    <x v="272"/>
    <x v="229"/>
    <x v="42"/>
    <x v="249"/>
    <x v="2"/>
    <x v="272"/>
    <n v="912.58"/>
    <x v="272"/>
    <x v="272"/>
    <s v="Hyderabad"/>
    <x v="2"/>
    <x v="1"/>
    <s v="P0273"/>
    <x v="272"/>
    <x v="2"/>
    <n v="24922"/>
    <s v="P0273"/>
    <n v="992"/>
    <n v="133"/>
    <x v="272"/>
    <x v="272"/>
  </r>
  <r>
    <x v="273"/>
    <x v="230"/>
    <x v="1"/>
    <x v="177"/>
    <x v="0"/>
    <x v="273"/>
    <n v="2613.39"/>
    <x v="273"/>
    <x v="273"/>
    <s v="Kochi"/>
    <x v="2"/>
    <x v="1"/>
    <s v="P0274"/>
    <x v="273"/>
    <x v="1"/>
    <n v="3129"/>
    <s v="P0274"/>
    <n v="390"/>
    <n v="29"/>
    <x v="273"/>
    <x v="273"/>
  </r>
  <r>
    <x v="274"/>
    <x v="231"/>
    <x v="245"/>
    <x v="250"/>
    <x v="8"/>
    <x v="274"/>
    <n v="8944.81"/>
    <x v="274"/>
    <x v="274"/>
    <s v="Mumbai"/>
    <x v="5"/>
    <x v="2"/>
    <s v="P0275"/>
    <x v="274"/>
    <x v="3"/>
    <n v="48178"/>
    <s v="P0275"/>
    <n v="114"/>
    <n v="183"/>
    <x v="274"/>
    <x v="274"/>
  </r>
  <r>
    <x v="275"/>
    <x v="232"/>
    <x v="246"/>
    <x v="251"/>
    <x v="8"/>
    <x v="275"/>
    <n v="6607.46"/>
    <x v="275"/>
    <x v="275"/>
    <s v="Mumbai"/>
    <x v="6"/>
    <x v="0"/>
    <s v="P0276"/>
    <x v="275"/>
    <x v="2"/>
    <n v="27489"/>
    <s v="P0276"/>
    <n v="484"/>
    <n v="35"/>
    <x v="275"/>
    <x v="275"/>
  </r>
  <r>
    <x v="276"/>
    <x v="233"/>
    <x v="247"/>
    <x v="252"/>
    <x v="3"/>
    <x v="276"/>
    <n v="5715.7"/>
    <x v="276"/>
    <x v="276"/>
    <s v="Mumbai"/>
    <x v="2"/>
    <x v="2"/>
    <s v="P0277"/>
    <x v="276"/>
    <x v="3"/>
    <n v="46585"/>
    <s v="P0277"/>
    <n v="745"/>
    <n v="41"/>
    <x v="276"/>
    <x v="276"/>
  </r>
  <r>
    <x v="277"/>
    <x v="234"/>
    <x v="248"/>
    <x v="0"/>
    <x v="1"/>
    <x v="277"/>
    <n v="1892.94"/>
    <x v="277"/>
    <x v="277"/>
    <s v="Kolkata"/>
    <x v="1"/>
    <x v="2"/>
    <s v="P0278"/>
    <x v="277"/>
    <x v="0"/>
    <n v="8100"/>
    <s v="P0278"/>
    <n v="779"/>
    <n v="23"/>
    <x v="277"/>
    <x v="277"/>
  </r>
  <r>
    <x v="278"/>
    <x v="8"/>
    <x v="249"/>
    <x v="102"/>
    <x v="4"/>
    <x v="278"/>
    <n v="8287.1200000000008"/>
    <x v="278"/>
    <x v="278"/>
    <s v="Bangalore"/>
    <x v="2"/>
    <x v="0"/>
    <s v="P0279"/>
    <x v="278"/>
    <x v="2"/>
    <n v="10369"/>
    <s v="P0279"/>
    <n v="388"/>
    <n v="190"/>
    <x v="278"/>
    <x v="278"/>
  </r>
  <r>
    <x v="279"/>
    <x v="235"/>
    <x v="250"/>
    <x v="204"/>
    <x v="7"/>
    <x v="279"/>
    <n v="1222.4000000000001"/>
    <x v="279"/>
    <x v="279"/>
    <s v="Bangalore"/>
    <x v="3"/>
    <x v="0"/>
    <s v="P0280"/>
    <x v="279"/>
    <x v="2"/>
    <n v="30559"/>
    <s v="P0280"/>
    <n v="292"/>
    <n v="103"/>
    <x v="279"/>
    <x v="279"/>
  </r>
  <r>
    <x v="280"/>
    <x v="192"/>
    <x v="251"/>
    <x v="253"/>
    <x v="8"/>
    <x v="280"/>
    <n v="7657.89"/>
    <x v="280"/>
    <x v="280"/>
    <s v="Chennai"/>
    <x v="6"/>
    <x v="2"/>
    <s v="P0281"/>
    <x v="280"/>
    <x v="1"/>
    <n v="30264"/>
    <s v="P0281"/>
    <n v="445"/>
    <n v="54"/>
    <x v="280"/>
    <x v="280"/>
  </r>
  <r>
    <x v="281"/>
    <x v="236"/>
    <x v="252"/>
    <x v="254"/>
    <x v="2"/>
    <x v="281"/>
    <n v="9815.33"/>
    <x v="281"/>
    <x v="281"/>
    <s v="Mumbai"/>
    <x v="2"/>
    <x v="0"/>
    <s v="P0282"/>
    <x v="281"/>
    <x v="0"/>
    <n v="39564"/>
    <s v="P0282"/>
    <n v="803"/>
    <n v="25"/>
    <x v="281"/>
    <x v="281"/>
  </r>
  <r>
    <x v="282"/>
    <x v="237"/>
    <x v="253"/>
    <x v="211"/>
    <x v="3"/>
    <x v="282"/>
    <n v="3170.84"/>
    <x v="282"/>
    <x v="282"/>
    <s v="Delhi"/>
    <x v="6"/>
    <x v="0"/>
    <s v="P0283"/>
    <x v="282"/>
    <x v="3"/>
    <n v="46410"/>
    <s v="P0283"/>
    <n v="60"/>
    <n v="88"/>
    <x v="282"/>
    <x v="282"/>
  </r>
  <r>
    <x v="283"/>
    <x v="3"/>
    <x v="254"/>
    <x v="255"/>
    <x v="3"/>
    <x v="283"/>
    <n v="13383.36"/>
    <x v="283"/>
    <x v="283"/>
    <s v="Mumbai"/>
    <x v="4"/>
    <x v="2"/>
    <s v="P0284"/>
    <x v="283"/>
    <x v="1"/>
    <n v="41111"/>
    <s v="P0284"/>
    <n v="328"/>
    <n v="147"/>
    <x v="283"/>
    <x v="283"/>
  </r>
  <r>
    <x v="284"/>
    <x v="48"/>
    <x v="231"/>
    <x v="191"/>
    <x v="5"/>
    <x v="284"/>
    <n v="7349.28"/>
    <x v="284"/>
    <x v="284"/>
    <s v="Mumbai"/>
    <x v="5"/>
    <x v="1"/>
    <s v="P0285"/>
    <x v="284"/>
    <x v="1"/>
    <n v="7096"/>
    <s v="P0285"/>
    <n v="229"/>
    <n v="198"/>
    <x v="284"/>
    <x v="284"/>
  </r>
  <r>
    <x v="285"/>
    <x v="238"/>
    <x v="255"/>
    <x v="256"/>
    <x v="7"/>
    <x v="285"/>
    <n v="2225.16"/>
    <x v="285"/>
    <x v="285"/>
    <s v="Kochi"/>
    <x v="1"/>
    <x v="1"/>
    <s v="P0286"/>
    <x v="285"/>
    <x v="3"/>
    <n v="15546"/>
    <s v="P0286"/>
    <n v="805"/>
    <n v="114"/>
    <x v="285"/>
    <x v="285"/>
  </r>
  <r>
    <x v="286"/>
    <x v="150"/>
    <x v="256"/>
    <x v="257"/>
    <x v="0"/>
    <x v="286"/>
    <n v="3803.07"/>
    <x v="286"/>
    <x v="286"/>
    <s v="Hyderabad"/>
    <x v="1"/>
    <x v="2"/>
    <s v="P0287"/>
    <x v="286"/>
    <x v="0"/>
    <n v="45699"/>
    <s v="P0287"/>
    <n v="469"/>
    <n v="125"/>
    <x v="286"/>
    <x v="286"/>
  </r>
  <r>
    <x v="287"/>
    <x v="239"/>
    <x v="206"/>
    <x v="258"/>
    <x v="1"/>
    <x v="287"/>
    <n v="1680.25"/>
    <x v="287"/>
    <x v="287"/>
    <s v="Pune"/>
    <x v="6"/>
    <x v="2"/>
    <s v="P0288"/>
    <x v="287"/>
    <x v="2"/>
    <n v="27492"/>
    <s v="P0288"/>
    <n v="86"/>
    <n v="168"/>
    <x v="287"/>
    <x v="287"/>
  </r>
  <r>
    <x v="288"/>
    <x v="219"/>
    <x v="257"/>
    <x v="259"/>
    <x v="8"/>
    <x v="288"/>
    <n v="6686.35"/>
    <x v="288"/>
    <x v="288"/>
    <s v="Pune"/>
    <x v="0"/>
    <x v="2"/>
    <s v="P0289"/>
    <x v="288"/>
    <x v="3"/>
    <n v="43364"/>
    <s v="P0289"/>
    <n v="261"/>
    <n v="181"/>
    <x v="288"/>
    <x v="288"/>
  </r>
  <r>
    <x v="289"/>
    <x v="240"/>
    <x v="258"/>
    <x v="260"/>
    <x v="3"/>
    <x v="289"/>
    <n v="9209.98"/>
    <x v="289"/>
    <x v="289"/>
    <s v="Mumbai"/>
    <x v="5"/>
    <x v="2"/>
    <s v="P0290"/>
    <x v="289"/>
    <x v="0"/>
    <n v="28194"/>
    <s v="P0290"/>
    <n v="44"/>
    <n v="63"/>
    <x v="289"/>
    <x v="289"/>
  </r>
  <r>
    <x v="290"/>
    <x v="71"/>
    <x v="259"/>
    <x v="261"/>
    <x v="2"/>
    <x v="290"/>
    <n v="4236"/>
    <x v="290"/>
    <x v="290"/>
    <s v="Kolkata"/>
    <x v="3"/>
    <x v="1"/>
    <s v="P0291"/>
    <x v="290"/>
    <x v="2"/>
    <n v="2582"/>
    <s v="P0291"/>
    <n v="475"/>
    <n v="198"/>
    <x v="290"/>
    <x v="290"/>
  </r>
  <r>
    <x v="291"/>
    <x v="241"/>
    <x v="34"/>
    <x v="56"/>
    <x v="3"/>
    <x v="291"/>
    <n v="3952"/>
    <x v="291"/>
    <x v="291"/>
    <s v="Chennai"/>
    <x v="4"/>
    <x v="1"/>
    <s v="P0292"/>
    <x v="291"/>
    <x v="1"/>
    <n v="23697"/>
    <s v="P0292"/>
    <n v="997"/>
    <n v="108"/>
    <x v="291"/>
    <x v="291"/>
  </r>
  <r>
    <x v="292"/>
    <x v="192"/>
    <x v="260"/>
    <x v="262"/>
    <x v="4"/>
    <x v="292"/>
    <n v="1089.21"/>
    <x v="292"/>
    <x v="292"/>
    <s v="Kochi"/>
    <x v="2"/>
    <x v="2"/>
    <s v="P0293"/>
    <x v="292"/>
    <x v="1"/>
    <n v="41250"/>
    <s v="P0293"/>
    <n v="567"/>
    <n v="186"/>
    <x v="292"/>
    <x v="292"/>
  </r>
  <r>
    <x v="293"/>
    <x v="242"/>
    <x v="261"/>
    <x v="263"/>
    <x v="4"/>
    <x v="293"/>
    <n v="589.24"/>
    <x v="293"/>
    <x v="293"/>
    <s v="Chennai"/>
    <x v="1"/>
    <x v="2"/>
    <s v="P0294"/>
    <x v="293"/>
    <x v="3"/>
    <n v="32790"/>
    <s v="P0294"/>
    <n v="869"/>
    <n v="32"/>
    <x v="293"/>
    <x v="293"/>
  </r>
  <r>
    <x v="294"/>
    <x v="97"/>
    <x v="177"/>
    <x v="264"/>
    <x v="4"/>
    <x v="294"/>
    <n v="5345.73"/>
    <x v="294"/>
    <x v="294"/>
    <s v="Pune"/>
    <x v="0"/>
    <x v="2"/>
    <s v="P0295"/>
    <x v="294"/>
    <x v="3"/>
    <n v="6725"/>
    <s v="P0295"/>
    <n v="742"/>
    <n v="28"/>
    <x v="294"/>
    <x v="294"/>
  </r>
  <r>
    <x v="295"/>
    <x v="243"/>
    <x v="262"/>
    <x v="265"/>
    <x v="4"/>
    <x v="295"/>
    <n v="2089.37"/>
    <x v="295"/>
    <x v="295"/>
    <s v="Pune"/>
    <x v="1"/>
    <x v="0"/>
    <s v="P0296"/>
    <x v="295"/>
    <x v="2"/>
    <n v="10583"/>
    <s v="P0296"/>
    <n v="882"/>
    <n v="178"/>
    <x v="295"/>
    <x v="295"/>
  </r>
  <r>
    <x v="296"/>
    <x v="244"/>
    <x v="263"/>
    <x v="147"/>
    <x v="3"/>
    <x v="296"/>
    <n v="5763.8"/>
    <x v="296"/>
    <x v="296"/>
    <s v="Kolkata"/>
    <x v="4"/>
    <x v="2"/>
    <s v="P0297"/>
    <x v="296"/>
    <x v="0"/>
    <n v="42733"/>
    <s v="P0297"/>
    <n v="311"/>
    <n v="137"/>
    <x v="296"/>
    <x v="296"/>
  </r>
  <r>
    <x v="297"/>
    <x v="245"/>
    <x v="264"/>
    <x v="266"/>
    <x v="6"/>
    <x v="297"/>
    <n v="6248.33"/>
    <x v="297"/>
    <x v="297"/>
    <s v="Mumbai"/>
    <x v="1"/>
    <x v="0"/>
    <s v="P0298"/>
    <x v="297"/>
    <x v="2"/>
    <n v="48964"/>
    <s v="P0298"/>
    <n v="951"/>
    <n v="43"/>
    <x v="297"/>
    <x v="297"/>
  </r>
  <r>
    <x v="298"/>
    <x v="246"/>
    <x v="265"/>
    <x v="267"/>
    <x v="0"/>
    <x v="298"/>
    <n v="8347.44"/>
    <x v="298"/>
    <x v="298"/>
    <s v="Chennai"/>
    <x v="0"/>
    <x v="1"/>
    <s v="P0299"/>
    <x v="298"/>
    <x v="3"/>
    <n v="37669"/>
    <s v="P0299"/>
    <n v="238"/>
    <n v="180"/>
    <x v="298"/>
    <x v="298"/>
  </r>
  <r>
    <x v="299"/>
    <x v="247"/>
    <x v="266"/>
    <x v="268"/>
    <x v="0"/>
    <x v="299"/>
    <n v="9097.9599999999991"/>
    <x v="299"/>
    <x v="299"/>
    <s v="Bangalore"/>
    <x v="0"/>
    <x v="0"/>
    <s v="P0300"/>
    <x v="299"/>
    <x v="0"/>
    <n v="4994"/>
    <s v="P0300"/>
    <n v="438"/>
    <n v="29"/>
    <x v="299"/>
    <x v="299"/>
  </r>
  <r>
    <x v="300"/>
    <x v="114"/>
    <x v="244"/>
    <x v="269"/>
    <x v="1"/>
    <x v="300"/>
    <n v="6542.29"/>
    <x v="300"/>
    <x v="300"/>
    <s v="Chennai"/>
    <x v="6"/>
    <x v="1"/>
    <s v="P0301"/>
    <x v="300"/>
    <x v="0"/>
    <n v="30997"/>
    <s v="P0301"/>
    <n v="681"/>
    <n v="139"/>
    <x v="300"/>
    <x v="300"/>
  </r>
  <r>
    <x v="301"/>
    <x v="248"/>
    <x v="267"/>
    <x v="270"/>
    <x v="6"/>
    <x v="301"/>
    <n v="6703.53"/>
    <x v="301"/>
    <x v="301"/>
    <s v="Kolkata"/>
    <x v="0"/>
    <x v="2"/>
    <s v="P0302"/>
    <x v="301"/>
    <x v="0"/>
    <n v="41478"/>
    <s v="P0302"/>
    <n v="286"/>
    <n v="48"/>
    <x v="301"/>
    <x v="301"/>
  </r>
  <r>
    <x v="302"/>
    <x v="249"/>
    <x v="268"/>
    <x v="271"/>
    <x v="4"/>
    <x v="302"/>
    <n v="9392.93"/>
    <x v="302"/>
    <x v="302"/>
    <s v="Bangalore"/>
    <x v="0"/>
    <x v="1"/>
    <s v="P0303"/>
    <x v="302"/>
    <x v="2"/>
    <n v="32045"/>
    <s v="P0303"/>
    <n v="264"/>
    <n v="23"/>
    <x v="302"/>
    <x v="302"/>
  </r>
  <r>
    <x v="303"/>
    <x v="134"/>
    <x v="269"/>
    <x v="272"/>
    <x v="8"/>
    <x v="303"/>
    <n v="1716"/>
    <x v="303"/>
    <x v="303"/>
    <s v="Kochi"/>
    <x v="1"/>
    <x v="2"/>
    <s v="P0304"/>
    <x v="303"/>
    <x v="1"/>
    <n v="29745"/>
    <s v="P0304"/>
    <n v="130"/>
    <n v="163"/>
    <x v="303"/>
    <x v="303"/>
  </r>
  <r>
    <x v="304"/>
    <x v="250"/>
    <x v="221"/>
    <x v="273"/>
    <x v="2"/>
    <x v="304"/>
    <n v="7078.22"/>
    <x v="304"/>
    <x v="304"/>
    <s v="Pune"/>
    <x v="6"/>
    <x v="2"/>
    <s v="P0305"/>
    <x v="304"/>
    <x v="0"/>
    <n v="23421"/>
    <s v="P0305"/>
    <n v="4"/>
    <n v="171"/>
    <x v="304"/>
    <x v="304"/>
  </r>
  <r>
    <x v="305"/>
    <x v="217"/>
    <x v="270"/>
    <x v="274"/>
    <x v="3"/>
    <x v="305"/>
    <n v="4950.79"/>
    <x v="305"/>
    <x v="305"/>
    <s v="Hyderabad"/>
    <x v="6"/>
    <x v="2"/>
    <s v="P0306"/>
    <x v="305"/>
    <x v="1"/>
    <n v="12318"/>
    <s v="P0306"/>
    <n v="501"/>
    <n v="30"/>
    <x v="305"/>
    <x v="305"/>
  </r>
  <r>
    <x v="306"/>
    <x v="251"/>
    <x v="271"/>
    <x v="51"/>
    <x v="6"/>
    <x v="306"/>
    <n v="12965.41"/>
    <x v="306"/>
    <x v="306"/>
    <s v="Chennai"/>
    <x v="6"/>
    <x v="2"/>
    <s v="P0307"/>
    <x v="306"/>
    <x v="3"/>
    <n v="14110"/>
    <s v="P0307"/>
    <n v="986"/>
    <n v="27"/>
    <x v="306"/>
    <x v="306"/>
  </r>
  <r>
    <x v="307"/>
    <x v="182"/>
    <x v="272"/>
    <x v="275"/>
    <x v="8"/>
    <x v="307"/>
    <n v="3303.61"/>
    <x v="307"/>
    <x v="307"/>
    <s v="Pune"/>
    <x v="0"/>
    <x v="2"/>
    <s v="P0308"/>
    <x v="307"/>
    <x v="1"/>
    <n v="37309"/>
    <s v="P0308"/>
    <n v="220"/>
    <n v="126"/>
    <x v="307"/>
    <x v="307"/>
  </r>
  <r>
    <x v="308"/>
    <x v="213"/>
    <x v="273"/>
    <x v="276"/>
    <x v="8"/>
    <x v="308"/>
    <n v="82.43"/>
    <x v="308"/>
    <x v="308"/>
    <s v="Chennai"/>
    <x v="6"/>
    <x v="2"/>
    <s v="P0309"/>
    <x v="308"/>
    <x v="3"/>
    <n v="3583"/>
    <s v="P0309"/>
    <n v="440"/>
    <n v="15"/>
    <x v="308"/>
    <x v="308"/>
  </r>
  <r>
    <x v="309"/>
    <x v="252"/>
    <x v="274"/>
    <x v="277"/>
    <x v="1"/>
    <x v="309"/>
    <n v="3165.21"/>
    <x v="309"/>
    <x v="309"/>
    <s v="Bangalore"/>
    <x v="4"/>
    <x v="0"/>
    <s v="P0310"/>
    <x v="309"/>
    <x v="1"/>
    <n v="4315"/>
    <s v="P0310"/>
    <n v="935"/>
    <n v="151"/>
    <x v="309"/>
    <x v="309"/>
  </r>
  <r>
    <x v="310"/>
    <x v="84"/>
    <x v="219"/>
    <x v="278"/>
    <x v="3"/>
    <x v="310"/>
    <n v="450.48"/>
    <x v="310"/>
    <x v="310"/>
    <s v="Delhi"/>
    <x v="1"/>
    <x v="1"/>
    <s v="P0311"/>
    <x v="310"/>
    <x v="2"/>
    <n v="19893"/>
    <s v="P0311"/>
    <n v="772"/>
    <n v="183"/>
    <x v="310"/>
    <x v="310"/>
  </r>
  <r>
    <x v="311"/>
    <x v="253"/>
    <x v="192"/>
    <x v="279"/>
    <x v="6"/>
    <x v="311"/>
    <n v="2880.92"/>
    <x v="311"/>
    <x v="311"/>
    <s v="Delhi"/>
    <x v="3"/>
    <x v="1"/>
    <s v="P0312"/>
    <x v="311"/>
    <x v="2"/>
    <n v="38743"/>
    <s v="P0312"/>
    <n v="4"/>
    <n v="152"/>
    <x v="311"/>
    <x v="311"/>
  </r>
  <r>
    <x v="312"/>
    <x v="126"/>
    <x v="275"/>
    <x v="280"/>
    <x v="1"/>
    <x v="312"/>
    <n v="1064.5"/>
    <x v="312"/>
    <x v="312"/>
    <s v="Bangalore"/>
    <x v="3"/>
    <x v="0"/>
    <s v="P0313"/>
    <x v="312"/>
    <x v="0"/>
    <n v="32886"/>
    <s v="P0313"/>
    <n v="500"/>
    <n v="53"/>
    <x v="312"/>
    <x v="312"/>
  </r>
  <r>
    <x v="313"/>
    <x v="254"/>
    <x v="276"/>
    <x v="281"/>
    <x v="3"/>
    <x v="313"/>
    <n v="10966.45"/>
    <x v="313"/>
    <x v="313"/>
    <s v="Chennai"/>
    <x v="0"/>
    <x v="2"/>
    <s v="P0314"/>
    <x v="313"/>
    <x v="0"/>
    <n v="29540"/>
    <s v="P0314"/>
    <n v="143"/>
    <n v="46"/>
    <x v="313"/>
    <x v="313"/>
  </r>
  <r>
    <x v="314"/>
    <x v="255"/>
    <x v="277"/>
    <x v="282"/>
    <x v="8"/>
    <x v="314"/>
    <n v="4773.12"/>
    <x v="314"/>
    <x v="314"/>
    <s v="Hyderabad"/>
    <x v="4"/>
    <x v="1"/>
    <s v="P0315"/>
    <x v="314"/>
    <x v="0"/>
    <n v="26753"/>
    <s v="P0315"/>
    <n v="247"/>
    <n v="139"/>
    <x v="314"/>
    <x v="314"/>
  </r>
  <r>
    <x v="315"/>
    <x v="256"/>
    <x v="217"/>
    <x v="283"/>
    <x v="8"/>
    <x v="315"/>
    <n v="8616.2900000000009"/>
    <x v="315"/>
    <x v="315"/>
    <s v="Delhi"/>
    <x v="6"/>
    <x v="0"/>
    <s v="P0316"/>
    <x v="315"/>
    <x v="3"/>
    <n v="5626"/>
    <s v="P0316"/>
    <n v="246"/>
    <n v="21"/>
    <x v="315"/>
    <x v="315"/>
  </r>
  <r>
    <x v="316"/>
    <x v="257"/>
    <x v="278"/>
    <x v="284"/>
    <x v="6"/>
    <x v="316"/>
    <n v="11514.98"/>
    <x v="316"/>
    <x v="316"/>
    <s v="Delhi"/>
    <x v="1"/>
    <x v="1"/>
    <s v="P0317"/>
    <x v="316"/>
    <x v="1"/>
    <n v="16656"/>
    <s v="P0317"/>
    <n v="612"/>
    <n v="112"/>
    <x v="316"/>
    <x v="316"/>
  </r>
  <r>
    <x v="317"/>
    <x v="258"/>
    <x v="279"/>
    <x v="285"/>
    <x v="4"/>
    <x v="317"/>
    <n v="5897.88"/>
    <x v="317"/>
    <x v="317"/>
    <s v="Delhi"/>
    <x v="1"/>
    <x v="1"/>
    <s v="P0318"/>
    <x v="317"/>
    <x v="3"/>
    <n v="4067"/>
    <s v="P0318"/>
    <n v="198"/>
    <n v="95"/>
    <x v="317"/>
    <x v="317"/>
  </r>
  <r>
    <x v="318"/>
    <x v="259"/>
    <x v="280"/>
    <x v="286"/>
    <x v="1"/>
    <x v="318"/>
    <n v="3411.07"/>
    <x v="318"/>
    <x v="318"/>
    <s v="Kochi"/>
    <x v="6"/>
    <x v="2"/>
    <s v="P0319"/>
    <x v="318"/>
    <x v="0"/>
    <n v="37932"/>
    <s v="P0319"/>
    <n v="251"/>
    <n v="151"/>
    <x v="318"/>
    <x v="318"/>
  </r>
  <r>
    <x v="319"/>
    <x v="260"/>
    <x v="281"/>
    <x v="287"/>
    <x v="5"/>
    <x v="319"/>
    <n v="695.55"/>
    <x v="319"/>
    <x v="319"/>
    <s v="Kolkata"/>
    <x v="2"/>
    <x v="2"/>
    <s v="P0320"/>
    <x v="319"/>
    <x v="1"/>
    <n v="37566"/>
    <s v="P0320"/>
    <n v="225"/>
    <n v="48"/>
    <x v="319"/>
    <x v="319"/>
  </r>
  <r>
    <x v="320"/>
    <x v="261"/>
    <x v="282"/>
    <x v="288"/>
    <x v="7"/>
    <x v="320"/>
    <n v="4266.3500000000004"/>
    <x v="320"/>
    <x v="320"/>
    <s v="Chennai"/>
    <x v="2"/>
    <x v="2"/>
    <s v="P0321"/>
    <x v="320"/>
    <x v="0"/>
    <n v="12978"/>
    <s v="P0321"/>
    <n v="356"/>
    <n v="154"/>
    <x v="320"/>
    <x v="320"/>
  </r>
  <r>
    <x v="321"/>
    <x v="63"/>
    <x v="283"/>
    <x v="114"/>
    <x v="4"/>
    <x v="321"/>
    <n v="7366.99"/>
    <x v="321"/>
    <x v="321"/>
    <s v="Bangalore"/>
    <x v="5"/>
    <x v="2"/>
    <s v="P0322"/>
    <x v="321"/>
    <x v="0"/>
    <n v="14717"/>
    <s v="P0322"/>
    <n v="656"/>
    <n v="142"/>
    <x v="321"/>
    <x v="321"/>
  </r>
  <r>
    <x v="322"/>
    <x v="262"/>
    <x v="163"/>
    <x v="289"/>
    <x v="0"/>
    <x v="322"/>
    <n v="4512.8500000000004"/>
    <x v="322"/>
    <x v="322"/>
    <s v="Pune"/>
    <x v="2"/>
    <x v="0"/>
    <s v="P0323"/>
    <x v="322"/>
    <x v="1"/>
    <n v="15940"/>
    <s v="P0323"/>
    <n v="399"/>
    <n v="55"/>
    <x v="322"/>
    <x v="322"/>
  </r>
  <r>
    <x v="323"/>
    <x v="162"/>
    <x v="284"/>
    <x v="290"/>
    <x v="6"/>
    <x v="323"/>
    <n v="390.5"/>
    <x v="323"/>
    <x v="323"/>
    <s v="Kochi"/>
    <x v="4"/>
    <x v="1"/>
    <s v="P0324"/>
    <x v="323"/>
    <x v="1"/>
    <n v="44476"/>
    <s v="P0324"/>
    <n v="327"/>
    <n v="77"/>
    <x v="323"/>
    <x v="323"/>
  </r>
  <r>
    <x v="324"/>
    <x v="263"/>
    <x v="285"/>
    <x v="291"/>
    <x v="6"/>
    <x v="324"/>
    <n v="1518.84"/>
    <x v="324"/>
    <x v="324"/>
    <s v="Kochi"/>
    <x v="5"/>
    <x v="1"/>
    <s v="P0325"/>
    <x v="324"/>
    <x v="3"/>
    <n v="24477"/>
    <s v="P0325"/>
    <n v="517"/>
    <n v="22"/>
    <x v="324"/>
    <x v="324"/>
  </r>
  <r>
    <x v="325"/>
    <x v="30"/>
    <x v="204"/>
    <x v="292"/>
    <x v="4"/>
    <x v="325"/>
    <n v="881.26"/>
    <x v="325"/>
    <x v="325"/>
    <s v="Hyderabad"/>
    <x v="4"/>
    <x v="0"/>
    <s v="P0326"/>
    <x v="325"/>
    <x v="3"/>
    <n v="38127"/>
    <s v="P0326"/>
    <n v="615"/>
    <n v="95"/>
    <x v="325"/>
    <x v="325"/>
  </r>
  <r>
    <x v="326"/>
    <x v="264"/>
    <x v="286"/>
    <x v="293"/>
    <x v="2"/>
    <x v="326"/>
    <n v="10192.19"/>
    <x v="326"/>
    <x v="326"/>
    <s v="Hyderabad"/>
    <x v="6"/>
    <x v="2"/>
    <s v="P0327"/>
    <x v="326"/>
    <x v="2"/>
    <n v="22496"/>
    <s v="P0327"/>
    <n v="15"/>
    <n v="59"/>
    <x v="326"/>
    <x v="326"/>
  </r>
  <r>
    <x v="327"/>
    <x v="265"/>
    <x v="287"/>
    <x v="294"/>
    <x v="8"/>
    <x v="327"/>
    <n v="1614.78"/>
    <x v="327"/>
    <x v="327"/>
    <s v="Bangalore"/>
    <x v="4"/>
    <x v="2"/>
    <s v="P0328"/>
    <x v="327"/>
    <x v="0"/>
    <n v="34939"/>
    <s v="P0328"/>
    <n v="890"/>
    <n v="31"/>
    <x v="327"/>
    <x v="327"/>
  </r>
  <r>
    <x v="328"/>
    <x v="266"/>
    <x v="288"/>
    <x v="295"/>
    <x v="6"/>
    <x v="328"/>
    <n v="3165.26"/>
    <x v="328"/>
    <x v="328"/>
    <s v="Hyderabad"/>
    <x v="3"/>
    <x v="1"/>
    <s v="P0329"/>
    <x v="328"/>
    <x v="1"/>
    <n v="26463"/>
    <s v="P0329"/>
    <n v="916"/>
    <n v="116"/>
    <x v="328"/>
    <x v="328"/>
  </r>
  <r>
    <x v="329"/>
    <x v="267"/>
    <x v="200"/>
    <x v="296"/>
    <x v="6"/>
    <x v="329"/>
    <n v="2617.63"/>
    <x v="329"/>
    <x v="329"/>
    <s v="Pune"/>
    <x v="4"/>
    <x v="0"/>
    <s v="P0330"/>
    <x v="329"/>
    <x v="3"/>
    <n v="14002"/>
    <s v="P0330"/>
    <n v="602"/>
    <n v="117"/>
    <x v="329"/>
    <x v="329"/>
  </r>
  <r>
    <x v="330"/>
    <x v="267"/>
    <x v="289"/>
    <x v="297"/>
    <x v="4"/>
    <x v="330"/>
    <n v="2111.0700000000002"/>
    <x v="330"/>
    <x v="330"/>
    <s v="Pune"/>
    <x v="2"/>
    <x v="1"/>
    <s v="P0331"/>
    <x v="330"/>
    <x v="3"/>
    <n v="43827"/>
    <s v="P0331"/>
    <n v="574"/>
    <n v="26"/>
    <x v="330"/>
    <x v="330"/>
  </r>
  <r>
    <x v="331"/>
    <x v="268"/>
    <x v="290"/>
    <x v="145"/>
    <x v="1"/>
    <x v="331"/>
    <n v="5000.21"/>
    <x v="331"/>
    <x v="331"/>
    <s v="Chennai"/>
    <x v="4"/>
    <x v="0"/>
    <s v="P0332"/>
    <x v="331"/>
    <x v="2"/>
    <n v="35476"/>
    <s v="P0332"/>
    <n v="694"/>
    <n v="45"/>
    <x v="331"/>
    <x v="331"/>
  </r>
  <r>
    <x v="332"/>
    <x v="189"/>
    <x v="216"/>
    <x v="298"/>
    <x v="3"/>
    <x v="332"/>
    <n v="11127.28"/>
    <x v="332"/>
    <x v="332"/>
    <s v="Chennai"/>
    <x v="3"/>
    <x v="2"/>
    <s v="P0333"/>
    <x v="332"/>
    <x v="3"/>
    <n v="38489"/>
    <s v="P0333"/>
    <n v="440"/>
    <n v="25"/>
    <x v="332"/>
    <x v="332"/>
  </r>
  <r>
    <x v="333"/>
    <x v="269"/>
    <x v="291"/>
    <x v="233"/>
    <x v="0"/>
    <x v="333"/>
    <n v="1837.48"/>
    <x v="333"/>
    <x v="333"/>
    <s v="Kolkata"/>
    <x v="6"/>
    <x v="0"/>
    <s v="P0334"/>
    <x v="333"/>
    <x v="2"/>
    <n v="47412"/>
    <s v="P0334"/>
    <n v="365"/>
    <n v="139"/>
    <x v="333"/>
    <x v="333"/>
  </r>
  <r>
    <x v="334"/>
    <x v="270"/>
    <x v="292"/>
    <x v="299"/>
    <x v="8"/>
    <x v="334"/>
    <n v="8430.8799999999992"/>
    <x v="334"/>
    <x v="334"/>
    <s v="Mumbai"/>
    <x v="2"/>
    <x v="2"/>
    <s v="P0335"/>
    <x v="334"/>
    <x v="1"/>
    <n v="12513"/>
    <s v="P0335"/>
    <n v="352"/>
    <n v="74"/>
    <x v="334"/>
    <x v="334"/>
  </r>
  <r>
    <x v="335"/>
    <x v="271"/>
    <x v="293"/>
    <x v="186"/>
    <x v="7"/>
    <x v="335"/>
    <n v="956.25"/>
    <x v="335"/>
    <x v="335"/>
    <s v="Kolkata"/>
    <x v="6"/>
    <x v="2"/>
    <s v="P0336"/>
    <x v="335"/>
    <x v="0"/>
    <n v="4668"/>
    <s v="P0336"/>
    <n v="159"/>
    <n v="23"/>
    <x v="335"/>
    <x v="335"/>
  </r>
  <r>
    <x v="336"/>
    <x v="75"/>
    <x v="294"/>
    <x v="300"/>
    <x v="1"/>
    <x v="336"/>
    <n v="3557.57"/>
    <x v="336"/>
    <x v="336"/>
    <s v="Kochi"/>
    <x v="4"/>
    <x v="1"/>
    <s v="P0337"/>
    <x v="336"/>
    <x v="2"/>
    <n v="29155"/>
    <s v="P0337"/>
    <n v="841"/>
    <n v="46"/>
    <x v="336"/>
    <x v="336"/>
  </r>
  <r>
    <x v="337"/>
    <x v="272"/>
    <x v="15"/>
    <x v="301"/>
    <x v="8"/>
    <x v="337"/>
    <n v="168.32"/>
    <x v="337"/>
    <x v="337"/>
    <s v="Chennai"/>
    <x v="2"/>
    <x v="2"/>
    <s v="P0338"/>
    <x v="337"/>
    <x v="2"/>
    <n v="16375"/>
    <s v="P0338"/>
    <n v="320"/>
    <n v="195"/>
    <x v="337"/>
    <x v="337"/>
  </r>
  <r>
    <x v="338"/>
    <x v="13"/>
    <x v="127"/>
    <x v="224"/>
    <x v="0"/>
    <x v="338"/>
    <n v="1470.1"/>
    <x v="338"/>
    <x v="338"/>
    <s v="Hyderabad"/>
    <x v="1"/>
    <x v="0"/>
    <s v="P0339"/>
    <x v="338"/>
    <x v="1"/>
    <n v="21845"/>
    <s v="P0339"/>
    <n v="284"/>
    <n v="58"/>
    <x v="338"/>
    <x v="338"/>
  </r>
  <r>
    <x v="339"/>
    <x v="273"/>
    <x v="295"/>
    <x v="247"/>
    <x v="3"/>
    <x v="339"/>
    <n v="9078.17"/>
    <x v="339"/>
    <x v="339"/>
    <s v="Kochi"/>
    <x v="0"/>
    <x v="0"/>
    <s v="P0340"/>
    <x v="339"/>
    <x v="1"/>
    <n v="11810"/>
    <s v="P0340"/>
    <n v="964"/>
    <n v="140"/>
    <x v="339"/>
    <x v="339"/>
  </r>
  <r>
    <x v="340"/>
    <x v="274"/>
    <x v="296"/>
    <x v="260"/>
    <x v="7"/>
    <x v="340"/>
    <n v="8887.32"/>
    <x v="340"/>
    <x v="340"/>
    <s v="Delhi"/>
    <x v="2"/>
    <x v="1"/>
    <s v="P0341"/>
    <x v="340"/>
    <x v="1"/>
    <n v="19983"/>
    <s v="P0341"/>
    <n v="506"/>
    <n v="99"/>
    <x v="340"/>
    <x v="340"/>
  </r>
  <r>
    <x v="341"/>
    <x v="275"/>
    <x v="297"/>
    <x v="302"/>
    <x v="3"/>
    <x v="341"/>
    <n v="455.81"/>
    <x v="341"/>
    <x v="341"/>
    <s v="Chennai"/>
    <x v="6"/>
    <x v="2"/>
    <s v="P0342"/>
    <x v="341"/>
    <x v="2"/>
    <n v="19723"/>
    <s v="P0342"/>
    <n v="621"/>
    <n v="44"/>
    <x v="341"/>
    <x v="341"/>
  </r>
  <r>
    <x v="342"/>
    <x v="103"/>
    <x v="207"/>
    <x v="53"/>
    <x v="7"/>
    <x v="342"/>
    <n v="6169.81"/>
    <x v="342"/>
    <x v="342"/>
    <s v="Pune"/>
    <x v="5"/>
    <x v="2"/>
    <s v="P0343"/>
    <x v="342"/>
    <x v="2"/>
    <n v="17592"/>
    <s v="P0343"/>
    <n v="245"/>
    <n v="68"/>
    <x v="342"/>
    <x v="342"/>
  </r>
  <r>
    <x v="343"/>
    <x v="51"/>
    <x v="298"/>
    <x v="303"/>
    <x v="1"/>
    <x v="343"/>
    <n v="1672.19"/>
    <x v="343"/>
    <x v="343"/>
    <s v="Pune"/>
    <x v="5"/>
    <x v="1"/>
    <s v="P0344"/>
    <x v="343"/>
    <x v="2"/>
    <n v="37142"/>
    <s v="P0344"/>
    <n v="277"/>
    <n v="12"/>
    <x v="343"/>
    <x v="343"/>
  </r>
  <r>
    <x v="344"/>
    <x v="276"/>
    <x v="277"/>
    <x v="304"/>
    <x v="6"/>
    <x v="344"/>
    <n v="629.78"/>
    <x v="344"/>
    <x v="344"/>
    <s v="Kochi"/>
    <x v="5"/>
    <x v="1"/>
    <s v="P0345"/>
    <x v="344"/>
    <x v="1"/>
    <n v="29673"/>
    <s v="P0345"/>
    <n v="728"/>
    <n v="151"/>
    <x v="344"/>
    <x v="344"/>
  </r>
  <r>
    <x v="345"/>
    <x v="277"/>
    <x v="299"/>
    <x v="137"/>
    <x v="5"/>
    <x v="345"/>
    <n v="1261"/>
    <x v="345"/>
    <x v="345"/>
    <s v="Chennai"/>
    <x v="3"/>
    <x v="0"/>
    <s v="P0346"/>
    <x v="345"/>
    <x v="1"/>
    <n v="23764"/>
    <s v="P0346"/>
    <n v="450"/>
    <n v="73"/>
    <x v="345"/>
    <x v="345"/>
  </r>
  <r>
    <x v="346"/>
    <x v="0"/>
    <x v="300"/>
    <x v="305"/>
    <x v="0"/>
    <x v="346"/>
    <n v="1709.31"/>
    <x v="346"/>
    <x v="346"/>
    <s v="Kochi"/>
    <x v="2"/>
    <x v="1"/>
    <s v="P0347"/>
    <x v="346"/>
    <x v="1"/>
    <n v="5724"/>
    <s v="P0347"/>
    <n v="147"/>
    <n v="104"/>
    <x v="346"/>
    <x v="346"/>
  </r>
  <r>
    <x v="347"/>
    <x v="278"/>
    <x v="301"/>
    <x v="306"/>
    <x v="0"/>
    <x v="347"/>
    <n v="1863.73"/>
    <x v="347"/>
    <x v="347"/>
    <s v="Kochi"/>
    <x v="0"/>
    <x v="2"/>
    <s v="P0348"/>
    <x v="347"/>
    <x v="2"/>
    <n v="28579"/>
    <s v="P0348"/>
    <n v="835"/>
    <n v="39"/>
    <x v="347"/>
    <x v="347"/>
  </r>
  <r>
    <x v="348"/>
    <x v="279"/>
    <x v="302"/>
    <x v="307"/>
    <x v="7"/>
    <x v="348"/>
    <n v="10810.4"/>
    <x v="348"/>
    <x v="348"/>
    <s v="Hyderabad"/>
    <x v="0"/>
    <x v="2"/>
    <s v="P0349"/>
    <x v="348"/>
    <x v="2"/>
    <n v="8833"/>
    <s v="P0349"/>
    <n v="402"/>
    <n v="166"/>
    <x v="348"/>
    <x v="348"/>
  </r>
  <r>
    <x v="349"/>
    <x v="124"/>
    <x v="303"/>
    <x v="308"/>
    <x v="7"/>
    <x v="349"/>
    <n v="6720.16"/>
    <x v="349"/>
    <x v="349"/>
    <s v="Hyderabad"/>
    <x v="1"/>
    <x v="0"/>
    <s v="P0350"/>
    <x v="349"/>
    <x v="1"/>
    <n v="15776"/>
    <s v="P0350"/>
    <n v="668"/>
    <n v="51"/>
    <x v="349"/>
    <x v="349"/>
  </r>
  <r>
    <x v="350"/>
    <x v="280"/>
    <x v="304"/>
    <x v="309"/>
    <x v="8"/>
    <x v="350"/>
    <n v="2653.88"/>
    <x v="350"/>
    <x v="350"/>
    <s v="Pune"/>
    <x v="6"/>
    <x v="2"/>
    <s v="P0351"/>
    <x v="350"/>
    <x v="1"/>
    <n v="20803"/>
    <s v="P0351"/>
    <n v="341"/>
    <n v="117"/>
    <x v="350"/>
    <x v="350"/>
  </r>
  <r>
    <x v="351"/>
    <x v="281"/>
    <x v="170"/>
    <x v="310"/>
    <x v="2"/>
    <x v="351"/>
    <n v="2552.6799999999998"/>
    <x v="351"/>
    <x v="351"/>
    <s v="Bangalore"/>
    <x v="1"/>
    <x v="0"/>
    <s v="P0352"/>
    <x v="351"/>
    <x v="0"/>
    <n v="7150"/>
    <s v="P0352"/>
    <n v="560"/>
    <n v="175"/>
    <x v="351"/>
    <x v="351"/>
  </r>
  <r>
    <x v="352"/>
    <x v="282"/>
    <x v="305"/>
    <x v="311"/>
    <x v="7"/>
    <x v="352"/>
    <n v="5183.7299999999996"/>
    <x v="352"/>
    <x v="352"/>
    <s v="Chennai"/>
    <x v="0"/>
    <x v="2"/>
    <s v="P0353"/>
    <x v="352"/>
    <x v="2"/>
    <n v="19535"/>
    <s v="P0353"/>
    <n v="775"/>
    <n v="145"/>
    <x v="352"/>
    <x v="352"/>
  </r>
  <r>
    <x v="353"/>
    <x v="98"/>
    <x v="93"/>
    <x v="8"/>
    <x v="7"/>
    <x v="353"/>
    <n v="341.58"/>
    <x v="353"/>
    <x v="353"/>
    <s v="Mumbai"/>
    <x v="1"/>
    <x v="0"/>
    <s v="P0354"/>
    <x v="353"/>
    <x v="2"/>
    <n v="13419"/>
    <s v="P0354"/>
    <n v="885"/>
    <n v="124"/>
    <x v="353"/>
    <x v="353"/>
  </r>
  <r>
    <x v="354"/>
    <x v="283"/>
    <x v="306"/>
    <x v="312"/>
    <x v="4"/>
    <x v="354"/>
    <n v="5773.5"/>
    <x v="354"/>
    <x v="354"/>
    <s v="Kochi"/>
    <x v="6"/>
    <x v="0"/>
    <s v="P0355"/>
    <x v="354"/>
    <x v="2"/>
    <n v="42503"/>
    <s v="P0355"/>
    <n v="207"/>
    <n v="178"/>
    <x v="354"/>
    <x v="354"/>
  </r>
  <r>
    <x v="355"/>
    <x v="284"/>
    <x v="307"/>
    <x v="313"/>
    <x v="5"/>
    <x v="355"/>
    <n v="6138.63"/>
    <x v="355"/>
    <x v="355"/>
    <s v="Kochi"/>
    <x v="5"/>
    <x v="1"/>
    <s v="P0356"/>
    <x v="355"/>
    <x v="0"/>
    <n v="42998"/>
    <s v="P0356"/>
    <n v="672"/>
    <n v="43"/>
    <x v="355"/>
    <x v="355"/>
  </r>
  <r>
    <x v="356"/>
    <x v="285"/>
    <x v="308"/>
    <x v="314"/>
    <x v="2"/>
    <x v="356"/>
    <n v="2343.63"/>
    <x v="356"/>
    <x v="356"/>
    <s v="Hyderabad"/>
    <x v="2"/>
    <x v="2"/>
    <s v="P0357"/>
    <x v="356"/>
    <x v="1"/>
    <n v="327"/>
    <s v="P0357"/>
    <n v="914"/>
    <n v="193"/>
    <x v="356"/>
    <x v="356"/>
  </r>
  <r>
    <x v="357"/>
    <x v="286"/>
    <x v="92"/>
    <x v="315"/>
    <x v="7"/>
    <x v="357"/>
    <n v="3886.01"/>
    <x v="357"/>
    <x v="357"/>
    <s v="Kochi"/>
    <x v="3"/>
    <x v="0"/>
    <s v="P0358"/>
    <x v="357"/>
    <x v="0"/>
    <n v="30160"/>
    <s v="P0358"/>
    <n v="642"/>
    <n v="115"/>
    <x v="357"/>
    <x v="357"/>
  </r>
  <r>
    <x v="358"/>
    <x v="235"/>
    <x v="4"/>
    <x v="316"/>
    <x v="8"/>
    <x v="358"/>
    <n v="4752.2700000000004"/>
    <x v="358"/>
    <x v="358"/>
    <s v="Bangalore"/>
    <x v="0"/>
    <x v="2"/>
    <s v="P0359"/>
    <x v="358"/>
    <x v="3"/>
    <n v="32063"/>
    <s v="P0359"/>
    <n v="143"/>
    <n v="87"/>
    <x v="358"/>
    <x v="358"/>
  </r>
  <r>
    <x v="359"/>
    <x v="154"/>
    <x v="309"/>
    <x v="317"/>
    <x v="2"/>
    <x v="359"/>
    <n v="5873.05"/>
    <x v="359"/>
    <x v="359"/>
    <s v="Delhi"/>
    <x v="5"/>
    <x v="1"/>
    <s v="P0360"/>
    <x v="359"/>
    <x v="1"/>
    <n v="18961"/>
    <s v="P0360"/>
    <n v="189"/>
    <n v="58"/>
    <x v="359"/>
    <x v="359"/>
  </r>
  <r>
    <x v="360"/>
    <x v="85"/>
    <x v="310"/>
    <x v="318"/>
    <x v="0"/>
    <x v="360"/>
    <n v="1329.76"/>
    <x v="360"/>
    <x v="360"/>
    <s v="Kolkata"/>
    <x v="5"/>
    <x v="0"/>
    <s v="P0361"/>
    <x v="360"/>
    <x v="2"/>
    <n v="23509"/>
    <s v="P0361"/>
    <n v="202"/>
    <n v="151"/>
    <x v="360"/>
    <x v="360"/>
  </r>
  <r>
    <x v="361"/>
    <x v="287"/>
    <x v="311"/>
    <x v="319"/>
    <x v="3"/>
    <x v="361"/>
    <n v="105.24"/>
    <x v="361"/>
    <x v="361"/>
    <s v="Kochi"/>
    <x v="2"/>
    <x v="0"/>
    <s v="P0362"/>
    <x v="361"/>
    <x v="1"/>
    <n v="39516"/>
    <s v="P0362"/>
    <n v="106"/>
    <n v="195"/>
    <x v="361"/>
    <x v="361"/>
  </r>
  <r>
    <x v="362"/>
    <x v="288"/>
    <x v="312"/>
    <x v="320"/>
    <x v="0"/>
    <x v="362"/>
    <n v="7326.27"/>
    <x v="362"/>
    <x v="362"/>
    <s v="Hyderabad"/>
    <x v="5"/>
    <x v="2"/>
    <s v="P0363"/>
    <x v="362"/>
    <x v="1"/>
    <n v="18960"/>
    <s v="P0363"/>
    <n v="753"/>
    <n v="141"/>
    <x v="362"/>
    <x v="362"/>
  </r>
  <r>
    <x v="363"/>
    <x v="176"/>
    <x v="313"/>
    <x v="321"/>
    <x v="3"/>
    <x v="363"/>
    <n v="1824.99"/>
    <x v="363"/>
    <x v="363"/>
    <s v="Kochi"/>
    <x v="2"/>
    <x v="0"/>
    <s v="P0364"/>
    <x v="363"/>
    <x v="0"/>
    <n v="3316"/>
    <s v="P0364"/>
    <n v="965"/>
    <n v="16"/>
    <x v="363"/>
    <x v="363"/>
  </r>
  <r>
    <x v="364"/>
    <x v="108"/>
    <x v="314"/>
    <x v="322"/>
    <x v="5"/>
    <x v="364"/>
    <n v="6382.98"/>
    <x v="364"/>
    <x v="364"/>
    <s v="Bangalore"/>
    <x v="5"/>
    <x v="2"/>
    <s v="P0365"/>
    <x v="364"/>
    <x v="1"/>
    <n v="18688"/>
    <s v="P0365"/>
    <n v="516"/>
    <n v="99"/>
    <x v="364"/>
    <x v="364"/>
  </r>
  <r>
    <x v="365"/>
    <x v="289"/>
    <x v="315"/>
    <x v="323"/>
    <x v="2"/>
    <x v="365"/>
    <n v="3445.13"/>
    <x v="365"/>
    <x v="365"/>
    <s v="Pune"/>
    <x v="2"/>
    <x v="0"/>
    <s v="P0366"/>
    <x v="365"/>
    <x v="0"/>
    <n v="12769"/>
    <s v="P0366"/>
    <n v="598"/>
    <n v="149"/>
    <x v="365"/>
    <x v="365"/>
  </r>
  <r>
    <x v="366"/>
    <x v="290"/>
    <x v="316"/>
    <x v="307"/>
    <x v="4"/>
    <x v="366"/>
    <n v="2807.24"/>
    <x v="366"/>
    <x v="366"/>
    <s v="Mumbai"/>
    <x v="6"/>
    <x v="1"/>
    <s v="P0367"/>
    <x v="366"/>
    <x v="3"/>
    <n v="19197"/>
    <s v="P0367"/>
    <n v="773"/>
    <n v="85"/>
    <x v="366"/>
    <x v="366"/>
  </r>
  <r>
    <x v="367"/>
    <x v="291"/>
    <x v="317"/>
    <x v="324"/>
    <x v="3"/>
    <x v="367"/>
    <n v="2516.62"/>
    <x v="367"/>
    <x v="367"/>
    <s v="Chennai"/>
    <x v="5"/>
    <x v="2"/>
    <s v="P0368"/>
    <x v="367"/>
    <x v="3"/>
    <n v="11582"/>
    <s v="P0368"/>
    <n v="415"/>
    <n v="156"/>
    <x v="367"/>
    <x v="367"/>
  </r>
  <r>
    <x v="368"/>
    <x v="77"/>
    <x v="318"/>
    <x v="325"/>
    <x v="3"/>
    <x v="368"/>
    <n v="3883.73"/>
    <x v="368"/>
    <x v="368"/>
    <s v="Bangalore"/>
    <x v="6"/>
    <x v="1"/>
    <s v="P0369"/>
    <x v="368"/>
    <x v="1"/>
    <n v="7578"/>
    <s v="P0369"/>
    <n v="472"/>
    <n v="144"/>
    <x v="368"/>
    <x v="368"/>
  </r>
  <r>
    <x v="369"/>
    <x v="292"/>
    <x v="295"/>
    <x v="326"/>
    <x v="6"/>
    <x v="369"/>
    <n v="1923.03"/>
    <x v="369"/>
    <x v="369"/>
    <s v="Kolkata"/>
    <x v="5"/>
    <x v="2"/>
    <s v="P0370"/>
    <x v="369"/>
    <x v="0"/>
    <n v="49269"/>
    <s v="P0370"/>
    <n v="589"/>
    <n v="22"/>
    <x v="369"/>
    <x v="369"/>
  </r>
  <r>
    <x v="370"/>
    <x v="293"/>
    <x v="319"/>
    <x v="327"/>
    <x v="4"/>
    <x v="370"/>
    <n v="7250.31"/>
    <x v="370"/>
    <x v="370"/>
    <s v="Chennai"/>
    <x v="6"/>
    <x v="0"/>
    <s v="P0371"/>
    <x v="370"/>
    <x v="2"/>
    <n v="6530"/>
    <s v="P0371"/>
    <n v="304"/>
    <n v="116"/>
    <x v="370"/>
    <x v="370"/>
  </r>
  <r>
    <x v="371"/>
    <x v="294"/>
    <x v="320"/>
    <x v="36"/>
    <x v="0"/>
    <x v="371"/>
    <n v="7557.5"/>
    <x v="371"/>
    <x v="371"/>
    <s v="Delhi"/>
    <x v="1"/>
    <x v="2"/>
    <s v="P0372"/>
    <x v="371"/>
    <x v="1"/>
    <n v="35334"/>
    <s v="P0372"/>
    <n v="61"/>
    <n v="42"/>
    <x v="371"/>
    <x v="371"/>
  </r>
  <r>
    <x v="372"/>
    <x v="295"/>
    <x v="240"/>
    <x v="110"/>
    <x v="1"/>
    <x v="372"/>
    <n v="1424.84"/>
    <x v="372"/>
    <x v="372"/>
    <s v="Mumbai"/>
    <x v="3"/>
    <x v="2"/>
    <s v="P0373"/>
    <x v="372"/>
    <x v="2"/>
    <n v="35907"/>
    <s v="P0373"/>
    <n v="567"/>
    <n v="102"/>
    <x v="372"/>
    <x v="372"/>
  </r>
  <r>
    <x v="373"/>
    <x v="296"/>
    <x v="145"/>
    <x v="328"/>
    <x v="5"/>
    <x v="373"/>
    <n v="2806.13"/>
    <x v="373"/>
    <x v="373"/>
    <s v="Chennai"/>
    <x v="4"/>
    <x v="1"/>
    <s v="P0374"/>
    <x v="373"/>
    <x v="0"/>
    <n v="30927"/>
    <s v="P0374"/>
    <n v="822"/>
    <n v="83"/>
    <x v="373"/>
    <x v="373"/>
  </r>
  <r>
    <x v="374"/>
    <x v="297"/>
    <x v="321"/>
    <x v="329"/>
    <x v="1"/>
    <x v="374"/>
    <n v="724.62"/>
    <x v="374"/>
    <x v="374"/>
    <s v="Kochi"/>
    <x v="2"/>
    <x v="0"/>
    <s v="P0375"/>
    <x v="374"/>
    <x v="2"/>
    <n v="45581"/>
    <s v="P0375"/>
    <n v="73"/>
    <n v="163"/>
    <x v="374"/>
    <x v="374"/>
  </r>
  <r>
    <x v="375"/>
    <x v="298"/>
    <x v="322"/>
    <x v="215"/>
    <x v="8"/>
    <x v="375"/>
    <n v="8552.58"/>
    <x v="375"/>
    <x v="375"/>
    <s v="Bangalore"/>
    <x v="6"/>
    <x v="1"/>
    <s v="P0376"/>
    <x v="375"/>
    <x v="0"/>
    <n v="348"/>
    <s v="P0376"/>
    <n v="216"/>
    <n v="174"/>
    <x v="375"/>
    <x v="375"/>
  </r>
  <r>
    <x v="376"/>
    <x v="299"/>
    <x v="323"/>
    <x v="323"/>
    <x v="0"/>
    <x v="376"/>
    <n v="4335.63"/>
    <x v="376"/>
    <x v="376"/>
    <s v="Delhi"/>
    <x v="1"/>
    <x v="1"/>
    <s v="P0377"/>
    <x v="376"/>
    <x v="3"/>
    <n v="15151"/>
    <s v="P0377"/>
    <n v="262"/>
    <n v="97"/>
    <x v="376"/>
    <x v="376"/>
  </r>
  <r>
    <x v="377"/>
    <x v="66"/>
    <x v="324"/>
    <x v="330"/>
    <x v="7"/>
    <x v="377"/>
    <n v="9473.2900000000009"/>
    <x v="377"/>
    <x v="377"/>
    <s v="Delhi"/>
    <x v="4"/>
    <x v="1"/>
    <s v="P0378"/>
    <x v="377"/>
    <x v="3"/>
    <n v="9297"/>
    <s v="P0378"/>
    <n v="804"/>
    <n v="112"/>
    <x v="377"/>
    <x v="377"/>
  </r>
  <r>
    <x v="378"/>
    <x v="163"/>
    <x v="325"/>
    <x v="271"/>
    <x v="6"/>
    <x v="378"/>
    <n v="11036.56"/>
    <x v="378"/>
    <x v="378"/>
    <s v="Mumbai"/>
    <x v="5"/>
    <x v="0"/>
    <s v="P0379"/>
    <x v="378"/>
    <x v="0"/>
    <n v="28888"/>
    <s v="P0379"/>
    <n v="504"/>
    <n v="128"/>
    <x v="378"/>
    <x v="378"/>
  </r>
  <r>
    <x v="379"/>
    <x v="252"/>
    <x v="326"/>
    <x v="331"/>
    <x v="8"/>
    <x v="379"/>
    <n v="2800.68"/>
    <x v="379"/>
    <x v="379"/>
    <s v="Chennai"/>
    <x v="6"/>
    <x v="1"/>
    <s v="P0380"/>
    <x v="379"/>
    <x v="1"/>
    <n v="31813"/>
    <s v="P0380"/>
    <n v="534"/>
    <n v="134"/>
    <x v="379"/>
    <x v="379"/>
  </r>
  <r>
    <x v="380"/>
    <x v="31"/>
    <x v="75"/>
    <x v="332"/>
    <x v="0"/>
    <x v="380"/>
    <n v="672.9"/>
    <x v="380"/>
    <x v="380"/>
    <s v="Bangalore"/>
    <x v="2"/>
    <x v="0"/>
    <s v="P0381"/>
    <x v="380"/>
    <x v="3"/>
    <n v="44905"/>
    <s v="P0381"/>
    <n v="645"/>
    <n v="130"/>
    <x v="380"/>
    <x v="380"/>
  </r>
  <r>
    <x v="381"/>
    <x v="300"/>
    <x v="327"/>
    <x v="22"/>
    <x v="8"/>
    <x v="381"/>
    <n v="2815.47"/>
    <x v="381"/>
    <x v="381"/>
    <s v="Kochi"/>
    <x v="1"/>
    <x v="0"/>
    <s v="P0382"/>
    <x v="381"/>
    <x v="1"/>
    <n v="19047"/>
    <s v="P0382"/>
    <n v="276"/>
    <n v="158"/>
    <x v="381"/>
    <x v="381"/>
  </r>
  <r>
    <x v="382"/>
    <x v="301"/>
    <x v="328"/>
    <x v="309"/>
    <x v="3"/>
    <x v="382"/>
    <n v="2289.1"/>
    <x v="382"/>
    <x v="382"/>
    <s v="Kochi"/>
    <x v="1"/>
    <x v="0"/>
    <s v="P0383"/>
    <x v="382"/>
    <x v="3"/>
    <n v="11871"/>
    <s v="P0383"/>
    <n v="713"/>
    <n v="196"/>
    <x v="382"/>
    <x v="382"/>
  </r>
  <r>
    <x v="383"/>
    <x v="302"/>
    <x v="292"/>
    <x v="333"/>
    <x v="5"/>
    <x v="383"/>
    <n v="5235.83"/>
    <x v="383"/>
    <x v="383"/>
    <s v="Hyderabad"/>
    <x v="5"/>
    <x v="0"/>
    <s v="P0384"/>
    <x v="383"/>
    <x v="2"/>
    <n v="46221"/>
    <s v="P0384"/>
    <n v="30"/>
    <n v="167"/>
    <x v="383"/>
    <x v="383"/>
  </r>
  <r>
    <x v="384"/>
    <x v="7"/>
    <x v="329"/>
    <x v="18"/>
    <x v="8"/>
    <x v="384"/>
    <n v="145.81"/>
    <x v="384"/>
    <x v="384"/>
    <s v="Bangalore"/>
    <x v="3"/>
    <x v="0"/>
    <s v="P0385"/>
    <x v="384"/>
    <x v="2"/>
    <n v="33682"/>
    <s v="P0385"/>
    <n v="113"/>
    <n v="35"/>
    <x v="384"/>
    <x v="384"/>
  </r>
  <r>
    <x v="385"/>
    <x v="303"/>
    <x v="330"/>
    <x v="334"/>
    <x v="5"/>
    <x v="385"/>
    <n v="13872.62"/>
    <x v="385"/>
    <x v="385"/>
    <s v="Bangalore"/>
    <x v="1"/>
    <x v="2"/>
    <s v="P0386"/>
    <x v="385"/>
    <x v="2"/>
    <n v="38259"/>
    <s v="P0386"/>
    <n v="815"/>
    <n v="100"/>
    <x v="385"/>
    <x v="385"/>
  </r>
  <r>
    <x v="386"/>
    <x v="304"/>
    <x v="331"/>
    <x v="335"/>
    <x v="0"/>
    <x v="386"/>
    <n v="3568.41"/>
    <x v="386"/>
    <x v="386"/>
    <s v="Bangalore"/>
    <x v="3"/>
    <x v="0"/>
    <s v="P0387"/>
    <x v="386"/>
    <x v="0"/>
    <n v="22304"/>
    <s v="P0387"/>
    <n v="658"/>
    <n v="97"/>
    <x v="386"/>
    <x v="386"/>
  </r>
  <r>
    <x v="387"/>
    <x v="99"/>
    <x v="332"/>
    <x v="336"/>
    <x v="6"/>
    <x v="387"/>
    <n v="3461.71"/>
    <x v="387"/>
    <x v="387"/>
    <s v="Kolkata"/>
    <x v="2"/>
    <x v="0"/>
    <s v="P0388"/>
    <x v="387"/>
    <x v="0"/>
    <n v="22424"/>
    <s v="P0388"/>
    <n v="176"/>
    <n v="106"/>
    <x v="387"/>
    <x v="387"/>
  </r>
  <r>
    <x v="388"/>
    <x v="223"/>
    <x v="101"/>
    <x v="337"/>
    <x v="4"/>
    <x v="388"/>
    <n v="7465.9"/>
    <x v="388"/>
    <x v="388"/>
    <s v="Kochi"/>
    <x v="6"/>
    <x v="2"/>
    <s v="P0389"/>
    <x v="388"/>
    <x v="3"/>
    <n v="19513"/>
    <s v="P0389"/>
    <n v="438"/>
    <n v="110"/>
    <x v="388"/>
    <x v="388"/>
  </r>
  <r>
    <x v="389"/>
    <x v="224"/>
    <x v="333"/>
    <x v="338"/>
    <x v="7"/>
    <x v="389"/>
    <n v="4029.73"/>
    <x v="389"/>
    <x v="389"/>
    <s v="Hyderabad"/>
    <x v="0"/>
    <x v="0"/>
    <s v="P0390"/>
    <x v="389"/>
    <x v="3"/>
    <n v="37500"/>
    <s v="P0390"/>
    <n v="51"/>
    <n v="146"/>
    <x v="389"/>
    <x v="389"/>
  </r>
  <r>
    <x v="390"/>
    <x v="305"/>
    <x v="273"/>
    <x v="339"/>
    <x v="1"/>
    <x v="390"/>
    <n v="2056.0700000000002"/>
    <x v="390"/>
    <x v="390"/>
    <s v="Delhi"/>
    <x v="1"/>
    <x v="2"/>
    <s v="P0391"/>
    <x v="390"/>
    <x v="1"/>
    <n v="10609"/>
    <s v="P0391"/>
    <n v="671"/>
    <n v="89"/>
    <x v="390"/>
    <x v="390"/>
  </r>
  <r>
    <x v="391"/>
    <x v="203"/>
    <x v="334"/>
    <x v="340"/>
    <x v="4"/>
    <x v="391"/>
    <n v="347.55"/>
    <x v="391"/>
    <x v="391"/>
    <s v="Hyderabad"/>
    <x v="1"/>
    <x v="1"/>
    <s v="P0392"/>
    <x v="391"/>
    <x v="0"/>
    <n v="48772"/>
    <s v="P0392"/>
    <n v="755"/>
    <n v="60"/>
    <x v="391"/>
    <x v="391"/>
  </r>
  <r>
    <x v="392"/>
    <x v="306"/>
    <x v="335"/>
    <x v="186"/>
    <x v="4"/>
    <x v="392"/>
    <n v="4772.2299999999996"/>
    <x v="392"/>
    <x v="392"/>
    <s v="Chennai"/>
    <x v="4"/>
    <x v="0"/>
    <s v="P0393"/>
    <x v="392"/>
    <x v="2"/>
    <n v="8878"/>
    <s v="P0393"/>
    <n v="278"/>
    <n v="96"/>
    <x v="392"/>
    <x v="392"/>
  </r>
  <r>
    <x v="393"/>
    <x v="270"/>
    <x v="336"/>
    <x v="341"/>
    <x v="5"/>
    <x v="393"/>
    <n v="2165.06"/>
    <x v="393"/>
    <x v="393"/>
    <s v="Pune"/>
    <x v="3"/>
    <x v="2"/>
    <s v="P0394"/>
    <x v="393"/>
    <x v="2"/>
    <n v="23102"/>
    <s v="P0394"/>
    <n v="350"/>
    <n v="172"/>
    <x v="393"/>
    <x v="393"/>
  </r>
  <r>
    <x v="394"/>
    <x v="307"/>
    <x v="337"/>
    <x v="342"/>
    <x v="3"/>
    <x v="394"/>
    <n v="12030.14"/>
    <x v="394"/>
    <x v="394"/>
    <s v="Delhi"/>
    <x v="6"/>
    <x v="1"/>
    <s v="P0395"/>
    <x v="394"/>
    <x v="3"/>
    <n v="15799"/>
    <s v="P0395"/>
    <n v="236"/>
    <n v="69"/>
    <x v="394"/>
    <x v="394"/>
  </r>
  <r>
    <x v="395"/>
    <x v="308"/>
    <x v="338"/>
    <x v="343"/>
    <x v="3"/>
    <x v="395"/>
    <n v="399.58"/>
    <x v="395"/>
    <x v="395"/>
    <s v="Kolkata"/>
    <x v="5"/>
    <x v="0"/>
    <s v="P0396"/>
    <x v="395"/>
    <x v="3"/>
    <n v="32162"/>
    <s v="P0396"/>
    <n v="389"/>
    <n v="13"/>
    <x v="395"/>
    <x v="395"/>
  </r>
  <r>
    <x v="396"/>
    <x v="309"/>
    <x v="97"/>
    <x v="344"/>
    <x v="6"/>
    <x v="396"/>
    <n v="2068.5100000000002"/>
    <x v="396"/>
    <x v="396"/>
    <s v="Bangalore"/>
    <x v="3"/>
    <x v="1"/>
    <s v="P0397"/>
    <x v="396"/>
    <x v="1"/>
    <n v="34066"/>
    <s v="P0397"/>
    <n v="272"/>
    <n v="195"/>
    <x v="396"/>
    <x v="396"/>
  </r>
  <r>
    <x v="397"/>
    <x v="310"/>
    <x v="339"/>
    <x v="345"/>
    <x v="1"/>
    <x v="397"/>
    <n v="695.43"/>
    <x v="397"/>
    <x v="397"/>
    <s v="Hyderabad"/>
    <x v="4"/>
    <x v="0"/>
    <s v="P0398"/>
    <x v="397"/>
    <x v="0"/>
    <n v="45941"/>
    <s v="P0398"/>
    <n v="247"/>
    <n v="47"/>
    <x v="397"/>
    <x v="397"/>
  </r>
  <r>
    <x v="398"/>
    <x v="311"/>
    <x v="42"/>
    <x v="346"/>
    <x v="2"/>
    <x v="398"/>
    <n v="9238.8700000000008"/>
    <x v="398"/>
    <x v="398"/>
    <s v="Chennai"/>
    <x v="5"/>
    <x v="2"/>
    <s v="P0399"/>
    <x v="398"/>
    <x v="1"/>
    <n v="39481"/>
    <s v="P0399"/>
    <n v="430"/>
    <n v="124"/>
    <x v="398"/>
    <x v="398"/>
  </r>
  <r>
    <x v="399"/>
    <x v="312"/>
    <x v="340"/>
    <x v="210"/>
    <x v="1"/>
    <x v="399"/>
    <n v="1302.42"/>
    <x v="399"/>
    <x v="399"/>
    <s v="Chennai"/>
    <x v="2"/>
    <x v="0"/>
    <s v="P0400"/>
    <x v="399"/>
    <x v="0"/>
    <n v="12508"/>
    <s v="P0400"/>
    <n v="859"/>
    <n v="162"/>
    <x v="399"/>
    <x v="399"/>
  </r>
  <r>
    <x v="400"/>
    <x v="313"/>
    <x v="341"/>
    <x v="140"/>
    <x v="0"/>
    <x v="400"/>
    <n v="5483.86"/>
    <x v="400"/>
    <x v="400"/>
    <s v="Kochi"/>
    <x v="0"/>
    <x v="0"/>
    <s v="P0401"/>
    <x v="400"/>
    <x v="3"/>
    <n v="10412"/>
    <s v="P0401"/>
    <n v="762"/>
    <n v="62"/>
    <x v="400"/>
    <x v="400"/>
  </r>
  <r>
    <x v="401"/>
    <x v="314"/>
    <x v="278"/>
    <x v="347"/>
    <x v="0"/>
    <x v="401"/>
    <n v="5757.79"/>
    <x v="401"/>
    <x v="401"/>
    <s v="Kolkata"/>
    <x v="0"/>
    <x v="0"/>
    <s v="P0402"/>
    <x v="401"/>
    <x v="0"/>
    <n v="44339"/>
    <s v="P0402"/>
    <n v="297"/>
    <n v="74"/>
    <x v="401"/>
    <x v="401"/>
  </r>
  <r>
    <x v="402"/>
    <x v="171"/>
    <x v="342"/>
    <x v="114"/>
    <x v="0"/>
    <x v="402"/>
    <n v="9121.8700000000008"/>
    <x v="402"/>
    <x v="402"/>
    <s v="Chennai"/>
    <x v="5"/>
    <x v="2"/>
    <s v="P0403"/>
    <x v="402"/>
    <x v="0"/>
    <n v="24444"/>
    <s v="P0403"/>
    <n v="942"/>
    <n v="63"/>
    <x v="402"/>
    <x v="402"/>
  </r>
  <r>
    <x v="403"/>
    <x v="15"/>
    <x v="343"/>
    <x v="136"/>
    <x v="2"/>
    <x v="403"/>
    <n v="5811"/>
    <x v="403"/>
    <x v="403"/>
    <s v="Kochi"/>
    <x v="1"/>
    <x v="0"/>
    <s v="P0404"/>
    <x v="403"/>
    <x v="0"/>
    <n v="4967"/>
    <s v="P0404"/>
    <n v="210"/>
    <n v="38"/>
    <x v="403"/>
    <x v="403"/>
  </r>
  <r>
    <x v="404"/>
    <x v="2"/>
    <x v="127"/>
    <x v="39"/>
    <x v="1"/>
    <x v="404"/>
    <n v="966.39"/>
    <x v="404"/>
    <x v="404"/>
    <s v="Mumbai"/>
    <x v="2"/>
    <x v="1"/>
    <s v="P0405"/>
    <x v="404"/>
    <x v="2"/>
    <n v="41266"/>
    <s v="P0405"/>
    <n v="910"/>
    <n v="39"/>
    <x v="404"/>
    <x v="404"/>
  </r>
  <r>
    <x v="405"/>
    <x v="199"/>
    <x v="340"/>
    <x v="221"/>
    <x v="6"/>
    <x v="405"/>
    <n v="8000.3"/>
    <x v="405"/>
    <x v="405"/>
    <s v="Pune"/>
    <x v="1"/>
    <x v="1"/>
    <s v="P0406"/>
    <x v="405"/>
    <x v="0"/>
    <n v="32457"/>
    <s v="P0406"/>
    <n v="309"/>
    <n v="45"/>
    <x v="405"/>
    <x v="405"/>
  </r>
  <r>
    <x v="406"/>
    <x v="315"/>
    <x v="312"/>
    <x v="348"/>
    <x v="7"/>
    <x v="406"/>
    <n v="1586.09"/>
    <x v="406"/>
    <x v="406"/>
    <s v="Mumbai"/>
    <x v="2"/>
    <x v="1"/>
    <s v="P0407"/>
    <x v="406"/>
    <x v="3"/>
    <n v="1375"/>
    <s v="P0407"/>
    <n v="540"/>
    <n v="97"/>
    <x v="406"/>
    <x v="406"/>
  </r>
  <r>
    <x v="407"/>
    <x v="214"/>
    <x v="344"/>
    <x v="349"/>
    <x v="8"/>
    <x v="407"/>
    <n v="2521.39"/>
    <x v="407"/>
    <x v="407"/>
    <s v="Hyderabad"/>
    <x v="1"/>
    <x v="1"/>
    <s v="P0408"/>
    <x v="407"/>
    <x v="1"/>
    <n v="39163"/>
    <s v="P0408"/>
    <n v="203"/>
    <n v="110"/>
    <x v="407"/>
    <x v="407"/>
  </r>
  <r>
    <x v="408"/>
    <x v="34"/>
    <x v="345"/>
    <x v="350"/>
    <x v="7"/>
    <x v="408"/>
    <n v="1266.81"/>
    <x v="408"/>
    <x v="408"/>
    <s v="Kochi"/>
    <x v="6"/>
    <x v="1"/>
    <s v="P0409"/>
    <x v="408"/>
    <x v="1"/>
    <n v="30408"/>
    <s v="P0409"/>
    <n v="762"/>
    <n v="13"/>
    <x v="408"/>
    <x v="408"/>
  </r>
  <r>
    <x v="409"/>
    <x v="316"/>
    <x v="346"/>
    <x v="51"/>
    <x v="7"/>
    <x v="409"/>
    <n v="4602.4399999999996"/>
    <x v="409"/>
    <x v="409"/>
    <s v="Bangalore"/>
    <x v="4"/>
    <x v="1"/>
    <s v="P0410"/>
    <x v="409"/>
    <x v="0"/>
    <n v="30768"/>
    <s v="P0410"/>
    <n v="317"/>
    <n v="170"/>
    <x v="409"/>
    <x v="409"/>
  </r>
  <r>
    <x v="410"/>
    <x v="188"/>
    <x v="347"/>
    <x v="351"/>
    <x v="2"/>
    <x v="410"/>
    <n v="8243.94"/>
    <x v="410"/>
    <x v="410"/>
    <s v="Hyderabad"/>
    <x v="6"/>
    <x v="2"/>
    <s v="P0411"/>
    <x v="410"/>
    <x v="1"/>
    <n v="43260"/>
    <s v="P0411"/>
    <n v="872"/>
    <n v="138"/>
    <x v="410"/>
    <x v="410"/>
  </r>
  <r>
    <x v="411"/>
    <x v="282"/>
    <x v="142"/>
    <x v="352"/>
    <x v="1"/>
    <x v="411"/>
    <n v="7673.07"/>
    <x v="411"/>
    <x v="411"/>
    <s v="Hyderabad"/>
    <x v="4"/>
    <x v="0"/>
    <s v="P0412"/>
    <x v="411"/>
    <x v="0"/>
    <n v="24827"/>
    <s v="P0412"/>
    <n v="82"/>
    <n v="23"/>
    <x v="411"/>
    <x v="411"/>
  </r>
  <r>
    <x v="412"/>
    <x v="173"/>
    <x v="348"/>
    <x v="353"/>
    <x v="8"/>
    <x v="412"/>
    <n v="11731.68"/>
    <x v="412"/>
    <x v="412"/>
    <s v="Chennai"/>
    <x v="6"/>
    <x v="2"/>
    <s v="P0413"/>
    <x v="412"/>
    <x v="2"/>
    <n v="23117"/>
    <s v="P0413"/>
    <n v="502"/>
    <n v="170"/>
    <x v="412"/>
    <x v="412"/>
  </r>
  <r>
    <x v="413"/>
    <x v="74"/>
    <x v="64"/>
    <x v="354"/>
    <x v="8"/>
    <x v="413"/>
    <n v="5596.7"/>
    <x v="413"/>
    <x v="413"/>
    <s v="Hyderabad"/>
    <x v="5"/>
    <x v="2"/>
    <s v="P0414"/>
    <x v="413"/>
    <x v="0"/>
    <n v="30905"/>
    <s v="P0414"/>
    <n v="158"/>
    <n v="15"/>
    <x v="413"/>
    <x v="413"/>
  </r>
  <r>
    <x v="414"/>
    <x v="180"/>
    <x v="349"/>
    <x v="355"/>
    <x v="0"/>
    <x v="414"/>
    <n v="1979.54"/>
    <x v="414"/>
    <x v="414"/>
    <s v="Bangalore"/>
    <x v="2"/>
    <x v="1"/>
    <s v="P0415"/>
    <x v="414"/>
    <x v="1"/>
    <n v="9969"/>
    <s v="P0415"/>
    <n v="888"/>
    <n v="116"/>
    <x v="414"/>
    <x v="414"/>
  </r>
  <r>
    <x v="415"/>
    <x v="317"/>
    <x v="241"/>
    <x v="7"/>
    <x v="2"/>
    <x v="415"/>
    <n v="2282.67"/>
    <x v="415"/>
    <x v="415"/>
    <s v="Delhi"/>
    <x v="0"/>
    <x v="1"/>
    <s v="P0416"/>
    <x v="415"/>
    <x v="2"/>
    <n v="7668"/>
    <s v="P0416"/>
    <n v="417"/>
    <n v="98"/>
    <x v="415"/>
    <x v="415"/>
  </r>
  <r>
    <x v="416"/>
    <x v="267"/>
    <x v="146"/>
    <x v="211"/>
    <x v="3"/>
    <x v="416"/>
    <n v="10221.01"/>
    <x v="416"/>
    <x v="416"/>
    <s v="Kochi"/>
    <x v="1"/>
    <x v="1"/>
    <s v="P0417"/>
    <x v="416"/>
    <x v="2"/>
    <n v="42204"/>
    <s v="P0417"/>
    <n v="674"/>
    <n v="105"/>
    <x v="416"/>
    <x v="416"/>
  </r>
  <r>
    <x v="417"/>
    <x v="318"/>
    <x v="350"/>
    <x v="356"/>
    <x v="8"/>
    <x v="417"/>
    <n v="5920.33"/>
    <x v="417"/>
    <x v="417"/>
    <s v="Bangalore"/>
    <x v="0"/>
    <x v="0"/>
    <s v="P0418"/>
    <x v="417"/>
    <x v="3"/>
    <n v="10856"/>
    <s v="P0418"/>
    <n v="879"/>
    <n v="191"/>
    <x v="417"/>
    <x v="417"/>
  </r>
  <r>
    <x v="418"/>
    <x v="319"/>
    <x v="351"/>
    <x v="357"/>
    <x v="8"/>
    <x v="418"/>
    <n v="4251.29"/>
    <x v="418"/>
    <x v="418"/>
    <s v="Chennai"/>
    <x v="0"/>
    <x v="2"/>
    <s v="P0419"/>
    <x v="418"/>
    <x v="1"/>
    <n v="25266"/>
    <s v="P0419"/>
    <n v="535"/>
    <n v="186"/>
    <x v="418"/>
    <x v="418"/>
  </r>
  <r>
    <x v="419"/>
    <x v="320"/>
    <x v="295"/>
    <x v="358"/>
    <x v="0"/>
    <x v="419"/>
    <n v="4196.1000000000004"/>
    <x v="419"/>
    <x v="419"/>
    <s v="Pune"/>
    <x v="0"/>
    <x v="2"/>
    <s v="P0420"/>
    <x v="419"/>
    <x v="0"/>
    <n v="13567"/>
    <s v="P0420"/>
    <n v="57"/>
    <n v="63"/>
    <x v="419"/>
    <x v="419"/>
  </r>
  <r>
    <x v="420"/>
    <x v="185"/>
    <x v="352"/>
    <x v="359"/>
    <x v="2"/>
    <x v="420"/>
    <n v="11902.41"/>
    <x v="420"/>
    <x v="420"/>
    <s v="Kochi"/>
    <x v="2"/>
    <x v="1"/>
    <s v="P0421"/>
    <x v="420"/>
    <x v="1"/>
    <n v="11599"/>
    <s v="P0421"/>
    <n v="220"/>
    <n v="120"/>
    <x v="420"/>
    <x v="420"/>
  </r>
  <r>
    <x v="421"/>
    <x v="321"/>
    <x v="200"/>
    <x v="360"/>
    <x v="6"/>
    <x v="421"/>
    <n v="3198.97"/>
    <x v="421"/>
    <x v="421"/>
    <s v="Delhi"/>
    <x v="0"/>
    <x v="0"/>
    <s v="P0422"/>
    <x v="421"/>
    <x v="1"/>
    <n v="29929"/>
    <s v="P0422"/>
    <n v="212"/>
    <n v="192"/>
    <x v="421"/>
    <x v="421"/>
  </r>
  <r>
    <x v="422"/>
    <x v="322"/>
    <x v="353"/>
    <x v="70"/>
    <x v="2"/>
    <x v="422"/>
    <n v="7392.15"/>
    <x v="422"/>
    <x v="422"/>
    <s v="Kolkata"/>
    <x v="5"/>
    <x v="1"/>
    <s v="P0423"/>
    <x v="422"/>
    <x v="0"/>
    <n v="40137"/>
    <s v="P0423"/>
    <n v="914"/>
    <n v="148"/>
    <x v="422"/>
    <x v="422"/>
  </r>
  <r>
    <x v="423"/>
    <x v="182"/>
    <x v="354"/>
    <x v="361"/>
    <x v="0"/>
    <x v="423"/>
    <n v="6115.3"/>
    <x v="423"/>
    <x v="423"/>
    <s v="Pune"/>
    <x v="0"/>
    <x v="1"/>
    <s v="P0424"/>
    <x v="423"/>
    <x v="0"/>
    <n v="22150"/>
    <s v="P0424"/>
    <n v="908"/>
    <n v="178"/>
    <x v="423"/>
    <x v="423"/>
  </r>
  <r>
    <x v="424"/>
    <x v="323"/>
    <x v="355"/>
    <x v="362"/>
    <x v="0"/>
    <x v="424"/>
    <n v="672.55"/>
    <x v="424"/>
    <x v="424"/>
    <s v="Mumbai"/>
    <x v="2"/>
    <x v="1"/>
    <s v="P0425"/>
    <x v="424"/>
    <x v="3"/>
    <n v="7022"/>
    <s v="P0425"/>
    <n v="476"/>
    <n v="92"/>
    <x v="424"/>
    <x v="424"/>
  </r>
  <r>
    <x v="425"/>
    <x v="16"/>
    <x v="356"/>
    <x v="144"/>
    <x v="0"/>
    <x v="425"/>
    <n v="118.76"/>
    <x v="425"/>
    <x v="425"/>
    <s v="Hyderabad"/>
    <x v="6"/>
    <x v="0"/>
    <s v="P0426"/>
    <x v="425"/>
    <x v="2"/>
    <n v="12299"/>
    <s v="P0426"/>
    <n v="890"/>
    <n v="63"/>
    <x v="425"/>
    <x v="425"/>
  </r>
  <r>
    <x v="426"/>
    <x v="182"/>
    <x v="357"/>
    <x v="290"/>
    <x v="6"/>
    <x v="426"/>
    <n v="6952.18"/>
    <x v="426"/>
    <x v="426"/>
    <s v="Kolkata"/>
    <x v="2"/>
    <x v="1"/>
    <s v="P0427"/>
    <x v="426"/>
    <x v="3"/>
    <n v="8312"/>
    <s v="P0427"/>
    <n v="246"/>
    <n v="107"/>
    <x v="426"/>
    <x v="426"/>
  </r>
  <r>
    <x v="427"/>
    <x v="324"/>
    <x v="358"/>
    <x v="363"/>
    <x v="6"/>
    <x v="427"/>
    <n v="1906.53"/>
    <x v="427"/>
    <x v="427"/>
    <s v="Kolkata"/>
    <x v="6"/>
    <x v="0"/>
    <s v="P0428"/>
    <x v="427"/>
    <x v="0"/>
    <n v="44152"/>
    <s v="P0428"/>
    <n v="679"/>
    <n v="165"/>
    <x v="427"/>
    <x v="427"/>
  </r>
  <r>
    <x v="428"/>
    <x v="121"/>
    <x v="359"/>
    <x v="364"/>
    <x v="4"/>
    <x v="428"/>
    <n v="8861.02"/>
    <x v="428"/>
    <x v="428"/>
    <s v="Bangalore"/>
    <x v="1"/>
    <x v="0"/>
    <s v="P0429"/>
    <x v="428"/>
    <x v="2"/>
    <n v="16044"/>
    <s v="P0429"/>
    <n v="391"/>
    <n v="186"/>
    <x v="428"/>
    <x v="428"/>
  </r>
  <r>
    <x v="429"/>
    <x v="325"/>
    <x v="360"/>
    <x v="365"/>
    <x v="0"/>
    <x v="429"/>
    <n v="3011.82"/>
    <x v="429"/>
    <x v="429"/>
    <s v="Delhi"/>
    <x v="4"/>
    <x v="2"/>
    <s v="P0430"/>
    <x v="429"/>
    <x v="2"/>
    <n v="18758"/>
    <s v="P0430"/>
    <n v="240"/>
    <n v="140"/>
    <x v="429"/>
    <x v="429"/>
  </r>
  <r>
    <x v="430"/>
    <x v="264"/>
    <x v="361"/>
    <x v="219"/>
    <x v="4"/>
    <x v="430"/>
    <n v="5397.17"/>
    <x v="430"/>
    <x v="430"/>
    <s v="Bangalore"/>
    <x v="6"/>
    <x v="2"/>
    <s v="P0431"/>
    <x v="430"/>
    <x v="2"/>
    <n v="3644"/>
    <s v="P0431"/>
    <n v="250"/>
    <n v="144"/>
    <x v="430"/>
    <x v="430"/>
  </r>
  <r>
    <x v="431"/>
    <x v="251"/>
    <x v="362"/>
    <x v="121"/>
    <x v="5"/>
    <x v="431"/>
    <n v="6579.13"/>
    <x v="431"/>
    <x v="431"/>
    <s v="Delhi"/>
    <x v="0"/>
    <x v="0"/>
    <s v="P0432"/>
    <x v="431"/>
    <x v="0"/>
    <n v="22356"/>
    <s v="P0432"/>
    <n v="419"/>
    <n v="107"/>
    <x v="431"/>
    <x v="431"/>
  </r>
  <r>
    <x v="432"/>
    <x v="326"/>
    <x v="363"/>
    <x v="366"/>
    <x v="8"/>
    <x v="432"/>
    <n v="298.93"/>
    <x v="432"/>
    <x v="432"/>
    <s v="Kolkata"/>
    <x v="5"/>
    <x v="2"/>
    <s v="P0433"/>
    <x v="432"/>
    <x v="1"/>
    <n v="45704"/>
    <s v="P0433"/>
    <n v="339"/>
    <n v="70"/>
    <x v="432"/>
    <x v="432"/>
  </r>
  <r>
    <x v="433"/>
    <x v="327"/>
    <x v="364"/>
    <x v="367"/>
    <x v="5"/>
    <x v="433"/>
    <n v="4884.16"/>
    <x v="433"/>
    <x v="433"/>
    <s v="Hyderabad"/>
    <x v="4"/>
    <x v="1"/>
    <s v="P0434"/>
    <x v="433"/>
    <x v="1"/>
    <n v="20544"/>
    <s v="P0434"/>
    <n v="211"/>
    <n v="90"/>
    <x v="433"/>
    <x v="433"/>
  </r>
  <r>
    <x v="434"/>
    <x v="113"/>
    <x v="365"/>
    <x v="169"/>
    <x v="1"/>
    <x v="434"/>
    <n v="3847.66"/>
    <x v="434"/>
    <x v="434"/>
    <s v="Mumbai"/>
    <x v="1"/>
    <x v="2"/>
    <s v="P0435"/>
    <x v="434"/>
    <x v="3"/>
    <n v="32597"/>
    <s v="P0435"/>
    <n v="334"/>
    <n v="104"/>
    <x v="434"/>
    <x v="434"/>
  </r>
  <r>
    <x v="435"/>
    <x v="328"/>
    <x v="366"/>
    <x v="368"/>
    <x v="8"/>
    <x v="435"/>
    <n v="1247.6400000000001"/>
    <x v="435"/>
    <x v="435"/>
    <s v="Bangalore"/>
    <x v="1"/>
    <x v="1"/>
    <s v="P0436"/>
    <x v="435"/>
    <x v="0"/>
    <n v="9178"/>
    <s v="P0436"/>
    <n v="128"/>
    <n v="164"/>
    <x v="435"/>
    <x v="435"/>
  </r>
  <r>
    <x v="436"/>
    <x v="329"/>
    <x v="367"/>
    <x v="369"/>
    <x v="7"/>
    <x v="436"/>
    <n v="4637.3"/>
    <x v="436"/>
    <x v="436"/>
    <s v="Pune"/>
    <x v="2"/>
    <x v="2"/>
    <s v="P0437"/>
    <x v="436"/>
    <x v="1"/>
    <n v="7232"/>
    <s v="P0437"/>
    <n v="969"/>
    <n v="115"/>
    <x v="436"/>
    <x v="436"/>
  </r>
  <r>
    <x v="437"/>
    <x v="330"/>
    <x v="368"/>
    <x v="1"/>
    <x v="1"/>
    <x v="437"/>
    <n v="2968.88"/>
    <x v="437"/>
    <x v="437"/>
    <s v="Kochi"/>
    <x v="0"/>
    <x v="1"/>
    <s v="P0438"/>
    <x v="437"/>
    <x v="0"/>
    <n v="36608"/>
    <s v="P0438"/>
    <n v="379"/>
    <n v="160"/>
    <x v="437"/>
    <x v="437"/>
  </r>
  <r>
    <x v="438"/>
    <x v="226"/>
    <x v="369"/>
    <x v="370"/>
    <x v="6"/>
    <x v="438"/>
    <n v="3934.11"/>
    <x v="438"/>
    <x v="438"/>
    <s v="Bangalore"/>
    <x v="4"/>
    <x v="0"/>
    <s v="P0439"/>
    <x v="438"/>
    <x v="3"/>
    <n v="3380"/>
    <s v="P0439"/>
    <n v="107"/>
    <n v="15"/>
    <x v="438"/>
    <x v="438"/>
  </r>
  <r>
    <x v="439"/>
    <x v="210"/>
    <x v="370"/>
    <x v="354"/>
    <x v="0"/>
    <x v="439"/>
    <n v="3852.18"/>
    <x v="439"/>
    <x v="439"/>
    <s v="Mumbai"/>
    <x v="1"/>
    <x v="0"/>
    <s v="P0440"/>
    <x v="439"/>
    <x v="3"/>
    <n v="22478"/>
    <s v="P0440"/>
    <n v="575"/>
    <n v="153"/>
    <x v="439"/>
    <x v="439"/>
  </r>
  <r>
    <x v="440"/>
    <x v="331"/>
    <x v="124"/>
    <x v="371"/>
    <x v="3"/>
    <x v="440"/>
    <n v="2839.24"/>
    <x v="440"/>
    <x v="440"/>
    <s v="Kochi"/>
    <x v="1"/>
    <x v="0"/>
    <s v="P0441"/>
    <x v="440"/>
    <x v="0"/>
    <n v="15903"/>
    <s v="P0441"/>
    <n v="883"/>
    <n v="106"/>
    <x v="440"/>
    <x v="440"/>
  </r>
  <r>
    <x v="441"/>
    <x v="332"/>
    <x v="306"/>
    <x v="213"/>
    <x v="2"/>
    <x v="441"/>
    <n v="1097.67"/>
    <x v="441"/>
    <x v="441"/>
    <s v="Chennai"/>
    <x v="1"/>
    <x v="2"/>
    <s v="P0442"/>
    <x v="441"/>
    <x v="3"/>
    <n v="911"/>
    <s v="P0442"/>
    <n v="359"/>
    <n v="199"/>
    <x v="441"/>
    <x v="441"/>
  </r>
  <r>
    <x v="442"/>
    <x v="80"/>
    <x v="371"/>
    <x v="233"/>
    <x v="2"/>
    <x v="442"/>
    <n v="2988.28"/>
    <x v="442"/>
    <x v="442"/>
    <s v="Hyderabad"/>
    <x v="4"/>
    <x v="1"/>
    <s v="P0443"/>
    <x v="442"/>
    <x v="1"/>
    <n v="26607"/>
    <s v="P0443"/>
    <n v="845"/>
    <n v="99"/>
    <x v="442"/>
    <x v="442"/>
  </r>
  <r>
    <x v="443"/>
    <x v="46"/>
    <x v="372"/>
    <x v="250"/>
    <x v="0"/>
    <x v="443"/>
    <n v="7130.01"/>
    <x v="443"/>
    <x v="443"/>
    <s v="Mumbai"/>
    <x v="6"/>
    <x v="2"/>
    <s v="P0444"/>
    <x v="443"/>
    <x v="1"/>
    <n v="48204"/>
    <s v="P0444"/>
    <n v="610"/>
    <n v="100"/>
    <x v="443"/>
    <x v="443"/>
  </r>
  <r>
    <x v="444"/>
    <x v="333"/>
    <x v="373"/>
    <x v="372"/>
    <x v="2"/>
    <x v="444"/>
    <n v="297.66000000000003"/>
    <x v="444"/>
    <x v="444"/>
    <s v="Pune"/>
    <x v="2"/>
    <x v="0"/>
    <s v="P0445"/>
    <x v="444"/>
    <x v="2"/>
    <n v="3550"/>
    <s v="P0445"/>
    <n v="739"/>
    <n v="34"/>
    <x v="444"/>
    <x v="444"/>
  </r>
  <r>
    <x v="445"/>
    <x v="334"/>
    <x v="374"/>
    <x v="373"/>
    <x v="7"/>
    <x v="445"/>
    <n v="9193.93"/>
    <x v="445"/>
    <x v="445"/>
    <s v="Delhi"/>
    <x v="6"/>
    <x v="0"/>
    <s v="P0446"/>
    <x v="445"/>
    <x v="0"/>
    <n v="40806"/>
    <s v="P0446"/>
    <n v="296"/>
    <n v="163"/>
    <x v="445"/>
    <x v="445"/>
  </r>
  <r>
    <x v="446"/>
    <x v="335"/>
    <x v="375"/>
    <x v="274"/>
    <x v="5"/>
    <x v="446"/>
    <n v="9881.6299999999992"/>
    <x v="446"/>
    <x v="446"/>
    <s v="Chennai"/>
    <x v="1"/>
    <x v="2"/>
    <s v="P0447"/>
    <x v="446"/>
    <x v="3"/>
    <n v="27005"/>
    <s v="P0447"/>
    <n v="36"/>
    <n v="143"/>
    <x v="446"/>
    <x v="446"/>
  </r>
  <r>
    <x v="447"/>
    <x v="336"/>
    <x v="376"/>
    <x v="374"/>
    <x v="8"/>
    <x v="447"/>
    <n v="2267.67"/>
    <x v="447"/>
    <x v="447"/>
    <s v="Kochi"/>
    <x v="4"/>
    <x v="1"/>
    <s v="P0448"/>
    <x v="447"/>
    <x v="0"/>
    <n v="36205"/>
    <s v="P0448"/>
    <n v="345"/>
    <n v="173"/>
    <x v="447"/>
    <x v="447"/>
  </r>
  <r>
    <x v="448"/>
    <x v="337"/>
    <x v="277"/>
    <x v="215"/>
    <x v="7"/>
    <x v="448"/>
    <n v="2889.99"/>
    <x v="448"/>
    <x v="448"/>
    <s v="Pune"/>
    <x v="6"/>
    <x v="1"/>
    <s v="P0449"/>
    <x v="448"/>
    <x v="3"/>
    <n v="4917"/>
    <s v="P0449"/>
    <n v="924"/>
    <n v="27"/>
    <x v="448"/>
    <x v="448"/>
  </r>
  <r>
    <x v="449"/>
    <x v="147"/>
    <x v="377"/>
    <x v="375"/>
    <x v="6"/>
    <x v="449"/>
    <n v="1596.28"/>
    <x v="449"/>
    <x v="449"/>
    <s v="Chennai"/>
    <x v="2"/>
    <x v="1"/>
    <s v="P0450"/>
    <x v="449"/>
    <x v="3"/>
    <n v="43467"/>
    <s v="P0450"/>
    <n v="790"/>
    <n v="50"/>
    <x v="449"/>
    <x v="449"/>
  </r>
  <r>
    <x v="450"/>
    <x v="338"/>
    <x v="378"/>
    <x v="376"/>
    <x v="0"/>
    <x v="450"/>
    <n v="12485.75"/>
    <x v="450"/>
    <x v="450"/>
    <s v="Kochi"/>
    <x v="4"/>
    <x v="1"/>
    <s v="P0451"/>
    <x v="450"/>
    <x v="3"/>
    <n v="669"/>
    <s v="P0451"/>
    <n v="784"/>
    <n v="176"/>
    <x v="450"/>
    <x v="450"/>
  </r>
  <r>
    <x v="451"/>
    <x v="339"/>
    <x v="379"/>
    <x v="377"/>
    <x v="8"/>
    <x v="451"/>
    <n v="1080.24"/>
    <x v="451"/>
    <x v="451"/>
    <s v="Kochi"/>
    <x v="3"/>
    <x v="2"/>
    <s v="P0452"/>
    <x v="451"/>
    <x v="2"/>
    <n v="45349"/>
    <s v="P0452"/>
    <n v="878"/>
    <n v="17"/>
    <x v="451"/>
    <x v="451"/>
  </r>
  <r>
    <x v="452"/>
    <x v="340"/>
    <x v="62"/>
    <x v="378"/>
    <x v="7"/>
    <x v="452"/>
    <n v="3120.54"/>
    <x v="452"/>
    <x v="452"/>
    <s v="Mumbai"/>
    <x v="6"/>
    <x v="1"/>
    <s v="P0453"/>
    <x v="452"/>
    <x v="1"/>
    <n v="32924"/>
    <s v="P0453"/>
    <n v="373"/>
    <n v="106"/>
    <x v="452"/>
    <x v="452"/>
  </r>
  <r>
    <x v="453"/>
    <x v="341"/>
    <x v="380"/>
    <x v="379"/>
    <x v="8"/>
    <x v="453"/>
    <n v="6283.41"/>
    <x v="453"/>
    <x v="453"/>
    <s v="Bangalore"/>
    <x v="0"/>
    <x v="1"/>
    <s v="P0454"/>
    <x v="453"/>
    <x v="2"/>
    <n v="16940"/>
    <s v="P0454"/>
    <n v="322"/>
    <n v="86"/>
    <x v="453"/>
    <x v="453"/>
  </r>
  <r>
    <x v="454"/>
    <x v="342"/>
    <x v="381"/>
    <x v="380"/>
    <x v="0"/>
    <x v="454"/>
    <n v="4701.4399999999996"/>
    <x v="454"/>
    <x v="454"/>
    <s v="Pune"/>
    <x v="4"/>
    <x v="0"/>
    <s v="P0455"/>
    <x v="454"/>
    <x v="3"/>
    <n v="454"/>
    <s v="P0455"/>
    <n v="925"/>
    <n v="188"/>
    <x v="454"/>
    <x v="454"/>
  </r>
  <r>
    <x v="455"/>
    <x v="213"/>
    <x v="382"/>
    <x v="10"/>
    <x v="1"/>
    <x v="455"/>
    <n v="1650.58"/>
    <x v="455"/>
    <x v="455"/>
    <s v="Pune"/>
    <x v="2"/>
    <x v="0"/>
    <s v="P0456"/>
    <x v="455"/>
    <x v="2"/>
    <n v="30586"/>
    <s v="P0456"/>
    <n v="571"/>
    <n v="172"/>
    <x v="455"/>
    <x v="455"/>
  </r>
  <r>
    <x v="456"/>
    <x v="236"/>
    <x v="383"/>
    <x v="381"/>
    <x v="1"/>
    <x v="456"/>
    <n v="7523.94"/>
    <x v="456"/>
    <x v="456"/>
    <s v="Hyderabad"/>
    <x v="0"/>
    <x v="0"/>
    <s v="P0457"/>
    <x v="456"/>
    <x v="2"/>
    <n v="4462"/>
    <s v="P0457"/>
    <n v="297"/>
    <n v="180"/>
    <x v="456"/>
    <x v="456"/>
  </r>
  <r>
    <x v="457"/>
    <x v="159"/>
    <x v="384"/>
    <x v="382"/>
    <x v="2"/>
    <x v="457"/>
    <n v="3013.65"/>
    <x v="457"/>
    <x v="457"/>
    <s v="Delhi"/>
    <x v="0"/>
    <x v="2"/>
    <s v="P0458"/>
    <x v="457"/>
    <x v="3"/>
    <n v="30479"/>
    <s v="P0458"/>
    <n v="278"/>
    <n v="64"/>
    <x v="457"/>
    <x v="457"/>
  </r>
  <r>
    <x v="458"/>
    <x v="19"/>
    <x v="385"/>
    <x v="383"/>
    <x v="2"/>
    <x v="458"/>
    <n v="5666.65"/>
    <x v="458"/>
    <x v="458"/>
    <s v="Kolkata"/>
    <x v="3"/>
    <x v="0"/>
    <s v="P0459"/>
    <x v="458"/>
    <x v="1"/>
    <n v="38679"/>
    <s v="P0459"/>
    <n v="877"/>
    <n v="121"/>
    <x v="458"/>
    <x v="458"/>
  </r>
  <r>
    <x v="459"/>
    <x v="151"/>
    <x v="386"/>
    <x v="59"/>
    <x v="7"/>
    <x v="459"/>
    <n v="2255.7399999999998"/>
    <x v="459"/>
    <x v="459"/>
    <s v="Bangalore"/>
    <x v="1"/>
    <x v="1"/>
    <s v="P0460"/>
    <x v="459"/>
    <x v="1"/>
    <n v="13438"/>
    <s v="P0460"/>
    <n v="53"/>
    <n v="143"/>
    <x v="459"/>
    <x v="459"/>
  </r>
  <r>
    <x v="460"/>
    <x v="343"/>
    <x v="42"/>
    <x v="384"/>
    <x v="6"/>
    <x v="460"/>
    <n v="2759.28"/>
    <x v="460"/>
    <x v="460"/>
    <s v="Delhi"/>
    <x v="5"/>
    <x v="1"/>
    <s v="P0461"/>
    <x v="460"/>
    <x v="3"/>
    <n v="12012"/>
    <s v="P0461"/>
    <n v="61"/>
    <n v="193"/>
    <x v="460"/>
    <x v="460"/>
  </r>
  <r>
    <x v="461"/>
    <x v="344"/>
    <x v="275"/>
    <x v="138"/>
    <x v="0"/>
    <x v="461"/>
    <n v="7478.32"/>
    <x v="461"/>
    <x v="461"/>
    <s v="Hyderabad"/>
    <x v="4"/>
    <x v="0"/>
    <s v="P0462"/>
    <x v="461"/>
    <x v="0"/>
    <n v="11175"/>
    <s v="P0462"/>
    <n v="737"/>
    <n v="11"/>
    <x v="461"/>
    <x v="461"/>
  </r>
  <r>
    <x v="462"/>
    <x v="345"/>
    <x v="387"/>
    <x v="385"/>
    <x v="0"/>
    <x v="462"/>
    <n v="2124.8200000000002"/>
    <x v="462"/>
    <x v="462"/>
    <s v="Delhi"/>
    <x v="6"/>
    <x v="0"/>
    <s v="P0463"/>
    <x v="462"/>
    <x v="1"/>
    <n v="11319"/>
    <s v="P0463"/>
    <n v="1"/>
    <n v="195"/>
    <x v="462"/>
    <x v="462"/>
  </r>
  <r>
    <x v="463"/>
    <x v="346"/>
    <x v="388"/>
    <x v="386"/>
    <x v="0"/>
    <x v="463"/>
    <n v="698.38"/>
    <x v="463"/>
    <x v="463"/>
    <s v="Mumbai"/>
    <x v="5"/>
    <x v="2"/>
    <s v="P0464"/>
    <x v="463"/>
    <x v="2"/>
    <n v="5783"/>
    <s v="P0464"/>
    <n v="171"/>
    <n v="77"/>
    <x v="463"/>
    <x v="463"/>
  </r>
  <r>
    <x v="464"/>
    <x v="325"/>
    <x v="180"/>
    <x v="387"/>
    <x v="3"/>
    <x v="464"/>
    <n v="4062.95"/>
    <x v="464"/>
    <x v="464"/>
    <s v="Bangalore"/>
    <x v="5"/>
    <x v="1"/>
    <s v="P0465"/>
    <x v="464"/>
    <x v="1"/>
    <n v="12560"/>
    <s v="P0465"/>
    <n v="990"/>
    <n v="34"/>
    <x v="464"/>
    <x v="464"/>
  </r>
  <r>
    <x v="465"/>
    <x v="213"/>
    <x v="389"/>
    <x v="388"/>
    <x v="3"/>
    <x v="465"/>
    <n v="5005.9399999999996"/>
    <x v="465"/>
    <x v="465"/>
    <s v="Kochi"/>
    <x v="5"/>
    <x v="0"/>
    <s v="P0466"/>
    <x v="465"/>
    <x v="2"/>
    <n v="32999"/>
    <s v="P0466"/>
    <n v="425"/>
    <n v="126"/>
    <x v="465"/>
    <x v="465"/>
  </r>
  <r>
    <x v="466"/>
    <x v="347"/>
    <x v="390"/>
    <x v="389"/>
    <x v="7"/>
    <x v="466"/>
    <n v="3172.79"/>
    <x v="466"/>
    <x v="466"/>
    <s v="Hyderabad"/>
    <x v="2"/>
    <x v="1"/>
    <s v="P0467"/>
    <x v="466"/>
    <x v="2"/>
    <n v="15195"/>
    <s v="P0467"/>
    <n v="727"/>
    <n v="158"/>
    <x v="466"/>
    <x v="466"/>
  </r>
  <r>
    <x v="467"/>
    <x v="50"/>
    <x v="391"/>
    <x v="103"/>
    <x v="3"/>
    <x v="467"/>
    <n v="8337.56"/>
    <x v="467"/>
    <x v="467"/>
    <s v="Pune"/>
    <x v="0"/>
    <x v="2"/>
    <s v="P0468"/>
    <x v="467"/>
    <x v="3"/>
    <n v="39067"/>
    <s v="P0468"/>
    <n v="487"/>
    <n v="34"/>
    <x v="467"/>
    <x v="467"/>
  </r>
  <r>
    <x v="468"/>
    <x v="277"/>
    <x v="392"/>
    <x v="44"/>
    <x v="0"/>
    <x v="468"/>
    <n v="6945.33"/>
    <x v="468"/>
    <x v="468"/>
    <s v="Hyderabad"/>
    <x v="5"/>
    <x v="1"/>
    <s v="P0469"/>
    <x v="468"/>
    <x v="2"/>
    <n v="40982"/>
    <s v="P0469"/>
    <n v="90"/>
    <n v="17"/>
    <x v="468"/>
    <x v="468"/>
  </r>
  <r>
    <x v="469"/>
    <x v="348"/>
    <x v="393"/>
    <x v="64"/>
    <x v="5"/>
    <x v="469"/>
    <n v="2931.73"/>
    <x v="469"/>
    <x v="469"/>
    <s v="Kochi"/>
    <x v="1"/>
    <x v="0"/>
    <s v="P0470"/>
    <x v="469"/>
    <x v="1"/>
    <n v="38071"/>
    <s v="P0470"/>
    <n v="184"/>
    <n v="180"/>
    <x v="469"/>
    <x v="469"/>
  </r>
  <r>
    <x v="470"/>
    <x v="126"/>
    <x v="394"/>
    <x v="390"/>
    <x v="4"/>
    <x v="470"/>
    <n v="11667.94"/>
    <x v="470"/>
    <x v="470"/>
    <s v="Delhi"/>
    <x v="5"/>
    <x v="2"/>
    <s v="P0471"/>
    <x v="470"/>
    <x v="1"/>
    <n v="27022"/>
    <s v="P0471"/>
    <n v="761"/>
    <n v="187"/>
    <x v="470"/>
    <x v="470"/>
  </r>
  <r>
    <x v="471"/>
    <x v="81"/>
    <x v="395"/>
    <x v="391"/>
    <x v="7"/>
    <x v="471"/>
    <n v="1738.51"/>
    <x v="471"/>
    <x v="471"/>
    <s v="Kolkata"/>
    <x v="4"/>
    <x v="0"/>
    <s v="P0472"/>
    <x v="471"/>
    <x v="3"/>
    <n v="15882"/>
    <s v="P0472"/>
    <n v="94"/>
    <n v="39"/>
    <x v="471"/>
    <x v="471"/>
  </r>
  <r>
    <x v="472"/>
    <x v="349"/>
    <x v="2"/>
    <x v="284"/>
    <x v="6"/>
    <x v="472"/>
    <n v="1883.59"/>
    <x v="472"/>
    <x v="472"/>
    <s v="Mumbai"/>
    <x v="3"/>
    <x v="0"/>
    <s v="P0473"/>
    <x v="472"/>
    <x v="1"/>
    <n v="46501"/>
    <s v="P0473"/>
    <n v="594"/>
    <n v="181"/>
    <x v="472"/>
    <x v="472"/>
  </r>
  <r>
    <x v="473"/>
    <x v="188"/>
    <x v="396"/>
    <x v="392"/>
    <x v="5"/>
    <x v="473"/>
    <n v="1633.99"/>
    <x v="473"/>
    <x v="473"/>
    <s v="Mumbai"/>
    <x v="2"/>
    <x v="0"/>
    <s v="P0474"/>
    <x v="473"/>
    <x v="1"/>
    <n v="10342"/>
    <s v="P0474"/>
    <n v="348"/>
    <n v="182"/>
    <x v="473"/>
    <x v="473"/>
  </r>
  <r>
    <x v="474"/>
    <x v="32"/>
    <x v="397"/>
    <x v="49"/>
    <x v="5"/>
    <x v="474"/>
    <n v="3936.75"/>
    <x v="474"/>
    <x v="474"/>
    <s v="Delhi"/>
    <x v="0"/>
    <x v="2"/>
    <s v="P0475"/>
    <x v="474"/>
    <x v="1"/>
    <n v="23279"/>
    <s v="P0475"/>
    <n v="370"/>
    <n v="199"/>
    <x v="474"/>
    <x v="474"/>
  </r>
  <r>
    <x v="475"/>
    <x v="120"/>
    <x v="398"/>
    <x v="393"/>
    <x v="8"/>
    <x v="475"/>
    <n v="426.54"/>
    <x v="475"/>
    <x v="475"/>
    <s v="Kolkata"/>
    <x v="6"/>
    <x v="2"/>
    <s v="P0476"/>
    <x v="475"/>
    <x v="1"/>
    <n v="22735"/>
    <s v="P0476"/>
    <n v="952"/>
    <n v="51"/>
    <x v="475"/>
    <x v="475"/>
  </r>
  <r>
    <x v="476"/>
    <x v="350"/>
    <x v="399"/>
    <x v="394"/>
    <x v="2"/>
    <x v="476"/>
    <n v="1893.26"/>
    <x v="476"/>
    <x v="476"/>
    <s v="Kolkata"/>
    <x v="4"/>
    <x v="1"/>
    <s v="P0477"/>
    <x v="476"/>
    <x v="0"/>
    <n v="37304"/>
    <s v="P0477"/>
    <n v="605"/>
    <n v="119"/>
    <x v="476"/>
    <x v="476"/>
  </r>
  <r>
    <x v="477"/>
    <x v="351"/>
    <x v="241"/>
    <x v="395"/>
    <x v="3"/>
    <x v="477"/>
    <n v="10698.92"/>
    <x v="477"/>
    <x v="477"/>
    <s v="Bangalore"/>
    <x v="2"/>
    <x v="1"/>
    <s v="P0478"/>
    <x v="477"/>
    <x v="2"/>
    <n v="27385"/>
    <s v="P0478"/>
    <n v="615"/>
    <n v="198"/>
    <x v="477"/>
    <x v="477"/>
  </r>
  <r>
    <x v="478"/>
    <x v="310"/>
    <x v="400"/>
    <x v="150"/>
    <x v="2"/>
    <x v="478"/>
    <n v="3485.46"/>
    <x v="478"/>
    <x v="478"/>
    <s v="Delhi"/>
    <x v="6"/>
    <x v="1"/>
    <s v="P0479"/>
    <x v="478"/>
    <x v="1"/>
    <n v="39995"/>
    <s v="P0479"/>
    <n v="350"/>
    <n v="181"/>
    <x v="478"/>
    <x v="478"/>
  </r>
  <r>
    <x v="479"/>
    <x v="318"/>
    <x v="74"/>
    <x v="396"/>
    <x v="6"/>
    <x v="479"/>
    <n v="9541.35"/>
    <x v="479"/>
    <x v="479"/>
    <s v="Bangalore"/>
    <x v="5"/>
    <x v="0"/>
    <s v="P0480"/>
    <x v="479"/>
    <x v="0"/>
    <n v="45962"/>
    <s v="P0480"/>
    <n v="381"/>
    <n v="124"/>
    <x v="479"/>
    <x v="479"/>
  </r>
  <r>
    <x v="480"/>
    <x v="166"/>
    <x v="401"/>
    <x v="397"/>
    <x v="1"/>
    <x v="480"/>
    <n v="7537.61"/>
    <x v="480"/>
    <x v="480"/>
    <s v="Chennai"/>
    <x v="3"/>
    <x v="0"/>
    <s v="P0481"/>
    <x v="480"/>
    <x v="1"/>
    <n v="19592"/>
    <s v="P0481"/>
    <n v="685"/>
    <n v="47"/>
    <x v="480"/>
    <x v="480"/>
  </r>
  <r>
    <x v="481"/>
    <x v="188"/>
    <x v="317"/>
    <x v="326"/>
    <x v="4"/>
    <x v="481"/>
    <n v="2408.7800000000002"/>
    <x v="481"/>
    <x v="481"/>
    <s v="Kolkata"/>
    <x v="3"/>
    <x v="2"/>
    <s v="P0482"/>
    <x v="481"/>
    <x v="1"/>
    <n v="43753"/>
    <s v="P0482"/>
    <n v="38"/>
    <n v="26"/>
    <x v="481"/>
    <x v="481"/>
  </r>
  <r>
    <x v="482"/>
    <x v="197"/>
    <x v="191"/>
    <x v="63"/>
    <x v="7"/>
    <x v="482"/>
    <n v="3238.62"/>
    <x v="482"/>
    <x v="482"/>
    <s v="Chennai"/>
    <x v="6"/>
    <x v="0"/>
    <s v="P0483"/>
    <x v="482"/>
    <x v="2"/>
    <n v="8567"/>
    <s v="P0483"/>
    <n v="237"/>
    <n v="59"/>
    <x v="482"/>
    <x v="482"/>
  </r>
  <r>
    <x v="483"/>
    <x v="352"/>
    <x v="402"/>
    <x v="286"/>
    <x v="2"/>
    <x v="483"/>
    <n v="5090.3"/>
    <x v="483"/>
    <x v="483"/>
    <s v="Kolkata"/>
    <x v="5"/>
    <x v="2"/>
    <s v="P0484"/>
    <x v="483"/>
    <x v="3"/>
    <n v="45811"/>
    <s v="P0484"/>
    <n v="600"/>
    <n v="22"/>
    <x v="483"/>
    <x v="483"/>
  </r>
  <r>
    <x v="484"/>
    <x v="353"/>
    <x v="403"/>
    <x v="249"/>
    <x v="5"/>
    <x v="484"/>
    <n v="3792.11"/>
    <x v="484"/>
    <x v="484"/>
    <s v="Mumbai"/>
    <x v="3"/>
    <x v="1"/>
    <s v="P0485"/>
    <x v="484"/>
    <x v="2"/>
    <n v="8981"/>
    <s v="P0485"/>
    <n v="623"/>
    <n v="47"/>
    <x v="484"/>
    <x v="484"/>
  </r>
  <r>
    <x v="485"/>
    <x v="354"/>
    <x v="404"/>
    <x v="187"/>
    <x v="4"/>
    <x v="485"/>
    <n v="11866.2"/>
    <x v="485"/>
    <x v="485"/>
    <s v="Hyderabad"/>
    <x v="5"/>
    <x v="2"/>
    <s v="P0486"/>
    <x v="485"/>
    <x v="2"/>
    <n v="42528"/>
    <s v="P0486"/>
    <n v="92"/>
    <n v="24"/>
    <x v="485"/>
    <x v="485"/>
  </r>
  <r>
    <x v="486"/>
    <x v="355"/>
    <x v="405"/>
    <x v="398"/>
    <x v="5"/>
    <x v="486"/>
    <n v="4504.16"/>
    <x v="486"/>
    <x v="486"/>
    <s v="Chennai"/>
    <x v="5"/>
    <x v="1"/>
    <s v="P0487"/>
    <x v="486"/>
    <x v="1"/>
    <n v="19573"/>
    <s v="P0487"/>
    <n v="787"/>
    <n v="154"/>
    <x v="486"/>
    <x v="486"/>
  </r>
  <r>
    <x v="487"/>
    <x v="356"/>
    <x v="406"/>
    <x v="353"/>
    <x v="4"/>
    <x v="487"/>
    <n v="6460.77"/>
    <x v="487"/>
    <x v="487"/>
    <s v="Pune"/>
    <x v="1"/>
    <x v="0"/>
    <s v="P0488"/>
    <x v="487"/>
    <x v="1"/>
    <n v="48232"/>
    <s v="P0488"/>
    <n v="542"/>
    <n v="122"/>
    <x v="487"/>
    <x v="487"/>
  </r>
  <r>
    <x v="488"/>
    <x v="176"/>
    <x v="407"/>
    <x v="333"/>
    <x v="1"/>
    <x v="488"/>
    <n v="3259.37"/>
    <x v="488"/>
    <x v="488"/>
    <s v="Kolkata"/>
    <x v="1"/>
    <x v="1"/>
    <s v="P0489"/>
    <x v="488"/>
    <x v="1"/>
    <n v="6546"/>
    <s v="P0489"/>
    <n v="237"/>
    <n v="108"/>
    <x v="488"/>
    <x v="488"/>
  </r>
  <r>
    <x v="489"/>
    <x v="325"/>
    <x v="408"/>
    <x v="57"/>
    <x v="5"/>
    <x v="489"/>
    <n v="7819.65"/>
    <x v="489"/>
    <x v="489"/>
    <s v="Pune"/>
    <x v="4"/>
    <x v="0"/>
    <s v="P0490"/>
    <x v="489"/>
    <x v="1"/>
    <n v="23328"/>
    <s v="P0490"/>
    <n v="751"/>
    <n v="163"/>
    <x v="489"/>
    <x v="489"/>
  </r>
  <r>
    <x v="490"/>
    <x v="327"/>
    <x v="409"/>
    <x v="399"/>
    <x v="3"/>
    <x v="490"/>
    <n v="7391.84"/>
    <x v="490"/>
    <x v="490"/>
    <s v="Kochi"/>
    <x v="0"/>
    <x v="2"/>
    <s v="P0491"/>
    <x v="490"/>
    <x v="0"/>
    <n v="45103"/>
    <s v="P0491"/>
    <n v="990"/>
    <n v="88"/>
    <x v="490"/>
    <x v="490"/>
  </r>
  <r>
    <x v="491"/>
    <x v="50"/>
    <x v="241"/>
    <x v="76"/>
    <x v="4"/>
    <x v="491"/>
    <n v="8010.69"/>
    <x v="491"/>
    <x v="491"/>
    <s v="Kolkata"/>
    <x v="0"/>
    <x v="1"/>
    <s v="P0492"/>
    <x v="491"/>
    <x v="0"/>
    <n v="2468"/>
    <s v="P0492"/>
    <n v="423"/>
    <n v="86"/>
    <x v="491"/>
    <x v="491"/>
  </r>
  <r>
    <x v="492"/>
    <x v="357"/>
    <x v="197"/>
    <x v="400"/>
    <x v="7"/>
    <x v="492"/>
    <n v="3936.69"/>
    <x v="492"/>
    <x v="492"/>
    <s v="Kolkata"/>
    <x v="2"/>
    <x v="1"/>
    <s v="P0493"/>
    <x v="492"/>
    <x v="1"/>
    <n v="13324"/>
    <s v="P0493"/>
    <n v="283"/>
    <n v="49"/>
    <x v="492"/>
    <x v="492"/>
  </r>
  <r>
    <x v="493"/>
    <x v="358"/>
    <x v="410"/>
    <x v="25"/>
    <x v="7"/>
    <x v="493"/>
    <n v="3549.12"/>
    <x v="493"/>
    <x v="493"/>
    <s v="Pune"/>
    <x v="3"/>
    <x v="0"/>
    <s v="P0494"/>
    <x v="493"/>
    <x v="0"/>
    <n v="4269"/>
    <s v="P0494"/>
    <n v="299"/>
    <n v="94"/>
    <x v="493"/>
    <x v="493"/>
  </r>
  <r>
    <x v="494"/>
    <x v="251"/>
    <x v="411"/>
    <x v="401"/>
    <x v="4"/>
    <x v="494"/>
    <n v="832.57"/>
    <x v="494"/>
    <x v="494"/>
    <s v="Chennai"/>
    <x v="5"/>
    <x v="0"/>
    <s v="P0495"/>
    <x v="494"/>
    <x v="0"/>
    <n v="16131"/>
    <s v="P0495"/>
    <n v="592"/>
    <n v="43"/>
    <x v="494"/>
    <x v="494"/>
  </r>
  <r>
    <x v="495"/>
    <x v="359"/>
    <x v="412"/>
    <x v="14"/>
    <x v="4"/>
    <x v="495"/>
    <n v="3319.14"/>
    <x v="495"/>
    <x v="495"/>
    <s v="Mumbai"/>
    <x v="6"/>
    <x v="1"/>
    <s v="P0496"/>
    <x v="495"/>
    <x v="2"/>
    <n v="19574"/>
    <s v="P0496"/>
    <n v="47"/>
    <n v="121"/>
    <x v="495"/>
    <x v="495"/>
  </r>
  <r>
    <x v="496"/>
    <x v="360"/>
    <x v="275"/>
    <x v="402"/>
    <x v="4"/>
    <x v="496"/>
    <n v="7369.25"/>
    <x v="496"/>
    <x v="496"/>
    <s v="Bangalore"/>
    <x v="0"/>
    <x v="2"/>
    <s v="P0497"/>
    <x v="496"/>
    <x v="0"/>
    <n v="30982"/>
    <s v="P0497"/>
    <n v="483"/>
    <n v="199"/>
    <x v="496"/>
    <x v="496"/>
  </r>
  <r>
    <x v="497"/>
    <x v="65"/>
    <x v="413"/>
    <x v="183"/>
    <x v="0"/>
    <x v="497"/>
    <n v="7423.4"/>
    <x v="497"/>
    <x v="497"/>
    <s v="Chennai"/>
    <x v="4"/>
    <x v="1"/>
    <s v="P0498"/>
    <x v="497"/>
    <x v="1"/>
    <n v="12958"/>
    <s v="P0498"/>
    <n v="24"/>
    <n v="111"/>
    <x v="497"/>
    <x v="497"/>
  </r>
  <r>
    <x v="498"/>
    <x v="133"/>
    <x v="414"/>
    <x v="403"/>
    <x v="1"/>
    <x v="498"/>
    <n v="5384.88"/>
    <x v="498"/>
    <x v="498"/>
    <s v="Kochi"/>
    <x v="1"/>
    <x v="2"/>
    <s v="P0499"/>
    <x v="498"/>
    <x v="0"/>
    <n v="8018"/>
    <s v="P0499"/>
    <n v="38"/>
    <n v="66"/>
    <x v="498"/>
    <x v="498"/>
  </r>
  <r>
    <x v="499"/>
    <x v="361"/>
    <x v="6"/>
    <x v="404"/>
    <x v="4"/>
    <x v="499"/>
    <n v="5370.93"/>
    <x v="499"/>
    <x v="499"/>
    <s v="Mumbai"/>
    <x v="1"/>
    <x v="1"/>
    <s v="P0500"/>
    <x v="499"/>
    <x v="3"/>
    <n v="8580"/>
    <s v="P0500"/>
    <n v="430"/>
    <n v="140"/>
    <x v="499"/>
    <x v="499"/>
  </r>
  <r>
    <x v="500"/>
    <x v="362"/>
    <x v="415"/>
    <x v="405"/>
    <x v="5"/>
    <x v="500"/>
    <n v="595.30999999999995"/>
    <x v="500"/>
    <x v="500"/>
    <s v="Bangalore"/>
    <x v="4"/>
    <x v="2"/>
    <s v="P0501"/>
    <x v="500"/>
    <x v="2"/>
    <n v="46926"/>
    <s v="P0501"/>
    <n v="745"/>
    <n v="165"/>
    <x v="500"/>
    <x v="500"/>
  </r>
  <r>
    <x v="501"/>
    <x v="363"/>
    <x v="416"/>
    <x v="80"/>
    <x v="8"/>
    <x v="501"/>
    <n v="4587.55"/>
    <x v="501"/>
    <x v="501"/>
    <s v="Delhi"/>
    <x v="6"/>
    <x v="1"/>
    <s v="P0502"/>
    <x v="501"/>
    <x v="2"/>
    <n v="47664"/>
    <s v="P0502"/>
    <n v="883"/>
    <n v="99"/>
    <x v="501"/>
    <x v="501"/>
  </r>
  <r>
    <x v="502"/>
    <x v="364"/>
    <x v="417"/>
    <x v="366"/>
    <x v="2"/>
    <x v="502"/>
    <n v="6187.25"/>
    <x v="502"/>
    <x v="502"/>
    <s v="Kochi"/>
    <x v="2"/>
    <x v="2"/>
    <s v="P0503"/>
    <x v="502"/>
    <x v="0"/>
    <n v="11148"/>
    <s v="P0503"/>
    <n v="87"/>
    <n v="57"/>
    <x v="502"/>
    <x v="502"/>
  </r>
  <r>
    <x v="503"/>
    <x v="365"/>
    <x v="418"/>
    <x v="406"/>
    <x v="1"/>
    <x v="503"/>
    <n v="569.79"/>
    <x v="503"/>
    <x v="503"/>
    <s v="Kolkata"/>
    <x v="0"/>
    <x v="2"/>
    <s v="P0504"/>
    <x v="503"/>
    <x v="0"/>
    <n v="9851"/>
    <s v="P0504"/>
    <n v="244"/>
    <n v="145"/>
    <x v="503"/>
    <x v="503"/>
  </r>
  <r>
    <x v="504"/>
    <x v="118"/>
    <x v="419"/>
    <x v="334"/>
    <x v="2"/>
    <x v="504"/>
    <n v="7624.28"/>
    <x v="504"/>
    <x v="504"/>
    <s v="Chennai"/>
    <x v="5"/>
    <x v="2"/>
    <s v="P0505"/>
    <x v="504"/>
    <x v="1"/>
    <n v="2804"/>
    <s v="P0505"/>
    <n v="421"/>
    <n v="45"/>
    <x v="504"/>
    <x v="504"/>
  </r>
  <r>
    <x v="505"/>
    <x v="366"/>
    <x v="420"/>
    <x v="407"/>
    <x v="8"/>
    <x v="505"/>
    <n v="1043.07"/>
    <x v="505"/>
    <x v="505"/>
    <s v="Mumbai"/>
    <x v="6"/>
    <x v="0"/>
    <s v="P0506"/>
    <x v="505"/>
    <x v="1"/>
    <n v="47973"/>
    <s v="P0506"/>
    <n v="574"/>
    <n v="199"/>
    <x v="505"/>
    <x v="505"/>
  </r>
  <r>
    <x v="506"/>
    <x v="367"/>
    <x v="421"/>
    <x v="408"/>
    <x v="1"/>
    <x v="506"/>
    <n v="4698.95"/>
    <x v="506"/>
    <x v="506"/>
    <s v="Pune"/>
    <x v="0"/>
    <x v="0"/>
    <s v="P0507"/>
    <x v="506"/>
    <x v="3"/>
    <n v="35336"/>
    <s v="P0507"/>
    <n v="987"/>
    <n v="70"/>
    <x v="506"/>
    <x v="506"/>
  </r>
  <r>
    <x v="507"/>
    <x v="30"/>
    <x v="422"/>
    <x v="409"/>
    <x v="2"/>
    <x v="507"/>
    <n v="2043.38"/>
    <x v="507"/>
    <x v="507"/>
    <s v="Hyderabad"/>
    <x v="1"/>
    <x v="0"/>
    <s v="P0508"/>
    <x v="507"/>
    <x v="1"/>
    <n v="38065"/>
    <s v="P0508"/>
    <n v="684"/>
    <n v="76"/>
    <x v="507"/>
    <x v="507"/>
  </r>
  <r>
    <x v="508"/>
    <x v="368"/>
    <x v="423"/>
    <x v="410"/>
    <x v="3"/>
    <x v="508"/>
    <n v="9633.48"/>
    <x v="508"/>
    <x v="508"/>
    <s v="Chennai"/>
    <x v="5"/>
    <x v="2"/>
    <s v="P0509"/>
    <x v="508"/>
    <x v="0"/>
    <n v="14599"/>
    <s v="P0509"/>
    <n v="538"/>
    <n v="148"/>
    <x v="508"/>
    <x v="508"/>
  </r>
  <r>
    <x v="509"/>
    <x v="369"/>
    <x v="424"/>
    <x v="95"/>
    <x v="5"/>
    <x v="509"/>
    <n v="4585.07"/>
    <x v="509"/>
    <x v="509"/>
    <s v="Hyderabad"/>
    <x v="3"/>
    <x v="1"/>
    <s v="P0510"/>
    <x v="509"/>
    <x v="3"/>
    <n v="32083"/>
    <s v="P0510"/>
    <n v="60"/>
    <n v="12"/>
    <x v="509"/>
    <x v="509"/>
  </r>
  <r>
    <x v="510"/>
    <x v="78"/>
    <x v="268"/>
    <x v="231"/>
    <x v="1"/>
    <x v="510"/>
    <n v="3244.89"/>
    <x v="510"/>
    <x v="510"/>
    <s v="Kochi"/>
    <x v="0"/>
    <x v="0"/>
    <s v="P0511"/>
    <x v="510"/>
    <x v="1"/>
    <n v="3084"/>
    <s v="P0511"/>
    <n v="80"/>
    <n v="48"/>
    <x v="510"/>
    <x v="510"/>
  </r>
  <r>
    <x v="511"/>
    <x v="370"/>
    <x v="425"/>
    <x v="199"/>
    <x v="3"/>
    <x v="511"/>
    <n v="11315.57"/>
    <x v="511"/>
    <x v="511"/>
    <s v="Delhi"/>
    <x v="2"/>
    <x v="1"/>
    <s v="P0512"/>
    <x v="511"/>
    <x v="2"/>
    <n v="33833"/>
    <s v="P0512"/>
    <n v="153"/>
    <n v="33"/>
    <x v="511"/>
    <x v="511"/>
  </r>
  <r>
    <x v="512"/>
    <x v="371"/>
    <x v="426"/>
    <x v="348"/>
    <x v="0"/>
    <x v="512"/>
    <n v="2585.04"/>
    <x v="512"/>
    <x v="512"/>
    <s v="Kolkata"/>
    <x v="1"/>
    <x v="2"/>
    <s v="P0513"/>
    <x v="512"/>
    <x v="0"/>
    <n v="29024"/>
    <s v="P0513"/>
    <n v="660"/>
    <n v="84"/>
    <x v="512"/>
    <x v="35"/>
  </r>
  <r>
    <x v="513"/>
    <x v="372"/>
    <x v="427"/>
    <x v="411"/>
    <x v="8"/>
    <x v="513"/>
    <n v="5222.2"/>
    <x v="513"/>
    <x v="513"/>
    <s v="Kolkata"/>
    <x v="4"/>
    <x v="2"/>
    <s v="P0514"/>
    <x v="513"/>
    <x v="1"/>
    <n v="16640"/>
    <s v="P0514"/>
    <n v="331"/>
    <n v="115"/>
    <x v="513"/>
    <x v="512"/>
  </r>
  <r>
    <x v="514"/>
    <x v="373"/>
    <x v="428"/>
    <x v="412"/>
    <x v="1"/>
    <x v="514"/>
    <n v="6714.38"/>
    <x v="514"/>
    <x v="514"/>
    <s v="Kochi"/>
    <x v="3"/>
    <x v="2"/>
    <s v="P0515"/>
    <x v="514"/>
    <x v="0"/>
    <n v="35552"/>
    <s v="P0515"/>
    <n v="240"/>
    <n v="44"/>
    <x v="514"/>
    <x v="513"/>
  </r>
  <r>
    <x v="515"/>
    <x v="207"/>
    <x v="429"/>
    <x v="413"/>
    <x v="3"/>
    <x v="515"/>
    <n v="575.36"/>
    <x v="515"/>
    <x v="515"/>
    <s v="Bangalore"/>
    <x v="2"/>
    <x v="0"/>
    <s v="P0516"/>
    <x v="515"/>
    <x v="1"/>
    <n v="32356"/>
    <s v="P0516"/>
    <n v="670"/>
    <n v="75"/>
    <x v="515"/>
    <x v="514"/>
  </r>
  <r>
    <x v="516"/>
    <x v="374"/>
    <x v="430"/>
    <x v="21"/>
    <x v="5"/>
    <x v="516"/>
    <n v="932.09"/>
    <x v="516"/>
    <x v="516"/>
    <s v="Kochi"/>
    <x v="2"/>
    <x v="2"/>
    <s v="P0517"/>
    <x v="516"/>
    <x v="2"/>
    <n v="22006"/>
    <s v="P0517"/>
    <n v="815"/>
    <n v="156"/>
    <x v="516"/>
    <x v="515"/>
  </r>
  <r>
    <x v="517"/>
    <x v="174"/>
    <x v="431"/>
    <x v="414"/>
    <x v="5"/>
    <x v="517"/>
    <n v="357.34"/>
    <x v="517"/>
    <x v="517"/>
    <s v="Bangalore"/>
    <x v="5"/>
    <x v="0"/>
    <s v="P0518"/>
    <x v="517"/>
    <x v="0"/>
    <n v="9415"/>
    <s v="P0518"/>
    <n v="439"/>
    <n v="188"/>
    <x v="517"/>
    <x v="516"/>
  </r>
  <r>
    <x v="518"/>
    <x v="375"/>
    <x v="157"/>
    <x v="415"/>
    <x v="8"/>
    <x v="518"/>
    <n v="4534.7"/>
    <x v="518"/>
    <x v="518"/>
    <s v="Mumbai"/>
    <x v="5"/>
    <x v="0"/>
    <s v="P0519"/>
    <x v="518"/>
    <x v="1"/>
    <n v="1275"/>
    <s v="P0519"/>
    <n v="881"/>
    <n v="12"/>
    <x v="518"/>
    <x v="517"/>
  </r>
  <r>
    <x v="519"/>
    <x v="2"/>
    <x v="432"/>
    <x v="416"/>
    <x v="2"/>
    <x v="519"/>
    <n v="9018.6"/>
    <x v="519"/>
    <x v="519"/>
    <s v="Pune"/>
    <x v="0"/>
    <x v="0"/>
    <s v="P0520"/>
    <x v="519"/>
    <x v="0"/>
    <n v="46891"/>
    <s v="P0520"/>
    <n v="734"/>
    <n v="129"/>
    <x v="519"/>
    <x v="518"/>
  </r>
  <r>
    <x v="520"/>
    <x v="1"/>
    <x v="433"/>
    <x v="417"/>
    <x v="1"/>
    <x v="520"/>
    <n v="697.51"/>
    <x v="520"/>
    <x v="520"/>
    <s v="Chennai"/>
    <x v="2"/>
    <x v="0"/>
    <s v="P0521"/>
    <x v="520"/>
    <x v="1"/>
    <n v="14139"/>
    <s v="P0521"/>
    <n v="716"/>
    <n v="14"/>
    <x v="520"/>
    <x v="519"/>
  </r>
  <r>
    <x v="521"/>
    <x v="376"/>
    <x v="434"/>
    <x v="360"/>
    <x v="0"/>
    <x v="521"/>
    <n v="1404.3"/>
    <x v="521"/>
    <x v="521"/>
    <s v="Hyderabad"/>
    <x v="3"/>
    <x v="2"/>
    <s v="P0522"/>
    <x v="521"/>
    <x v="3"/>
    <n v="15159"/>
    <s v="P0522"/>
    <n v="867"/>
    <n v="108"/>
    <x v="521"/>
    <x v="520"/>
  </r>
  <r>
    <x v="522"/>
    <x v="89"/>
    <x v="435"/>
    <x v="418"/>
    <x v="2"/>
    <x v="522"/>
    <n v="4605.55"/>
    <x v="522"/>
    <x v="522"/>
    <s v="Hyderabad"/>
    <x v="3"/>
    <x v="0"/>
    <s v="P0523"/>
    <x v="522"/>
    <x v="0"/>
    <n v="34085"/>
    <s v="P0523"/>
    <n v="183"/>
    <n v="177"/>
    <x v="522"/>
    <x v="521"/>
  </r>
  <r>
    <x v="523"/>
    <x v="377"/>
    <x v="436"/>
    <x v="419"/>
    <x v="1"/>
    <x v="523"/>
    <n v="3126.18"/>
    <x v="523"/>
    <x v="523"/>
    <s v="Kolkata"/>
    <x v="3"/>
    <x v="2"/>
    <s v="P0524"/>
    <x v="523"/>
    <x v="3"/>
    <n v="12833"/>
    <s v="P0524"/>
    <n v="758"/>
    <n v="161"/>
    <x v="523"/>
    <x v="522"/>
  </r>
  <r>
    <x v="524"/>
    <x v="186"/>
    <x v="275"/>
    <x v="420"/>
    <x v="0"/>
    <x v="524"/>
    <n v="1874.54"/>
    <x v="524"/>
    <x v="524"/>
    <s v="Chennai"/>
    <x v="6"/>
    <x v="2"/>
    <s v="P0525"/>
    <x v="524"/>
    <x v="1"/>
    <n v="18850"/>
    <s v="P0525"/>
    <n v="957"/>
    <n v="54"/>
    <x v="524"/>
    <x v="523"/>
  </r>
  <r>
    <x v="525"/>
    <x v="378"/>
    <x v="403"/>
    <x v="70"/>
    <x v="1"/>
    <x v="525"/>
    <n v="2239.59"/>
    <x v="525"/>
    <x v="525"/>
    <s v="Chennai"/>
    <x v="0"/>
    <x v="2"/>
    <s v="P0526"/>
    <x v="525"/>
    <x v="2"/>
    <n v="35587"/>
    <s v="P0526"/>
    <n v="992"/>
    <n v="59"/>
    <x v="525"/>
    <x v="524"/>
  </r>
  <r>
    <x v="526"/>
    <x v="379"/>
    <x v="437"/>
    <x v="421"/>
    <x v="6"/>
    <x v="526"/>
    <n v="351.99"/>
    <x v="526"/>
    <x v="526"/>
    <s v="Kochi"/>
    <x v="3"/>
    <x v="2"/>
    <s v="P0527"/>
    <x v="526"/>
    <x v="3"/>
    <n v="29809"/>
    <s v="P0527"/>
    <n v="578"/>
    <n v="158"/>
    <x v="526"/>
    <x v="525"/>
  </r>
  <r>
    <x v="527"/>
    <x v="137"/>
    <x v="438"/>
    <x v="422"/>
    <x v="4"/>
    <x v="527"/>
    <n v="6146.44"/>
    <x v="527"/>
    <x v="527"/>
    <s v="Hyderabad"/>
    <x v="4"/>
    <x v="2"/>
    <s v="P0528"/>
    <x v="527"/>
    <x v="2"/>
    <n v="32856"/>
    <s v="P0528"/>
    <n v="754"/>
    <n v="165"/>
    <x v="527"/>
    <x v="526"/>
  </r>
  <r>
    <x v="528"/>
    <x v="23"/>
    <x v="439"/>
    <x v="423"/>
    <x v="3"/>
    <x v="528"/>
    <n v="4808.3900000000003"/>
    <x v="528"/>
    <x v="528"/>
    <s v="Kochi"/>
    <x v="0"/>
    <x v="2"/>
    <s v="P0529"/>
    <x v="528"/>
    <x v="0"/>
    <n v="333"/>
    <s v="P0529"/>
    <n v="888"/>
    <n v="63"/>
    <x v="528"/>
    <x v="527"/>
  </r>
  <r>
    <x v="529"/>
    <x v="380"/>
    <x v="440"/>
    <x v="424"/>
    <x v="0"/>
    <x v="529"/>
    <n v="6842.13"/>
    <x v="529"/>
    <x v="529"/>
    <s v="Kochi"/>
    <x v="2"/>
    <x v="2"/>
    <s v="P0530"/>
    <x v="529"/>
    <x v="2"/>
    <n v="22619"/>
    <s v="P0530"/>
    <n v="852"/>
    <n v="10"/>
    <x v="529"/>
    <x v="528"/>
  </r>
  <r>
    <x v="530"/>
    <x v="61"/>
    <x v="441"/>
    <x v="104"/>
    <x v="8"/>
    <x v="530"/>
    <n v="1292.92"/>
    <x v="530"/>
    <x v="530"/>
    <s v="Pune"/>
    <x v="0"/>
    <x v="1"/>
    <s v="P0531"/>
    <x v="530"/>
    <x v="3"/>
    <n v="23815"/>
    <s v="P0531"/>
    <n v="897"/>
    <n v="94"/>
    <x v="530"/>
    <x v="529"/>
  </r>
  <r>
    <x v="531"/>
    <x v="9"/>
    <x v="442"/>
    <x v="425"/>
    <x v="7"/>
    <x v="531"/>
    <n v="1769.17"/>
    <x v="531"/>
    <x v="531"/>
    <s v="Hyderabad"/>
    <x v="1"/>
    <x v="2"/>
    <s v="P0532"/>
    <x v="531"/>
    <x v="1"/>
    <n v="31659"/>
    <s v="P0532"/>
    <n v="832"/>
    <n v="127"/>
    <x v="531"/>
    <x v="530"/>
  </r>
  <r>
    <x v="532"/>
    <x v="381"/>
    <x v="443"/>
    <x v="426"/>
    <x v="2"/>
    <x v="532"/>
    <n v="6097.84"/>
    <x v="532"/>
    <x v="532"/>
    <s v="Hyderabad"/>
    <x v="6"/>
    <x v="2"/>
    <s v="P0533"/>
    <x v="532"/>
    <x v="3"/>
    <n v="7657"/>
    <s v="P0533"/>
    <n v="381"/>
    <n v="94"/>
    <x v="532"/>
    <x v="531"/>
  </r>
  <r>
    <x v="533"/>
    <x v="382"/>
    <x v="444"/>
    <x v="427"/>
    <x v="8"/>
    <x v="533"/>
    <n v="368.07"/>
    <x v="533"/>
    <x v="533"/>
    <s v="Chennai"/>
    <x v="3"/>
    <x v="0"/>
    <s v="P0534"/>
    <x v="533"/>
    <x v="2"/>
    <n v="8058"/>
    <s v="P0534"/>
    <n v="730"/>
    <n v="187"/>
    <x v="533"/>
    <x v="532"/>
  </r>
  <r>
    <x v="534"/>
    <x v="383"/>
    <x v="445"/>
    <x v="393"/>
    <x v="1"/>
    <x v="534"/>
    <n v="3036.42"/>
    <x v="534"/>
    <x v="534"/>
    <s v="Pune"/>
    <x v="4"/>
    <x v="2"/>
    <s v="P0535"/>
    <x v="534"/>
    <x v="2"/>
    <n v="38145"/>
    <s v="P0535"/>
    <n v="410"/>
    <n v="164"/>
    <x v="534"/>
    <x v="533"/>
  </r>
  <r>
    <x v="535"/>
    <x v="384"/>
    <x v="95"/>
    <x v="428"/>
    <x v="8"/>
    <x v="535"/>
    <n v="1747.32"/>
    <x v="535"/>
    <x v="535"/>
    <s v="Hyderabad"/>
    <x v="5"/>
    <x v="2"/>
    <s v="P0536"/>
    <x v="535"/>
    <x v="2"/>
    <n v="33699"/>
    <s v="P0536"/>
    <n v="801"/>
    <n v="159"/>
    <x v="535"/>
    <x v="534"/>
  </r>
  <r>
    <x v="536"/>
    <x v="69"/>
    <x v="446"/>
    <x v="429"/>
    <x v="3"/>
    <x v="536"/>
    <n v="3919.59"/>
    <x v="536"/>
    <x v="536"/>
    <s v="Mumbai"/>
    <x v="3"/>
    <x v="2"/>
    <s v="P0537"/>
    <x v="536"/>
    <x v="1"/>
    <n v="40578"/>
    <s v="P0537"/>
    <n v="810"/>
    <n v="13"/>
    <x v="536"/>
    <x v="535"/>
  </r>
  <r>
    <x v="537"/>
    <x v="385"/>
    <x v="447"/>
    <x v="430"/>
    <x v="8"/>
    <x v="537"/>
    <n v="3981.41"/>
    <x v="537"/>
    <x v="537"/>
    <s v="Bangalore"/>
    <x v="6"/>
    <x v="2"/>
    <s v="P0538"/>
    <x v="537"/>
    <x v="0"/>
    <n v="13603"/>
    <s v="P0538"/>
    <n v="934"/>
    <n v="172"/>
    <x v="537"/>
    <x v="536"/>
  </r>
  <r>
    <x v="538"/>
    <x v="304"/>
    <x v="448"/>
    <x v="247"/>
    <x v="2"/>
    <x v="538"/>
    <n v="3900.73"/>
    <x v="538"/>
    <x v="538"/>
    <s v="Pune"/>
    <x v="4"/>
    <x v="1"/>
    <s v="P0539"/>
    <x v="538"/>
    <x v="1"/>
    <n v="49880"/>
    <s v="P0539"/>
    <n v="588"/>
    <n v="153"/>
    <x v="538"/>
    <x v="537"/>
  </r>
  <r>
    <x v="539"/>
    <x v="386"/>
    <x v="449"/>
    <x v="243"/>
    <x v="2"/>
    <x v="539"/>
    <n v="11725.02"/>
    <x v="539"/>
    <x v="539"/>
    <s v="Bangalore"/>
    <x v="0"/>
    <x v="0"/>
    <s v="P0540"/>
    <x v="539"/>
    <x v="2"/>
    <n v="13714"/>
    <s v="P0540"/>
    <n v="475"/>
    <n v="85"/>
    <x v="539"/>
    <x v="538"/>
  </r>
  <r>
    <x v="540"/>
    <x v="14"/>
    <x v="112"/>
    <x v="431"/>
    <x v="2"/>
    <x v="540"/>
    <n v="3360.85"/>
    <x v="540"/>
    <x v="540"/>
    <s v="Delhi"/>
    <x v="2"/>
    <x v="0"/>
    <s v="P0541"/>
    <x v="540"/>
    <x v="3"/>
    <n v="32583"/>
    <s v="P0541"/>
    <n v="165"/>
    <n v="122"/>
    <x v="540"/>
    <x v="539"/>
  </r>
  <r>
    <x v="541"/>
    <x v="387"/>
    <x v="450"/>
    <x v="432"/>
    <x v="3"/>
    <x v="541"/>
    <n v="12346.98"/>
    <x v="541"/>
    <x v="541"/>
    <s v="Bangalore"/>
    <x v="4"/>
    <x v="1"/>
    <s v="P0542"/>
    <x v="541"/>
    <x v="2"/>
    <n v="8192"/>
    <s v="P0542"/>
    <n v="638"/>
    <n v="166"/>
    <x v="541"/>
    <x v="540"/>
  </r>
  <r>
    <x v="542"/>
    <x v="388"/>
    <x v="451"/>
    <x v="433"/>
    <x v="4"/>
    <x v="542"/>
    <n v="8982.23"/>
    <x v="542"/>
    <x v="542"/>
    <s v="Hyderabad"/>
    <x v="5"/>
    <x v="2"/>
    <s v="P0543"/>
    <x v="542"/>
    <x v="3"/>
    <n v="45933"/>
    <s v="P0543"/>
    <n v="566"/>
    <n v="182"/>
    <x v="542"/>
    <x v="541"/>
  </r>
  <r>
    <x v="543"/>
    <x v="85"/>
    <x v="452"/>
    <x v="434"/>
    <x v="4"/>
    <x v="543"/>
    <n v="3657.88"/>
    <x v="543"/>
    <x v="543"/>
    <s v="Hyderabad"/>
    <x v="5"/>
    <x v="0"/>
    <s v="P0544"/>
    <x v="543"/>
    <x v="0"/>
    <n v="16685"/>
    <s v="P0544"/>
    <n v="514"/>
    <n v="114"/>
    <x v="543"/>
    <x v="542"/>
  </r>
  <r>
    <x v="544"/>
    <x v="389"/>
    <x v="120"/>
    <x v="397"/>
    <x v="8"/>
    <x v="544"/>
    <n v="1306.8499999999999"/>
    <x v="544"/>
    <x v="544"/>
    <s v="Kolkata"/>
    <x v="1"/>
    <x v="2"/>
    <s v="P0545"/>
    <x v="544"/>
    <x v="1"/>
    <n v="40143"/>
    <s v="P0545"/>
    <n v="676"/>
    <n v="17"/>
    <x v="544"/>
    <x v="543"/>
  </r>
  <r>
    <x v="545"/>
    <x v="61"/>
    <x v="453"/>
    <x v="422"/>
    <x v="3"/>
    <x v="545"/>
    <n v="321.02999999999997"/>
    <x v="545"/>
    <x v="545"/>
    <s v="Bangalore"/>
    <x v="4"/>
    <x v="1"/>
    <s v="P0546"/>
    <x v="545"/>
    <x v="3"/>
    <n v="16629"/>
    <s v="P0546"/>
    <n v="851"/>
    <n v="127"/>
    <x v="545"/>
    <x v="544"/>
  </r>
  <r>
    <x v="546"/>
    <x v="275"/>
    <x v="454"/>
    <x v="227"/>
    <x v="1"/>
    <x v="546"/>
    <n v="2246.38"/>
    <x v="546"/>
    <x v="546"/>
    <s v="Mumbai"/>
    <x v="0"/>
    <x v="1"/>
    <s v="P0547"/>
    <x v="546"/>
    <x v="1"/>
    <n v="39563"/>
    <s v="P0547"/>
    <n v="148"/>
    <n v="139"/>
    <x v="546"/>
    <x v="545"/>
  </r>
  <r>
    <x v="547"/>
    <x v="390"/>
    <x v="455"/>
    <x v="161"/>
    <x v="6"/>
    <x v="547"/>
    <n v="5565.63"/>
    <x v="547"/>
    <x v="547"/>
    <s v="Pune"/>
    <x v="0"/>
    <x v="0"/>
    <s v="P0548"/>
    <x v="547"/>
    <x v="0"/>
    <n v="22763"/>
    <s v="P0548"/>
    <n v="431"/>
    <n v="21"/>
    <x v="547"/>
    <x v="546"/>
  </r>
  <r>
    <x v="548"/>
    <x v="391"/>
    <x v="456"/>
    <x v="365"/>
    <x v="0"/>
    <x v="548"/>
    <n v="808.67"/>
    <x v="548"/>
    <x v="548"/>
    <s v="Pune"/>
    <x v="5"/>
    <x v="2"/>
    <s v="P0549"/>
    <x v="548"/>
    <x v="3"/>
    <n v="3218"/>
    <s v="P0549"/>
    <n v="722"/>
    <n v="165"/>
    <x v="548"/>
    <x v="547"/>
  </r>
  <r>
    <x v="549"/>
    <x v="346"/>
    <x v="293"/>
    <x v="435"/>
    <x v="4"/>
    <x v="549"/>
    <n v="12493.67"/>
    <x v="549"/>
    <x v="549"/>
    <s v="Delhi"/>
    <x v="3"/>
    <x v="1"/>
    <s v="P0550"/>
    <x v="549"/>
    <x v="1"/>
    <n v="9601"/>
    <s v="P0550"/>
    <n v="819"/>
    <n v="48"/>
    <x v="549"/>
    <x v="548"/>
  </r>
  <r>
    <x v="550"/>
    <x v="228"/>
    <x v="457"/>
    <x v="396"/>
    <x v="5"/>
    <x v="550"/>
    <n v="3824.41"/>
    <x v="550"/>
    <x v="550"/>
    <s v="Kolkata"/>
    <x v="1"/>
    <x v="1"/>
    <s v="P0551"/>
    <x v="550"/>
    <x v="3"/>
    <n v="34203"/>
    <s v="P0551"/>
    <n v="778"/>
    <n v="179"/>
    <x v="550"/>
    <x v="549"/>
  </r>
  <r>
    <x v="551"/>
    <x v="226"/>
    <x v="458"/>
    <x v="436"/>
    <x v="7"/>
    <x v="220"/>
    <n v="4203.55"/>
    <x v="551"/>
    <x v="551"/>
    <s v="Mumbai"/>
    <x v="2"/>
    <x v="1"/>
    <s v="P0552"/>
    <x v="551"/>
    <x v="2"/>
    <n v="9731"/>
    <s v="P0552"/>
    <n v="799"/>
    <n v="114"/>
    <x v="551"/>
    <x v="550"/>
  </r>
  <r>
    <x v="552"/>
    <x v="136"/>
    <x v="8"/>
    <x v="437"/>
    <x v="7"/>
    <x v="551"/>
    <n v="5714.67"/>
    <x v="552"/>
    <x v="552"/>
    <s v="Kolkata"/>
    <x v="2"/>
    <x v="0"/>
    <s v="P0553"/>
    <x v="552"/>
    <x v="1"/>
    <n v="13838"/>
    <s v="P0553"/>
    <n v="855"/>
    <n v="71"/>
    <x v="552"/>
    <x v="551"/>
  </r>
  <r>
    <x v="553"/>
    <x v="392"/>
    <x v="459"/>
    <x v="438"/>
    <x v="4"/>
    <x v="552"/>
    <n v="14293.72"/>
    <x v="553"/>
    <x v="553"/>
    <s v="Chennai"/>
    <x v="4"/>
    <x v="0"/>
    <s v="P0554"/>
    <x v="553"/>
    <x v="1"/>
    <n v="27132"/>
    <s v="P0554"/>
    <n v="961"/>
    <n v="21"/>
    <x v="553"/>
    <x v="552"/>
  </r>
  <r>
    <x v="554"/>
    <x v="393"/>
    <x v="231"/>
    <x v="439"/>
    <x v="8"/>
    <x v="553"/>
    <n v="10535.52"/>
    <x v="554"/>
    <x v="554"/>
    <s v="Kochi"/>
    <x v="5"/>
    <x v="1"/>
    <s v="P0555"/>
    <x v="554"/>
    <x v="2"/>
    <n v="12727"/>
    <s v="P0555"/>
    <n v="608"/>
    <n v="13"/>
    <x v="554"/>
    <x v="553"/>
  </r>
  <r>
    <x v="555"/>
    <x v="109"/>
    <x v="88"/>
    <x v="440"/>
    <x v="8"/>
    <x v="554"/>
    <n v="8259.2999999999993"/>
    <x v="555"/>
    <x v="555"/>
    <s v="Pune"/>
    <x v="2"/>
    <x v="1"/>
    <s v="P0556"/>
    <x v="555"/>
    <x v="1"/>
    <n v="6530"/>
    <s v="P0556"/>
    <n v="248"/>
    <n v="150"/>
    <x v="555"/>
    <x v="554"/>
  </r>
  <r>
    <x v="556"/>
    <x v="113"/>
    <x v="460"/>
    <x v="441"/>
    <x v="8"/>
    <x v="555"/>
    <n v="1528.85"/>
    <x v="556"/>
    <x v="556"/>
    <s v="Delhi"/>
    <x v="5"/>
    <x v="0"/>
    <s v="P0557"/>
    <x v="556"/>
    <x v="1"/>
    <n v="31252"/>
    <s v="P0557"/>
    <n v="563"/>
    <n v="81"/>
    <x v="556"/>
    <x v="555"/>
  </r>
  <r>
    <x v="557"/>
    <x v="394"/>
    <x v="461"/>
    <x v="442"/>
    <x v="7"/>
    <x v="556"/>
    <n v="328.26"/>
    <x v="557"/>
    <x v="557"/>
    <s v="Kochi"/>
    <x v="5"/>
    <x v="1"/>
    <s v="P0558"/>
    <x v="557"/>
    <x v="1"/>
    <n v="34475"/>
    <s v="P0558"/>
    <n v="709"/>
    <n v="169"/>
    <x v="557"/>
    <x v="556"/>
  </r>
  <r>
    <x v="558"/>
    <x v="158"/>
    <x v="462"/>
    <x v="443"/>
    <x v="5"/>
    <x v="557"/>
    <n v="2215.5"/>
    <x v="558"/>
    <x v="558"/>
    <s v="Kolkata"/>
    <x v="2"/>
    <x v="2"/>
    <s v="P0559"/>
    <x v="558"/>
    <x v="3"/>
    <n v="36679"/>
    <s v="P0559"/>
    <n v="100"/>
    <n v="53"/>
    <x v="558"/>
    <x v="557"/>
  </r>
  <r>
    <x v="559"/>
    <x v="184"/>
    <x v="336"/>
    <x v="444"/>
    <x v="5"/>
    <x v="558"/>
    <n v="2560.29"/>
    <x v="559"/>
    <x v="559"/>
    <s v="Kolkata"/>
    <x v="2"/>
    <x v="1"/>
    <s v="P0560"/>
    <x v="559"/>
    <x v="0"/>
    <n v="47202"/>
    <s v="P0560"/>
    <n v="756"/>
    <n v="184"/>
    <x v="559"/>
    <x v="558"/>
  </r>
  <r>
    <x v="560"/>
    <x v="325"/>
    <x v="463"/>
    <x v="418"/>
    <x v="6"/>
    <x v="559"/>
    <n v="1515.45"/>
    <x v="560"/>
    <x v="560"/>
    <s v="Pune"/>
    <x v="4"/>
    <x v="2"/>
    <s v="P0561"/>
    <x v="560"/>
    <x v="0"/>
    <n v="6312"/>
    <s v="P0561"/>
    <n v="544"/>
    <n v="188"/>
    <x v="560"/>
    <x v="559"/>
  </r>
  <r>
    <x v="561"/>
    <x v="395"/>
    <x v="464"/>
    <x v="445"/>
    <x v="3"/>
    <x v="560"/>
    <n v="7195.75"/>
    <x v="561"/>
    <x v="561"/>
    <s v="Bangalore"/>
    <x v="0"/>
    <x v="2"/>
    <s v="P0562"/>
    <x v="561"/>
    <x v="0"/>
    <n v="21397"/>
    <s v="P0562"/>
    <n v="936"/>
    <n v="29"/>
    <x v="561"/>
    <x v="560"/>
  </r>
  <r>
    <x v="562"/>
    <x v="396"/>
    <x v="34"/>
    <x v="89"/>
    <x v="1"/>
    <x v="561"/>
    <n v="6189.45"/>
    <x v="562"/>
    <x v="562"/>
    <s v="Mumbai"/>
    <x v="1"/>
    <x v="1"/>
    <s v="P0563"/>
    <x v="562"/>
    <x v="0"/>
    <n v="11776"/>
    <s v="P0563"/>
    <n v="211"/>
    <n v="132"/>
    <x v="562"/>
    <x v="561"/>
  </r>
  <r>
    <x v="563"/>
    <x v="397"/>
    <x v="465"/>
    <x v="446"/>
    <x v="5"/>
    <x v="562"/>
    <n v="1095.29"/>
    <x v="563"/>
    <x v="563"/>
    <s v="Hyderabad"/>
    <x v="5"/>
    <x v="0"/>
    <s v="P0564"/>
    <x v="563"/>
    <x v="0"/>
    <n v="45065"/>
    <s v="P0564"/>
    <n v="906"/>
    <n v="188"/>
    <x v="563"/>
    <x v="562"/>
  </r>
  <r>
    <x v="564"/>
    <x v="310"/>
    <x v="466"/>
    <x v="366"/>
    <x v="5"/>
    <x v="563"/>
    <n v="3031.38"/>
    <x v="564"/>
    <x v="564"/>
    <s v="Kochi"/>
    <x v="3"/>
    <x v="0"/>
    <s v="P0565"/>
    <x v="564"/>
    <x v="0"/>
    <n v="27035"/>
    <s v="P0565"/>
    <n v="448"/>
    <n v="71"/>
    <x v="564"/>
    <x v="563"/>
  </r>
  <r>
    <x v="565"/>
    <x v="92"/>
    <x v="467"/>
    <x v="447"/>
    <x v="1"/>
    <x v="564"/>
    <n v="4287.8"/>
    <x v="565"/>
    <x v="565"/>
    <s v="Hyderabad"/>
    <x v="0"/>
    <x v="2"/>
    <s v="P0566"/>
    <x v="565"/>
    <x v="0"/>
    <n v="5005"/>
    <s v="P0566"/>
    <n v="573"/>
    <n v="22"/>
    <x v="565"/>
    <x v="564"/>
  </r>
  <r>
    <x v="566"/>
    <x v="398"/>
    <x v="262"/>
    <x v="19"/>
    <x v="5"/>
    <x v="565"/>
    <n v="3436.73"/>
    <x v="566"/>
    <x v="566"/>
    <s v="Hyderabad"/>
    <x v="5"/>
    <x v="1"/>
    <s v="P0567"/>
    <x v="566"/>
    <x v="0"/>
    <n v="34638"/>
    <s v="P0567"/>
    <n v="660"/>
    <n v="176"/>
    <x v="566"/>
    <x v="565"/>
  </r>
  <r>
    <x v="567"/>
    <x v="399"/>
    <x v="468"/>
    <x v="448"/>
    <x v="3"/>
    <x v="566"/>
    <n v="5568.73"/>
    <x v="567"/>
    <x v="567"/>
    <s v="Hyderabad"/>
    <x v="4"/>
    <x v="2"/>
    <s v="P0568"/>
    <x v="567"/>
    <x v="2"/>
    <n v="2243"/>
    <s v="P0568"/>
    <n v="579"/>
    <n v="100"/>
    <x v="567"/>
    <x v="566"/>
  </r>
  <r>
    <x v="568"/>
    <x v="274"/>
    <x v="469"/>
    <x v="439"/>
    <x v="3"/>
    <x v="567"/>
    <n v="717.3"/>
    <x v="568"/>
    <x v="568"/>
    <s v="Delhi"/>
    <x v="2"/>
    <x v="0"/>
    <s v="P0569"/>
    <x v="568"/>
    <x v="2"/>
    <n v="13781"/>
    <s v="P0569"/>
    <n v="903"/>
    <n v="15"/>
    <x v="568"/>
    <x v="567"/>
  </r>
  <r>
    <x v="569"/>
    <x v="385"/>
    <x v="456"/>
    <x v="449"/>
    <x v="5"/>
    <x v="568"/>
    <n v="1919.39"/>
    <x v="569"/>
    <x v="569"/>
    <s v="Pune"/>
    <x v="2"/>
    <x v="2"/>
    <s v="P0570"/>
    <x v="569"/>
    <x v="1"/>
    <n v="36096"/>
    <s v="P0570"/>
    <n v="167"/>
    <n v="169"/>
    <x v="569"/>
    <x v="568"/>
  </r>
  <r>
    <x v="570"/>
    <x v="104"/>
    <x v="470"/>
    <x v="450"/>
    <x v="3"/>
    <x v="569"/>
    <n v="11710.16"/>
    <x v="570"/>
    <x v="570"/>
    <s v="Kochi"/>
    <x v="1"/>
    <x v="0"/>
    <s v="P0571"/>
    <x v="570"/>
    <x v="1"/>
    <n v="25349"/>
    <s v="P0571"/>
    <n v="729"/>
    <n v="138"/>
    <x v="570"/>
    <x v="569"/>
  </r>
  <r>
    <x v="571"/>
    <x v="253"/>
    <x v="139"/>
    <x v="85"/>
    <x v="6"/>
    <x v="570"/>
    <n v="2301.84"/>
    <x v="571"/>
    <x v="571"/>
    <s v="Mumbai"/>
    <x v="3"/>
    <x v="0"/>
    <s v="P0572"/>
    <x v="571"/>
    <x v="0"/>
    <n v="38074"/>
    <s v="P0572"/>
    <n v="974"/>
    <n v="23"/>
    <x v="571"/>
    <x v="570"/>
  </r>
  <r>
    <x v="572"/>
    <x v="106"/>
    <x v="471"/>
    <x v="451"/>
    <x v="1"/>
    <x v="571"/>
    <n v="1594.17"/>
    <x v="572"/>
    <x v="572"/>
    <s v="Chennai"/>
    <x v="2"/>
    <x v="0"/>
    <s v="P0573"/>
    <x v="572"/>
    <x v="2"/>
    <n v="28602"/>
    <s v="P0573"/>
    <n v="220"/>
    <n v="59"/>
    <x v="572"/>
    <x v="571"/>
  </r>
  <r>
    <x v="573"/>
    <x v="400"/>
    <x v="305"/>
    <x v="452"/>
    <x v="4"/>
    <x v="572"/>
    <n v="6985.8"/>
    <x v="573"/>
    <x v="573"/>
    <s v="Bangalore"/>
    <x v="2"/>
    <x v="2"/>
    <s v="P0574"/>
    <x v="573"/>
    <x v="1"/>
    <n v="42168"/>
    <s v="P0574"/>
    <n v="255"/>
    <n v="13"/>
    <x v="573"/>
    <x v="572"/>
  </r>
  <r>
    <x v="574"/>
    <x v="401"/>
    <x v="472"/>
    <x v="453"/>
    <x v="8"/>
    <x v="573"/>
    <n v="1593.24"/>
    <x v="574"/>
    <x v="574"/>
    <s v="Bangalore"/>
    <x v="3"/>
    <x v="0"/>
    <s v="P0575"/>
    <x v="574"/>
    <x v="2"/>
    <n v="28172"/>
    <s v="P0575"/>
    <n v="475"/>
    <n v="191"/>
    <x v="574"/>
    <x v="573"/>
  </r>
  <r>
    <x v="575"/>
    <x v="118"/>
    <x v="473"/>
    <x v="176"/>
    <x v="2"/>
    <x v="574"/>
    <n v="7929.29"/>
    <x v="575"/>
    <x v="575"/>
    <s v="Chennai"/>
    <x v="2"/>
    <x v="0"/>
    <s v="P0576"/>
    <x v="575"/>
    <x v="3"/>
    <n v="2935"/>
    <s v="P0576"/>
    <n v="724"/>
    <n v="14"/>
    <x v="575"/>
    <x v="574"/>
  </r>
  <r>
    <x v="576"/>
    <x v="169"/>
    <x v="474"/>
    <x v="454"/>
    <x v="1"/>
    <x v="575"/>
    <n v="632.22"/>
    <x v="576"/>
    <x v="576"/>
    <s v="Kochi"/>
    <x v="0"/>
    <x v="1"/>
    <s v="P0577"/>
    <x v="576"/>
    <x v="3"/>
    <n v="3655"/>
    <s v="P0577"/>
    <n v="958"/>
    <n v="161"/>
    <x v="576"/>
    <x v="575"/>
  </r>
  <r>
    <x v="577"/>
    <x v="402"/>
    <x v="56"/>
    <x v="455"/>
    <x v="3"/>
    <x v="576"/>
    <n v="7052.19"/>
    <x v="577"/>
    <x v="577"/>
    <s v="Pune"/>
    <x v="0"/>
    <x v="0"/>
    <s v="P0578"/>
    <x v="577"/>
    <x v="2"/>
    <n v="38867"/>
    <s v="P0578"/>
    <n v="795"/>
    <n v="107"/>
    <x v="577"/>
    <x v="576"/>
  </r>
  <r>
    <x v="578"/>
    <x v="115"/>
    <x v="475"/>
    <x v="35"/>
    <x v="6"/>
    <x v="577"/>
    <n v="4694.9799999999996"/>
    <x v="578"/>
    <x v="578"/>
    <s v="Kochi"/>
    <x v="1"/>
    <x v="0"/>
    <s v="P0579"/>
    <x v="578"/>
    <x v="1"/>
    <n v="2026"/>
    <s v="P0579"/>
    <n v="794"/>
    <n v="120"/>
    <x v="578"/>
    <x v="577"/>
  </r>
  <r>
    <x v="579"/>
    <x v="403"/>
    <x v="476"/>
    <x v="456"/>
    <x v="0"/>
    <x v="578"/>
    <n v="3715.44"/>
    <x v="579"/>
    <x v="579"/>
    <s v="Bangalore"/>
    <x v="6"/>
    <x v="2"/>
    <s v="P0580"/>
    <x v="579"/>
    <x v="0"/>
    <n v="18889"/>
    <s v="P0580"/>
    <n v="441"/>
    <n v="164"/>
    <x v="579"/>
    <x v="578"/>
  </r>
  <r>
    <x v="580"/>
    <x v="404"/>
    <x v="477"/>
    <x v="457"/>
    <x v="0"/>
    <x v="579"/>
    <n v="6573.14"/>
    <x v="580"/>
    <x v="580"/>
    <s v="Bangalore"/>
    <x v="5"/>
    <x v="0"/>
    <s v="P0581"/>
    <x v="580"/>
    <x v="3"/>
    <n v="903"/>
    <s v="P0581"/>
    <n v="645"/>
    <n v="180"/>
    <x v="580"/>
    <x v="579"/>
  </r>
  <r>
    <x v="581"/>
    <x v="8"/>
    <x v="22"/>
    <x v="458"/>
    <x v="7"/>
    <x v="580"/>
    <n v="6222.03"/>
    <x v="581"/>
    <x v="581"/>
    <s v="Kolkata"/>
    <x v="6"/>
    <x v="0"/>
    <s v="P0582"/>
    <x v="581"/>
    <x v="0"/>
    <n v="15236"/>
    <s v="P0582"/>
    <n v="211"/>
    <n v="34"/>
    <x v="581"/>
    <x v="580"/>
  </r>
  <r>
    <x v="582"/>
    <x v="405"/>
    <x v="478"/>
    <x v="459"/>
    <x v="2"/>
    <x v="581"/>
    <n v="3634.39"/>
    <x v="582"/>
    <x v="582"/>
    <s v="Bangalore"/>
    <x v="2"/>
    <x v="2"/>
    <s v="P0583"/>
    <x v="582"/>
    <x v="2"/>
    <n v="29797"/>
    <s v="P0583"/>
    <n v="463"/>
    <n v="13"/>
    <x v="582"/>
    <x v="581"/>
  </r>
  <r>
    <x v="583"/>
    <x v="210"/>
    <x v="479"/>
    <x v="396"/>
    <x v="1"/>
    <x v="582"/>
    <n v="4807.17"/>
    <x v="583"/>
    <x v="583"/>
    <s v="Bangalore"/>
    <x v="3"/>
    <x v="2"/>
    <s v="P0584"/>
    <x v="583"/>
    <x v="3"/>
    <n v="8733"/>
    <s v="P0584"/>
    <n v="188"/>
    <n v="33"/>
    <x v="583"/>
    <x v="582"/>
  </r>
  <r>
    <x v="584"/>
    <x v="406"/>
    <x v="480"/>
    <x v="460"/>
    <x v="0"/>
    <x v="583"/>
    <n v="2320.38"/>
    <x v="584"/>
    <x v="584"/>
    <s v="Mumbai"/>
    <x v="6"/>
    <x v="0"/>
    <s v="P0585"/>
    <x v="584"/>
    <x v="0"/>
    <n v="23358"/>
    <s v="P0585"/>
    <n v="27"/>
    <n v="139"/>
    <x v="584"/>
    <x v="583"/>
  </r>
  <r>
    <x v="585"/>
    <x v="385"/>
    <x v="481"/>
    <x v="461"/>
    <x v="2"/>
    <x v="584"/>
    <n v="1969.87"/>
    <x v="585"/>
    <x v="585"/>
    <s v="Kochi"/>
    <x v="3"/>
    <x v="2"/>
    <s v="P0586"/>
    <x v="585"/>
    <x v="3"/>
    <n v="49801"/>
    <s v="P0586"/>
    <n v="856"/>
    <n v="118"/>
    <x v="585"/>
    <x v="584"/>
  </r>
  <r>
    <x v="586"/>
    <x v="407"/>
    <x v="159"/>
    <x v="462"/>
    <x v="3"/>
    <x v="585"/>
    <n v="3838.34"/>
    <x v="586"/>
    <x v="586"/>
    <s v="Delhi"/>
    <x v="5"/>
    <x v="1"/>
    <s v="P0587"/>
    <x v="586"/>
    <x v="1"/>
    <n v="3617"/>
    <s v="P0587"/>
    <n v="804"/>
    <n v="25"/>
    <x v="586"/>
    <x v="585"/>
  </r>
  <r>
    <x v="587"/>
    <x v="383"/>
    <x v="482"/>
    <x v="463"/>
    <x v="2"/>
    <x v="586"/>
    <n v="10438.719999999999"/>
    <x v="587"/>
    <x v="587"/>
    <s v="Bangalore"/>
    <x v="3"/>
    <x v="0"/>
    <s v="P0588"/>
    <x v="587"/>
    <x v="2"/>
    <n v="3276"/>
    <s v="P0588"/>
    <n v="510"/>
    <n v="54"/>
    <x v="587"/>
    <x v="586"/>
  </r>
  <r>
    <x v="588"/>
    <x v="97"/>
    <x v="483"/>
    <x v="464"/>
    <x v="0"/>
    <x v="587"/>
    <n v="9762.24"/>
    <x v="588"/>
    <x v="588"/>
    <s v="Kolkata"/>
    <x v="2"/>
    <x v="1"/>
    <s v="P0589"/>
    <x v="588"/>
    <x v="2"/>
    <n v="13635"/>
    <s v="P0589"/>
    <n v="14"/>
    <n v="112"/>
    <x v="588"/>
    <x v="587"/>
  </r>
  <r>
    <x v="589"/>
    <x v="225"/>
    <x v="484"/>
    <x v="465"/>
    <x v="1"/>
    <x v="588"/>
    <n v="2805.51"/>
    <x v="589"/>
    <x v="589"/>
    <s v="Kolkata"/>
    <x v="6"/>
    <x v="0"/>
    <s v="P0590"/>
    <x v="589"/>
    <x v="0"/>
    <n v="41367"/>
    <s v="P0590"/>
    <n v="90"/>
    <n v="148"/>
    <x v="589"/>
    <x v="588"/>
  </r>
  <r>
    <x v="590"/>
    <x v="313"/>
    <x v="1"/>
    <x v="466"/>
    <x v="2"/>
    <x v="589"/>
    <n v="7510.48"/>
    <x v="590"/>
    <x v="590"/>
    <s v="Kolkata"/>
    <x v="4"/>
    <x v="2"/>
    <s v="P0591"/>
    <x v="590"/>
    <x v="1"/>
    <n v="20349"/>
    <s v="P0591"/>
    <n v="111"/>
    <n v="75"/>
    <x v="590"/>
    <x v="589"/>
  </r>
  <r>
    <x v="591"/>
    <x v="378"/>
    <x v="485"/>
    <x v="467"/>
    <x v="4"/>
    <x v="590"/>
    <n v="8465.57"/>
    <x v="591"/>
    <x v="591"/>
    <s v="Kochi"/>
    <x v="2"/>
    <x v="2"/>
    <s v="P0592"/>
    <x v="591"/>
    <x v="3"/>
    <n v="32010"/>
    <s v="P0592"/>
    <n v="717"/>
    <n v="190"/>
    <x v="591"/>
    <x v="590"/>
  </r>
  <r>
    <x v="592"/>
    <x v="323"/>
    <x v="486"/>
    <x v="59"/>
    <x v="0"/>
    <x v="591"/>
    <n v="2355.69"/>
    <x v="592"/>
    <x v="592"/>
    <s v="Hyderabad"/>
    <x v="5"/>
    <x v="0"/>
    <s v="P0593"/>
    <x v="592"/>
    <x v="2"/>
    <n v="1790"/>
    <s v="P0593"/>
    <n v="203"/>
    <n v="198"/>
    <x v="592"/>
    <x v="591"/>
  </r>
  <r>
    <x v="593"/>
    <x v="408"/>
    <x v="487"/>
    <x v="468"/>
    <x v="7"/>
    <x v="592"/>
    <n v="2095.89"/>
    <x v="593"/>
    <x v="593"/>
    <s v="Kochi"/>
    <x v="1"/>
    <x v="1"/>
    <s v="P0594"/>
    <x v="593"/>
    <x v="1"/>
    <n v="36780"/>
    <s v="P0594"/>
    <n v="250"/>
    <n v="155"/>
    <x v="593"/>
    <x v="592"/>
  </r>
  <r>
    <x v="594"/>
    <x v="395"/>
    <x v="488"/>
    <x v="469"/>
    <x v="6"/>
    <x v="593"/>
    <n v="988.02"/>
    <x v="594"/>
    <x v="594"/>
    <s v="Chennai"/>
    <x v="1"/>
    <x v="2"/>
    <s v="P0595"/>
    <x v="594"/>
    <x v="3"/>
    <n v="3464"/>
    <s v="P0595"/>
    <n v="861"/>
    <n v="96"/>
    <x v="594"/>
    <x v="593"/>
  </r>
  <r>
    <x v="595"/>
    <x v="173"/>
    <x v="489"/>
    <x v="470"/>
    <x v="2"/>
    <x v="594"/>
    <n v="2646.86"/>
    <x v="595"/>
    <x v="595"/>
    <s v="Kolkata"/>
    <x v="5"/>
    <x v="2"/>
    <s v="P0596"/>
    <x v="595"/>
    <x v="2"/>
    <n v="35614"/>
    <s v="P0596"/>
    <n v="876"/>
    <n v="176"/>
    <x v="595"/>
    <x v="594"/>
  </r>
  <r>
    <x v="596"/>
    <x v="164"/>
    <x v="490"/>
    <x v="471"/>
    <x v="6"/>
    <x v="595"/>
    <n v="1020.31"/>
    <x v="596"/>
    <x v="596"/>
    <s v="Pune"/>
    <x v="4"/>
    <x v="1"/>
    <s v="P0597"/>
    <x v="596"/>
    <x v="0"/>
    <n v="7481"/>
    <s v="P0597"/>
    <n v="763"/>
    <n v="148"/>
    <x v="596"/>
    <x v="595"/>
  </r>
  <r>
    <x v="597"/>
    <x v="409"/>
    <x v="457"/>
    <x v="472"/>
    <x v="6"/>
    <x v="596"/>
    <n v="2743.19"/>
    <x v="597"/>
    <x v="597"/>
    <s v="Kolkata"/>
    <x v="4"/>
    <x v="1"/>
    <s v="P0598"/>
    <x v="597"/>
    <x v="3"/>
    <n v="42935"/>
    <s v="P0598"/>
    <n v="309"/>
    <n v="108"/>
    <x v="597"/>
    <x v="596"/>
  </r>
  <r>
    <x v="598"/>
    <x v="356"/>
    <x v="491"/>
    <x v="473"/>
    <x v="8"/>
    <x v="597"/>
    <n v="8247.59"/>
    <x v="598"/>
    <x v="598"/>
    <s v="Delhi"/>
    <x v="5"/>
    <x v="2"/>
    <s v="P0599"/>
    <x v="598"/>
    <x v="1"/>
    <n v="14877"/>
    <s v="P0599"/>
    <n v="579"/>
    <n v="94"/>
    <x v="598"/>
    <x v="597"/>
  </r>
  <r>
    <x v="599"/>
    <x v="313"/>
    <x v="10"/>
    <x v="199"/>
    <x v="1"/>
    <x v="598"/>
    <n v="7676.32"/>
    <x v="599"/>
    <x v="599"/>
    <s v="Delhi"/>
    <x v="1"/>
    <x v="1"/>
    <s v="P0600"/>
    <x v="599"/>
    <x v="3"/>
    <n v="9271"/>
    <s v="P0600"/>
    <n v="200"/>
    <n v="168"/>
    <x v="599"/>
    <x v="598"/>
  </r>
  <r>
    <x v="600"/>
    <x v="287"/>
    <x v="492"/>
    <x v="370"/>
    <x v="5"/>
    <x v="599"/>
    <n v="4672.78"/>
    <x v="600"/>
    <x v="600"/>
    <s v="Pune"/>
    <x v="4"/>
    <x v="1"/>
    <s v="P0601"/>
    <x v="600"/>
    <x v="0"/>
    <n v="16901"/>
    <s v="P0601"/>
    <n v="857"/>
    <n v="115"/>
    <x v="600"/>
    <x v="599"/>
  </r>
  <r>
    <x v="601"/>
    <x v="410"/>
    <x v="493"/>
    <x v="474"/>
    <x v="4"/>
    <x v="600"/>
    <n v="5321.57"/>
    <x v="601"/>
    <x v="601"/>
    <s v="Kolkata"/>
    <x v="3"/>
    <x v="1"/>
    <s v="P0602"/>
    <x v="601"/>
    <x v="0"/>
    <n v="141"/>
    <s v="P0602"/>
    <n v="84"/>
    <n v="44"/>
    <x v="601"/>
    <x v="600"/>
  </r>
  <r>
    <x v="602"/>
    <x v="83"/>
    <x v="13"/>
    <x v="475"/>
    <x v="7"/>
    <x v="601"/>
    <n v="2573.2399999999998"/>
    <x v="602"/>
    <x v="602"/>
    <s v="Delhi"/>
    <x v="1"/>
    <x v="2"/>
    <s v="P0603"/>
    <x v="602"/>
    <x v="2"/>
    <n v="8339"/>
    <s v="P0603"/>
    <n v="744"/>
    <n v="199"/>
    <x v="602"/>
    <x v="601"/>
  </r>
  <r>
    <x v="603"/>
    <x v="411"/>
    <x v="494"/>
    <x v="476"/>
    <x v="0"/>
    <x v="602"/>
    <n v="1729.3"/>
    <x v="603"/>
    <x v="603"/>
    <s v="Hyderabad"/>
    <x v="6"/>
    <x v="1"/>
    <s v="P0604"/>
    <x v="603"/>
    <x v="3"/>
    <n v="29966"/>
    <s v="P0604"/>
    <n v="511"/>
    <n v="22"/>
    <x v="603"/>
    <x v="602"/>
  </r>
  <r>
    <x v="604"/>
    <x v="412"/>
    <x v="495"/>
    <x v="353"/>
    <x v="4"/>
    <x v="603"/>
    <n v="3259"/>
    <x v="604"/>
    <x v="604"/>
    <s v="Kolkata"/>
    <x v="4"/>
    <x v="0"/>
    <s v="P0605"/>
    <x v="604"/>
    <x v="2"/>
    <n v="15108"/>
    <s v="P0605"/>
    <n v="757"/>
    <n v="142"/>
    <x v="604"/>
    <x v="603"/>
  </r>
  <r>
    <x v="605"/>
    <x v="413"/>
    <x v="496"/>
    <x v="353"/>
    <x v="3"/>
    <x v="604"/>
    <n v="12785.95"/>
    <x v="605"/>
    <x v="605"/>
    <s v="Pune"/>
    <x v="1"/>
    <x v="2"/>
    <s v="P0606"/>
    <x v="605"/>
    <x v="0"/>
    <n v="17757"/>
    <s v="P0606"/>
    <n v="450"/>
    <n v="134"/>
    <x v="605"/>
    <x v="604"/>
  </r>
  <r>
    <x v="606"/>
    <x v="281"/>
    <x v="497"/>
    <x v="98"/>
    <x v="2"/>
    <x v="605"/>
    <n v="1219.94"/>
    <x v="606"/>
    <x v="606"/>
    <s v="Chennai"/>
    <x v="5"/>
    <x v="2"/>
    <s v="P0607"/>
    <x v="606"/>
    <x v="1"/>
    <n v="40380"/>
    <s v="P0607"/>
    <n v="158"/>
    <n v="121"/>
    <x v="606"/>
    <x v="605"/>
  </r>
  <r>
    <x v="607"/>
    <x v="71"/>
    <x v="400"/>
    <x v="477"/>
    <x v="8"/>
    <x v="606"/>
    <n v="148.66"/>
    <x v="607"/>
    <x v="607"/>
    <s v="Pune"/>
    <x v="6"/>
    <x v="0"/>
    <s v="P0608"/>
    <x v="607"/>
    <x v="1"/>
    <n v="6276"/>
    <s v="P0608"/>
    <n v="751"/>
    <n v="19"/>
    <x v="607"/>
    <x v="606"/>
  </r>
  <r>
    <x v="608"/>
    <x v="306"/>
    <x v="498"/>
    <x v="478"/>
    <x v="4"/>
    <x v="607"/>
    <n v="1903.94"/>
    <x v="608"/>
    <x v="608"/>
    <s v="Kochi"/>
    <x v="1"/>
    <x v="1"/>
    <s v="P0609"/>
    <x v="608"/>
    <x v="3"/>
    <n v="19855"/>
    <s v="P0609"/>
    <n v="631"/>
    <n v="103"/>
    <x v="608"/>
    <x v="607"/>
  </r>
  <r>
    <x v="609"/>
    <x v="414"/>
    <x v="499"/>
    <x v="479"/>
    <x v="2"/>
    <x v="608"/>
    <n v="11449.58"/>
    <x v="609"/>
    <x v="609"/>
    <s v="Kolkata"/>
    <x v="1"/>
    <x v="0"/>
    <s v="P0610"/>
    <x v="609"/>
    <x v="3"/>
    <n v="9388"/>
    <s v="P0610"/>
    <n v="464"/>
    <n v="179"/>
    <x v="609"/>
    <x v="608"/>
  </r>
  <r>
    <x v="610"/>
    <x v="308"/>
    <x v="500"/>
    <x v="480"/>
    <x v="4"/>
    <x v="609"/>
    <n v="4183.75"/>
    <x v="610"/>
    <x v="610"/>
    <s v="Kolkata"/>
    <x v="1"/>
    <x v="1"/>
    <s v="P0611"/>
    <x v="610"/>
    <x v="0"/>
    <n v="24194"/>
    <s v="P0611"/>
    <n v="372"/>
    <n v="55"/>
    <x v="610"/>
    <x v="609"/>
  </r>
  <r>
    <x v="611"/>
    <x v="415"/>
    <x v="501"/>
    <x v="481"/>
    <x v="5"/>
    <x v="610"/>
    <n v="12444.26"/>
    <x v="611"/>
    <x v="611"/>
    <s v="Mumbai"/>
    <x v="3"/>
    <x v="0"/>
    <s v="P0612"/>
    <x v="611"/>
    <x v="0"/>
    <n v="16654"/>
    <s v="P0612"/>
    <n v="343"/>
    <n v="141"/>
    <x v="611"/>
    <x v="610"/>
  </r>
  <r>
    <x v="612"/>
    <x v="416"/>
    <x v="502"/>
    <x v="194"/>
    <x v="5"/>
    <x v="611"/>
    <n v="1613.4"/>
    <x v="612"/>
    <x v="612"/>
    <s v="Kolkata"/>
    <x v="4"/>
    <x v="1"/>
    <s v="P0613"/>
    <x v="612"/>
    <x v="1"/>
    <n v="2406"/>
    <s v="P0613"/>
    <n v="481"/>
    <n v="173"/>
    <x v="612"/>
    <x v="611"/>
  </r>
  <r>
    <x v="613"/>
    <x v="417"/>
    <x v="503"/>
    <x v="317"/>
    <x v="4"/>
    <x v="612"/>
    <n v="5858.08"/>
    <x v="613"/>
    <x v="613"/>
    <s v="Mumbai"/>
    <x v="4"/>
    <x v="2"/>
    <s v="P0614"/>
    <x v="613"/>
    <x v="2"/>
    <n v="3604"/>
    <s v="P0614"/>
    <n v="261"/>
    <n v="190"/>
    <x v="613"/>
    <x v="612"/>
  </r>
  <r>
    <x v="614"/>
    <x v="9"/>
    <x v="504"/>
    <x v="482"/>
    <x v="2"/>
    <x v="613"/>
    <n v="5973.22"/>
    <x v="614"/>
    <x v="614"/>
    <s v="Delhi"/>
    <x v="5"/>
    <x v="0"/>
    <s v="P0615"/>
    <x v="614"/>
    <x v="2"/>
    <n v="42631"/>
    <s v="P0615"/>
    <n v="282"/>
    <n v="108"/>
    <x v="614"/>
    <x v="613"/>
  </r>
  <r>
    <x v="615"/>
    <x v="291"/>
    <x v="505"/>
    <x v="483"/>
    <x v="4"/>
    <x v="614"/>
    <n v="305.10000000000002"/>
    <x v="615"/>
    <x v="615"/>
    <s v="Delhi"/>
    <x v="1"/>
    <x v="1"/>
    <s v="P0616"/>
    <x v="615"/>
    <x v="3"/>
    <n v="2939"/>
    <s v="P0616"/>
    <n v="278"/>
    <n v="69"/>
    <x v="615"/>
    <x v="614"/>
  </r>
  <r>
    <x v="616"/>
    <x v="77"/>
    <x v="506"/>
    <x v="402"/>
    <x v="3"/>
    <x v="615"/>
    <n v="7803.42"/>
    <x v="616"/>
    <x v="616"/>
    <s v="Hyderabad"/>
    <x v="4"/>
    <x v="2"/>
    <s v="P0617"/>
    <x v="616"/>
    <x v="3"/>
    <n v="39157"/>
    <s v="P0617"/>
    <n v="12"/>
    <n v="142"/>
    <x v="616"/>
    <x v="615"/>
  </r>
  <r>
    <x v="617"/>
    <x v="317"/>
    <x v="215"/>
    <x v="473"/>
    <x v="6"/>
    <x v="616"/>
    <n v="2517.9499999999998"/>
    <x v="617"/>
    <x v="617"/>
    <s v="Chennai"/>
    <x v="0"/>
    <x v="1"/>
    <s v="P0618"/>
    <x v="617"/>
    <x v="3"/>
    <n v="45809"/>
    <s v="P0618"/>
    <n v="927"/>
    <n v="102"/>
    <x v="617"/>
    <x v="616"/>
  </r>
  <r>
    <x v="618"/>
    <x v="163"/>
    <x v="507"/>
    <x v="328"/>
    <x v="4"/>
    <x v="617"/>
    <n v="1133.02"/>
    <x v="618"/>
    <x v="618"/>
    <s v="Bangalore"/>
    <x v="0"/>
    <x v="1"/>
    <s v="P0619"/>
    <x v="618"/>
    <x v="1"/>
    <n v="23343"/>
    <s v="P0619"/>
    <n v="236"/>
    <n v="129"/>
    <x v="618"/>
    <x v="617"/>
  </r>
  <r>
    <x v="619"/>
    <x v="10"/>
    <x v="508"/>
    <x v="157"/>
    <x v="8"/>
    <x v="618"/>
    <n v="11773.13"/>
    <x v="619"/>
    <x v="619"/>
    <s v="Hyderabad"/>
    <x v="3"/>
    <x v="2"/>
    <s v="P0620"/>
    <x v="619"/>
    <x v="2"/>
    <n v="15673"/>
    <s v="P0620"/>
    <n v="165"/>
    <n v="150"/>
    <x v="619"/>
    <x v="618"/>
  </r>
  <r>
    <x v="620"/>
    <x v="418"/>
    <x v="509"/>
    <x v="450"/>
    <x v="4"/>
    <x v="619"/>
    <n v="2454.37"/>
    <x v="620"/>
    <x v="620"/>
    <s v="Mumbai"/>
    <x v="5"/>
    <x v="0"/>
    <s v="P0621"/>
    <x v="620"/>
    <x v="1"/>
    <n v="38838"/>
    <s v="P0621"/>
    <n v="151"/>
    <n v="144"/>
    <x v="620"/>
    <x v="619"/>
  </r>
  <r>
    <x v="621"/>
    <x v="414"/>
    <x v="510"/>
    <x v="484"/>
    <x v="7"/>
    <x v="620"/>
    <n v="4931.33"/>
    <x v="621"/>
    <x v="621"/>
    <s v="Mumbai"/>
    <x v="4"/>
    <x v="2"/>
    <s v="P0622"/>
    <x v="621"/>
    <x v="0"/>
    <n v="49113"/>
    <s v="P0622"/>
    <n v="988"/>
    <n v="56"/>
    <x v="621"/>
    <x v="620"/>
  </r>
  <r>
    <x v="622"/>
    <x v="328"/>
    <x v="235"/>
    <x v="485"/>
    <x v="4"/>
    <x v="621"/>
    <n v="3549.14"/>
    <x v="622"/>
    <x v="622"/>
    <s v="Hyderabad"/>
    <x v="3"/>
    <x v="2"/>
    <s v="P0623"/>
    <x v="622"/>
    <x v="0"/>
    <n v="6109"/>
    <s v="P0623"/>
    <n v="476"/>
    <n v="153"/>
    <x v="622"/>
    <x v="621"/>
  </r>
  <r>
    <x v="623"/>
    <x v="395"/>
    <x v="511"/>
    <x v="486"/>
    <x v="3"/>
    <x v="622"/>
    <n v="5658.03"/>
    <x v="623"/>
    <x v="623"/>
    <s v="Mumbai"/>
    <x v="3"/>
    <x v="1"/>
    <s v="P0624"/>
    <x v="623"/>
    <x v="0"/>
    <n v="48221"/>
    <s v="P0624"/>
    <n v="326"/>
    <n v="112"/>
    <x v="623"/>
    <x v="622"/>
  </r>
  <r>
    <x v="624"/>
    <x v="366"/>
    <x v="416"/>
    <x v="100"/>
    <x v="2"/>
    <x v="623"/>
    <n v="3423.04"/>
    <x v="624"/>
    <x v="624"/>
    <s v="Pune"/>
    <x v="5"/>
    <x v="0"/>
    <s v="P0625"/>
    <x v="624"/>
    <x v="2"/>
    <n v="47192"/>
    <s v="P0625"/>
    <n v="403"/>
    <n v="186"/>
    <x v="624"/>
    <x v="623"/>
  </r>
  <r>
    <x v="625"/>
    <x v="419"/>
    <x v="134"/>
    <x v="470"/>
    <x v="0"/>
    <x v="624"/>
    <n v="8662.83"/>
    <x v="625"/>
    <x v="625"/>
    <s v="Hyderabad"/>
    <x v="1"/>
    <x v="0"/>
    <s v="P0626"/>
    <x v="625"/>
    <x v="0"/>
    <n v="7214"/>
    <s v="P0626"/>
    <n v="88"/>
    <n v="135"/>
    <x v="625"/>
    <x v="624"/>
  </r>
  <r>
    <x v="626"/>
    <x v="420"/>
    <x v="512"/>
    <x v="487"/>
    <x v="4"/>
    <x v="625"/>
    <n v="9871.25"/>
    <x v="626"/>
    <x v="626"/>
    <s v="Chennai"/>
    <x v="2"/>
    <x v="0"/>
    <s v="P0627"/>
    <x v="626"/>
    <x v="2"/>
    <n v="2831"/>
    <s v="P0627"/>
    <n v="313"/>
    <n v="179"/>
    <x v="626"/>
    <x v="625"/>
  </r>
  <r>
    <x v="627"/>
    <x v="391"/>
    <x v="193"/>
    <x v="488"/>
    <x v="8"/>
    <x v="626"/>
    <n v="2979.36"/>
    <x v="627"/>
    <x v="627"/>
    <s v="Chennai"/>
    <x v="3"/>
    <x v="2"/>
    <s v="P0628"/>
    <x v="627"/>
    <x v="0"/>
    <n v="35774"/>
    <s v="P0628"/>
    <n v="248"/>
    <n v="195"/>
    <x v="627"/>
    <x v="626"/>
  </r>
  <r>
    <x v="628"/>
    <x v="21"/>
    <x v="513"/>
    <x v="266"/>
    <x v="7"/>
    <x v="627"/>
    <n v="7161.77"/>
    <x v="628"/>
    <x v="628"/>
    <s v="Pune"/>
    <x v="6"/>
    <x v="0"/>
    <s v="P0629"/>
    <x v="628"/>
    <x v="0"/>
    <n v="3975"/>
    <s v="P0629"/>
    <n v="803"/>
    <n v="198"/>
    <x v="628"/>
    <x v="627"/>
  </r>
  <r>
    <x v="629"/>
    <x v="421"/>
    <x v="514"/>
    <x v="489"/>
    <x v="7"/>
    <x v="628"/>
    <n v="7768.23"/>
    <x v="629"/>
    <x v="629"/>
    <s v="Chennai"/>
    <x v="2"/>
    <x v="0"/>
    <s v="P0630"/>
    <x v="629"/>
    <x v="0"/>
    <n v="30080"/>
    <s v="P0630"/>
    <n v="58"/>
    <n v="151"/>
    <x v="629"/>
    <x v="628"/>
  </r>
  <r>
    <x v="630"/>
    <x v="319"/>
    <x v="515"/>
    <x v="490"/>
    <x v="6"/>
    <x v="629"/>
    <n v="819.49"/>
    <x v="630"/>
    <x v="630"/>
    <s v="Delhi"/>
    <x v="5"/>
    <x v="1"/>
    <s v="P0631"/>
    <x v="630"/>
    <x v="3"/>
    <n v="3331"/>
    <s v="P0631"/>
    <n v="425"/>
    <n v="123"/>
    <x v="630"/>
    <x v="629"/>
  </r>
  <r>
    <x v="631"/>
    <x v="422"/>
    <x v="516"/>
    <x v="491"/>
    <x v="4"/>
    <x v="630"/>
    <n v="3421.35"/>
    <x v="631"/>
    <x v="631"/>
    <s v="Chennai"/>
    <x v="4"/>
    <x v="1"/>
    <s v="P0632"/>
    <x v="631"/>
    <x v="3"/>
    <n v="34563"/>
    <s v="P0632"/>
    <n v="790"/>
    <n v="32"/>
    <x v="631"/>
    <x v="630"/>
  </r>
  <r>
    <x v="632"/>
    <x v="423"/>
    <x v="517"/>
    <x v="492"/>
    <x v="2"/>
    <x v="631"/>
    <n v="5132.28"/>
    <x v="632"/>
    <x v="632"/>
    <s v="Mumbai"/>
    <x v="0"/>
    <x v="2"/>
    <s v="P0633"/>
    <x v="632"/>
    <x v="3"/>
    <n v="11662"/>
    <s v="P0633"/>
    <n v="833"/>
    <n v="83"/>
    <x v="632"/>
    <x v="631"/>
  </r>
  <r>
    <x v="633"/>
    <x v="424"/>
    <x v="518"/>
    <x v="493"/>
    <x v="2"/>
    <x v="632"/>
    <n v="2338.4699999999998"/>
    <x v="633"/>
    <x v="633"/>
    <s v="Mumbai"/>
    <x v="2"/>
    <x v="0"/>
    <s v="P0634"/>
    <x v="633"/>
    <x v="2"/>
    <n v="4899"/>
    <s v="P0634"/>
    <n v="512"/>
    <n v="100"/>
    <x v="633"/>
    <x v="632"/>
  </r>
  <r>
    <x v="634"/>
    <x v="7"/>
    <x v="487"/>
    <x v="494"/>
    <x v="5"/>
    <x v="633"/>
    <n v="7954.15"/>
    <x v="634"/>
    <x v="634"/>
    <s v="Hyderabad"/>
    <x v="0"/>
    <x v="0"/>
    <s v="P0635"/>
    <x v="634"/>
    <x v="0"/>
    <n v="3424"/>
    <s v="P0635"/>
    <n v="222"/>
    <n v="158"/>
    <x v="634"/>
    <x v="633"/>
  </r>
  <r>
    <x v="635"/>
    <x v="425"/>
    <x v="365"/>
    <x v="495"/>
    <x v="8"/>
    <x v="634"/>
    <n v="8481.31"/>
    <x v="635"/>
    <x v="635"/>
    <s v="Delhi"/>
    <x v="3"/>
    <x v="1"/>
    <s v="P0636"/>
    <x v="635"/>
    <x v="2"/>
    <n v="9509"/>
    <s v="P0636"/>
    <n v="336"/>
    <n v="121"/>
    <x v="635"/>
    <x v="634"/>
  </r>
  <r>
    <x v="636"/>
    <x v="30"/>
    <x v="519"/>
    <x v="496"/>
    <x v="6"/>
    <x v="635"/>
    <n v="13258.76"/>
    <x v="636"/>
    <x v="636"/>
    <s v="Hyderabad"/>
    <x v="0"/>
    <x v="1"/>
    <s v="P0637"/>
    <x v="636"/>
    <x v="3"/>
    <n v="27083"/>
    <s v="P0637"/>
    <n v="222"/>
    <n v="93"/>
    <x v="636"/>
    <x v="635"/>
  </r>
  <r>
    <x v="637"/>
    <x v="426"/>
    <x v="520"/>
    <x v="224"/>
    <x v="8"/>
    <x v="636"/>
    <n v="1196.71"/>
    <x v="637"/>
    <x v="637"/>
    <s v="Chennai"/>
    <x v="6"/>
    <x v="1"/>
    <s v="P0638"/>
    <x v="637"/>
    <x v="0"/>
    <n v="3924"/>
    <s v="P0638"/>
    <n v="662"/>
    <n v="37"/>
    <x v="637"/>
    <x v="636"/>
  </r>
  <r>
    <x v="638"/>
    <x v="427"/>
    <x v="521"/>
    <x v="497"/>
    <x v="2"/>
    <x v="637"/>
    <n v="3951.04"/>
    <x v="638"/>
    <x v="638"/>
    <s v="Kolkata"/>
    <x v="0"/>
    <x v="2"/>
    <s v="P0639"/>
    <x v="638"/>
    <x v="2"/>
    <n v="40133"/>
    <s v="P0639"/>
    <n v="292"/>
    <n v="146"/>
    <x v="638"/>
    <x v="637"/>
  </r>
  <r>
    <x v="639"/>
    <x v="428"/>
    <x v="522"/>
    <x v="498"/>
    <x v="5"/>
    <x v="638"/>
    <n v="3515.49"/>
    <x v="639"/>
    <x v="639"/>
    <s v="Kochi"/>
    <x v="2"/>
    <x v="1"/>
    <s v="P0640"/>
    <x v="639"/>
    <x v="1"/>
    <n v="30246"/>
    <s v="P0640"/>
    <n v="630"/>
    <n v="92"/>
    <x v="639"/>
    <x v="638"/>
  </r>
  <r>
    <x v="640"/>
    <x v="125"/>
    <x v="523"/>
    <x v="14"/>
    <x v="0"/>
    <x v="639"/>
    <n v="3201.01"/>
    <x v="640"/>
    <x v="640"/>
    <s v="Delhi"/>
    <x v="3"/>
    <x v="0"/>
    <s v="P0641"/>
    <x v="640"/>
    <x v="3"/>
    <n v="14935"/>
    <s v="P0641"/>
    <n v="655"/>
    <n v="16"/>
    <x v="640"/>
    <x v="639"/>
  </r>
  <r>
    <x v="641"/>
    <x v="429"/>
    <x v="524"/>
    <x v="499"/>
    <x v="8"/>
    <x v="640"/>
    <n v="5949.33"/>
    <x v="641"/>
    <x v="641"/>
    <s v="Kochi"/>
    <x v="4"/>
    <x v="0"/>
    <s v="P0642"/>
    <x v="641"/>
    <x v="2"/>
    <n v="49330"/>
    <s v="P0642"/>
    <n v="939"/>
    <n v="63"/>
    <x v="641"/>
    <x v="640"/>
  </r>
  <r>
    <x v="642"/>
    <x v="218"/>
    <x v="44"/>
    <x v="500"/>
    <x v="5"/>
    <x v="641"/>
    <n v="3505.25"/>
    <x v="642"/>
    <x v="642"/>
    <s v="Kolkata"/>
    <x v="4"/>
    <x v="0"/>
    <s v="P0643"/>
    <x v="642"/>
    <x v="0"/>
    <n v="32961"/>
    <s v="P0643"/>
    <n v="370"/>
    <n v="177"/>
    <x v="642"/>
    <x v="641"/>
  </r>
  <r>
    <x v="643"/>
    <x v="420"/>
    <x v="525"/>
    <x v="501"/>
    <x v="0"/>
    <x v="642"/>
    <n v="5729.43"/>
    <x v="643"/>
    <x v="643"/>
    <s v="Mumbai"/>
    <x v="3"/>
    <x v="1"/>
    <s v="P0644"/>
    <x v="643"/>
    <x v="0"/>
    <n v="33632"/>
    <s v="P0644"/>
    <n v="961"/>
    <n v="32"/>
    <x v="643"/>
    <x v="642"/>
  </r>
  <r>
    <x v="644"/>
    <x v="383"/>
    <x v="526"/>
    <x v="332"/>
    <x v="6"/>
    <x v="643"/>
    <n v="7660.69"/>
    <x v="644"/>
    <x v="644"/>
    <s v="Kolkata"/>
    <x v="2"/>
    <x v="0"/>
    <s v="P0645"/>
    <x v="644"/>
    <x v="0"/>
    <n v="8779"/>
    <s v="P0645"/>
    <n v="400"/>
    <n v="87"/>
    <x v="644"/>
    <x v="643"/>
  </r>
  <r>
    <x v="645"/>
    <x v="430"/>
    <x v="527"/>
    <x v="65"/>
    <x v="1"/>
    <x v="644"/>
    <n v="5516.13"/>
    <x v="645"/>
    <x v="645"/>
    <s v="Chennai"/>
    <x v="0"/>
    <x v="1"/>
    <s v="P0646"/>
    <x v="645"/>
    <x v="1"/>
    <n v="35567"/>
    <s v="P0646"/>
    <n v="680"/>
    <n v="107"/>
    <x v="645"/>
    <x v="644"/>
  </r>
  <r>
    <x v="646"/>
    <x v="431"/>
    <x v="528"/>
    <x v="502"/>
    <x v="3"/>
    <x v="645"/>
    <n v="1887.8"/>
    <x v="646"/>
    <x v="646"/>
    <s v="Mumbai"/>
    <x v="1"/>
    <x v="1"/>
    <s v="P0647"/>
    <x v="646"/>
    <x v="3"/>
    <n v="28003"/>
    <s v="P0647"/>
    <n v="661"/>
    <n v="25"/>
    <x v="646"/>
    <x v="645"/>
  </r>
  <r>
    <x v="647"/>
    <x v="432"/>
    <x v="529"/>
    <x v="503"/>
    <x v="5"/>
    <x v="646"/>
    <n v="1942.19"/>
    <x v="647"/>
    <x v="647"/>
    <s v="Pune"/>
    <x v="4"/>
    <x v="1"/>
    <s v="P0648"/>
    <x v="647"/>
    <x v="1"/>
    <n v="49230"/>
    <s v="P0648"/>
    <n v="817"/>
    <n v="41"/>
    <x v="647"/>
    <x v="646"/>
  </r>
  <r>
    <x v="648"/>
    <x v="433"/>
    <x v="80"/>
    <x v="336"/>
    <x v="5"/>
    <x v="647"/>
    <n v="2080.77"/>
    <x v="648"/>
    <x v="648"/>
    <s v="Kochi"/>
    <x v="5"/>
    <x v="0"/>
    <s v="P0649"/>
    <x v="648"/>
    <x v="3"/>
    <n v="23952"/>
    <s v="P0649"/>
    <n v="469"/>
    <n v="188"/>
    <x v="648"/>
    <x v="647"/>
  </r>
  <r>
    <x v="649"/>
    <x v="208"/>
    <x v="530"/>
    <x v="504"/>
    <x v="4"/>
    <x v="648"/>
    <n v="7079.33"/>
    <x v="649"/>
    <x v="649"/>
    <s v="Kolkata"/>
    <x v="5"/>
    <x v="0"/>
    <s v="P0650"/>
    <x v="649"/>
    <x v="0"/>
    <n v="33932"/>
    <s v="P0650"/>
    <n v="792"/>
    <n v="122"/>
    <x v="649"/>
    <x v="648"/>
  </r>
  <r>
    <x v="650"/>
    <x v="20"/>
    <x v="247"/>
    <x v="22"/>
    <x v="0"/>
    <x v="649"/>
    <n v="2360.88"/>
    <x v="650"/>
    <x v="650"/>
    <s v="Mumbai"/>
    <x v="2"/>
    <x v="2"/>
    <s v="P0651"/>
    <x v="650"/>
    <x v="2"/>
    <n v="17122"/>
    <s v="P0651"/>
    <n v="355"/>
    <n v="49"/>
    <x v="650"/>
    <x v="649"/>
  </r>
  <r>
    <x v="651"/>
    <x v="434"/>
    <x v="57"/>
    <x v="505"/>
    <x v="8"/>
    <x v="650"/>
    <n v="4412.74"/>
    <x v="651"/>
    <x v="651"/>
    <s v="Delhi"/>
    <x v="2"/>
    <x v="2"/>
    <s v="P0652"/>
    <x v="651"/>
    <x v="0"/>
    <n v="2105"/>
    <s v="P0652"/>
    <n v="491"/>
    <n v="42"/>
    <x v="651"/>
    <x v="650"/>
  </r>
  <r>
    <x v="652"/>
    <x v="435"/>
    <x v="531"/>
    <x v="115"/>
    <x v="0"/>
    <x v="651"/>
    <n v="5448.23"/>
    <x v="652"/>
    <x v="652"/>
    <s v="Hyderabad"/>
    <x v="5"/>
    <x v="1"/>
    <s v="P0653"/>
    <x v="652"/>
    <x v="3"/>
    <n v="6483"/>
    <s v="P0653"/>
    <n v="499"/>
    <n v="90"/>
    <x v="652"/>
    <x v="651"/>
  </r>
  <r>
    <x v="653"/>
    <x v="436"/>
    <x v="532"/>
    <x v="181"/>
    <x v="7"/>
    <x v="652"/>
    <n v="11141.13"/>
    <x v="653"/>
    <x v="653"/>
    <s v="Kolkata"/>
    <x v="0"/>
    <x v="1"/>
    <s v="P0654"/>
    <x v="653"/>
    <x v="0"/>
    <n v="43363"/>
    <s v="P0654"/>
    <n v="704"/>
    <n v="147"/>
    <x v="653"/>
    <x v="652"/>
  </r>
  <r>
    <x v="654"/>
    <x v="247"/>
    <x v="533"/>
    <x v="506"/>
    <x v="2"/>
    <x v="653"/>
    <n v="5108.34"/>
    <x v="654"/>
    <x v="654"/>
    <s v="Pune"/>
    <x v="3"/>
    <x v="0"/>
    <s v="P0655"/>
    <x v="654"/>
    <x v="1"/>
    <n v="36932"/>
    <s v="P0655"/>
    <n v="618"/>
    <n v="148"/>
    <x v="654"/>
    <x v="653"/>
  </r>
  <r>
    <x v="655"/>
    <x v="437"/>
    <x v="534"/>
    <x v="507"/>
    <x v="6"/>
    <x v="654"/>
    <n v="1070.6099999999999"/>
    <x v="655"/>
    <x v="655"/>
    <s v="Pune"/>
    <x v="0"/>
    <x v="1"/>
    <s v="P0656"/>
    <x v="655"/>
    <x v="1"/>
    <n v="18297"/>
    <s v="P0656"/>
    <n v="78"/>
    <n v="47"/>
    <x v="655"/>
    <x v="654"/>
  </r>
  <r>
    <x v="656"/>
    <x v="438"/>
    <x v="535"/>
    <x v="246"/>
    <x v="4"/>
    <x v="655"/>
    <n v="620.95000000000005"/>
    <x v="656"/>
    <x v="656"/>
    <s v="Kolkata"/>
    <x v="0"/>
    <x v="1"/>
    <s v="P0657"/>
    <x v="656"/>
    <x v="1"/>
    <n v="34921"/>
    <s v="P0657"/>
    <n v="809"/>
    <n v="147"/>
    <x v="656"/>
    <x v="655"/>
  </r>
  <r>
    <x v="657"/>
    <x v="211"/>
    <x v="536"/>
    <x v="72"/>
    <x v="5"/>
    <x v="469"/>
    <n v="1232.07"/>
    <x v="657"/>
    <x v="657"/>
    <s v="Delhi"/>
    <x v="3"/>
    <x v="0"/>
    <s v="P0658"/>
    <x v="657"/>
    <x v="2"/>
    <n v="317"/>
    <s v="P0658"/>
    <n v="758"/>
    <n v="180"/>
    <x v="657"/>
    <x v="656"/>
  </r>
  <r>
    <x v="658"/>
    <x v="107"/>
    <x v="472"/>
    <x v="202"/>
    <x v="6"/>
    <x v="656"/>
    <n v="5333.14"/>
    <x v="658"/>
    <x v="658"/>
    <s v="Bangalore"/>
    <x v="5"/>
    <x v="1"/>
    <s v="P0659"/>
    <x v="658"/>
    <x v="2"/>
    <n v="1955"/>
    <s v="P0659"/>
    <n v="104"/>
    <n v="53"/>
    <x v="658"/>
    <x v="657"/>
  </r>
  <r>
    <x v="659"/>
    <x v="439"/>
    <x v="484"/>
    <x v="508"/>
    <x v="6"/>
    <x v="657"/>
    <n v="753.35"/>
    <x v="659"/>
    <x v="659"/>
    <s v="Chennai"/>
    <x v="2"/>
    <x v="1"/>
    <s v="P0660"/>
    <x v="659"/>
    <x v="1"/>
    <n v="25410"/>
    <s v="P0660"/>
    <n v="961"/>
    <n v="14"/>
    <x v="659"/>
    <x v="658"/>
  </r>
  <r>
    <x v="660"/>
    <x v="440"/>
    <x v="176"/>
    <x v="509"/>
    <x v="1"/>
    <x v="145"/>
    <n v="3310.53"/>
    <x v="660"/>
    <x v="660"/>
    <s v="Hyderabad"/>
    <x v="5"/>
    <x v="1"/>
    <s v="P0661"/>
    <x v="660"/>
    <x v="3"/>
    <n v="31285"/>
    <s v="P0661"/>
    <n v="660"/>
    <n v="192"/>
    <x v="660"/>
    <x v="659"/>
  </r>
  <r>
    <x v="661"/>
    <x v="441"/>
    <x v="7"/>
    <x v="510"/>
    <x v="6"/>
    <x v="658"/>
    <n v="8117.28"/>
    <x v="661"/>
    <x v="661"/>
    <s v="Delhi"/>
    <x v="1"/>
    <x v="1"/>
    <s v="P0662"/>
    <x v="661"/>
    <x v="2"/>
    <n v="46857"/>
    <s v="P0662"/>
    <n v="84"/>
    <n v="109"/>
    <x v="661"/>
    <x v="660"/>
  </r>
  <r>
    <x v="662"/>
    <x v="387"/>
    <x v="537"/>
    <x v="259"/>
    <x v="1"/>
    <x v="659"/>
    <n v="5111.59"/>
    <x v="662"/>
    <x v="662"/>
    <s v="Bangalore"/>
    <x v="2"/>
    <x v="0"/>
    <s v="P0663"/>
    <x v="662"/>
    <x v="3"/>
    <n v="38006"/>
    <s v="P0663"/>
    <n v="491"/>
    <n v="157"/>
    <x v="662"/>
    <x v="661"/>
  </r>
  <r>
    <x v="663"/>
    <x v="339"/>
    <x v="80"/>
    <x v="511"/>
    <x v="3"/>
    <x v="660"/>
    <n v="4436.47"/>
    <x v="663"/>
    <x v="663"/>
    <s v="Hyderabad"/>
    <x v="4"/>
    <x v="0"/>
    <s v="P0664"/>
    <x v="663"/>
    <x v="1"/>
    <n v="12940"/>
    <s v="P0664"/>
    <n v="836"/>
    <n v="70"/>
    <x v="663"/>
    <x v="662"/>
  </r>
  <r>
    <x v="664"/>
    <x v="409"/>
    <x v="183"/>
    <x v="230"/>
    <x v="2"/>
    <x v="661"/>
    <n v="5943.91"/>
    <x v="664"/>
    <x v="664"/>
    <s v="Pune"/>
    <x v="4"/>
    <x v="1"/>
    <s v="P0665"/>
    <x v="664"/>
    <x v="3"/>
    <n v="40775"/>
    <s v="P0665"/>
    <n v="279"/>
    <n v="66"/>
    <x v="664"/>
    <x v="663"/>
  </r>
  <r>
    <x v="665"/>
    <x v="175"/>
    <x v="538"/>
    <x v="288"/>
    <x v="4"/>
    <x v="662"/>
    <n v="1665.49"/>
    <x v="665"/>
    <x v="665"/>
    <s v="Delhi"/>
    <x v="4"/>
    <x v="1"/>
    <s v="P0666"/>
    <x v="665"/>
    <x v="2"/>
    <n v="24626"/>
    <s v="P0666"/>
    <n v="932"/>
    <n v="52"/>
    <x v="665"/>
    <x v="664"/>
  </r>
  <r>
    <x v="666"/>
    <x v="303"/>
    <x v="539"/>
    <x v="53"/>
    <x v="7"/>
    <x v="663"/>
    <n v="9809.8700000000008"/>
    <x v="666"/>
    <x v="666"/>
    <s v="Pune"/>
    <x v="2"/>
    <x v="1"/>
    <s v="P0667"/>
    <x v="666"/>
    <x v="0"/>
    <n v="41318"/>
    <s v="P0667"/>
    <n v="418"/>
    <n v="51"/>
    <x v="666"/>
    <x v="665"/>
  </r>
  <r>
    <x v="667"/>
    <x v="296"/>
    <x v="537"/>
    <x v="91"/>
    <x v="6"/>
    <x v="664"/>
    <n v="2473.4499999999998"/>
    <x v="667"/>
    <x v="667"/>
    <s v="Kolkata"/>
    <x v="5"/>
    <x v="2"/>
    <s v="P0668"/>
    <x v="667"/>
    <x v="2"/>
    <n v="8771"/>
    <s v="P0668"/>
    <n v="226"/>
    <n v="99"/>
    <x v="667"/>
    <x v="666"/>
  </r>
  <r>
    <x v="668"/>
    <x v="436"/>
    <x v="540"/>
    <x v="512"/>
    <x v="6"/>
    <x v="665"/>
    <n v="801.91"/>
    <x v="668"/>
    <x v="668"/>
    <s v="Kochi"/>
    <x v="4"/>
    <x v="1"/>
    <s v="P0669"/>
    <x v="668"/>
    <x v="3"/>
    <n v="1408"/>
    <s v="P0669"/>
    <n v="356"/>
    <n v="30"/>
    <x v="668"/>
    <x v="667"/>
  </r>
  <r>
    <x v="669"/>
    <x v="442"/>
    <x v="541"/>
    <x v="316"/>
    <x v="6"/>
    <x v="666"/>
    <n v="6000.09"/>
    <x v="669"/>
    <x v="669"/>
    <s v="Hyderabad"/>
    <x v="4"/>
    <x v="2"/>
    <s v="P0670"/>
    <x v="669"/>
    <x v="2"/>
    <n v="2978"/>
    <s v="P0670"/>
    <n v="524"/>
    <n v="169"/>
    <x v="669"/>
    <x v="668"/>
  </r>
  <r>
    <x v="670"/>
    <x v="443"/>
    <x v="454"/>
    <x v="178"/>
    <x v="1"/>
    <x v="667"/>
    <n v="661.31"/>
    <x v="670"/>
    <x v="670"/>
    <s v="Kochi"/>
    <x v="6"/>
    <x v="2"/>
    <s v="P0671"/>
    <x v="670"/>
    <x v="0"/>
    <n v="49545"/>
    <s v="P0671"/>
    <n v="688"/>
    <n v="107"/>
    <x v="670"/>
    <x v="669"/>
  </r>
  <r>
    <x v="671"/>
    <x v="444"/>
    <x v="542"/>
    <x v="157"/>
    <x v="7"/>
    <x v="668"/>
    <n v="8082.28"/>
    <x v="671"/>
    <x v="671"/>
    <s v="Pune"/>
    <x v="5"/>
    <x v="2"/>
    <s v="P0672"/>
    <x v="671"/>
    <x v="3"/>
    <n v="4119"/>
    <s v="P0672"/>
    <n v="927"/>
    <n v="183"/>
    <x v="671"/>
    <x v="670"/>
  </r>
  <r>
    <x v="672"/>
    <x v="261"/>
    <x v="67"/>
    <x v="454"/>
    <x v="8"/>
    <x v="669"/>
    <n v="543.08000000000004"/>
    <x v="672"/>
    <x v="672"/>
    <s v="Delhi"/>
    <x v="4"/>
    <x v="1"/>
    <s v="P0673"/>
    <x v="672"/>
    <x v="1"/>
    <n v="46973"/>
    <s v="P0673"/>
    <n v="194"/>
    <n v="105"/>
    <x v="672"/>
    <x v="671"/>
  </r>
  <r>
    <x v="673"/>
    <x v="101"/>
    <x v="543"/>
    <x v="106"/>
    <x v="2"/>
    <x v="670"/>
    <n v="6264.21"/>
    <x v="673"/>
    <x v="673"/>
    <s v="Bangalore"/>
    <x v="5"/>
    <x v="2"/>
    <s v="P0674"/>
    <x v="673"/>
    <x v="3"/>
    <n v="36377"/>
    <s v="P0674"/>
    <n v="960"/>
    <n v="67"/>
    <x v="673"/>
    <x v="672"/>
  </r>
  <r>
    <x v="674"/>
    <x v="445"/>
    <x v="84"/>
    <x v="354"/>
    <x v="0"/>
    <x v="671"/>
    <n v="1421.79"/>
    <x v="674"/>
    <x v="674"/>
    <s v="Pune"/>
    <x v="1"/>
    <x v="1"/>
    <s v="P0675"/>
    <x v="674"/>
    <x v="2"/>
    <n v="7387"/>
    <s v="P0675"/>
    <n v="527"/>
    <n v="107"/>
    <x v="674"/>
    <x v="673"/>
  </r>
  <r>
    <x v="675"/>
    <x v="30"/>
    <x v="544"/>
    <x v="513"/>
    <x v="4"/>
    <x v="672"/>
    <n v="12916.98"/>
    <x v="675"/>
    <x v="675"/>
    <s v="Delhi"/>
    <x v="5"/>
    <x v="1"/>
    <s v="P0676"/>
    <x v="675"/>
    <x v="2"/>
    <n v="43217"/>
    <s v="P0676"/>
    <n v="127"/>
    <n v="39"/>
    <x v="675"/>
    <x v="674"/>
  </r>
  <r>
    <x v="676"/>
    <x v="215"/>
    <x v="545"/>
    <x v="514"/>
    <x v="2"/>
    <x v="673"/>
    <n v="8227.3799999999992"/>
    <x v="676"/>
    <x v="676"/>
    <s v="Pune"/>
    <x v="6"/>
    <x v="1"/>
    <s v="P0677"/>
    <x v="676"/>
    <x v="2"/>
    <n v="7296"/>
    <s v="P0677"/>
    <n v="926"/>
    <n v="166"/>
    <x v="676"/>
    <x v="675"/>
  </r>
  <r>
    <x v="677"/>
    <x v="237"/>
    <x v="546"/>
    <x v="157"/>
    <x v="1"/>
    <x v="674"/>
    <n v="1632.02"/>
    <x v="677"/>
    <x v="677"/>
    <s v="Bangalore"/>
    <x v="0"/>
    <x v="0"/>
    <s v="P0678"/>
    <x v="677"/>
    <x v="3"/>
    <n v="7250"/>
    <s v="P0678"/>
    <n v="349"/>
    <n v="146"/>
    <x v="677"/>
    <x v="676"/>
  </r>
  <r>
    <x v="678"/>
    <x v="446"/>
    <x v="547"/>
    <x v="515"/>
    <x v="7"/>
    <x v="675"/>
    <n v="6961.49"/>
    <x v="678"/>
    <x v="678"/>
    <s v="Pune"/>
    <x v="3"/>
    <x v="1"/>
    <s v="P0679"/>
    <x v="678"/>
    <x v="2"/>
    <n v="28818"/>
    <s v="P0679"/>
    <n v="620"/>
    <n v="37"/>
    <x v="678"/>
    <x v="677"/>
  </r>
  <r>
    <x v="679"/>
    <x v="430"/>
    <x v="548"/>
    <x v="115"/>
    <x v="2"/>
    <x v="676"/>
    <n v="2646.27"/>
    <x v="679"/>
    <x v="679"/>
    <s v="Kochi"/>
    <x v="0"/>
    <x v="0"/>
    <s v="P0680"/>
    <x v="679"/>
    <x v="3"/>
    <n v="14487"/>
    <s v="P0680"/>
    <n v="698"/>
    <n v="120"/>
    <x v="679"/>
    <x v="678"/>
  </r>
  <r>
    <x v="680"/>
    <x v="356"/>
    <x v="549"/>
    <x v="435"/>
    <x v="3"/>
    <x v="677"/>
    <n v="6377.93"/>
    <x v="680"/>
    <x v="680"/>
    <s v="Delhi"/>
    <x v="3"/>
    <x v="0"/>
    <s v="P0681"/>
    <x v="680"/>
    <x v="1"/>
    <n v="14612"/>
    <s v="P0681"/>
    <n v="13"/>
    <n v="112"/>
    <x v="680"/>
    <x v="679"/>
  </r>
  <r>
    <x v="681"/>
    <x v="447"/>
    <x v="550"/>
    <x v="516"/>
    <x v="3"/>
    <x v="678"/>
    <n v="632.5"/>
    <x v="681"/>
    <x v="681"/>
    <s v="Hyderabad"/>
    <x v="1"/>
    <x v="2"/>
    <s v="P0682"/>
    <x v="681"/>
    <x v="1"/>
    <n v="9831"/>
    <s v="P0682"/>
    <n v="221"/>
    <n v="48"/>
    <x v="681"/>
    <x v="680"/>
  </r>
  <r>
    <x v="682"/>
    <x v="245"/>
    <x v="170"/>
    <x v="517"/>
    <x v="2"/>
    <x v="158"/>
    <n v="680.47"/>
    <x v="682"/>
    <x v="682"/>
    <s v="Kochi"/>
    <x v="3"/>
    <x v="2"/>
    <s v="P0683"/>
    <x v="682"/>
    <x v="0"/>
    <n v="30423"/>
    <s v="P0683"/>
    <n v="686"/>
    <n v="33"/>
    <x v="682"/>
    <x v="681"/>
  </r>
  <r>
    <x v="683"/>
    <x v="400"/>
    <x v="551"/>
    <x v="518"/>
    <x v="5"/>
    <x v="679"/>
    <n v="11697.46"/>
    <x v="683"/>
    <x v="683"/>
    <s v="Kochi"/>
    <x v="3"/>
    <x v="1"/>
    <s v="P0684"/>
    <x v="683"/>
    <x v="1"/>
    <n v="1440"/>
    <s v="P0684"/>
    <n v="324"/>
    <n v="154"/>
    <x v="683"/>
    <x v="682"/>
  </r>
  <r>
    <x v="684"/>
    <x v="31"/>
    <x v="552"/>
    <x v="519"/>
    <x v="4"/>
    <x v="680"/>
    <n v="3040.99"/>
    <x v="684"/>
    <x v="684"/>
    <s v="Hyderabad"/>
    <x v="3"/>
    <x v="0"/>
    <s v="P0685"/>
    <x v="684"/>
    <x v="1"/>
    <n v="12329"/>
    <s v="P0685"/>
    <n v="9"/>
    <n v="60"/>
    <x v="684"/>
    <x v="683"/>
  </r>
  <r>
    <x v="685"/>
    <x v="448"/>
    <x v="553"/>
    <x v="520"/>
    <x v="2"/>
    <x v="681"/>
    <n v="1566.94"/>
    <x v="685"/>
    <x v="685"/>
    <s v="Kolkata"/>
    <x v="2"/>
    <x v="2"/>
    <s v="P0686"/>
    <x v="685"/>
    <x v="0"/>
    <n v="27716"/>
    <s v="P0686"/>
    <n v="23"/>
    <n v="108"/>
    <x v="685"/>
    <x v="684"/>
  </r>
  <r>
    <x v="686"/>
    <x v="322"/>
    <x v="554"/>
    <x v="521"/>
    <x v="2"/>
    <x v="682"/>
    <n v="13595.96"/>
    <x v="686"/>
    <x v="686"/>
    <s v="Mumbai"/>
    <x v="2"/>
    <x v="2"/>
    <s v="P0687"/>
    <x v="686"/>
    <x v="1"/>
    <n v="24378"/>
    <s v="P0687"/>
    <n v="826"/>
    <n v="57"/>
    <x v="686"/>
    <x v="685"/>
  </r>
  <r>
    <x v="687"/>
    <x v="449"/>
    <x v="473"/>
    <x v="351"/>
    <x v="0"/>
    <x v="683"/>
    <n v="4216.28"/>
    <x v="687"/>
    <x v="687"/>
    <s v="Pune"/>
    <x v="1"/>
    <x v="0"/>
    <s v="P0688"/>
    <x v="687"/>
    <x v="2"/>
    <n v="35026"/>
    <s v="P0688"/>
    <n v="153"/>
    <n v="134"/>
    <x v="687"/>
    <x v="686"/>
  </r>
  <r>
    <x v="688"/>
    <x v="363"/>
    <x v="555"/>
    <x v="522"/>
    <x v="7"/>
    <x v="684"/>
    <n v="4514.6099999999997"/>
    <x v="688"/>
    <x v="688"/>
    <s v="Mumbai"/>
    <x v="0"/>
    <x v="0"/>
    <s v="P0689"/>
    <x v="688"/>
    <x v="1"/>
    <n v="10890"/>
    <s v="P0689"/>
    <n v="100"/>
    <n v="19"/>
    <x v="688"/>
    <x v="687"/>
  </r>
  <r>
    <x v="689"/>
    <x v="124"/>
    <x v="556"/>
    <x v="17"/>
    <x v="2"/>
    <x v="685"/>
    <n v="3545.18"/>
    <x v="689"/>
    <x v="689"/>
    <s v="Kolkata"/>
    <x v="3"/>
    <x v="2"/>
    <s v="P0690"/>
    <x v="689"/>
    <x v="3"/>
    <n v="32429"/>
    <s v="P0690"/>
    <n v="562"/>
    <n v="78"/>
    <x v="689"/>
    <x v="688"/>
  </r>
  <r>
    <x v="690"/>
    <x v="450"/>
    <x v="451"/>
    <x v="523"/>
    <x v="4"/>
    <x v="686"/>
    <n v="569.54"/>
    <x v="690"/>
    <x v="690"/>
    <s v="Kochi"/>
    <x v="2"/>
    <x v="1"/>
    <s v="P0691"/>
    <x v="690"/>
    <x v="0"/>
    <n v="38021"/>
    <s v="P0691"/>
    <n v="118"/>
    <n v="113"/>
    <x v="690"/>
    <x v="689"/>
  </r>
  <r>
    <x v="691"/>
    <x v="23"/>
    <x v="68"/>
    <x v="524"/>
    <x v="2"/>
    <x v="687"/>
    <n v="4863.75"/>
    <x v="691"/>
    <x v="691"/>
    <s v="Kolkata"/>
    <x v="2"/>
    <x v="1"/>
    <s v="P0692"/>
    <x v="691"/>
    <x v="1"/>
    <n v="19463"/>
    <s v="P0692"/>
    <n v="653"/>
    <n v="93"/>
    <x v="691"/>
    <x v="690"/>
  </r>
  <r>
    <x v="692"/>
    <x v="131"/>
    <x v="346"/>
    <x v="14"/>
    <x v="6"/>
    <x v="688"/>
    <n v="4826.68"/>
    <x v="692"/>
    <x v="692"/>
    <s v="Kochi"/>
    <x v="2"/>
    <x v="2"/>
    <s v="P0693"/>
    <x v="692"/>
    <x v="3"/>
    <n v="12914"/>
    <s v="P0693"/>
    <n v="544"/>
    <n v="126"/>
    <x v="692"/>
    <x v="691"/>
  </r>
  <r>
    <x v="693"/>
    <x v="364"/>
    <x v="557"/>
    <x v="218"/>
    <x v="7"/>
    <x v="689"/>
    <n v="2653.79"/>
    <x v="693"/>
    <x v="693"/>
    <s v="Kochi"/>
    <x v="1"/>
    <x v="2"/>
    <s v="P0694"/>
    <x v="693"/>
    <x v="2"/>
    <n v="27795"/>
    <s v="P0694"/>
    <n v="648"/>
    <n v="44"/>
    <x v="693"/>
    <x v="692"/>
  </r>
  <r>
    <x v="694"/>
    <x v="451"/>
    <x v="558"/>
    <x v="525"/>
    <x v="0"/>
    <x v="381"/>
    <n v="1685.46"/>
    <x v="694"/>
    <x v="694"/>
    <s v="Bangalore"/>
    <x v="3"/>
    <x v="1"/>
    <s v="P0695"/>
    <x v="694"/>
    <x v="3"/>
    <n v="28985"/>
    <s v="P0695"/>
    <n v="491"/>
    <n v="93"/>
    <x v="694"/>
    <x v="693"/>
  </r>
  <r>
    <x v="695"/>
    <x v="452"/>
    <x v="559"/>
    <x v="193"/>
    <x v="3"/>
    <x v="690"/>
    <n v="2443.31"/>
    <x v="695"/>
    <x v="695"/>
    <s v="Chennai"/>
    <x v="5"/>
    <x v="1"/>
    <s v="P0696"/>
    <x v="695"/>
    <x v="3"/>
    <n v="4795"/>
    <s v="P0696"/>
    <n v="778"/>
    <n v="153"/>
    <x v="695"/>
    <x v="694"/>
  </r>
  <r>
    <x v="696"/>
    <x v="203"/>
    <x v="560"/>
    <x v="526"/>
    <x v="8"/>
    <x v="691"/>
    <n v="220.99"/>
    <x v="696"/>
    <x v="696"/>
    <s v="Delhi"/>
    <x v="2"/>
    <x v="2"/>
    <s v="P0697"/>
    <x v="696"/>
    <x v="1"/>
    <n v="28299"/>
    <s v="P0697"/>
    <n v="644"/>
    <n v="73"/>
    <x v="696"/>
    <x v="695"/>
  </r>
  <r>
    <x v="697"/>
    <x v="441"/>
    <x v="561"/>
    <x v="527"/>
    <x v="2"/>
    <x v="692"/>
    <n v="482.63"/>
    <x v="697"/>
    <x v="697"/>
    <s v="Pune"/>
    <x v="4"/>
    <x v="1"/>
    <s v="P0698"/>
    <x v="697"/>
    <x v="1"/>
    <n v="7799"/>
    <s v="P0698"/>
    <n v="415"/>
    <n v="39"/>
    <x v="697"/>
    <x v="696"/>
  </r>
  <r>
    <x v="698"/>
    <x v="85"/>
    <x v="540"/>
    <x v="528"/>
    <x v="1"/>
    <x v="693"/>
    <n v="1445.86"/>
    <x v="698"/>
    <x v="698"/>
    <s v="Bangalore"/>
    <x v="0"/>
    <x v="2"/>
    <s v="P0699"/>
    <x v="698"/>
    <x v="0"/>
    <n v="28484"/>
    <s v="P0699"/>
    <n v="15"/>
    <n v="171"/>
    <x v="698"/>
    <x v="697"/>
  </r>
  <r>
    <x v="699"/>
    <x v="453"/>
    <x v="240"/>
    <x v="470"/>
    <x v="1"/>
    <x v="694"/>
    <n v="10835.51"/>
    <x v="699"/>
    <x v="699"/>
    <s v="Bangalore"/>
    <x v="1"/>
    <x v="0"/>
    <s v="P0700"/>
    <x v="699"/>
    <x v="1"/>
    <n v="46596"/>
    <s v="P0700"/>
    <n v="273"/>
    <n v="157"/>
    <x v="699"/>
    <x v="698"/>
  </r>
  <r>
    <x v="700"/>
    <x v="454"/>
    <x v="63"/>
    <x v="529"/>
    <x v="7"/>
    <x v="695"/>
    <n v="2209.0700000000002"/>
    <x v="700"/>
    <x v="700"/>
    <s v="Pune"/>
    <x v="2"/>
    <x v="2"/>
    <s v="P0701"/>
    <x v="700"/>
    <x v="3"/>
    <n v="26899"/>
    <s v="P0701"/>
    <n v="131"/>
    <n v="139"/>
    <x v="700"/>
    <x v="699"/>
  </r>
  <r>
    <x v="701"/>
    <x v="365"/>
    <x v="562"/>
    <x v="235"/>
    <x v="1"/>
    <x v="696"/>
    <n v="3464.84"/>
    <x v="701"/>
    <x v="701"/>
    <s v="Pune"/>
    <x v="6"/>
    <x v="2"/>
    <s v="P0702"/>
    <x v="701"/>
    <x v="3"/>
    <n v="38099"/>
    <s v="P0702"/>
    <n v="15"/>
    <n v="161"/>
    <x v="701"/>
    <x v="700"/>
  </r>
  <r>
    <x v="702"/>
    <x v="455"/>
    <x v="563"/>
    <x v="421"/>
    <x v="3"/>
    <x v="697"/>
    <n v="4145.97"/>
    <x v="702"/>
    <x v="702"/>
    <s v="Hyderabad"/>
    <x v="6"/>
    <x v="2"/>
    <s v="P0703"/>
    <x v="702"/>
    <x v="1"/>
    <n v="15554"/>
    <s v="P0703"/>
    <n v="273"/>
    <n v="157"/>
    <x v="702"/>
    <x v="701"/>
  </r>
  <r>
    <x v="703"/>
    <x v="13"/>
    <x v="164"/>
    <x v="530"/>
    <x v="0"/>
    <x v="698"/>
    <n v="4056.07"/>
    <x v="703"/>
    <x v="703"/>
    <s v="Hyderabad"/>
    <x v="2"/>
    <x v="0"/>
    <s v="P0704"/>
    <x v="703"/>
    <x v="0"/>
    <n v="46144"/>
    <s v="P0704"/>
    <n v="206"/>
    <n v="151"/>
    <x v="703"/>
    <x v="702"/>
  </r>
  <r>
    <x v="704"/>
    <x v="456"/>
    <x v="564"/>
    <x v="531"/>
    <x v="4"/>
    <x v="699"/>
    <n v="2633.99"/>
    <x v="704"/>
    <x v="704"/>
    <s v="Hyderabad"/>
    <x v="0"/>
    <x v="0"/>
    <s v="P0705"/>
    <x v="704"/>
    <x v="0"/>
    <n v="40656"/>
    <s v="P0705"/>
    <n v="76"/>
    <n v="106"/>
    <x v="704"/>
    <x v="703"/>
  </r>
  <r>
    <x v="705"/>
    <x v="173"/>
    <x v="366"/>
    <x v="281"/>
    <x v="7"/>
    <x v="700"/>
    <n v="11912.34"/>
    <x v="705"/>
    <x v="705"/>
    <s v="Pune"/>
    <x v="5"/>
    <x v="1"/>
    <s v="P0706"/>
    <x v="705"/>
    <x v="3"/>
    <n v="45842"/>
    <s v="P0706"/>
    <n v="312"/>
    <n v="13"/>
    <x v="705"/>
    <x v="704"/>
  </r>
  <r>
    <x v="706"/>
    <x v="322"/>
    <x v="565"/>
    <x v="532"/>
    <x v="1"/>
    <x v="701"/>
    <n v="4333.37"/>
    <x v="706"/>
    <x v="706"/>
    <s v="Bangalore"/>
    <x v="6"/>
    <x v="2"/>
    <s v="P0707"/>
    <x v="706"/>
    <x v="0"/>
    <n v="37105"/>
    <s v="P0707"/>
    <n v="506"/>
    <n v="123"/>
    <x v="706"/>
    <x v="705"/>
  </r>
  <r>
    <x v="707"/>
    <x v="457"/>
    <x v="566"/>
    <x v="533"/>
    <x v="7"/>
    <x v="702"/>
    <n v="8443.34"/>
    <x v="707"/>
    <x v="707"/>
    <s v="Pune"/>
    <x v="5"/>
    <x v="0"/>
    <s v="P0708"/>
    <x v="707"/>
    <x v="1"/>
    <n v="32504"/>
    <s v="P0708"/>
    <n v="178"/>
    <n v="61"/>
    <x v="707"/>
    <x v="706"/>
  </r>
  <r>
    <x v="708"/>
    <x v="315"/>
    <x v="567"/>
    <x v="72"/>
    <x v="1"/>
    <x v="703"/>
    <n v="5013.93"/>
    <x v="708"/>
    <x v="708"/>
    <s v="Mumbai"/>
    <x v="1"/>
    <x v="1"/>
    <s v="P0709"/>
    <x v="708"/>
    <x v="3"/>
    <n v="26297"/>
    <s v="P0709"/>
    <n v="273"/>
    <n v="156"/>
    <x v="708"/>
    <x v="707"/>
  </r>
  <r>
    <x v="709"/>
    <x v="311"/>
    <x v="51"/>
    <x v="534"/>
    <x v="1"/>
    <x v="704"/>
    <n v="1775.14"/>
    <x v="709"/>
    <x v="709"/>
    <s v="Mumbai"/>
    <x v="6"/>
    <x v="0"/>
    <s v="P0710"/>
    <x v="709"/>
    <x v="2"/>
    <n v="46419"/>
    <s v="P0710"/>
    <n v="20"/>
    <n v="98"/>
    <x v="709"/>
    <x v="708"/>
  </r>
  <r>
    <x v="710"/>
    <x v="144"/>
    <x v="568"/>
    <x v="246"/>
    <x v="3"/>
    <x v="705"/>
    <n v="7984.04"/>
    <x v="710"/>
    <x v="710"/>
    <s v="Delhi"/>
    <x v="3"/>
    <x v="1"/>
    <s v="P0711"/>
    <x v="710"/>
    <x v="2"/>
    <n v="42424"/>
    <s v="P0711"/>
    <n v="50"/>
    <n v="182"/>
    <x v="710"/>
    <x v="709"/>
  </r>
  <r>
    <x v="711"/>
    <x v="458"/>
    <x v="225"/>
    <x v="535"/>
    <x v="2"/>
    <x v="706"/>
    <n v="1223.25"/>
    <x v="711"/>
    <x v="711"/>
    <s v="Pune"/>
    <x v="5"/>
    <x v="0"/>
    <s v="P0712"/>
    <x v="711"/>
    <x v="2"/>
    <n v="20893"/>
    <s v="P0712"/>
    <n v="157"/>
    <n v="123"/>
    <x v="711"/>
    <x v="710"/>
  </r>
  <r>
    <x v="712"/>
    <x v="459"/>
    <x v="542"/>
    <x v="536"/>
    <x v="0"/>
    <x v="707"/>
    <n v="5157.2700000000004"/>
    <x v="712"/>
    <x v="712"/>
    <s v="Delhi"/>
    <x v="3"/>
    <x v="0"/>
    <s v="P0713"/>
    <x v="712"/>
    <x v="3"/>
    <n v="4374"/>
    <s v="P0713"/>
    <n v="452"/>
    <n v="114"/>
    <x v="712"/>
    <x v="711"/>
  </r>
  <r>
    <x v="713"/>
    <x v="59"/>
    <x v="46"/>
    <x v="291"/>
    <x v="0"/>
    <x v="708"/>
    <n v="5576.21"/>
    <x v="713"/>
    <x v="713"/>
    <s v="Kolkata"/>
    <x v="6"/>
    <x v="2"/>
    <s v="P0714"/>
    <x v="713"/>
    <x v="0"/>
    <n v="280"/>
    <s v="P0714"/>
    <n v="666"/>
    <n v="184"/>
    <x v="713"/>
    <x v="712"/>
  </r>
  <r>
    <x v="714"/>
    <x v="436"/>
    <x v="126"/>
    <x v="166"/>
    <x v="1"/>
    <x v="709"/>
    <n v="6544.62"/>
    <x v="714"/>
    <x v="714"/>
    <s v="Kochi"/>
    <x v="6"/>
    <x v="0"/>
    <s v="P0715"/>
    <x v="714"/>
    <x v="1"/>
    <n v="11750"/>
    <s v="P0715"/>
    <n v="788"/>
    <n v="100"/>
    <x v="714"/>
    <x v="713"/>
  </r>
  <r>
    <x v="715"/>
    <x v="355"/>
    <x v="569"/>
    <x v="163"/>
    <x v="2"/>
    <x v="710"/>
    <n v="11692.98"/>
    <x v="715"/>
    <x v="715"/>
    <s v="Kolkata"/>
    <x v="2"/>
    <x v="2"/>
    <s v="P0716"/>
    <x v="715"/>
    <x v="2"/>
    <n v="3222"/>
    <s v="P0716"/>
    <n v="629"/>
    <n v="81"/>
    <x v="715"/>
    <x v="714"/>
  </r>
  <r>
    <x v="716"/>
    <x v="460"/>
    <x v="570"/>
    <x v="537"/>
    <x v="1"/>
    <x v="711"/>
    <n v="7452.01"/>
    <x v="716"/>
    <x v="716"/>
    <s v="Pune"/>
    <x v="0"/>
    <x v="1"/>
    <s v="P0717"/>
    <x v="716"/>
    <x v="1"/>
    <n v="10653"/>
    <s v="P0717"/>
    <n v="616"/>
    <n v="80"/>
    <x v="716"/>
    <x v="715"/>
  </r>
  <r>
    <x v="717"/>
    <x v="354"/>
    <x v="522"/>
    <x v="538"/>
    <x v="3"/>
    <x v="712"/>
    <n v="5166.43"/>
    <x v="717"/>
    <x v="717"/>
    <s v="Mumbai"/>
    <x v="4"/>
    <x v="2"/>
    <s v="P0718"/>
    <x v="717"/>
    <x v="0"/>
    <n v="5563"/>
    <s v="P0718"/>
    <n v="935"/>
    <n v="176"/>
    <x v="717"/>
    <x v="716"/>
  </r>
  <r>
    <x v="718"/>
    <x v="64"/>
    <x v="571"/>
    <x v="42"/>
    <x v="4"/>
    <x v="713"/>
    <n v="3085.68"/>
    <x v="718"/>
    <x v="718"/>
    <s v="Hyderabad"/>
    <x v="2"/>
    <x v="0"/>
    <s v="P0719"/>
    <x v="718"/>
    <x v="2"/>
    <n v="49054"/>
    <s v="P0719"/>
    <n v="255"/>
    <n v="153"/>
    <x v="718"/>
    <x v="717"/>
  </r>
  <r>
    <x v="719"/>
    <x v="461"/>
    <x v="572"/>
    <x v="527"/>
    <x v="6"/>
    <x v="714"/>
    <n v="7855.94"/>
    <x v="719"/>
    <x v="719"/>
    <s v="Pune"/>
    <x v="1"/>
    <x v="2"/>
    <s v="P0720"/>
    <x v="719"/>
    <x v="3"/>
    <n v="4858"/>
    <s v="P0720"/>
    <n v="798"/>
    <n v="41"/>
    <x v="719"/>
    <x v="718"/>
  </r>
  <r>
    <x v="720"/>
    <x v="108"/>
    <x v="490"/>
    <x v="539"/>
    <x v="2"/>
    <x v="715"/>
    <n v="3718.93"/>
    <x v="720"/>
    <x v="720"/>
    <s v="Hyderabad"/>
    <x v="4"/>
    <x v="1"/>
    <s v="P0721"/>
    <x v="720"/>
    <x v="3"/>
    <n v="31381"/>
    <s v="P0721"/>
    <n v="936"/>
    <n v="103"/>
    <x v="720"/>
    <x v="719"/>
  </r>
  <r>
    <x v="721"/>
    <x v="87"/>
    <x v="573"/>
    <x v="540"/>
    <x v="0"/>
    <x v="716"/>
    <n v="2377.27"/>
    <x v="721"/>
    <x v="721"/>
    <s v="Kochi"/>
    <x v="1"/>
    <x v="1"/>
    <s v="P0722"/>
    <x v="721"/>
    <x v="1"/>
    <n v="17649"/>
    <s v="P0722"/>
    <n v="567"/>
    <n v="80"/>
    <x v="721"/>
    <x v="720"/>
  </r>
  <r>
    <x v="722"/>
    <x v="158"/>
    <x v="574"/>
    <x v="224"/>
    <x v="1"/>
    <x v="717"/>
    <n v="9201.3799999999992"/>
    <x v="722"/>
    <x v="722"/>
    <s v="Kolkata"/>
    <x v="6"/>
    <x v="0"/>
    <s v="P0723"/>
    <x v="722"/>
    <x v="1"/>
    <n v="8793"/>
    <s v="P0723"/>
    <n v="840"/>
    <n v="132"/>
    <x v="722"/>
    <x v="721"/>
  </r>
  <r>
    <x v="723"/>
    <x v="462"/>
    <x v="575"/>
    <x v="276"/>
    <x v="6"/>
    <x v="718"/>
    <n v="1659.13"/>
    <x v="723"/>
    <x v="723"/>
    <s v="Bangalore"/>
    <x v="2"/>
    <x v="0"/>
    <s v="P0724"/>
    <x v="723"/>
    <x v="1"/>
    <n v="35093"/>
    <s v="P0724"/>
    <n v="137"/>
    <n v="19"/>
    <x v="723"/>
    <x v="722"/>
  </r>
  <r>
    <x v="724"/>
    <x v="225"/>
    <x v="576"/>
    <x v="541"/>
    <x v="5"/>
    <x v="719"/>
    <n v="1779.69"/>
    <x v="724"/>
    <x v="724"/>
    <s v="Kolkata"/>
    <x v="2"/>
    <x v="2"/>
    <s v="P0725"/>
    <x v="724"/>
    <x v="0"/>
    <n v="48530"/>
    <s v="P0725"/>
    <n v="878"/>
    <n v="145"/>
    <x v="724"/>
    <x v="723"/>
  </r>
  <r>
    <x v="725"/>
    <x v="463"/>
    <x v="577"/>
    <x v="542"/>
    <x v="4"/>
    <x v="720"/>
    <n v="9101.93"/>
    <x v="725"/>
    <x v="725"/>
    <s v="Bangalore"/>
    <x v="3"/>
    <x v="0"/>
    <s v="P0726"/>
    <x v="725"/>
    <x v="3"/>
    <n v="39553"/>
    <s v="P0726"/>
    <n v="564"/>
    <n v="151"/>
    <x v="725"/>
    <x v="724"/>
  </r>
  <r>
    <x v="726"/>
    <x v="464"/>
    <x v="578"/>
    <x v="543"/>
    <x v="7"/>
    <x v="721"/>
    <n v="1030.32"/>
    <x v="726"/>
    <x v="726"/>
    <s v="Delhi"/>
    <x v="4"/>
    <x v="2"/>
    <s v="P0727"/>
    <x v="726"/>
    <x v="3"/>
    <n v="48764"/>
    <s v="P0727"/>
    <n v="221"/>
    <n v="53"/>
    <x v="726"/>
    <x v="725"/>
  </r>
  <r>
    <x v="727"/>
    <x v="465"/>
    <x v="579"/>
    <x v="115"/>
    <x v="2"/>
    <x v="722"/>
    <n v="2026.53"/>
    <x v="727"/>
    <x v="727"/>
    <s v="Bangalore"/>
    <x v="4"/>
    <x v="1"/>
    <s v="P0728"/>
    <x v="727"/>
    <x v="1"/>
    <n v="29551"/>
    <s v="P0728"/>
    <n v="61"/>
    <n v="38"/>
    <x v="727"/>
    <x v="726"/>
  </r>
  <r>
    <x v="728"/>
    <x v="466"/>
    <x v="580"/>
    <x v="38"/>
    <x v="3"/>
    <x v="723"/>
    <n v="1779.3"/>
    <x v="728"/>
    <x v="728"/>
    <s v="Mumbai"/>
    <x v="2"/>
    <x v="1"/>
    <s v="P0729"/>
    <x v="728"/>
    <x v="2"/>
    <n v="33711"/>
    <s v="P0729"/>
    <n v="719"/>
    <n v="129"/>
    <x v="728"/>
    <x v="727"/>
  </r>
  <r>
    <x v="729"/>
    <x v="128"/>
    <x v="581"/>
    <x v="544"/>
    <x v="2"/>
    <x v="724"/>
    <n v="8675.7900000000009"/>
    <x v="729"/>
    <x v="729"/>
    <s v="Delhi"/>
    <x v="4"/>
    <x v="1"/>
    <s v="P0730"/>
    <x v="729"/>
    <x v="3"/>
    <n v="7407"/>
    <s v="P0730"/>
    <n v="430"/>
    <n v="58"/>
    <x v="729"/>
    <x v="728"/>
  </r>
  <r>
    <x v="730"/>
    <x v="467"/>
    <x v="86"/>
    <x v="432"/>
    <x v="5"/>
    <x v="725"/>
    <n v="160.85"/>
    <x v="730"/>
    <x v="730"/>
    <s v="Delhi"/>
    <x v="3"/>
    <x v="0"/>
    <s v="P0731"/>
    <x v="730"/>
    <x v="2"/>
    <n v="42635"/>
    <s v="P0731"/>
    <n v="310"/>
    <n v="188"/>
    <x v="730"/>
    <x v="729"/>
  </r>
  <r>
    <x v="731"/>
    <x v="468"/>
    <x v="582"/>
    <x v="225"/>
    <x v="4"/>
    <x v="726"/>
    <n v="1961.21"/>
    <x v="731"/>
    <x v="731"/>
    <s v="Mumbai"/>
    <x v="6"/>
    <x v="0"/>
    <s v="P0732"/>
    <x v="731"/>
    <x v="3"/>
    <n v="37420"/>
    <s v="P0732"/>
    <n v="390"/>
    <n v="157"/>
    <x v="731"/>
    <x v="730"/>
  </r>
  <r>
    <x v="732"/>
    <x v="418"/>
    <x v="583"/>
    <x v="50"/>
    <x v="8"/>
    <x v="727"/>
    <n v="2645.22"/>
    <x v="732"/>
    <x v="732"/>
    <s v="Kochi"/>
    <x v="4"/>
    <x v="1"/>
    <s v="P0733"/>
    <x v="732"/>
    <x v="3"/>
    <n v="12775"/>
    <s v="P0733"/>
    <n v="991"/>
    <n v="191"/>
    <x v="732"/>
    <x v="731"/>
  </r>
  <r>
    <x v="733"/>
    <x v="154"/>
    <x v="584"/>
    <x v="80"/>
    <x v="3"/>
    <x v="728"/>
    <n v="1100.5899999999999"/>
    <x v="733"/>
    <x v="733"/>
    <s v="Kolkata"/>
    <x v="6"/>
    <x v="0"/>
    <s v="P0734"/>
    <x v="733"/>
    <x v="2"/>
    <n v="17804"/>
    <s v="P0734"/>
    <n v="427"/>
    <n v="111"/>
    <x v="733"/>
    <x v="732"/>
  </r>
  <r>
    <x v="734"/>
    <x v="284"/>
    <x v="585"/>
    <x v="243"/>
    <x v="0"/>
    <x v="729"/>
    <n v="1092.1099999999999"/>
    <x v="734"/>
    <x v="734"/>
    <s v="Hyderabad"/>
    <x v="3"/>
    <x v="2"/>
    <s v="P0735"/>
    <x v="734"/>
    <x v="3"/>
    <n v="30583"/>
    <s v="P0735"/>
    <n v="78"/>
    <n v="188"/>
    <x v="734"/>
    <x v="733"/>
  </r>
  <r>
    <x v="735"/>
    <x v="379"/>
    <x v="536"/>
    <x v="37"/>
    <x v="5"/>
    <x v="730"/>
    <n v="3011.46"/>
    <x v="735"/>
    <x v="735"/>
    <s v="Delhi"/>
    <x v="5"/>
    <x v="2"/>
    <s v="P0736"/>
    <x v="735"/>
    <x v="1"/>
    <n v="748"/>
    <s v="P0736"/>
    <n v="279"/>
    <n v="12"/>
    <x v="735"/>
    <x v="734"/>
  </r>
  <r>
    <x v="736"/>
    <x v="469"/>
    <x v="78"/>
    <x v="545"/>
    <x v="7"/>
    <x v="731"/>
    <n v="5521.34"/>
    <x v="736"/>
    <x v="736"/>
    <s v="Delhi"/>
    <x v="1"/>
    <x v="1"/>
    <s v="P0737"/>
    <x v="736"/>
    <x v="0"/>
    <n v="40913"/>
    <s v="P0737"/>
    <n v="145"/>
    <n v="65"/>
    <x v="736"/>
    <x v="735"/>
  </r>
  <r>
    <x v="737"/>
    <x v="470"/>
    <x v="586"/>
    <x v="31"/>
    <x v="2"/>
    <x v="732"/>
    <n v="9346.81"/>
    <x v="737"/>
    <x v="737"/>
    <s v="Chennai"/>
    <x v="1"/>
    <x v="1"/>
    <s v="P0738"/>
    <x v="737"/>
    <x v="1"/>
    <n v="14101"/>
    <s v="P0738"/>
    <n v="685"/>
    <n v="10"/>
    <x v="737"/>
    <x v="736"/>
  </r>
  <r>
    <x v="738"/>
    <x v="471"/>
    <x v="367"/>
    <x v="546"/>
    <x v="7"/>
    <x v="733"/>
    <n v="60.24"/>
    <x v="738"/>
    <x v="738"/>
    <s v="Delhi"/>
    <x v="0"/>
    <x v="0"/>
    <s v="P0739"/>
    <x v="738"/>
    <x v="1"/>
    <n v="3841"/>
    <s v="P0739"/>
    <n v="800"/>
    <n v="138"/>
    <x v="738"/>
    <x v="737"/>
  </r>
  <r>
    <x v="739"/>
    <x v="472"/>
    <x v="471"/>
    <x v="547"/>
    <x v="0"/>
    <x v="734"/>
    <n v="6434.99"/>
    <x v="739"/>
    <x v="739"/>
    <s v="Kochi"/>
    <x v="4"/>
    <x v="0"/>
    <s v="P0740"/>
    <x v="739"/>
    <x v="1"/>
    <n v="16596"/>
    <s v="P0740"/>
    <n v="840"/>
    <n v="107"/>
    <x v="739"/>
    <x v="738"/>
  </r>
  <r>
    <x v="740"/>
    <x v="409"/>
    <x v="279"/>
    <x v="548"/>
    <x v="2"/>
    <x v="735"/>
    <n v="4649.8900000000003"/>
    <x v="740"/>
    <x v="740"/>
    <s v="Kolkata"/>
    <x v="1"/>
    <x v="2"/>
    <s v="P0741"/>
    <x v="740"/>
    <x v="3"/>
    <n v="41804"/>
    <s v="P0741"/>
    <n v="632"/>
    <n v="64"/>
    <x v="740"/>
    <x v="739"/>
  </r>
  <r>
    <x v="741"/>
    <x v="101"/>
    <x v="382"/>
    <x v="344"/>
    <x v="3"/>
    <x v="736"/>
    <n v="7171.13"/>
    <x v="741"/>
    <x v="741"/>
    <s v="Kolkata"/>
    <x v="3"/>
    <x v="2"/>
    <s v="P0742"/>
    <x v="741"/>
    <x v="1"/>
    <n v="13784"/>
    <s v="P0742"/>
    <n v="768"/>
    <n v="67"/>
    <x v="741"/>
    <x v="740"/>
  </r>
  <r>
    <x v="742"/>
    <x v="473"/>
    <x v="8"/>
    <x v="162"/>
    <x v="4"/>
    <x v="737"/>
    <n v="2703.37"/>
    <x v="742"/>
    <x v="742"/>
    <s v="Delhi"/>
    <x v="0"/>
    <x v="0"/>
    <s v="P0743"/>
    <x v="742"/>
    <x v="1"/>
    <n v="27005"/>
    <s v="P0743"/>
    <n v="417"/>
    <n v="132"/>
    <x v="742"/>
    <x v="741"/>
  </r>
  <r>
    <x v="743"/>
    <x v="474"/>
    <x v="587"/>
    <x v="160"/>
    <x v="4"/>
    <x v="738"/>
    <n v="4452.1499999999996"/>
    <x v="743"/>
    <x v="743"/>
    <s v="Chennai"/>
    <x v="6"/>
    <x v="1"/>
    <s v="P0744"/>
    <x v="743"/>
    <x v="1"/>
    <n v="40612"/>
    <s v="P0744"/>
    <n v="627"/>
    <n v="44"/>
    <x v="743"/>
    <x v="742"/>
  </r>
  <r>
    <x v="744"/>
    <x v="475"/>
    <x v="378"/>
    <x v="104"/>
    <x v="1"/>
    <x v="739"/>
    <n v="5106.01"/>
    <x v="744"/>
    <x v="744"/>
    <s v="Kolkata"/>
    <x v="3"/>
    <x v="2"/>
    <s v="P0745"/>
    <x v="744"/>
    <x v="3"/>
    <n v="1782"/>
    <s v="P0745"/>
    <n v="106"/>
    <n v="107"/>
    <x v="744"/>
    <x v="743"/>
  </r>
  <r>
    <x v="745"/>
    <x v="476"/>
    <x v="588"/>
    <x v="549"/>
    <x v="2"/>
    <x v="740"/>
    <n v="8836.9"/>
    <x v="745"/>
    <x v="745"/>
    <s v="Chennai"/>
    <x v="5"/>
    <x v="0"/>
    <s v="P0746"/>
    <x v="745"/>
    <x v="2"/>
    <n v="38020"/>
    <s v="P0746"/>
    <n v="538"/>
    <n v="126"/>
    <x v="745"/>
    <x v="744"/>
  </r>
  <r>
    <x v="746"/>
    <x v="477"/>
    <x v="589"/>
    <x v="478"/>
    <x v="8"/>
    <x v="741"/>
    <n v="7732.89"/>
    <x v="746"/>
    <x v="746"/>
    <s v="Pune"/>
    <x v="3"/>
    <x v="1"/>
    <s v="P0747"/>
    <x v="746"/>
    <x v="0"/>
    <n v="14505"/>
    <s v="P0747"/>
    <n v="557"/>
    <n v="55"/>
    <x v="746"/>
    <x v="745"/>
  </r>
  <r>
    <x v="747"/>
    <x v="454"/>
    <x v="515"/>
    <x v="2"/>
    <x v="2"/>
    <x v="300"/>
    <n v="3939.99"/>
    <x v="747"/>
    <x v="747"/>
    <s v="Chennai"/>
    <x v="1"/>
    <x v="0"/>
    <s v="P0748"/>
    <x v="747"/>
    <x v="1"/>
    <n v="34808"/>
    <s v="P0748"/>
    <n v="31"/>
    <n v="53"/>
    <x v="747"/>
    <x v="746"/>
  </r>
  <r>
    <x v="748"/>
    <x v="369"/>
    <x v="590"/>
    <x v="246"/>
    <x v="7"/>
    <x v="742"/>
    <n v="11703.27"/>
    <x v="748"/>
    <x v="748"/>
    <s v="Chennai"/>
    <x v="1"/>
    <x v="0"/>
    <s v="P0749"/>
    <x v="748"/>
    <x v="1"/>
    <n v="9485"/>
    <s v="P0749"/>
    <n v="548"/>
    <n v="77"/>
    <x v="748"/>
    <x v="747"/>
  </r>
  <r>
    <x v="749"/>
    <x v="271"/>
    <x v="591"/>
    <x v="351"/>
    <x v="0"/>
    <x v="743"/>
    <n v="4060.1"/>
    <x v="749"/>
    <x v="749"/>
    <s v="Hyderabad"/>
    <x v="2"/>
    <x v="0"/>
    <s v="P0750"/>
    <x v="749"/>
    <x v="0"/>
    <n v="7036"/>
    <s v="P0750"/>
    <n v="722"/>
    <n v="122"/>
    <x v="749"/>
    <x v="748"/>
  </r>
  <r>
    <x v="750"/>
    <x v="478"/>
    <x v="201"/>
    <x v="550"/>
    <x v="5"/>
    <x v="744"/>
    <n v="1952.21"/>
    <x v="750"/>
    <x v="750"/>
    <s v="Kochi"/>
    <x v="0"/>
    <x v="1"/>
    <s v="P0751"/>
    <x v="750"/>
    <x v="2"/>
    <n v="39436"/>
    <s v="P0751"/>
    <n v="367"/>
    <n v="58"/>
    <x v="750"/>
    <x v="749"/>
  </r>
  <r>
    <x v="751"/>
    <x v="172"/>
    <x v="291"/>
    <x v="331"/>
    <x v="2"/>
    <x v="745"/>
    <n v="4850.51"/>
    <x v="751"/>
    <x v="751"/>
    <s v="Hyderabad"/>
    <x v="0"/>
    <x v="0"/>
    <s v="P0752"/>
    <x v="751"/>
    <x v="3"/>
    <n v="40410"/>
    <s v="P0752"/>
    <n v="544"/>
    <n v="82"/>
    <x v="751"/>
    <x v="750"/>
  </r>
  <r>
    <x v="752"/>
    <x v="479"/>
    <x v="51"/>
    <x v="551"/>
    <x v="3"/>
    <x v="746"/>
    <n v="3715.64"/>
    <x v="752"/>
    <x v="752"/>
    <s v="Bangalore"/>
    <x v="1"/>
    <x v="0"/>
    <s v="P0753"/>
    <x v="752"/>
    <x v="0"/>
    <n v="49068"/>
    <s v="P0753"/>
    <n v="286"/>
    <n v="113"/>
    <x v="752"/>
    <x v="751"/>
  </r>
  <r>
    <x v="753"/>
    <x v="187"/>
    <x v="592"/>
    <x v="552"/>
    <x v="6"/>
    <x v="747"/>
    <n v="867.8"/>
    <x v="753"/>
    <x v="753"/>
    <s v="Kochi"/>
    <x v="0"/>
    <x v="2"/>
    <s v="P0754"/>
    <x v="753"/>
    <x v="0"/>
    <n v="33891"/>
    <s v="P0754"/>
    <n v="270"/>
    <n v="45"/>
    <x v="753"/>
    <x v="752"/>
  </r>
  <r>
    <x v="754"/>
    <x v="480"/>
    <x v="593"/>
    <x v="553"/>
    <x v="2"/>
    <x v="748"/>
    <n v="2758.84"/>
    <x v="754"/>
    <x v="754"/>
    <s v="Pune"/>
    <x v="2"/>
    <x v="2"/>
    <s v="P0755"/>
    <x v="754"/>
    <x v="3"/>
    <n v="23347"/>
    <s v="P0755"/>
    <n v="129"/>
    <n v="118"/>
    <x v="754"/>
    <x v="753"/>
  </r>
  <r>
    <x v="755"/>
    <x v="361"/>
    <x v="329"/>
    <x v="355"/>
    <x v="6"/>
    <x v="749"/>
    <n v="1059.1400000000001"/>
    <x v="755"/>
    <x v="755"/>
    <s v="Mumbai"/>
    <x v="3"/>
    <x v="2"/>
    <s v="P0756"/>
    <x v="755"/>
    <x v="3"/>
    <n v="9822"/>
    <s v="P0756"/>
    <n v="327"/>
    <n v="36"/>
    <x v="755"/>
    <x v="754"/>
  </r>
  <r>
    <x v="756"/>
    <x v="386"/>
    <x v="594"/>
    <x v="554"/>
    <x v="0"/>
    <x v="750"/>
    <n v="4037.85"/>
    <x v="756"/>
    <x v="756"/>
    <s v="Delhi"/>
    <x v="5"/>
    <x v="1"/>
    <s v="P0757"/>
    <x v="756"/>
    <x v="2"/>
    <n v="14831"/>
    <s v="P0757"/>
    <n v="803"/>
    <n v="37"/>
    <x v="756"/>
    <x v="755"/>
  </r>
  <r>
    <x v="757"/>
    <x v="76"/>
    <x v="516"/>
    <x v="555"/>
    <x v="0"/>
    <x v="751"/>
    <n v="4764.18"/>
    <x v="757"/>
    <x v="757"/>
    <s v="Mumbai"/>
    <x v="3"/>
    <x v="1"/>
    <s v="P0758"/>
    <x v="757"/>
    <x v="3"/>
    <n v="32439"/>
    <s v="P0758"/>
    <n v="935"/>
    <n v="55"/>
    <x v="757"/>
    <x v="756"/>
  </r>
  <r>
    <x v="758"/>
    <x v="481"/>
    <x v="337"/>
    <x v="556"/>
    <x v="2"/>
    <x v="752"/>
    <n v="5662.92"/>
    <x v="758"/>
    <x v="758"/>
    <s v="Hyderabad"/>
    <x v="6"/>
    <x v="2"/>
    <s v="P0759"/>
    <x v="758"/>
    <x v="0"/>
    <n v="17370"/>
    <s v="P0759"/>
    <n v="635"/>
    <n v="64"/>
    <x v="758"/>
    <x v="757"/>
  </r>
  <r>
    <x v="759"/>
    <x v="230"/>
    <x v="595"/>
    <x v="557"/>
    <x v="4"/>
    <x v="753"/>
    <n v="6984.51"/>
    <x v="759"/>
    <x v="759"/>
    <s v="Delhi"/>
    <x v="4"/>
    <x v="1"/>
    <s v="P0760"/>
    <x v="759"/>
    <x v="2"/>
    <n v="24227"/>
    <s v="P0760"/>
    <n v="624"/>
    <n v="15"/>
    <x v="759"/>
    <x v="758"/>
  </r>
  <r>
    <x v="760"/>
    <x v="482"/>
    <x v="329"/>
    <x v="558"/>
    <x v="4"/>
    <x v="754"/>
    <n v="4314.91"/>
    <x v="760"/>
    <x v="760"/>
    <s v="Hyderabad"/>
    <x v="6"/>
    <x v="2"/>
    <s v="P0761"/>
    <x v="760"/>
    <x v="1"/>
    <n v="8486"/>
    <s v="P0761"/>
    <n v="613"/>
    <n v="192"/>
    <x v="760"/>
    <x v="759"/>
  </r>
  <r>
    <x v="761"/>
    <x v="483"/>
    <x v="596"/>
    <x v="342"/>
    <x v="3"/>
    <x v="755"/>
    <n v="1385.73"/>
    <x v="761"/>
    <x v="761"/>
    <s v="Pune"/>
    <x v="4"/>
    <x v="1"/>
    <s v="P0762"/>
    <x v="761"/>
    <x v="2"/>
    <n v="22023"/>
    <s v="P0762"/>
    <n v="475"/>
    <n v="68"/>
    <x v="761"/>
    <x v="760"/>
  </r>
  <r>
    <x v="762"/>
    <x v="72"/>
    <x v="296"/>
    <x v="134"/>
    <x v="6"/>
    <x v="756"/>
    <n v="11040.1"/>
    <x v="762"/>
    <x v="762"/>
    <s v="Kochi"/>
    <x v="6"/>
    <x v="1"/>
    <s v="P0763"/>
    <x v="762"/>
    <x v="0"/>
    <n v="11974"/>
    <s v="P0763"/>
    <n v="423"/>
    <n v="162"/>
    <x v="762"/>
    <x v="761"/>
  </r>
  <r>
    <x v="763"/>
    <x v="119"/>
    <x v="597"/>
    <x v="496"/>
    <x v="8"/>
    <x v="757"/>
    <n v="1629.99"/>
    <x v="763"/>
    <x v="763"/>
    <s v="Kochi"/>
    <x v="0"/>
    <x v="1"/>
    <s v="P0764"/>
    <x v="763"/>
    <x v="3"/>
    <n v="5694"/>
    <s v="P0764"/>
    <n v="620"/>
    <n v="181"/>
    <x v="763"/>
    <x v="762"/>
  </r>
  <r>
    <x v="764"/>
    <x v="338"/>
    <x v="347"/>
    <x v="461"/>
    <x v="7"/>
    <x v="758"/>
    <n v="7159.58"/>
    <x v="764"/>
    <x v="764"/>
    <s v="Chennai"/>
    <x v="6"/>
    <x v="1"/>
    <s v="P0765"/>
    <x v="764"/>
    <x v="1"/>
    <n v="6684"/>
    <s v="P0765"/>
    <n v="784"/>
    <n v="162"/>
    <x v="764"/>
    <x v="763"/>
  </r>
  <r>
    <x v="765"/>
    <x v="242"/>
    <x v="598"/>
    <x v="559"/>
    <x v="3"/>
    <x v="759"/>
    <n v="5074.9399999999996"/>
    <x v="765"/>
    <x v="765"/>
    <s v="Kolkata"/>
    <x v="6"/>
    <x v="1"/>
    <s v="P0766"/>
    <x v="765"/>
    <x v="1"/>
    <n v="25963"/>
    <s v="P0766"/>
    <n v="413"/>
    <n v="167"/>
    <x v="765"/>
    <x v="764"/>
  </r>
  <r>
    <x v="766"/>
    <x v="484"/>
    <x v="382"/>
    <x v="121"/>
    <x v="8"/>
    <x v="760"/>
    <n v="630.80999999999995"/>
    <x v="766"/>
    <x v="766"/>
    <s v="Pune"/>
    <x v="3"/>
    <x v="0"/>
    <s v="P0767"/>
    <x v="766"/>
    <x v="0"/>
    <n v="18384"/>
    <s v="P0767"/>
    <n v="565"/>
    <n v="29"/>
    <x v="766"/>
    <x v="765"/>
  </r>
  <r>
    <x v="767"/>
    <x v="185"/>
    <x v="380"/>
    <x v="78"/>
    <x v="0"/>
    <x v="761"/>
    <n v="7100.52"/>
    <x v="767"/>
    <x v="767"/>
    <s v="Mumbai"/>
    <x v="5"/>
    <x v="0"/>
    <s v="P0768"/>
    <x v="767"/>
    <x v="0"/>
    <n v="5086"/>
    <s v="P0768"/>
    <n v="470"/>
    <n v="80"/>
    <x v="767"/>
    <x v="766"/>
  </r>
  <r>
    <x v="768"/>
    <x v="485"/>
    <x v="255"/>
    <x v="269"/>
    <x v="5"/>
    <x v="762"/>
    <n v="588.59"/>
    <x v="768"/>
    <x v="768"/>
    <s v="Hyderabad"/>
    <x v="6"/>
    <x v="0"/>
    <s v="P0769"/>
    <x v="768"/>
    <x v="0"/>
    <n v="25763"/>
    <s v="P0769"/>
    <n v="285"/>
    <n v="151"/>
    <x v="768"/>
    <x v="767"/>
  </r>
  <r>
    <x v="769"/>
    <x v="486"/>
    <x v="599"/>
    <x v="560"/>
    <x v="8"/>
    <x v="763"/>
    <n v="9561.9"/>
    <x v="769"/>
    <x v="769"/>
    <s v="Mumbai"/>
    <x v="4"/>
    <x v="1"/>
    <s v="P0770"/>
    <x v="769"/>
    <x v="0"/>
    <n v="8296"/>
    <s v="P0770"/>
    <n v="290"/>
    <n v="119"/>
    <x v="769"/>
    <x v="768"/>
  </r>
  <r>
    <x v="770"/>
    <x v="487"/>
    <x v="600"/>
    <x v="561"/>
    <x v="3"/>
    <x v="764"/>
    <n v="2127.02"/>
    <x v="770"/>
    <x v="770"/>
    <s v="Delhi"/>
    <x v="2"/>
    <x v="1"/>
    <s v="P0771"/>
    <x v="770"/>
    <x v="2"/>
    <n v="870"/>
    <s v="P0771"/>
    <n v="78"/>
    <n v="11"/>
    <x v="770"/>
    <x v="769"/>
  </r>
  <r>
    <x v="771"/>
    <x v="439"/>
    <x v="601"/>
    <x v="284"/>
    <x v="6"/>
    <x v="765"/>
    <n v="956.49"/>
    <x v="771"/>
    <x v="771"/>
    <s v="Kochi"/>
    <x v="2"/>
    <x v="2"/>
    <s v="P0772"/>
    <x v="771"/>
    <x v="3"/>
    <n v="6714"/>
    <s v="P0772"/>
    <n v="439"/>
    <n v="117"/>
    <x v="771"/>
    <x v="770"/>
  </r>
  <r>
    <x v="772"/>
    <x v="488"/>
    <x v="446"/>
    <x v="351"/>
    <x v="1"/>
    <x v="766"/>
    <n v="9689.99"/>
    <x v="772"/>
    <x v="772"/>
    <s v="Bangalore"/>
    <x v="2"/>
    <x v="1"/>
    <s v="P0773"/>
    <x v="772"/>
    <x v="2"/>
    <n v="22481"/>
    <s v="P0773"/>
    <n v="712"/>
    <n v="162"/>
    <x v="772"/>
    <x v="771"/>
  </r>
  <r>
    <x v="773"/>
    <x v="89"/>
    <x v="602"/>
    <x v="267"/>
    <x v="4"/>
    <x v="767"/>
    <n v="10233.15"/>
    <x v="773"/>
    <x v="773"/>
    <s v="Delhi"/>
    <x v="0"/>
    <x v="2"/>
    <s v="P0774"/>
    <x v="773"/>
    <x v="3"/>
    <n v="47710"/>
    <s v="P0774"/>
    <n v="685"/>
    <n v="167"/>
    <x v="773"/>
    <x v="772"/>
  </r>
  <r>
    <x v="774"/>
    <x v="489"/>
    <x v="433"/>
    <x v="562"/>
    <x v="0"/>
    <x v="768"/>
    <n v="1341.1"/>
    <x v="774"/>
    <x v="774"/>
    <s v="Kolkata"/>
    <x v="1"/>
    <x v="1"/>
    <s v="P0775"/>
    <x v="774"/>
    <x v="0"/>
    <n v="12159"/>
    <s v="P0775"/>
    <n v="985"/>
    <n v="82"/>
    <x v="774"/>
    <x v="773"/>
  </r>
  <r>
    <x v="775"/>
    <x v="28"/>
    <x v="603"/>
    <x v="563"/>
    <x v="6"/>
    <x v="769"/>
    <n v="13345.49"/>
    <x v="775"/>
    <x v="775"/>
    <s v="Kochi"/>
    <x v="2"/>
    <x v="2"/>
    <s v="P0776"/>
    <x v="775"/>
    <x v="2"/>
    <n v="14314"/>
    <s v="P0776"/>
    <n v="39"/>
    <n v="54"/>
    <x v="775"/>
    <x v="774"/>
  </r>
  <r>
    <x v="776"/>
    <x v="208"/>
    <x v="0"/>
    <x v="563"/>
    <x v="1"/>
    <x v="770"/>
    <n v="10580.91"/>
    <x v="776"/>
    <x v="776"/>
    <s v="Mumbai"/>
    <x v="1"/>
    <x v="1"/>
    <s v="P0777"/>
    <x v="776"/>
    <x v="2"/>
    <n v="12208"/>
    <s v="P0777"/>
    <n v="760"/>
    <n v="68"/>
    <x v="776"/>
    <x v="775"/>
  </r>
  <r>
    <x v="777"/>
    <x v="50"/>
    <x v="604"/>
    <x v="564"/>
    <x v="0"/>
    <x v="771"/>
    <n v="8279.57"/>
    <x v="777"/>
    <x v="777"/>
    <s v="Bangalore"/>
    <x v="6"/>
    <x v="0"/>
    <s v="P0778"/>
    <x v="777"/>
    <x v="1"/>
    <n v="17824"/>
    <s v="P0778"/>
    <n v="795"/>
    <n v="66"/>
    <x v="777"/>
    <x v="776"/>
  </r>
  <r>
    <x v="778"/>
    <x v="193"/>
    <x v="241"/>
    <x v="534"/>
    <x v="8"/>
    <x v="772"/>
    <n v="9314.89"/>
    <x v="778"/>
    <x v="778"/>
    <s v="Chennai"/>
    <x v="2"/>
    <x v="0"/>
    <s v="P0779"/>
    <x v="778"/>
    <x v="3"/>
    <n v="35894"/>
    <s v="P0779"/>
    <n v="436"/>
    <n v="75"/>
    <x v="778"/>
    <x v="777"/>
  </r>
  <r>
    <x v="779"/>
    <x v="490"/>
    <x v="605"/>
    <x v="565"/>
    <x v="2"/>
    <x v="773"/>
    <n v="2755.81"/>
    <x v="779"/>
    <x v="779"/>
    <s v="Kolkata"/>
    <x v="3"/>
    <x v="1"/>
    <s v="P0780"/>
    <x v="779"/>
    <x v="2"/>
    <n v="16171"/>
    <s v="P0780"/>
    <n v="282"/>
    <n v="67"/>
    <x v="779"/>
    <x v="778"/>
  </r>
  <r>
    <x v="780"/>
    <x v="80"/>
    <x v="278"/>
    <x v="566"/>
    <x v="8"/>
    <x v="774"/>
    <n v="10098.68"/>
    <x v="780"/>
    <x v="780"/>
    <s v="Kochi"/>
    <x v="5"/>
    <x v="2"/>
    <s v="P0781"/>
    <x v="780"/>
    <x v="0"/>
    <n v="32912"/>
    <s v="P0781"/>
    <n v="357"/>
    <n v="96"/>
    <x v="780"/>
    <x v="779"/>
  </r>
  <r>
    <x v="781"/>
    <x v="151"/>
    <x v="606"/>
    <x v="567"/>
    <x v="3"/>
    <x v="775"/>
    <n v="9034.52"/>
    <x v="781"/>
    <x v="781"/>
    <s v="Delhi"/>
    <x v="2"/>
    <x v="2"/>
    <s v="P0782"/>
    <x v="781"/>
    <x v="0"/>
    <n v="44922"/>
    <s v="P0782"/>
    <n v="682"/>
    <n v="17"/>
    <x v="781"/>
    <x v="780"/>
  </r>
  <r>
    <x v="782"/>
    <x v="491"/>
    <x v="607"/>
    <x v="568"/>
    <x v="8"/>
    <x v="776"/>
    <n v="2266.38"/>
    <x v="782"/>
    <x v="782"/>
    <s v="Bangalore"/>
    <x v="2"/>
    <x v="2"/>
    <s v="P0783"/>
    <x v="782"/>
    <x v="1"/>
    <n v="47314"/>
    <s v="P0783"/>
    <n v="862"/>
    <n v="62"/>
    <x v="782"/>
    <x v="781"/>
  </r>
  <r>
    <x v="783"/>
    <x v="183"/>
    <x v="608"/>
    <x v="569"/>
    <x v="5"/>
    <x v="777"/>
    <n v="5247.42"/>
    <x v="783"/>
    <x v="783"/>
    <s v="Bangalore"/>
    <x v="5"/>
    <x v="0"/>
    <s v="P0784"/>
    <x v="783"/>
    <x v="1"/>
    <n v="28191"/>
    <s v="P0784"/>
    <n v="642"/>
    <n v="69"/>
    <x v="783"/>
    <x v="782"/>
  </r>
  <r>
    <x v="784"/>
    <x v="250"/>
    <x v="609"/>
    <x v="82"/>
    <x v="2"/>
    <x v="778"/>
    <n v="5052.82"/>
    <x v="784"/>
    <x v="784"/>
    <s v="Mumbai"/>
    <x v="3"/>
    <x v="0"/>
    <s v="P0785"/>
    <x v="784"/>
    <x v="1"/>
    <n v="35690"/>
    <s v="P0785"/>
    <n v="514"/>
    <n v="39"/>
    <x v="784"/>
    <x v="783"/>
  </r>
  <r>
    <x v="785"/>
    <x v="388"/>
    <x v="610"/>
    <x v="570"/>
    <x v="5"/>
    <x v="779"/>
    <n v="10397.76"/>
    <x v="785"/>
    <x v="785"/>
    <s v="Pune"/>
    <x v="5"/>
    <x v="1"/>
    <s v="P0786"/>
    <x v="785"/>
    <x v="0"/>
    <n v="45966"/>
    <s v="P0786"/>
    <n v="652"/>
    <n v="176"/>
    <x v="785"/>
    <x v="784"/>
  </r>
  <r>
    <x v="786"/>
    <x v="18"/>
    <x v="611"/>
    <x v="571"/>
    <x v="0"/>
    <x v="780"/>
    <n v="3208.72"/>
    <x v="786"/>
    <x v="786"/>
    <s v="Bangalore"/>
    <x v="4"/>
    <x v="2"/>
    <s v="P0787"/>
    <x v="786"/>
    <x v="3"/>
    <n v="39355"/>
    <s v="P0787"/>
    <n v="70"/>
    <n v="138"/>
    <x v="786"/>
    <x v="785"/>
  </r>
  <r>
    <x v="787"/>
    <x v="237"/>
    <x v="612"/>
    <x v="572"/>
    <x v="3"/>
    <x v="781"/>
    <n v="6157.28"/>
    <x v="787"/>
    <x v="787"/>
    <s v="Delhi"/>
    <x v="5"/>
    <x v="2"/>
    <s v="P0788"/>
    <x v="787"/>
    <x v="1"/>
    <n v="15066"/>
    <s v="P0788"/>
    <n v="608"/>
    <n v="183"/>
    <x v="787"/>
    <x v="786"/>
  </r>
  <r>
    <x v="788"/>
    <x v="383"/>
    <x v="613"/>
    <x v="573"/>
    <x v="4"/>
    <x v="782"/>
    <n v="5031.5200000000004"/>
    <x v="788"/>
    <x v="788"/>
    <s v="Pune"/>
    <x v="4"/>
    <x v="0"/>
    <s v="P0789"/>
    <x v="788"/>
    <x v="3"/>
    <n v="6688"/>
    <s v="P0789"/>
    <n v="42"/>
    <n v="116"/>
    <x v="788"/>
    <x v="787"/>
  </r>
  <r>
    <x v="789"/>
    <x v="255"/>
    <x v="614"/>
    <x v="75"/>
    <x v="2"/>
    <x v="783"/>
    <n v="2210.61"/>
    <x v="789"/>
    <x v="789"/>
    <s v="Bangalore"/>
    <x v="2"/>
    <x v="2"/>
    <s v="P0790"/>
    <x v="789"/>
    <x v="3"/>
    <n v="5830"/>
    <s v="P0790"/>
    <n v="959"/>
    <n v="30"/>
    <x v="789"/>
    <x v="788"/>
  </r>
  <r>
    <x v="790"/>
    <x v="338"/>
    <x v="615"/>
    <x v="574"/>
    <x v="5"/>
    <x v="784"/>
    <n v="2858.37"/>
    <x v="790"/>
    <x v="790"/>
    <s v="Bangalore"/>
    <x v="2"/>
    <x v="2"/>
    <s v="P0791"/>
    <x v="790"/>
    <x v="1"/>
    <n v="44114"/>
    <s v="P0791"/>
    <n v="889"/>
    <n v="181"/>
    <x v="790"/>
    <x v="789"/>
  </r>
  <r>
    <x v="791"/>
    <x v="443"/>
    <x v="524"/>
    <x v="575"/>
    <x v="4"/>
    <x v="785"/>
    <n v="2833.36"/>
    <x v="791"/>
    <x v="791"/>
    <s v="Mumbai"/>
    <x v="2"/>
    <x v="2"/>
    <s v="P0792"/>
    <x v="791"/>
    <x v="1"/>
    <n v="27855"/>
    <s v="P0792"/>
    <n v="508"/>
    <n v="97"/>
    <x v="791"/>
    <x v="790"/>
  </r>
  <r>
    <x v="792"/>
    <x v="492"/>
    <x v="369"/>
    <x v="576"/>
    <x v="6"/>
    <x v="786"/>
    <n v="4419.8999999999996"/>
    <x v="792"/>
    <x v="792"/>
    <s v="Delhi"/>
    <x v="1"/>
    <x v="2"/>
    <s v="P0793"/>
    <x v="792"/>
    <x v="3"/>
    <n v="14887"/>
    <s v="P0793"/>
    <n v="374"/>
    <n v="140"/>
    <x v="792"/>
    <x v="791"/>
  </r>
  <r>
    <x v="793"/>
    <x v="493"/>
    <x v="616"/>
    <x v="227"/>
    <x v="2"/>
    <x v="787"/>
    <n v="2959.93"/>
    <x v="793"/>
    <x v="793"/>
    <s v="Kolkata"/>
    <x v="5"/>
    <x v="1"/>
    <s v="P0794"/>
    <x v="793"/>
    <x v="0"/>
    <n v="17342"/>
    <s v="P0794"/>
    <n v="732"/>
    <n v="82"/>
    <x v="793"/>
    <x v="792"/>
  </r>
  <r>
    <x v="794"/>
    <x v="494"/>
    <x v="617"/>
    <x v="120"/>
    <x v="5"/>
    <x v="788"/>
    <n v="6439.14"/>
    <x v="794"/>
    <x v="794"/>
    <s v="Mumbai"/>
    <x v="5"/>
    <x v="0"/>
    <s v="P0795"/>
    <x v="794"/>
    <x v="1"/>
    <n v="14155"/>
    <s v="P0795"/>
    <n v="637"/>
    <n v="103"/>
    <x v="794"/>
    <x v="793"/>
  </r>
  <r>
    <x v="795"/>
    <x v="495"/>
    <x v="485"/>
    <x v="547"/>
    <x v="0"/>
    <x v="789"/>
    <n v="8529.18"/>
    <x v="795"/>
    <x v="795"/>
    <s v="Chennai"/>
    <x v="5"/>
    <x v="2"/>
    <s v="P0796"/>
    <x v="795"/>
    <x v="1"/>
    <n v="40115"/>
    <s v="P0796"/>
    <n v="705"/>
    <n v="102"/>
    <x v="795"/>
    <x v="794"/>
  </r>
  <r>
    <x v="796"/>
    <x v="296"/>
    <x v="618"/>
    <x v="472"/>
    <x v="7"/>
    <x v="790"/>
    <n v="2764.84"/>
    <x v="796"/>
    <x v="796"/>
    <s v="Kochi"/>
    <x v="1"/>
    <x v="0"/>
    <s v="P0797"/>
    <x v="796"/>
    <x v="2"/>
    <n v="30659"/>
    <s v="P0797"/>
    <n v="515"/>
    <n v="64"/>
    <x v="796"/>
    <x v="795"/>
  </r>
  <r>
    <x v="797"/>
    <x v="496"/>
    <x v="619"/>
    <x v="479"/>
    <x v="3"/>
    <x v="791"/>
    <n v="1811.96"/>
    <x v="797"/>
    <x v="797"/>
    <s v="Mumbai"/>
    <x v="0"/>
    <x v="2"/>
    <s v="P0798"/>
    <x v="797"/>
    <x v="0"/>
    <n v="43983"/>
    <s v="P0798"/>
    <n v="236"/>
    <n v="115"/>
    <x v="797"/>
    <x v="796"/>
  </r>
  <r>
    <x v="798"/>
    <x v="39"/>
    <x v="620"/>
    <x v="485"/>
    <x v="4"/>
    <x v="792"/>
    <n v="258.39"/>
    <x v="798"/>
    <x v="798"/>
    <s v="Chennai"/>
    <x v="1"/>
    <x v="2"/>
    <s v="P0799"/>
    <x v="798"/>
    <x v="2"/>
    <n v="15158"/>
    <s v="P0799"/>
    <n v="73"/>
    <n v="149"/>
    <x v="798"/>
    <x v="797"/>
  </r>
  <r>
    <x v="799"/>
    <x v="248"/>
    <x v="621"/>
    <x v="577"/>
    <x v="8"/>
    <x v="793"/>
    <n v="2906.51"/>
    <x v="799"/>
    <x v="799"/>
    <s v="Mumbai"/>
    <x v="4"/>
    <x v="2"/>
    <s v="P0800"/>
    <x v="799"/>
    <x v="1"/>
    <n v="23681"/>
    <s v="P0800"/>
    <n v="283"/>
    <n v="13"/>
    <x v="799"/>
    <x v="798"/>
  </r>
  <r>
    <x v="800"/>
    <x v="80"/>
    <x v="486"/>
    <x v="243"/>
    <x v="7"/>
    <x v="794"/>
    <n v="5932.61"/>
    <x v="800"/>
    <x v="800"/>
    <s v="Bangalore"/>
    <x v="1"/>
    <x v="0"/>
    <s v="P0801"/>
    <x v="800"/>
    <x v="2"/>
    <n v="6174"/>
    <s v="P0801"/>
    <n v="528"/>
    <n v="34"/>
    <x v="800"/>
    <x v="799"/>
  </r>
  <r>
    <x v="801"/>
    <x v="79"/>
    <x v="622"/>
    <x v="578"/>
    <x v="5"/>
    <x v="795"/>
    <n v="5875.21"/>
    <x v="801"/>
    <x v="801"/>
    <s v="Chennai"/>
    <x v="1"/>
    <x v="1"/>
    <s v="P0802"/>
    <x v="801"/>
    <x v="1"/>
    <n v="48570"/>
    <s v="P0802"/>
    <n v="424"/>
    <n v="170"/>
    <x v="801"/>
    <x v="800"/>
  </r>
  <r>
    <x v="802"/>
    <x v="127"/>
    <x v="623"/>
    <x v="505"/>
    <x v="8"/>
    <x v="796"/>
    <n v="4958.51"/>
    <x v="802"/>
    <x v="802"/>
    <s v="Pune"/>
    <x v="0"/>
    <x v="0"/>
    <s v="P0803"/>
    <x v="802"/>
    <x v="2"/>
    <n v="25642"/>
    <s v="P0803"/>
    <n v="506"/>
    <n v="118"/>
    <x v="802"/>
    <x v="801"/>
  </r>
  <r>
    <x v="803"/>
    <x v="497"/>
    <x v="615"/>
    <x v="106"/>
    <x v="1"/>
    <x v="797"/>
    <n v="5118.92"/>
    <x v="803"/>
    <x v="803"/>
    <s v="Kochi"/>
    <x v="4"/>
    <x v="2"/>
    <s v="P0804"/>
    <x v="803"/>
    <x v="3"/>
    <n v="27695"/>
    <s v="P0804"/>
    <n v="277"/>
    <n v="194"/>
    <x v="803"/>
    <x v="802"/>
  </r>
  <r>
    <x v="804"/>
    <x v="213"/>
    <x v="624"/>
    <x v="579"/>
    <x v="6"/>
    <x v="798"/>
    <n v="1788.4"/>
    <x v="804"/>
    <x v="804"/>
    <s v="Delhi"/>
    <x v="4"/>
    <x v="2"/>
    <s v="P0805"/>
    <x v="804"/>
    <x v="2"/>
    <n v="20741"/>
    <s v="P0805"/>
    <n v="937"/>
    <n v="124"/>
    <x v="804"/>
    <x v="803"/>
  </r>
  <r>
    <x v="805"/>
    <x v="498"/>
    <x v="625"/>
    <x v="176"/>
    <x v="2"/>
    <x v="799"/>
    <n v="11872.45"/>
    <x v="805"/>
    <x v="805"/>
    <s v="Kolkata"/>
    <x v="6"/>
    <x v="0"/>
    <s v="P0806"/>
    <x v="805"/>
    <x v="1"/>
    <n v="13618"/>
    <s v="P0806"/>
    <n v="366"/>
    <n v="134"/>
    <x v="805"/>
    <x v="804"/>
  </r>
  <r>
    <x v="806"/>
    <x v="435"/>
    <x v="626"/>
    <x v="580"/>
    <x v="8"/>
    <x v="800"/>
    <n v="7253.7"/>
    <x v="806"/>
    <x v="806"/>
    <s v="Pune"/>
    <x v="2"/>
    <x v="2"/>
    <s v="P0807"/>
    <x v="806"/>
    <x v="3"/>
    <n v="47425"/>
    <s v="P0807"/>
    <n v="846"/>
    <n v="180"/>
    <x v="806"/>
    <x v="805"/>
  </r>
  <r>
    <x v="807"/>
    <x v="336"/>
    <x v="627"/>
    <x v="581"/>
    <x v="3"/>
    <x v="801"/>
    <n v="1788.75"/>
    <x v="807"/>
    <x v="807"/>
    <s v="Bangalore"/>
    <x v="1"/>
    <x v="2"/>
    <s v="P0808"/>
    <x v="807"/>
    <x v="0"/>
    <n v="24499"/>
    <s v="P0808"/>
    <n v="390"/>
    <n v="135"/>
    <x v="807"/>
    <x v="806"/>
  </r>
  <r>
    <x v="808"/>
    <x v="499"/>
    <x v="628"/>
    <x v="567"/>
    <x v="3"/>
    <x v="802"/>
    <n v="7415.17"/>
    <x v="808"/>
    <x v="808"/>
    <s v="Mumbai"/>
    <x v="2"/>
    <x v="1"/>
    <s v="P0809"/>
    <x v="808"/>
    <x v="2"/>
    <n v="33771"/>
    <s v="P0809"/>
    <n v="443"/>
    <n v="72"/>
    <x v="808"/>
    <x v="807"/>
  </r>
  <r>
    <x v="809"/>
    <x v="352"/>
    <x v="22"/>
    <x v="459"/>
    <x v="4"/>
    <x v="803"/>
    <n v="2668.5"/>
    <x v="809"/>
    <x v="809"/>
    <s v="Kochi"/>
    <x v="0"/>
    <x v="1"/>
    <s v="P0810"/>
    <x v="809"/>
    <x v="3"/>
    <n v="1961"/>
    <s v="P0810"/>
    <n v="603"/>
    <n v="110"/>
    <x v="809"/>
    <x v="808"/>
  </r>
  <r>
    <x v="810"/>
    <x v="500"/>
    <x v="629"/>
    <x v="582"/>
    <x v="7"/>
    <x v="804"/>
    <n v="7661.31"/>
    <x v="810"/>
    <x v="810"/>
    <s v="Bangalore"/>
    <x v="1"/>
    <x v="2"/>
    <s v="P0811"/>
    <x v="810"/>
    <x v="1"/>
    <n v="13868"/>
    <s v="P0811"/>
    <n v="263"/>
    <n v="54"/>
    <x v="810"/>
    <x v="809"/>
  </r>
  <r>
    <x v="811"/>
    <x v="158"/>
    <x v="630"/>
    <x v="583"/>
    <x v="8"/>
    <x v="805"/>
    <n v="1347.9"/>
    <x v="811"/>
    <x v="811"/>
    <s v="Kochi"/>
    <x v="6"/>
    <x v="1"/>
    <s v="P0812"/>
    <x v="811"/>
    <x v="1"/>
    <n v="40219"/>
    <s v="P0812"/>
    <n v="219"/>
    <n v="73"/>
    <x v="811"/>
    <x v="810"/>
  </r>
  <r>
    <x v="812"/>
    <x v="501"/>
    <x v="610"/>
    <x v="584"/>
    <x v="6"/>
    <x v="806"/>
    <n v="8610.9599999999991"/>
    <x v="812"/>
    <x v="812"/>
    <s v="Delhi"/>
    <x v="0"/>
    <x v="0"/>
    <s v="P0813"/>
    <x v="812"/>
    <x v="2"/>
    <n v="4482"/>
    <s v="P0813"/>
    <n v="379"/>
    <n v="139"/>
    <x v="812"/>
    <x v="811"/>
  </r>
  <r>
    <x v="813"/>
    <x v="502"/>
    <x v="49"/>
    <x v="391"/>
    <x v="7"/>
    <x v="807"/>
    <n v="4993.04"/>
    <x v="813"/>
    <x v="813"/>
    <s v="Chennai"/>
    <x v="6"/>
    <x v="1"/>
    <s v="P0814"/>
    <x v="813"/>
    <x v="3"/>
    <n v="5161"/>
    <s v="P0814"/>
    <n v="804"/>
    <n v="38"/>
    <x v="813"/>
    <x v="812"/>
  </r>
  <r>
    <x v="814"/>
    <x v="247"/>
    <x v="631"/>
    <x v="585"/>
    <x v="5"/>
    <x v="808"/>
    <n v="985.39"/>
    <x v="814"/>
    <x v="814"/>
    <s v="Kolkata"/>
    <x v="1"/>
    <x v="1"/>
    <s v="P0815"/>
    <x v="814"/>
    <x v="3"/>
    <n v="40510"/>
    <s v="P0815"/>
    <n v="144"/>
    <n v="137"/>
    <x v="814"/>
    <x v="813"/>
  </r>
  <r>
    <x v="815"/>
    <x v="375"/>
    <x v="632"/>
    <x v="564"/>
    <x v="5"/>
    <x v="809"/>
    <n v="10932.85"/>
    <x v="815"/>
    <x v="815"/>
    <s v="Kolkata"/>
    <x v="6"/>
    <x v="2"/>
    <s v="P0816"/>
    <x v="815"/>
    <x v="0"/>
    <n v="15506"/>
    <s v="P0816"/>
    <n v="437"/>
    <n v="120"/>
    <x v="815"/>
    <x v="814"/>
  </r>
  <r>
    <x v="816"/>
    <x v="85"/>
    <x v="633"/>
    <x v="586"/>
    <x v="8"/>
    <x v="810"/>
    <n v="3298.46"/>
    <x v="816"/>
    <x v="816"/>
    <s v="Bangalore"/>
    <x v="6"/>
    <x v="1"/>
    <s v="P0817"/>
    <x v="816"/>
    <x v="0"/>
    <n v="13766"/>
    <s v="P0817"/>
    <n v="672"/>
    <n v="68"/>
    <x v="816"/>
    <x v="815"/>
  </r>
  <r>
    <x v="817"/>
    <x v="503"/>
    <x v="583"/>
    <x v="587"/>
    <x v="8"/>
    <x v="811"/>
    <n v="5940.89"/>
    <x v="817"/>
    <x v="817"/>
    <s v="Bangalore"/>
    <x v="0"/>
    <x v="0"/>
    <s v="P0818"/>
    <x v="817"/>
    <x v="2"/>
    <n v="28309"/>
    <s v="P0818"/>
    <n v="706"/>
    <n v="18"/>
    <x v="817"/>
    <x v="816"/>
  </r>
  <r>
    <x v="818"/>
    <x v="275"/>
    <x v="634"/>
    <x v="588"/>
    <x v="5"/>
    <x v="812"/>
    <n v="1017.58"/>
    <x v="818"/>
    <x v="818"/>
    <s v="Delhi"/>
    <x v="5"/>
    <x v="1"/>
    <s v="P0819"/>
    <x v="818"/>
    <x v="1"/>
    <n v="9826"/>
    <s v="P0819"/>
    <n v="434"/>
    <n v="143"/>
    <x v="818"/>
    <x v="817"/>
  </r>
  <r>
    <x v="819"/>
    <x v="88"/>
    <x v="635"/>
    <x v="191"/>
    <x v="6"/>
    <x v="813"/>
    <n v="1381.19"/>
    <x v="819"/>
    <x v="819"/>
    <s v="Kochi"/>
    <x v="5"/>
    <x v="0"/>
    <s v="P0820"/>
    <x v="819"/>
    <x v="2"/>
    <n v="2244"/>
    <s v="P0820"/>
    <n v="81"/>
    <n v="166"/>
    <x v="819"/>
    <x v="818"/>
  </r>
  <r>
    <x v="820"/>
    <x v="322"/>
    <x v="161"/>
    <x v="589"/>
    <x v="6"/>
    <x v="814"/>
    <n v="1841.11"/>
    <x v="820"/>
    <x v="820"/>
    <s v="Bangalore"/>
    <x v="6"/>
    <x v="2"/>
    <s v="P0821"/>
    <x v="820"/>
    <x v="3"/>
    <n v="322"/>
    <s v="P0821"/>
    <n v="15"/>
    <n v="148"/>
    <x v="820"/>
    <x v="819"/>
  </r>
  <r>
    <x v="821"/>
    <x v="485"/>
    <x v="196"/>
    <x v="590"/>
    <x v="3"/>
    <x v="815"/>
    <n v="1106.57"/>
    <x v="821"/>
    <x v="821"/>
    <s v="Delhi"/>
    <x v="6"/>
    <x v="2"/>
    <s v="P0822"/>
    <x v="821"/>
    <x v="1"/>
    <n v="4057"/>
    <s v="P0822"/>
    <n v="469"/>
    <n v="89"/>
    <x v="821"/>
    <x v="820"/>
  </r>
  <r>
    <x v="822"/>
    <x v="504"/>
    <x v="383"/>
    <x v="591"/>
    <x v="1"/>
    <x v="816"/>
    <n v="2844.12"/>
    <x v="822"/>
    <x v="822"/>
    <s v="Hyderabad"/>
    <x v="2"/>
    <x v="1"/>
    <s v="P0823"/>
    <x v="822"/>
    <x v="0"/>
    <n v="8010"/>
    <s v="P0823"/>
    <n v="810"/>
    <n v="134"/>
    <x v="822"/>
    <x v="821"/>
  </r>
  <r>
    <x v="823"/>
    <x v="31"/>
    <x v="636"/>
    <x v="2"/>
    <x v="0"/>
    <x v="817"/>
    <n v="4583.41"/>
    <x v="823"/>
    <x v="823"/>
    <s v="Delhi"/>
    <x v="3"/>
    <x v="2"/>
    <s v="P0824"/>
    <x v="823"/>
    <x v="3"/>
    <n v="34836"/>
    <s v="P0824"/>
    <n v="28"/>
    <n v="88"/>
    <x v="823"/>
    <x v="822"/>
  </r>
  <r>
    <x v="824"/>
    <x v="386"/>
    <x v="76"/>
    <x v="92"/>
    <x v="4"/>
    <x v="818"/>
    <n v="6052.57"/>
    <x v="824"/>
    <x v="824"/>
    <s v="Pune"/>
    <x v="5"/>
    <x v="1"/>
    <s v="P0825"/>
    <x v="824"/>
    <x v="1"/>
    <n v="14967"/>
    <s v="P0825"/>
    <n v="887"/>
    <n v="78"/>
    <x v="824"/>
    <x v="823"/>
  </r>
  <r>
    <x v="825"/>
    <x v="364"/>
    <x v="637"/>
    <x v="367"/>
    <x v="1"/>
    <x v="819"/>
    <n v="8501.51"/>
    <x v="825"/>
    <x v="825"/>
    <s v="Bangalore"/>
    <x v="5"/>
    <x v="0"/>
    <s v="P0826"/>
    <x v="825"/>
    <x v="3"/>
    <n v="3681"/>
    <s v="P0826"/>
    <n v="675"/>
    <n v="72"/>
    <x v="825"/>
    <x v="824"/>
  </r>
  <r>
    <x v="826"/>
    <x v="505"/>
    <x v="638"/>
    <x v="514"/>
    <x v="8"/>
    <x v="820"/>
    <n v="769.44"/>
    <x v="826"/>
    <x v="826"/>
    <s v="Delhi"/>
    <x v="2"/>
    <x v="1"/>
    <s v="P0827"/>
    <x v="826"/>
    <x v="0"/>
    <n v="819"/>
    <s v="P0827"/>
    <n v="8"/>
    <n v="50"/>
    <x v="826"/>
    <x v="825"/>
  </r>
  <r>
    <x v="827"/>
    <x v="506"/>
    <x v="260"/>
    <x v="347"/>
    <x v="8"/>
    <x v="821"/>
    <n v="5344.65"/>
    <x v="827"/>
    <x v="827"/>
    <s v="Kochi"/>
    <x v="1"/>
    <x v="1"/>
    <s v="P0828"/>
    <x v="827"/>
    <x v="2"/>
    <n v="23906"/>
    <s v="P0828"/>
    <n v="343"/>
    <n v="194"/>
    <x v="827"/>
    <x v="826"/>
  </r>
  <r>
    <x v="828"/>
    <x v="380"/>
    <x v="639"/>
    <x v="592"/>
    <x v="0"/>
    <x v="822"/>
    <n v="1627.5"/>
    <x v="828"/>
    <x v="828"/>
    <s v="Kolkata"/>
    <x v="6"/>
    <x v="0"/>
    <s v="P0829"/>
    <x v="828"/>
    <x v="2"/>
    <n v="42022"/>
    <s v="P0829"/>
    <n v="220"/>
    <n v="136"/>
    <x v="828"/>
    <x v="827"/>
  </r>
  <r>
    <x v="829"/>
    <x v="384"/>
    <x v="640"/>
    <x v="254"/>
    <x v="8"/>
    <x v="823"/>
    <n v="758.77"/>
    <x v="829"/>
    <x v="829"/>
    <s v="Bangalore"/>
    <x v="1"/>
    <x v="2"/>
    <s v="P0830"/>
    <x v="829"/>
    <x v="3"/>
    <n v="17000"/>
    <s v="P0830"/>
    <n v="949"/>
    <n v="43"/>
    <x v="829"/>
    <x v="828"/>
  </r>
  <r>
    <x v="830"/>
    <x v="507"/>
    <x v="641"/>
    <x v="593"/>
    <x v="7"/>
    <x v="824"/>
    <n v="4857.01"/>
    <x v="830"/>
    <x v="830"/>
    <s v="Hyderabad"/>
    <x v="6"/>
    <x v="0"/>
    <s v="P0831"/>
    <x v="830"/>
    <x v="0"/>
    <n v="3286"/>
    <s v="P0831"/>
    <n v="554"/>
    <n v="174"/>
    <x v="830"/>
    <x v="829"/>
  </r>
  <r>
    <x v="831"/>
    <x v="508"/>
    <x v="615"/>
    <x v="75"/>
    <x v="6"/>
    <x v="825"/>
    <n v="7056.91"/>
    <x v="831"/>
    <x v="831"/>
    <s v="Hyderabad"/>
    <x v="4"/>
    <x v="2"/>
    <s v="P0832"/>
    <x v="831"/>
    <x v="1"/>
    <n v="11481"/>
    <s v="P0832"/>
    <n v="324"/>
    <n v="38"/>
    <x v="831"/>
    <x v="830"/>
  </r>
  <r>
    <x v="832"/>
    <x v="509"/>
    <x v="642"/>
    <x v="594"/>
    <x v="7"/>
    <x v="826"/>
    <n v="6048.68"/>
    <x v="832"/>
    <x v="832"/>
    <s v="Mumbai"/>
    <x v="1"/>
    <x v="0"/>
    <s v="P0833"/>
    <x v="832"/>
    <x v="3"/>
    <n v="25018"/>
    <s v="P0833"/>
    <n v="278"/>
    <n v="122"/>
    <x v="832"/>
    <x v="831"/>
  </r>
  <r>
    <x v="833"/>
    <x v="362"/>
    <x v="643"/>
    <x v="595"/>
    <x v="4"/>
    <x v="827"/>
    <n v="4006.74"/>
    <x v="833"/>
    <x v="833"/>
    <s v="Hyderabad"/>
    <x v="5"/>
    <x v="1"/>
    <s v="P0834"/>
    <x v="833"/>
    <x v="1"/>
    <n v="9520"/>
    <s v="P0834"/>
    <n v="563"/>
    <n v="41"/>
    <x v="833"/>
    <x v="832"/>
  </r>
  <r>
    <x v="834"/>
    <x v="26"/>
    <x v="159"/>
    <x v="596"/>
    <x v="2"/>
    <x v="828"/>
    <n v="10551.93"/>
    <x v="834"/>
    <x v="834"/>
    <s v="Kolkata"/>
    <x v="0"/>
    <x v="2"/>
    <s v="P0835"/>
    <x v="834"/>
    <x v="0"/>
    <n v="48926"/>
    <s v="P0835"/>
    <n v="5"/>
    <n v="78"/>
    <x v="834"/>
    <x v="833"/>
  </r>
  <r>
    <x v="835"/>
    <x v="510"/>
    <x v="473"/>
    <x v="23"/>
    <x v="7"/>
    <x v="829"/>
    <n v="366.46"/>
    <x v="835"/>
    <x v="835"/>
    <s v="Kolkata"/>
    <x v="0"/>
    <x v="0"/>
    <s v="P0836"/>
    <x v="835"/>
    <x v="2"/>
    <n v="38194"/>
    <s v="P0836"/>
    <n v="257"/>
    <n v="135"/>
    <x v="835"/>
    <x v="834"/>
  </r>
  <r>
    <x v="836"/>
    <x v="71"/>
    <x v="249"/>
    <x v="597"/>
    <x v="3"/>
    <x v="830"/>
    <n v="794.42"/>
    <x v="836"/>
    <x v="836"/>
    <s v="Kolkata"/>
    <x v="0"/>
    <x v="2"/>
    <s v="P0837"/>
    <x v="836"/>
    <x v="0"/>
    <n v="17294"/>
    <s v="P0837"/>
    <n v="165"/>
    <n v="199"/>
    <x v="836"/>
    <x v="835"/>
  </r>
  <r>
    <x v="837"/>
    <x v="365"/>
    <x v="34"/>
    <x v="396"/>
    <x v="2"/>
    <x v="831"/>
    <n v="483.71"/>
    <x v="837"/>
    <x v="837"/>
    <s v="Hyderabad"/>
    <x v="5"/>
    <x v="1"/>
    <s v="P0838"/>
    <x v="837"/>
    <x v="0"/>
    <n v="47581"/>
    <s v="P0838"/>
    <n v="620"/>
    <n v="198"/>
    <x v="837"/>
    <x v="836"/>
  </r>
  <r>
    <x v="838"/>
    <x v="511"/>
    <x v="408"/>
    <x v="218"/>
    <x v="6"/>
    <x v="832"/>
    <n v="6951.61"/>
    <x v="838"/>
    <x v="838"/>
    <s v="Bangalore"/>
    <x v="6"/>
    <x v="0"/>
    <s v="P0839"/>
    <x v="838"/>
    <x v="3"/>
    <n v="16318"/>
    <s v="P0839"/>
    <n v="669"/>
    <n v="180"/>
    <x v="838"/>
    <x v="837"/>
  </r>
  <r>
    <x v="839"/>
    <x v="77"/>
    <x v="644"/>
    <x v="598"/>
    <x v="5"/>
    <x v="833"/>
    <n v="682.91"/>
    <x v="839"/>
    <x v="839"/>
    <s v="Kochi"/>
    <x v="6"/>
    <x v="0"/>
    <s v="P0840"/>
    <x v="839"/>
    <x v="3"/>
    <n v="7094"/>
    <s v="P0840"/>
    <n v="467"/>
    <n v="54"/>
    <x v="839"/>
    <x v="838"/>
  </r>
  <r>
    <x v="840"/>
    <x v="416"/>
    <x v="41"/>
    <x v="599"/>
    <x v="7"/>
    <x v="834"/>
    <n v="4496.3900000000003"/>
    <x v="840"/>
    <x v="840"/>
    <s v="Chennai"/>
    <x v="2"/>
    <x v="0"/>
    <s v="P0841"/>
    <x v="840"/>
    <x v="3"/>
    <n v="46920"/>
    <s v="P0841"/>
    <n v="140"/>
    <n v="27"/>
    <x v="840"/>
    <x v="839"/>
  </r>
  <r>
    <x v="841"/>
    <x v="340"/>
    <x v="218"/>
    <x v="356"/>
    <x v="2"/>
    <x v="835"/>
    <n v="2995.22"/>
    <x v="841"/>
    <x v="841"/>
    <s v="Delhi"/>
    <x v="2"/>
    <x v="1"/>
    <s v="P0842"/>
    <x v="841"/>
    <x v="0"/>
    <n v="47988"/>
    <s v="P0842"/>
    <n v="370"/>
    <n v="182"/>
    <x v="841"/>
    <x v="840"/>
  </r>
  <r>
    <x v="842"/>
    <x v="348"/>
    <x v="14"/>
    <x v="600"/>
    <x v="2"/>
    <x v="836"/>
    <n v="3179.64"/>
    <x v="842"/>
    <x v="842"/>
    <s v="Kochi"/>
    <x v="0"/>
    <x v="1"/>
    <s v="P0843"/>
    <x v="842"/>
    <x v="0"/>
    <n v="15701"/>
    <s v="P0843"/>
    <n v="842"/>
    <n v="185"/>
    <x v="842"/>
    <x v="841"/>
  </r>
  <r>
    <x v="843"/>
    <x v="379"/>
    <x v="282"/>
    <x v="268"/>
    <x v="5"/>
    <x v="837"/>
    <n v="2317.4899999999998"/>
    <x v="843"/>
    <x v="843"/>
    <s v="Bangalore"/>
    <x v="5"/>
    <x v="2"/>
    <s v="P0844"/>
    <x v="843"/>
    <x v="3"/>
    <n v="29778"/>
    <s v="P0844"/>
    <n v="203"/>
    <n v="62"/>
    <x v="843"/>
    <x v="842"/>
  </r>
  <r>
    <x v="844"/>
    <x v="104"/>
    <x v="243"/>
    <x v="31"/>
    <x v="6"/>
    <x v="838"/>
    <n v="12640.42"/>
    <x v="844"/>
    <x v="844"/>
    <s v="Bangalore"/>
    <x v="3"/>
    <x v="0"/>
    <s v="P0845"/>
    <x v="844"/>
    <x v="3"/>
    <n v="8747"/>
    <s v="P0845"/>
    <n v="163"/>
    <n v="13"/>
    <x v="844"/>
    <x v="843"/>
  </r>
  <r>
    <x v="845"/>
    <x v="512"/>
    <x v="645"/>
    <x v="338"/>
    <x v="3"/>
    <x v="839"/>
    <n v="1896.89"/>
    <x v="845"/>
    <x v="845"/>
    <s v="Bangalore"/>
    <x v="1"/>
    <x v="1"/>
    <s v="P0846"/>
    <x v="845"/>
    <x v="3"/>
    <n v="32118"/>
    <s v="P0846"/>
    <n v="111"/>
    <n v="133"/>
    <x v="845"/>
    <x v="844"/>
  </r>
  <r>
    <x v="846"/>
    <x v="223"/>
    <x v="646"/>
    <x v="505"/>
    <x v="2"/>
    <x v="840"/>
    <n v="622.65"/>
    <x v="846"/>
    <x v="846"/>
    <s v="Hyderabad"/>
    <x v="2"/>
    <x v="0"/>
    <s v="P0847"/>
    <x v="846"/>
    <x v="3"/>
    <n v="34536"/>
    <s v="P0847"/>
    <n v="816"/>
    <n v="24"/>
    <x v="846"/>
    <x v="845"/>
  </r>
  <r>
    <x v="847"/>
    <x v="513"/>
    <x v="647"/>
    <x v="355"/>
    <x v="1"/>
    <x v="841"/>
    <n v="2666.99"/>
    <x v="847"/>
    <x v="847"/>
    <s v="Bangalore"/>
    <x v="5"/>
    <x v="1"/>
    <s v="P0848"/>
    <x v="847"/>
    <x v="3"/>
    <n v="35525"/>
    <s v="P0848"/>
    <n v="119"/>
    <n v="17"/>
    <x v="847"/>
    <x v="846"/>
  </r>
  <r>
    <x v="848"/>
    <x v="373"/>
    <x v="451"/>
    <x v="601"/>
    <x v="4"/>
    <x v="842"/>
    <n v="3429.73"/>
    <x v="848"/>
    <x v="848"/>
    <s v="Kolkata"/>
    <x v="1"/>
    <x v="0"/>
    <s v="P0849"/>
    <x v="848"/>
    <x v="3"/>
    <n v="28479"/>
    <s v="P0849"/>
    <n v="581"/>
    <n v="188"/>
    <x v="848"/>
    <x v="847"/>
  </r>
  <r>
    <x v="849"/>
    <x v="281"/>
    <x v="428"/>
    <x v="414"/>
    <x v="1"/>
    <x v="843"/>
    <n v="13910.75"/>
    <x v="849"/>
    <x v="849"/>
    <s v="Pune"/>
    <x v="0"/>
    <x v="2"/>
    <s v="P0850"/>
    <x v="849"/>
    <x v="0"/>
    <n v="35235"/>
    <s v="P0850"/>
    <n v="999"/>
    <n v="104"/>
    <x v="849"/>
    <x v="848"/>
  </r>
  <r>
    <x v="850"/>
    <x v="390"/>
    <x v="648"/>
    <x v="602"/>
    <x v="2"/>
    <x v="844"/>
    <n v="2193.0300000000002"/>
    <x v="850"/>
    <x v="850"/>
    <s v="Kochi"/>
    <x v="0"/>
    <x v="0"/>
    <s v="P0851"/>
    <x v="850"/>
    <x v="2"/>
    <n v="27796"/>
    <s v="P0851"/>
    <n v="641"/>
    <n v="31"/>
    <x v="850"/>
    <x v="849"/>
  </r>
  <r>
    <x v="851"/>
    <x v="181"/>
    <x v="453"/>
    <x v="603"/>
    <x v="7"/>
    <x v="845"/>
    <n v="4872.76"/>
    <x v="851"/>
    <x v="851"/>
    <s v="Kolkata"/>
    <x v="5"/>
    <x v="2"/>
    <s v="P0852"/>
    <x v="851"/>
    <x v="0"/>
    <n v="41008"/>
    <s v="P0852"/>
    <n v="412"/>
    <n v="134"/>
    <x v="851"/>
    <x v="850"/>
  </r>
  <r>
    <x v="852"/>
    <x v="213"/>
    <x v="433"/>
    <x v="400"/>
    <x v="2"/>
    <x v="846"/>
    <n v="811.57"/>
    <x v="852"/>
    <x v="852"/>
    <s v="Kochi"/>
    <x v="5"/>
    <x v="2"/>
    <s v="P0853"/>
    <x v="852"/>
    <x v="2"/>
    <n v="9061"/>
    <s v="P0853"/>
    <n v="206"/>
    <n v="80"/>
    <x v="852"/>
    <x v="851"/>
  </r>
  <r>
    <x v="853"/>
    <x v="179"/>
    <x v="354"/>
    <x v="425"/>
    <x v="8"/>
    <x v="847"/>
    <n v="3470.84"/>
    <x v="853"/>
    <x v="853"/>
    <s v="Hyderabad"/>
    <x v="0"/>
    <x v="1"/>
    <s v="P0854"/>
    <x v="853"/>
    <x v="3"/>
    <n v="24225"/>
    <s v="P0854"/>
    <n v="1"/>
    <n v="111"/>
    <x v="853"/>
    <x v="852"/>
  </r>
  <r>
    <x v="854"/>
    <x v="507"/>
    <x v="19"/>
    <x v="106"/>
    <x v="7"/>
    <x v="848"/>
    <n v="111.75"/>
    <x v="854"/>
    <x v="854"/>
    <s v="Chennai"/>
    <x v="2"/>
    <x v="1"/>
    <s v="P0855"/>
    <x v="854"/>
    <x v="1"/>
    <n v="20878"/>
    <s v="P0855"/>
    <n v="155"/>
    <n v="180"/>
    <x v="854"/>
    <x v="853"/>
  </r>
  <r>
    <x v="855"/>
    <x v="514"/>
    <x v="507"/>
    <x v="81"/>
    <x v="2"/>
    <x v="849"/>
    <n v="4275.3500000000004"/>
    <x v="855"/>
    <x v="855"/>
    <s v="Kolkata"/>
    <x v="2"/>
    <x v="0"/>
    <s v="P0856"/>
    <x v="855"/>
    <x v="1"/>
    <n v="26714"/>
    <s v="P0856"/>
    <n v="952"/>
    <n v="55"/>
    <x v="855"/>
    <x v="854"/>
  </r>
  <r>
    <x v="856"/>
    <x v="206"/>
    <x v="577"/>
    <x v="604"/>
    <x v="4"/>
    <x v="850"/>
    <n v="2678.41"/>
    <x v="856"/>
    <x v="856"/>
    <s v="Hyderabad"/>
    <x v="2"/>
    <x v="1"/>
    <s v="P0857"/>
    <x v="856"/>
    <x v="0"/>
    <n v="7189"/>
    <s v="P0857"/>
    <n v="143"/>
    <n v="132"/>
    <x v="856"/>
    <x v="855"/>
  </r>
  <r>
    <x v="857"/>
    <x v="515"/>
    <x v="649"/>
    <x v="605"/>
    <x v="6"/>
    <x v="851"/>
    <n v="1188.6199999999999"/>
    <x v="857"/>
    <x v="857"/>
    <s v="Bangalore"/>
    <x v="1"/>
    <x v="2"/>
    <s v="P0858"/>
    <x v="857"/>
    <x v="0"/>
    <n v="16258"/>
    <s v="P0858"/>
    <n v="19"/>
    <n v="167"/>
    <x v="857"/>
    <x v="856"/>
  </r>
  <r>
    <x v="858"/>
    <x v="231"/>
    <x v="650"/>
    <x v="474"/>
    <x v="3"/>
    <x v="852"/>
    <n v="6743.81"/>
    <x v="858"/>
    <x v="858"/>
    <s v="Delhi"/>
    <x v="3"/>
    <x v="2"/>
    <s v="P0859"/>
    <x v="858"/>
    <x v="2"/>
    <n v="47711"/>
    <s v="P0859"/>
    <n v="816"/>
    <n v="90"/>
    <x v="858"/>
    <x v="857"/>
  </r>
  <r>
    <x v="859"/>
    <x v="511"/>
    <x v="651"/>
    <x v="606"/>
    <x v="3"/>
    <x v="853"/>
    <n v="5974.75"/>
    <x v="859"/>
    <x v="859"/>
    <s v="Kolkata"/>
    <x v="1"/>
    <x v="1"/>
    <s v="P0860"/>
    <x v="859"/>
    <x v="3"/>
    <n v="5352"/>
    <s v="P0860"/>
    <n v="418"/>
    <n v="194"/>
    <x v="859"/>
    <x v="858"/>
  </r>
  <r>
    <x v="860"/>
    <x v="516"/>
    <x v="652"/>
    <x v="44"/>
    <x v="5"/>
    <x v="854"/>
    <n v="8811.7000000000007"/>
    <x v="860"/>
    <x v="860"/>
    <s v="Kochi"/>
    <x v="3"/>
    <x v="1"/>
    <s v="P0861"/>
    <x v="860"/>
    <x v="0"/>
    <n v="31801"/>
    <s v="P0861"/>
    <n v="356"/>
    <n v="95"/>
    <x v="860"/>
    <x v="859"/>
  </r>
  <r>
    <x v="861"/>
    <x v="509"/>
    <x v="653"/>
    <x v="0"/>
    <x v="5"/>
    <x v="855"/>
    <n v="4601.13"/>
    <x v="861"/>
    <x v="861"/>
    <s v="Kochi"/>
    <x v="5"/>
    <x v="1"/>
    <s v="P0862"/>
    <x v="861"/>
    <x v="1"/>
    <n v="33265"/>
    <s v="P0862"/>
    <n v="717"/>
    <n v="97"/>
    <x v="861"/>
    <x v="860"/>
  </r>
  <r>
    <x v="862"/>
    <x v="191"/>
    <x v="601"/>
    <x v="365"/>
    <x v="1"/>
    <x v="856"/>
    <n v="5739.92"/>
    <x v="862"/>
    <x v="862"/>
    <s v="Bangalore"/>
    <x v="4"/>
    <x v="2"/>
    <s v="P0863"/>
    <x v="862"/>
    <x v="0"/>
    <n v="23778"/>
    <s v="P0863"/>
    <n v="523"/>
    <n v="177"/>
    <x v="862"/>
    <x v="861"/>
  </r>
  <r>
    <x v="863"/>
    <x v="13"/>
    <x v="654"/>
    <x v="607"/>
    <x v="3"/>
    <x v="857"/>
    <n v="11724.52"/>
    <x v="863"/>
    <x v="863"/>
    <s v="Kolkata"/>
    <x v="6"/>
    <x v="1"/>
    <s v="P0864"/>
    <x v="863"/>
    <x v="1"/>
    <n v="1777"/>
    <s v="P0864"/>
    <n v="914"/>
    <n v="130"/>
    <x v="863"/>
    <x v="862"/>
  </r>
  <r>
    <x v="864"/>
    <x v="262"/>
    <x v="650"/>
    <x v="578"/>
    <x v="5"/>
    <x v="858"/>
    <n v="1462.69"/>
    <x v="864"/>
    <x v="864"/>
    <s v="Kolkata"/>
    <x v="5"/>
    <x v="1"/>
    <s v="P0865"/>
    <x v="864"/>
    <x v="3"/>
    <n v="1814"/>
    <s v="P0865"/>
    <n v="467"/>
    <n v="175"/>
    <x v="864"/>
    <x v="863"/>
  </r>
  <r>
    <x v="865"/>
    <x v="515"/>
    <x v="655"/>
    <x v="608"/>
    <x v="8"/>
    <x v="859"/>
    <n v="6243.86"/>
    <x v="865"/>
    <x v="865"/>
    <s v="Delhi"/>
    <x v="6"/>
    <x v="0"/>
    <s v="P0866"/>
    <x v="865"/>
    <x v="2"/>
    <n v="13854"/>
    <s v="P0866"/>
    <n v="712"/>
    <n v="160"/>
    <x v="865"/>
    <x v="864"/>
  </r>
  <r>
    <x v="866"/>
    <x v="98"/>
    <x v="656"/>
    <x v="0"/>
    <x v="6"/>
    <x v="860"/>
    <n v="4478.1099999999997"/>
    <x v="866"/>
    <x v="866"/>
    <s v="Kolkata"/>
    <x v="2"/>
    <x v="1"/>
    <s v="P0867"/>
    <x v="866"/>
    <x v="2"/>
    <n v="5215"/>
    <s v="P0867"/>
    <n v="878"/>
    <n v="145"/>
    <x v="866"/>
    <x v="865"/>
  </r>
  <r>
    <x v="867"/>
    <x v="202"/>
    <x v="644"/>
    <x v="609"/>
    <x v="2"/>
    <x v="861"/>
    <n v="12712.38"/>
    <x v="867"/>
    <x v="867"/>
    <s v="Kolkata"/>
    <x v="1"/>
    <x v="0"/>
    <s v="P0868"/>
    <x v="867"/>
    <x v="0"/>
    <n v="4802"/>
    <s v="P0868"/>
    <n v="463"/>
    <n v="55"/>
    <x v="867"/>
    <x v="866"/>
  </r>
  <r>
    <x v="868"/>
    <x v="204"/>
    <x v="657"/>
    <x v="354"/>
    <x v="5"/>
    <x v="862"/>
    <n v="13498.03"/>
    <x v="868"/>
    <x v="868"/>
    <s v="Mumbai"/>
    <x v="1"/>
    <x v="2"/>
    <s v="P0869"/>
    <x v="868"/>
    <x v="0"/>
    <n v="8090"/>
    <s v="P0869"/>
    <n v="284"/>
    <n v="85"/>
    <x v="868"/>
    <x v="867"/>
  </r>
  <r>
    <x v="869"/>
    <x v="517"/>
    <x v="658"/>
    <x v="100"/>
    <x v="3"/>
    <x v="807"/>
    <n v="8780.15"/>
    <x v="869"/>
    <x v="869"/>
    <s v="Bangalore"/>
    <x v="1"/>
    <x v="0"/>
    <s v="P0870"/>
    <x v="869"/>
    <x v="3"/>
    <n v="9617"/>
    <s v="P0870"/>
    <n v="974"/>
    <n v="174"/>
    <x v="869"/>
    <x v="868"/>
  </r>
  <r>
    <x v="870"/>
    <x v="150"/>
    <x v="16"/>
    <x v="610"/>
    <x v="5"/>
    <x v="863"/>
    <n v="3509.22"/>
    <x v="870"/>
    <x v="870"/>
    <s v="Mumbai"/>
    <x v="6"/>
    <x v="2"/>
    <s v="P0871"/>
    <x v="870"/>
    <x v="1"/>
    <n v="41939"/>
    <s v="P0871"/>
    <n v="226"/>
    <n v="127"/>
    <x v="870"/>
    <x v="869"/>
  </r>
  <r>
    <x v="871"/>
    <x v="518"/>
    <x v="211"/>
    <x v="187"/>
    <x v="0"/>
    <x v="864"/>
    <n v="7708.14"/>
    <x v="871"/>
    <x v="871"/>
    <s v="Hyderabad"/>
    <x v="5"/>
    <x v="2"/>
    <s v="P0872"/>
    <x v="871"/>
    <x v="0"/>
    <n v="31972"/>
    <s v="P0872"/>
    <n v="39"/>
    <n v="63"/>
    <x v="871"/>
    <x v="870"/>
  </r>
  <r>
    <x v="872"/>
    <x v="419"/>
    <x v="552"/>
    <x v="611"/>
    <x v="6"/>
    <x v="865"/>
    <n v="608.77"/>
    <x v="872"/>
    <x v="872"/>
    <s v="Bangalore"/>
    <x v="6"/>
    <x v="0"/>
    <s v="P0873"/>
    <x v="872"/>
    <x v="3"/>
    <n v="1617"/>
    <s v="P0873"/>
    <n v="578"/>
    <n v="72"/>
    <x v="872"/>
    <x v="871"/>
  </r>
  <r>
    <x v="873"/>
    <x v="494"/>
    <x v="41"/>
    <x v="126"/>
    <x v="0"/>
    <x v="866"/>
    <n v="4023.97"/>
    <x v="873"/>
    <x v="873"/>
    <s v="Bangalore"/>
    <x v="2"/>
    <x v="1"/>
    <s v="P0874"/>
    <x v="873"/>
    <x v="2"/>
    <n v="31460"/>
    <s v="P0874"/>
    <n v="986"/>
    <n v="157"/>
    <x v="873"/>
    <x v="872"/>
  </r>
  <r>
    <x v="874"/>
    <x v="519"/>
    <x v="570"/>
    <x v="612"/>
    <x v="2"/>
    <x v="867"/>
    <n v="7110.27"/>
    <x v="874"/>
    <x v="874"/>
    <s v="Delhi"/>
    <x v="3"/>
    <x v="1"/>
    <s v="P0875"/>
    <x v="874"/>
    <x v="0"/>
    <n v="6921"/>
    <s v="P0875"/>
    <n v="86"/>
    <n v="43"/>
    <x v="874"/>
    <x v="873"/>
  </r>
  <r>
    <x v="875"/>
    <x v="520"/>
    <x v="273"/>
    <x v="103"/>
    <x v="8"/>
    <x v="868"/>
    <n v="10855.3"/>
    <x v="875"/>
    <x v="875"/>
    <s v="Pune"/>
    <x v="4"/>
    <x v="1"/>
    <s v="P0876"/>
    <x v="875"/>
    <x v="0"/>
    <n v="21110"/>
    <s v="P0876"/>
    <n v="849"/>
    <n v="31"/>
    <x v="875"/>
    <x v="874"/>
  </r>
  <r>
    <x v="876"/>
    <x v="477"/>
    <x v="659"/>
    <x v="253"/>
    <x v="7"/>
    <x v="869"/>
    <n v="9542.18"/>
    <x v="876"/>
    <x v="876"/>
    <s v="Pune"/>
    <x v="5"/>
    <x v="0"/>
    <s v="P0877"/>
    <x v="876"/>
    <x v="2"/>
    <n v="1998"/>
    <s v="P0877"/>
    <n v="830"/>
    <n v="155"/>
    <x v="876"/>
    <x v="875"/>
  </r>
  <r>
    <x v="877"/>
    <x v="202"/>
    <x v="409"/>
    <x v="70"/>
    <x v="6"/>
    <x v="870"/>
    <n v="3038.46"/>
    <x v="877"/>
    <x v="877"/>
    <s v="Delhi"/>
    <x v="6"/>
    <x v="2"/>
    <s v="P0878"/>
    <x v="877"/>
    <x v="3"/>
    <n v="4599"/>
    <s v="P0878"/>
    <n v="928"/>
    <n v="64"/>
    <x v="877"/>
    <x v="876"/>
  </r>
  <r>
    <x v="878"/>
    <x v="268"/>
    <x v="74"/>
    <x v="613"/>
    <x v="0"/>
    <x v="871"/>
    <n v="2232.36"/>
    <x v="878"/>
    <x v="878"/>
    <s v="Pune"/>
    <x v="4"/>
    <x v="2"/>
    <s v="P0879"/>
    <x v="878"/>
    <x v="3"/>
    <n v="6716"/>
    <s v="P0879"/>
    <n v="421"/>
    <n v="155"/>
    <x v="878"/>
    <x v="877"/>
  </r>
  <r>
    <x v="879"/>
    <x v="505"/>
    <x v="660"/>
    <x v="349"/>
    <x v="7"/>
    <x v="872"/>
    <n v="8069.11"/>
    <x v="879"/>
    <x v="879"/>
    <s v="Delhi"/>
    <x v="3"/>
    <x v="2"/>
    <s v="P0880"/>
    <x v="879"/>
    <x v="0"/>
    <n v="21725"/>
    <s v="P0880"/>
    <n v="254"/>
    <n v="111"/>
    <x v="879"/>
    <x v="878"/>
  </r>
  <r>
    <x v="880"/>
    <x v="429"/>
    <x v="150"/>
    <x v="614"/>
    <x v="4"/>
    <x v="873"/>
    <n v="2088.9"/>
    <x v="880"/>
    <x v="880"/>
    <s v="Bangalore"/>
    <x v="1"/>
    <x v="0"/>
    <s v="P0881"/>
    <x v="880"/>
    <x v="2"/>
    <n v="23207"/>
    <s v="P0881"/>
    <n v="512"/>
    <n v="199"/>
    <x v="880"/>
    <x v="879"/>
  </r>
  <r>
    <x v="881"/>
    <x v="521"/>
    <x v="611"/>
    <x v="615"/>
    <x v="1"/>
    <x v="874"/>
    <n v="11651.26"/>
    <x v="881"/>
    <x v="881"/>
    <s v="Kolkata"/>
    <x v="0"/>
    <x v="2"/>
    <s v="P0882"/>
    <x v="881"/>
    <x v="1"/>
    <n v="17701"/>
    <s v="P0882"/>
    <n v="142"/>
    <n v="109"/>
    <x v="881"/>
    <x v="880"/>
  </r>
  <r>
    <x v="882"/>
    <x v="522"/>
    <x v="661"/>
    <x v="257"/>
    <x v="0"/>
    <x v="875"/>
    <n v="3961.59"/>
    <x v="882"/>
    <x v="882"/>
    <s v="Mumbai"/>
    <x v="4"/>
    <x v="1"/>
    <s v="P0883"/>
    <x v="882"/>
    <x v="3"/>
    <n v="31046"/>
    <s v="P0883"/>
    <n v="842"/>
    <n v="174"/>
    <x v="882"/>
    <x v="881"/>
  </r>
  <r>
    <x v="883"/>
    <x v="311"/>
    <x v="662"/>
    <x v="616"/>
    <x v="0"/>
    <x v="876"/>
    <n v="2572.15"/>
    <x v="883"/>
    <x v="883"/>
    <s v="Hyderabad"/>
    <x v="2"/>
    <x v="1"/>
    <s v="P0884"/>
    <x v="883"/>
    <x v="3"/>
    <n v="36050"/>
    <s v="P0884"/>
    <n v="663"/>
    <n v="171"/>
    <x v="883"/>
    <x v="882"/>
  </r>
  <r>
    <x v="884"/>
    <x v="523"/>
    <x v="663"/>
    <x v="537"/>
    <x v="4"/>
    <x v="877"/>
    <n v="334.75"/>
    <x v="884"/>
    <x v="884"/>
    <s v="Kolkata"/>
    <x v="1"/>
    <x v="2"/>
    <s v="P0885"/>
    <x v="884"/>
    <x v="2"/>
    <n v="36463"/>
    <s v="P0885"/>
    <n v="483"/>
    <n v="50"/>
    <x v="884"/>
    <x v="883"/>
  </r>
  <r>
    <x v="885"/>
    <x v="524"/>
    <x v="664"/>
    <x v="617"/>
    <x v="1"/>
    <x v="878"/>
    <n v="894.4"/>
    <x v="885"/>
    <x v="885"/>
    <s v="Delhi"/>
    <x v="4"/>
    <x v="1"/>
    <s v="P0886"/>
    <x v="885"/>
    <x v="1"/>
    <n v="28993"/>
    <s v="P0886"/>
    <n v="515"/>
    <n v="199"/>
    <x v="885"/>
    <x v="884"/>
  </r>
  <r>
    <x v="886"/>
    <x v="525"/>
    <x v="236"/>
    <x v="618"/>
    <x v="1"/>
    <x v="879"/>
    <n v="9500.09"/>
    <x v="886"/>
    <x v="886"/>
    <s v="Bangalore"/>
    <x v="4"/>
    <x v="2"/>
    <s v="P0887"/>
    <x v="886"/>
    <x v="2"/>
    <n v="27323"/>
    <s v="P0887"/>
    <n v="712"/>
    <n v="151"/>
    <x v="886"/>
    <x v="885"/>
  </r>
  <r>
    <x v="887"/>
    <x v="382"/>
    <x v="460"/>
    <x v="509"/>
    <x v="5"/>
    <x v="880"/>
    <n v="1205.8399999999999"/>
    <x v="887"/>
    <x v="887"/>
    <s v="Hyderabad"/>
    <x v="4"/>
    <x v="2"/>
    <s v="P0888"/>
    <x v="887"/>
    <x v="1"/>
    <n v="24629"/>
    <s v="P0888"/>
    <n v="523"/>
    <n v="30"/>
    <x v="887"/>
    <x v="886"/>
  </r>
  <r>
    <x v="888"/>
    <x v="526"/>
    <x v="665"/>
    <x v="619"/>
    <x v="8"/>
    <x v="881"/>
    <n v="424.69"/>
    <x v="888"/>
    <x v="888"/>
    <s v="Bangalore"/>
    <x v="4"/>
    <x v="2"/>
    <s v="P0889"/>
    <x v="888"/>
    <x v="3"/>
    <n v="11972"/>
    <s v="P0889"/>
    <n v="839"/>
    <n v="11"/>
    <x v="888"/>
    <x v="887"/>
  </r>
  <r>
    <x v="889"/>
    <x v="345"/>
    <x v="666"/>
    <x v="620"/>
    <x v="6"/>
    <x v="882"/>
    <n v="11132.15"/>
    <x v="889"/>
    <x v="889"/>
    <s v="Chennai"/>
    <x v="4"/>
    <x v="0"/>
    <s v="P0890"/>
    <x v="889"/>
    <x v="1"/>
    <n v="24400"/>
    <s v="P0890"/>
    <n v="924"/>
    <n v="61"/>
    <x v="889"/>
    <x v="888"/>
  </r>
  <r>
    <x v="890"/>
    <x v="263"/>
    <x v="373"/>
    <x v="504"/>
    <x v="0"/>
    <x v="883"/>
    <n v="5859.97"/>
    <x v="890"/>
    <x v="890"/>
    <s v="Bangalore"/>
    <x v="0"/>
    <x v="1"/>
    <s v="P0891"/>
    <x v="890"/>
    <x v="2"/>
    <n v="603"/>
    <s v="P0891"/>
    <n v="949"/>
    <n v="13"/>
    <x v="890"/>
    <x v="889"/>
  </r>
  <r>
    <x v="891"/>
    <x v="476"/>
    <x v="667"/>
    <x v="157"/>
    <x v="4"/>
    <x v="884"/>
    <n v="848.94"/>
    <x v="891"/>
    <x v="891"/>
    <s v="Delhi"/>
    <x v="1"/>
    <x v="0"/>
    <s v="P0892"/>
    <x v="891"/>
    <x v="2"/>
    <n v="48318"/>
    <s v="P0892"/>
    <n v="620"/>
    <n v="77"/>
    <x v="891"/>
    <x v="890"/>
  </r>
  <r>
    <x v="892"/>
    <x v="527"/>
    <x v="668"/>
    <x v="621"/>
    <x v="8"/>
    <x v="885"/>
    <n v="2520.0100000000002"/>
    <x v="892"/>
    <x v="892"/>
    <s v="Pune"/>
    <x v="3"/>
    <x v="1"/>
    <s v="P0893"/>
    <x v="892"/>
    <x v="1"/>
    <n v="18567"/>
    <s v="P0893"/>
    <n v="742"/>
    <n v="199"/>
    <x v="892"/>
    <x v="891"/>
  </r>
  <r>
    <x v="893"/>
    <x v="528"/>
    <x v="159"/>
    <x v="622"/>
    <x v="8"/>
    <x v="886"/>
    <n v="7098.28"/>
    <x v="893"/>
    <x v="893"/>
    <s v="Kochi"/>
    <x v="1"/>
    <x v="2"/>
    <s v="P0894"/>
    <x v="893"/>
    <x v="1"/>
    <n v="37839"/>
    <s v="P0894"/>
    <n v="311"/>
    <n v="100"/>
    <x v="893"/>
    <x v="892"/>
  </r>
  <r>
    <x v="894"/>
    <x v="529"/>
    <x v="669"/>
    <x v="623"/>
    <x v="2"/>
    <x v="887"/>
    <n v="156.94999999999999"/>
    <x v="894"/>
    <x v="894"/>
    <s v="Delhi"/>
    <x v="0"/>
    <x v="1"/>
    <s v="P0895"/>
    <x v="894"/>
    <x v="0"/>
    <n v="47839"/>
    <s v="P0895"/>
    <n v="38"/>
    <n v="14"/>
    <x v="894"/>
    <x v="893"/>
  </r>
  <r>
    <x v="895"/>
    <x v="530"/>
    <x v="670"/>
    <x v="624"/>
    <x v="7"/>
    <x v="888"/>
    <n v="3180.11"/>
    <x v="895"/>
    <x v="895"/>
    <s v="Pune"/>
    <x v="3"/>
    <x v="0"/>
    <s v="P0896"/>
    <x v="895"/>
    <x v="2"/>
    <n v="24899"/>
    <s v="P0896"/>
    <n v="400"/>
    <n v="103"/>
    <x v="895"/>
    <x v="894"/>
  </r>
  <r>
    <x v="896"/>
    <x v="531"/>
    <x v="671"/>
    <x v="236"/>
    <x v="6"/>
    <x v="889"/>
    <n v="1466.2"/>
    <x v="896"/>
    <x v="896"/>
    <s v="Pune"/>
    <x v="4"/>
    <x v="1"/>
    <s v="P0897"/>
    <x v="896"/>
    <x v="1"/>
    <n v="43105"/>
    <s v="P0897"/>
    <n v="871"/>
    <n v="51"/>
    <x v="896"/>
    <x v="895"/>
  </r>
  <r>
    <x v="897"/>
    <x v="532"/>
    <x v="672"/>
    <x v="577"/>
    <x v="5"/>
    <x v="890"/>
    <n v="4389.91"/>
    <x v="897"/>
    <x v="897"/>
    <s v="Bangalore"/>
    <x v="2"/>
    <x v="2"/>
    <s v="P0898"/>
    <x v="897"/>
    <x v="3"/>
    <n v="24013"/>
    <s v="P0898"/>
    <n v="133"/>
    <n v="172"/>
    <x v="897"/>
    <x v="896"/>
  </r>
  <r>
    <x v="898"/>
    <x v="163"/>
    <x v="673"/>
    <x v="56"/>
    <x v="2"/>
    <x v="891"/>
    <n v="697.14"/>
    <x v="898"/>
    <x v="898"/>
    <s v="Bangalore"/>
    <x v="1"/>
    <x v="2"/>
    <s v="P0899"/>
    <x v="898"/>
    <x v="1"/>
    <n v="6701"/>
    <s v="P0899"/>
    <n v="545"/>
    <n v="27"/>
    <x v="898"/>
    <x v="897"/>
  </r>
  <r>
    <x v="899"/>
    <x v="533"/>
    <x v="674"/>
    <x v="278"/>
    <x v="0"/>
    <x v="892"/>
    <n v="3300"/>
    <x v="899"/>
    <x v="899"/>
    <s v="Pune"/>
    <x v="5"/>
    <x v="0"/>
    <s v="P0900"/>
    <x v="899"/>
    <x v="1"/>
    <n v="1421"/>
    <s v="P0900"/>
    <n v="192"/>
    <n v="156"/>
    <x v="899"/>
    <x v="898"/>
  </r>
  <r>
    <x v="900"/>
    <x v="106"/>
    <x v="675"/>
    <x v="487"/>
    <x v="3"/>
    <x v="893"/>
    <n v="87.76"/>
    <x v="900"/>
    <x v="900"/>
    <s v="Bangalore"/>
    <x v="6"/>
    <x v="1"/>
    <s v="P0901"/>
    <x v="900"/>
    <x v="1"/>
    <n v="6867"/>
    <s v="P0901"/>
    <n v="429"/>
    <n v="94"/>
    <x v="900"/>
    <x v="899"/>
  </r>
  <r>
    <x v="901"/>
    <x v="474"/>
    <x v="676"/>
    <x v="625"/>
    <x v="5"/>
    <x v="894"/>
    <n v="3035.62"/>
    <x v="901"/>
    <x v="901"/>
    <s v="Bangalore"/>
    <x v="0"/>
    <x v="0"/>
    <s v="P0902"/>
    <x v="901"/>
    <x v="0"/>
    <n v="47131"/>
    <s v="P0902"/>
    <n v="143"/>
    <n v="13"/>
    <x v="901"/>
    <x v="900"/>
  </r>
  <r>
    <x v="902"/>
    <x v="534"/>
    <x v="677"/>
    <x v="626"/>
    <x v="0"/>
    <x v="895"/>
    <n v="5667.26"/>
    <x v="902"/>
    <x v="902"/>
    <s v="Hyderabad"/>
    <x v="5"/>
    <x v="1"/>
    <s v="P0903"/>
    <x v="902"/>
    <x v="0"/>
    <n v="23807"/>
    <s v="P0903"/>
    <n v="734"/>
    <n v="137"/>
    <x v="902"/>
    <x v="901"/>
  </r>
  <r>
    <x v="903"/>
    <x v="423"/>
    <x v="678"/>
    <x v="82"/>
    <x v="0"/>
    <x v="896"/>
    <n v="3547.63"/>
    <x v="903"/>
    <x v="903"/>
    <s v="Kochi"/>
    <x v="0"/>
    <x v="2"/>
    <s v="P0904"/>
    <x v="903"/>
    <x v="0"/>
    <n v="16026"/>
    <s v="P0904"/>
    <n v="810"/>
    <n v="96"/>
    <x v="903"/>
    <x v="902"/>
  </r>
  <r>
    <x v="904"/>
    <x v="12"/>
    <x v="679"/>
    <x v="627"/>
    <x v="5"/>
    <x v="897"/>
    <n v="2356.9"/>
    <x v="904"/>
    <x v="904"/>
    <s v="Mumbai"/>
    <x v="2"/>
    <x v="0"/>
    <s v="P0905"/>
    <x v="904"/>
    <x v="2"/>
    <n v="22358"/>
    <s v="P0905"/>
    <n v="758"/>
    <n v="156"/>
    <x v="904"/>
    <x v="903"/>
  </r>
  <r>
    <x v="905"/>
    <x v="535"/>
    <x v="680"/>
    <x v="545"/>
    <x v="0"/>
    <x v="898"/>
    <n v="1940.32"/>
    <x v="905"/>
    <x v="905"/>
    <s v="Delhi"/>
    <x v="5"/>
    <x v="0"/>
    <s v="P0906"/>
    <x v="905"/>
    <x v="3"/>
    <n v="12871"/>
    <s v="P0906"/>
    <n v="704"/>
    <n v="127"/>
    <x v="905"/>
    <x v="904"/>
  </r>
  <r>
    <x v="906"/>
    <x v="58"/>
    <x v="681"/>
    <x v="628"/>
    <x v="7"/>
    <x v="899"/>
    <n v="1966.48"/>
    <x v="906"/>
    <x v="906"/>
    <s v="Mumbai"/>
    <x v="2"/>
    <x v="0"/>
    <s v="P0907"/>
    <x v="906"/>
    <x v="0"/>
    <n v="43540"/>
    <s v="P0907"/>
    <n v="235"/>
    <n v="159"/>
    <x v="906"/>
    <x v="905"/>
  </r>
  <r>
    <x v="907"/>
    <x v="536"/>
    <x v="515"/>
    <x v="629"/>
    <x v="6"/>
    <x v="900"/>
    <n v="9144.36"/>
    <x v="907"/>
    <x v="907"/>
    <s v="Hyderabad"/>
    <x v="3"/>
    <x v="0"/>
    <s v="P0908"/>
    <x v="907"/>
    <x v="1"/>
    <n v="49970"/>
    <s v="P0908"/>
    <n v="530"/>
    <n v="97"/>
    <x v="907"/>
    <x v="906"/>
  </r>
  <r>
    <x v="908"/>
    <x v="469"/>
    <x v="682"/>
    <x v="630"/>
    <x v="2"/>
    <x v="901"/>
    <n v="10078.65"/>
    <x v="908"/>
    <x v="908"/>
    <s v="Chennai"/>
    <x v="0"/>
    <x v="2"/>
    <s v="P0909"/>
    <x v="908"/>
    <x v="0"/>
    <n v="4337"/>
    <s v="P0909"/>
    <n v="104"/>
    <n v="11"/>
    <x v="908"/>
    <x v="907"/>
  </r>
  <r>
    <x v="909"/>
    <x v="409"/>
    <x v="151"/>
    <x v="631"/>
    <x v="1"/>
    <x v="902"/>
    <n v="2746.7"/>
    <x v="909"/>
    <x v="909"/>
    <s v="Bangalore"/>
    <x v="6"/>
    <x v="0"/>
    <s v="P0910"/>
    <x v="909"/>
    <x v="0"/>
    <n v="35962"/>
    <s v="P0910"/>
    <n v="374"/>
    <n v="34"/>
    <x v="909"/>
    <x v="908"/>
  </r>
  <r>
    <x v="910"/>
    <x v="143"/>
    <x v="683"/>
    <x v="115"/>
    <x v="0"/>
    <x v="903"/>
    <n v="100.1"/>
    <x v="910"/>
    <x v="910"/>
    <s v="Kolkata"/>
    <x v="0"/>
    <x v="2"/>
    <s v="P0911"/>
    <x v="910"/>
    <x v="2"/>
    <n v="16846"/>
    <s v="P0911"/>
    <n v="505"/>
    <n v="97"/>
    <x v="910"/>
    <x v="909"/>
  </r>
  <r>
    <x v="911"/>
    <x v="501"/>
    <x v="613"/>
    <x v="419"/>
    <x v="3"/>
    <x v="904"/>
    <n v="3152.02"/>
    <x v="911"/>
    <x v="911"/>
    <s v="Hyderabad"/>
    <x v="6"/>
    <x v="0"/>
    <s v="P0912"/>
    <x v="911"/>
    <x v="3"/>
    <n v="2463"/>
    <s v="P0912"/>
    <n v="668"/>
    <n v="85"/>
    <x v="911"/>
    <x v="910"/>
  </r>
  <r>
    <x v="912"/>
    <x v="175"/>
    <x v="188"/>
    <x v="632"/>
    <x v="5"/>
    <x v="905"/>
    <n v="6023.86"/>
    <x v="912"/>
    <x v="912"/>
    <s v="Mumbai"/>
    <x v="4"/>
    <x v="2"/>
    <s v="P0913"/>
    <x v="912"/>
    <x v="0"/>
    <n v="46118"/>
    <s v="P0913"/>
    <n v="96"/>
    <n v="160"/>
    <x v="912"/>
    <x v="911"/>
  </r>
  <r>
    <x v="913"/>
    <x v="212"/>
    <x v="349"/>
    <x v="500"/>
    <x v="7"/>
    <x v="906"/>
    <n v="4179.59"/>
    <x v="913"/>
    <x v="913"/>
    <s v="Kochi"/>
    <x v="3"/>
    <x v="1"/>
    <s v="P0914"/>
    <x v="913"/>
    <x v="1"/>
    <n v="3188"/>
    <s v="P0914"/>
    <n v="812"/>
    <n v="88"/>
    <x v="913"/>
    <x v="912"/>
  </r>
  <r>
    <x v="914"/>
    <x v="537"/>
    <x v="7"/>
    <x v="633"/>
    <x v="1"/>
    <x v="907"/>
    <n v="2726.68"/>
    <x v="914"/>
    <x v="914"/>
    <s v="Pune"/>
    <x v="2"/>
    <x v="0"/>
    <s v="P0915"/>
    <x v="914"/>
    <x v="3"/>
    <n v="10374"/>
    <s v="P0915"/>
    <n v="458"/>
    <n v="173"/>
    <x v="914"/>
    <x v="913"/>
  </r>
  <r>
    <x v="915"/>
    <x v="13"/>
    <x v="256"/>
    <x v="634"/>
    <x v="5"/>
    <x v="908"/>
    <n v="1898.09"/>
    <x v="915"/>
    <x v="915"/>
    <s v="Mumbai"/>
    <x v="0"/>
    <x v="2"/>
    <s v="P0916"/>
    <x v="915"/>
    <x v="2"/>
    <n v="1372"/>
    <s v="P0916"/>
    <n v="881"/>
    <n v="45"/>
    <x v="915"/>
    <x v="914"/>
  </r>
  <r>
    <x v="916"/>
    <x v="433"/>
    <x v="41"/>
    <x v="635"/>
    <x v="6"/>
    <x v="909"/>
    <n v="6004.81"/>
    <x v="916"/>
    <x v="916"/>
    <s v="Pune"/>
    <x v="3"/>
    <x v="2"/>
    <s v="P0917"/>
    <x v="916"/>
    <x v="3"/>
    <n v="23617"/>
    <s v="P0917"/>
    <n v="527"/>
    <n v="83"/>
    <x v="916"/>
    <x v="915"/>
  </r>
  <r>
    <x v="917"/>
    <x v="538"/>
    <x v="345"/>
    <x v="636"/>
    <x v="0"/>
    <x v="910"/>
    <n v="8151.71"/>
    <x v="917"/>
    <x v="917"/>
    <s v="Kolkata"/>
    <x v="1"/>
    <x v="0"/>
    <s v="P0918"/>
    <x v="917"/>
    <x v="2"/>
    <n v="30020"/>
    <s v="P0918"/>
    <n v="547"/>
    <n v="153"/>
    <x v="917"/>
    <x v="916"/>
  </r>
  <r>
    <x v="918"/>
    <x v="158"/>
    <x v="413"/>
    <x v="106"/>
    <x v="2"/>
    <x v="911"/>
    <n v="2622.53"/>
    <x v="918"/>
    <x v="918"/>
    <s v="Chennai"/>
    <x v="2"/>
    <x v="2"/>
    <s v="P0919"/>
    <x v="918"/>
    <x v="0"/>
    <n v="16101"/>
    <s v="P0919"/>
    <n v="692"/>
    <n v="33"/>
    <x v="918"/>
    <x v="917"/>
  </r>
  <r>
    <x v="919"/>
    <x v="365"/>
    <x v="229"/>
    <x v="637"/>
    <x v="2"/>
    <x v="912"/>
    <n v="9646.09"/>
    <x v="919"/>
    <x v="919"/>
    <s v="Delhi"/>
    <x v="2"/>
    <x v="1"/>
    <s v="P0920"/>
    <x v="919"/>
    <x v="0"/>
    <n v="3671"/>
    <s v="P0920"/>
    <n v="819"/>
    <n v="71"/>
    <x v="919"/>
    <x v="918"/>
  </r>
  <r>
    <x v="920"/>
    <x v="369"/>
    <x v="684"/>
    <x v="584"/>
    <x v="1"/>
    <x v="913"/>
    <n v="2522.9899999999998"/>
    <x v="920"/>
    <x v="920"/>
    <s v="Kolkata"/>
    <x v="1"/>
    <x v="0"/>
    <s v="P0921"/>
    <x v="920"/>
    <x v="1"/>
    <n v="5896"/>
    <s v="P0921"/>
    <n v="157"/>
    <n v="152"/>
    <x v="920"/>
    <x v="919"/>
  </r>
  <r>
    <x v="921"/>
    <x v="41"/>
    <x v="34"/>
    <x v="638"/>
    <x v="6"/>
    <x v="914"/>
    <n v="2885.87"/>
    <x v="921"/>
    <x v="921"/>
    <s v="Pune"/>
    <x v="5"/>
    <x v="1"/>
    <s v="P0922"/>
    <x v="921"/>
    <x v="1"/>
    <n v="46676"/>
    <s v="P0922"/>
    <n v="511"/>
    <n v="121"/>
    <x v="921"/>
    <x v="920"/>
  </r>
  <r>
    <x v="922"/>
    <x v="178"/>
    <x v="594"/>
    <x v="639"/>
    <x v="7"/>
    <x v="915"/>
    <n v="6551.74"/>
    <x v="922"/>
    <x v="922"/>
    <s v="Mumbai"/>
    <x v="6"/>
    <x v="1"/>
    <s v="P0923"/>
    <x v="922"/>
    <x v="2"/>
    <n v="40315"/>
    <s v="P0923"/>
    <n v="29"/>
    <n v="157"/>
    <x v="922"/>
    <x v="921"/>
  </r>
  <r>
    <x v="923"/>
    <x v="296"/>
    <x v="685"/>
    <x v="640"/>
    <x v="1"/>
    <x v="916"/>
    <n v="1476.16"/>
    <x v="923"/>
    <x v="923"/>
    <s v="Hyderabad"/>
    <x v="5"/>
    <x v="1"/>
    <s v="P0924"/>
    <x v="923"/>
    <x v="2"/>
    <n v="46851"/>
    <s v="P0924"/>
    <n v="474"/>
    <n v="107"/>
    <x v="923"/>
    <x v="922"/>
  </r>
  <r>
    <x v="924"/>
    <x v="539"/>
    <x v="540"/>
    <x v="561"/>
    <x v="4"/>
    <x v="917"/>
    <n v="6441.64"/>
    <x v="924"/>
    <x v="924"/>
    <s v="Hyderabad"/>
    <x v="2"/>
    <x v="1"/>
    <s v="P0925"/>
    <x v="924"/>
    <x v="3"/>
    <n v="26587"/>
    <s v="P0925"/>
    <n v="813"/>
    <n v="173"/>
    <x v="924"/>
    <x v="923"/>
  </r>
  <r>
    <x v="925"/>
    <x v="344"/>
    <x v="686"/>
    <x v="641"/>
    <x v="7"/>
    <x v="918"/>
    <n v="5922.21"/>
    <x v="925"/>
    <x v="925"/>
    <s v="Kochi"/>
    <x v="0"/>
    <x v="1"/>
    <s v="P0926"/>
    <x v="925"/>
    <x v="2"/>
    <n v="27348"/>
    <s v="P0926"/>
    <n v="865"/>
    <n v="176"/>
    <x v="925"/>
    <x v="924"/>
  </r>
  <r>
    <x v="926"/>
    <x v="540"/>
    <x v="422"/>
    <x v="164"/>
    <x v="7"/>
    <x v="919"/>
    <n v="9078"/>
    <x v="926"/>
    <x v="926"/>
    <s v="Pune"/>
    <x v="1"/>
    <x v="1"/>
    <s v="P0927"/>
    <x v="926"/>
    <x v="1"/>
    <n v="39321"/>
    <s v="P0927"/>
    <n v="283"/>
    <n v="195"/>
    <x v="926"/>
    <x v="925"/>
  </r>
  <r>
    <x v="927"/>
    <x v="530"/>
    <x v="687"/>
    <x v="642"/>
    <x v="6"/>
    <x v="920"/>
    <n v="2032.42"/>
    <x v="927"/>
    <x v="927"/>
    <s v="Chennai"/>
    <x v="2"/>
    <x v="2"/>
    <s v="P0928"/>
    <x v="927"/>
    <x v="2"/>
    <n v="30870"/>
    <s v="P0928"/>
    <n v="386"/>
    <n v="33"/>
    <x v="927"/>
    <x v="926"/>
  </r>
  <r>
    <x v="928"/>
    <x v="27"/>
    <x v="633"/>
    <x v="625"/>
    <x v="2"/>
    <x v="921"/>
    <n v="2111.15"/>
    <x v="928"/>
    <x v="928"/>
    <s v="Mumbai"/>
    <x v="5"/>
    <x v="1"/>
    <s v="P0929"/>
    <x v="928"/>
    <x v="2"/>
    <n v="21878"/>
    <s v="P0929"/>
    <n v="551"/>
    <n v="122"/>
    <x v="928"/>
    <x v="927"/>
  </r>
  <r>
    <x v="929"/>
    <x v="116"/>
    <x v="688"/>
    <x v="85"/>
    <x v="0"/>
    <x v="922"/>
    <n v="8763.9599999999991"/>
    <x v="929"/>
    <x v="929"/>
    <s v="Pune"/>
    <x v="1"/>
    <x v="0"/>
    <s v="P0930"/>
    <x v="929"/>
    <x v="1"/>
    <n v="14665"/>
    <s v="P0930"/>
    <n v="395"/>
    <n v="31"/>
    <x v="929"/>
    <x v="928"/>
  </r>
  <r>
    <x v="930"/>
    <x v="541"/>
    <x v="689"/>
    <x v="223"/>
    <x v="3"/>
    <x v="923"/>
    <n v="9774.61"/>
    <x v="930"/>
    <x v="930"/>
    <s v="Pune"/>
    <x v="6"/>
    <x v="0"/>
    <s v="P0931"/>
    <x v="930"/>
    <x v="1"/>
    <n v="24326"/>
    <s v="P0931"/>
    <n v="178"/>
    <n v="53"/>
    <x v="930"/>
    <x v="929"/>
  </r>
  <r>
    <x v="931"/>
    <x v="411"/>
    <x v="383"/>
    <x v="643"/>
    <x v="8"/>
    <x v="924"/>
    <n v="3555.97"/>
    <x v="931"/>
    <x v="931"/>
    <s v="Delhi"/>
    <x v="0"/>
    <x v="2"/>
    <s v="P0932"/>
    <x v="931"/>
    <x v="2"/>
    <n v="3292"/>
    <s v="P0932"/>
    <n v="304"/>
    <n v="67"/>
    <x v="931"/>
    <x v="930"/>
  </r>
  <r>
    <x v="932"/>
    <x v="111"/>
    <x v="220"/>
    <x v="314"/>
    <x v="1"/>
    <x v="925"/>
    <n v="1053.57"/>
    <x v="932"/>
    <x v="932"/>
    <s v="Chennai"/>
    <x v="1"/>
    <x v="0"/>
    <s v="P0933"/>
    <x v="932"/>
    <x v="3"/>
    <n v="9703"/>
    <s v="P0933"/>
    <n v="404"/>
    <n v="132"/>
    <x v="932"/>
    <x v="931"/>
  </r>
  <r>
    <x v="933"/>
    <x v="529"/>
    <x v="490"/>
    <x v="644"/>
    <x v="5"/>
    <x v="926"/>
    <n v="1583.21"/>
    <x v="933"/>
    <x v="933"/>
    <s v="Delhi"/>
    <x v="2"/>
    <x v="0"/>
    <s v="P0934"/>
    <x v="933"/>
    <x v="0"/>
    <n v="36899"/>
    <s v="P0934"/>
    <n v="518"/>
    <n v="91"/>
    <x v="933"/>
    <x v="932"/>
  </r>
  <r>
    <x v="934"/>
    <x v="538"/>
    <x v="690"/>
    <x v="242"/>
    <x v="4"/>
    <x v="927"/>
    <n v="1832.66"/>
    <x v="934"/>
    <x v="934"/>
    <s v="Mumbai"/>
    <x v="0"/>
    <x v="2"/>
    <s v="P0935"/>
    <x v="934"/>
    <x v="0"/>
    <n v="43415"/>
    <s v="P0935"/>
    <n v="920"/>
    <n v="174"/>
    <x v="934"/>
    <x v="933"/>
  </r>
  <r>
    <x v="935"/>
    <x v="469"/>
    <x v="691"/>
    <x v="645"/>
    <x v="7"/>
    <x v="928"/>
    <n v="3249.81"/>
    <x v="935"/>
    <x v="935"/>
    <s v="Kochi"/>
    <x v="0"/>
    <x v="0"/>
    <s v="P0936"/>
    <x v="935"/>
    <x v="1"/>
    <n v="5179"/>
    <s v="P0936"/>
    <n v="544"/>
    <n v="66"/>
    <x v="935"/>
    <x v="934"/>
  </r>
  <r>
    <x v="936"/>
    <x v="54"/>
    <x v="692"/>
    <x v="356"/>
    <x v="8"/>
    <x v="929"/>
    <n v="128.71"/>
    <x v="936"/>
    <x v="936"/>
    <s v="Hyderabad"/>
    <x v="3"/>
    <x v="1"/>
    <s v="P0937"/>
    <x v="936"/>
    <x v="3"/>
    <n v="4935"/>
    <s v="P0937"/>
    <n v="387"/>
    <n v="127"/>
    <x v="936"/>
    <x v="935"/>
  </r>
  <r>
    <x v="937"/>
    <x v="459"/>
    <x v="693"/>
    <x v="646"/>
    <x v="0"/>
    <x v="930"/>
    <n v="341.6"/>
    <x v="937"/>
    <x v="937"/>
    <s v="Hyderabad"/>
    <x v="3"/>
    <x v="1"/>
    <s v="P0938"/>
    <x v="937"/>
    <x v="2"/>
    <n v="4369"/>
    <s v="P0938"/>
    <n v="660"/>
    <n v="155"/>
    <x v="937"/>
    <x v="936"/>
  </r>
  <r>
    <x v="938"/>
    <x v="481"/>
    <x v="694"/>
    <x v="56"/>
    <x v="7"/>
    <x v="931"/>
    <n v="5636.38"/>
    <x v="938"/>
    <x v="938"/>
    <s v="Mumbai"/>
    <x v="5"/>
    <x v="0"/>
    <s v="P0939"/>
    <x v="938"/>
    <x v="3"/>
    <n v="39599"/>
    <s v="P0939"/>
    <n v="773"/>
    <n v="196"/>
    <x v="938"/>
    <x v="937"/>
  </r>
  <r>
    <x v="939"/>
    <x v="542"/>
    <x v="108"/>
    <x v="432"/>
    <x v="0"/>
    <x v="932"/>
    <n v="2666.29"/>
    <x v="939"/>
    <x v="939"/>
    <s v="Pune"/>
    <x v="6"/>
    <x v="1"/>
    <s v="P0940"/>
    <x v="939"/>
    <x v="0"/>
    <n v="15630"/>
    <s v="P0940"/>
    <n v="430"/>
    <n v="56"/>
    <x v="939"/>
    <x v="938"/>
  </r>
  <r>
    <x v="940"/>
    <x v="97"/>
    <x v="114"/>
    <x v="592"/>
    <x v="6"/>
    <x v="933"/>
    <n v="80.36"/>
    <x v="940"/>
    <x v="940"/>
    <s v="Delhi"/>
    <x v="2"/>
    <x v="1"/>
    <s v="P0941"/>
    <x v="940"/>
    <x v="0"/>
    <n v="16405"/>
    <s v="P0941"/>
    <n v="489"/>
    <n v="149"/>
    <x v="940"/>
    <x v="939"/>
  </r>
  <r>
    <x v="941"/>
    <x v="356"/>
    <x v="271"/>
    <x v="112"/>
    <x v="6"/>
    <x v="934"/>
    <n v="577.13"/>
    <x v="941"/>
    <x v="941"/>
    <s v="Mumbai"/>
    <x v="6"/>
    <x v="2"/>
    <s v="P0942"/>
    <x v="941"/>
    <x v="0"/>
    <n v="722"/>
    <s v="P0942"/>
    <n v="217"/>
    <n v="26"/>
    <x v="941"/>
    <x v="940"/>
  </r>
  <r>
    <x v="942"/>
    <x v="240"/>
    <x v="695"/>
    <x v="637"/>
    <x v="4"/>
    <x v="935"/>
    <n v="6312.35"/>
    <x v="942"/>
    <x v="942"/>
    <s v="Kochi"/>
    <x v="6"/>
    <x v="0"/>
    <s v="P0943"/>
    <x v="942"/>
    <x v="1"/>
    <n v="48632"/>
    <s v="P0943"/>
    <n v="864"/>
    <n v="113"/>
    <x v="942"/>
    <x v="941"/>
  </r>
  <r>
    <x v="943"/>
    <x v="257"/>
    <x v="425"/>
    <x v="647"/>
    <x v="0"/>
    <x v="936"/>
    <n v="3513.88"/>
    <x v="943"/>
    <x v="943"/>
    <s v="Mumbai"/>
    <x v="1"/>
    <x v="0"/>
    <s v="P0944"/>
    <x v="943"/>
    <x v="1"/>
    <n v="21758"/>
    <s v="P0944"/>
    <n v="866"/>
    <n v="88"/>
    <x v="943"/>
    <x v="942"/>
  </r>
  <r>
    <x v="944"/>
    <x v="392"/>
    <x v="696"/>
    <x v="648"/>
    <x v="4"/>
    <x v="937"/>
    <n v="6070.44"/>
    <x v="944"/>
    <x v="944"/>
    <s v="Hyderabad"/>
    <x v="3"/>
    <x v="2"/>
    <s v="P0945"/>
    <x v="944"/>
    <x v="3"/>
    <n v="39892"/>
    <s v="P0945"/>
    <n v="174"/>
    <n v="192"/>
    <x v="944"/>
    <x v="943"/>
  </r>
  <r>
    <x v="945"/>
    <x v="474"/>
    <x v="697"/>
    <x v="390"/>
    <x v="0"/>
    <x v="938"/>
    <n v="430.05"/>
    <x v="945"/>
    <x v="945"/>
    <s v="Bangalore"/>
    <x v="4"/>
    <x v="0"/>
    <s v="P0946"/>
    <x v="945"/>
    <x v="3"/>
    <n v="35413"/>
    <s v="P0946"/>
    <n v="346"/>
    <n v="156"/>
    <x v="945"/>
    <x v="944"/>
  </r>
  <r>
    <x v="946"/>
    <x v="216"/>
    <x v="698"/>
    <x v="81"/>
    <x v="6"/>
    <x v="939"/>
    <n v="8473.86"/>
    <x v="946"/>
    <x v="946"/>
    <s v="Kochi"/>
    <x v="5"/>
    <x v="2"/>
    <s v="P0947"/>
    <x v="946"/>
    <x v="0"/>
    <n v="7174"/>
    <s v="P0947"/>
    <n v="271"/>
    <n v="186"/>
    <x v="946"/>
    <x v="945"/>
  </r>
  <r>
    <x v="947"/>
    <x v="116"/>
    <x v="57"/>
    <x v="353"/>
    <x v="5"/>
    <x v="940"/>
    <n v="1009.59"/>
    <x v="947"/>
    <x v="947"/>
    <s v="Hyderabad"/>
    <x v="3"/>
    <x v="1"/>
    <s v="P0948"/>
    <x v="947"/>
    <x v="3"/>
    <n v="40087"/>
    <s v="P0948"/>
    <n v="922"/>
    <n v="171"/>
    <x v="947"/>
    <x v="946"/>
  </r>
  <r>
    <x v="948"/>
    <x v="514"/>
    <x v="699"/>
    <x v="649"/>
    <x v="7"/>
    <x v="941"/>
    <n v="2149.61"/>
    <x v="948"/>
    <x v="948"/>
    <s v="Kochi"/>
    <x v="5"/>
    <x v="0"/>
    <s v="P0949"/>
    <x v="948"/>
    <x v="3"/>
    <n v="27560"/>
    <s v="P0949"/>
    <n v="65"/>
    <n v="88"/>
    <x v="948"/>
    <x v="947"/>
  </r>
  <r>
    <x v="949"/>
    <x v="88"/>
    <x v="413"/>
    <x v="650"/>
    <x v="5"/>
    <x v="942"/>
    <n v="6129.95"/>
    <x v="949"/>
    <x v="949"/>
    <s v="Chennai"/>
    <x v="1"/>
    <x v="2"/>
    <s v="P0950"/>
    <x v="949"/>
    <x v="2"/>
    <n v="30254"/>
    <s v="P0950"/>
    <n v="207"/>
    <n v="149"/>
    <x v="949"/>
    <x v="948"/>
  </r>
  <r>
    <x v="950"/>
    <x v="350"/>
    <x v="657"/>
    <x v="651"/>
    <x v="6"/>
    <x v="943"/>
    <n v="3722.67"/>
    <x v="950"/>
    <x v="950"/>
    <s v="Bangalore"/>
    <x v="5"/>
    <x v="1"/>
    <s v="P0951"/>
    <x v="950"/>
    <x v="3"/>
    <n v="10095"/>
    <s v="P0951"/>
    <n v="314"/>
    <n v="15"/>
    <x v="950"/>
    <x v="949"/>
  </r>
  <r>
    <x v="951"/>
    <x v="10"/>
    <x v="700"/>
    <x v="652"/>
    <x v="5"/>
    <x v="944"/>
    <n v="9455.09"/>
    <x v="951"/>
    <x v="951"/>
    <s v="Chennai"/>
    <x v="4"/>
    <x v="2"/>
    <s v="P0952"/>
    <x v="951"/>
    <x v="0"/>
    <n v="42359"/>
    <s v="P0952"/>
    <n v="560"/>
    <n v="115"/>
    <x v="951"/>
    <x v="950"/>
  </r>
  <r>
    <x v="952"/>
    <x v="315"/>
    <x v="431"/>
    <x v="371"/>
    <x v="6"/>
    <x v="945"/>
    <n v="187.15"/>
    <x v="952"/>
    <x v="952"/>
    <s v="Pune"/>
    <x v="6"/>
    <x v="0"/>
    <s v="P0953"/>
    <x v="952"/>
    <x v="1"/>
    <n v="46590"/>
    <s v="P0953"/>
    <n v="248"/>
    <n v="18"/>
    <x v="952"/>
    <x v="951"/>
  </r>
  <r>
    <x v="953"/>
    <x v="543"/>
    <x v="701"/>
    <x v="501"/>
    <x v="2"/>
    <x v="946"/>
    <n v="8391.16"/>
    <x v="953"/>
    <x v="953"/>
    <s v="Mumbai"/>
    <x v="0"/>
    <x v="1"/>
    <s v="P0954"/>
    <x v="953"/>
    <x v="1"/>
    <n v="20384"/>
    <s v="P0954"/>
    <n v="536"/>
    <n v="147"/>
    <x v="953"/>
    <x v="952"/>
  </r>
  <r>
    <x v="954"/>
    <x v="504"/>
    <x v="702"/>
    <x v="653"/>
    <x v="7"/>
    <x v="947"/>
    <n v="815.36"/>
    <x v="954"/>
    <x v="954"/>
    <s v="Kolkata"/>
    <x v="5"/>
    <x v="1"/>
    <s v="P0955"/>
    <x v="954"/>
    <x v="3"/>
    <n v="4714"/>
    <s v="P0955"/>
    <n v="747"/>
    <n v="193"/>
    <x v="954"/>
    <x v="953"/>
  </r>
  <r>
    <x v="955"/>
    <x v="151"/>
    <x v="626"/>
    <x v="654"/>
    <x v="4"/>
    <x v="948"/>
    <n v="5635.87"/>
    <x v="955"/>
    <x v="955"/>
    <s v="Pune"/>
    <x v="0"/>
    <x v="0"/>
    <s v="P0956"/>
    <x v="955"/>
    <x v="2"/>
    <n v="42453"/>
    <s v="P0956"/>
    <n v="828"/>
    <n v="139"/>
    <x v="955"/>
    <x v="954"/>
  </r>
  <r>
    <x v="956"/>
    <x v="456"/>
    <x v="364"/>
    <x v="427"/>
    <x v="3"/>
    <x v="949"/>
    <n v="4787.66"/>
    <x v="956"/>
    <x v="956"/>
    <s v="Mumbai"/>
    <x v="5"/>
    <x v="1"/>
    <s v="P0957"/>
    <x v="956"/>
    <x v="2"/>
    <n v="44380"/>
    <s v="P0957"/>
    <n v="99"/>
    <n v="169"/>
    <x v="956"/>
    <x v="955"/>
  </r>
  <r>
    <x v="957"/>
    <x v="31"/>
    <x v="703"/>
    <x v="655"/>
    <x v="7"/>
    <x v="950"/>
    <n v="5088.3999999999996"/>
    <x v="957"/>
    <x v="957"/>
    <s v="Delhi"/>
    <x v="4"/>
    <x v="0"/>
    <s v="P0958"/>
    <x v="957"/>
    <x v="3"/>
    <n v="25373"/>
    <s v="P0958"/>
    <n v="138"/>
    <n v="54"/>
    <x v="957"/>
    <x v="956"/>
  </r>
  <r>
    <x v="958"/>
    <x v="124"/>
    <x v="634"/>
    <x v="313"/>
    <x v="4"/>
    <x v="951"/>
    <n v="1389.68"/>
    <x v="958"/>
    <x v="958"/>
    <s v="Kochi"/>
    <x v="0"/>
    <x v="2"/>
    <s v="P0959"/>
    <x v="958"/>
    <x v="0"/>
    <n v="28999"/>
    <s v="P0959"/>
    <n v="95"/>
    <n v="198"/>
    <x v="958"/>
    <x v="957"/>
  </r>
  <r>
    <x v="959"/>
    <x v="520"/>
    <x v="704"/>
    <x v="656"/>
    <x v="4"/>
    <x v="952"/>
    <n v="2244.52"/>
    <x v="959"/>
    <x v="959"/>
    <s v="Mumbai"/>
    <x v="6"/>
    <x v="2"/>
    <s v="P0960"/>
    <x v="959"/>
    <x v="1"/>
    <n v="11229"/>
    <s v="P0960"/>
    <n v="909"/>
    <n v="114"/>
    <x v="959"/>
    <x v="958"/>
  </r>
  <r>
    <x v="960"/>
    <x v="173"/>
    <x v="693"/>
    <x v="374"/>
    <x v="8"/>
    <x v="953"/>
    <n v="5691.11"/>
    <x v="960"/>
    <x v="960"/>
    <s v="Hyderabad"/>
    <x v="2"/>
    <x v="0"/>
    <s v="P0961"/>
    <x v="960"/>
    <x v="1"/>
    <n v="3466"/>
    <s v="P0961"/>
    <n v="652"/>
    <n v="138"/>
    <x v="960"/>
    <x v="959"/>
  </r>
  <r>
    <x v="961"/>
    <x v="208"/>
    <x v="292"/>
    <x v="657"/>
    <x v="4"/>
    <x v="954"/>
    <n v="4602.54"/>
    <x v="961"/>
    <x v="961"/>
    <s v="Mumbai"/>
    <x v="1"/>
    <x v="0"/>
    <s v="P0962"/>
    <x v="961"/>
    <x v="2"/>
    <n v="47212"/>
    <s v="P0962"/>
    <n v="531"/>
    <n v="156"/>
    <x v="961"/>
    <x v="960"/>
  </r>
  <r>
    <x v="962"/>
    <x v="73"/>
    <x v="295"/>
    <x v="658"/>
    <x v="2"/>
    <x v="955"/>
    <n v="2937.21"/>
    <x v="962"/>
    <x v="962"/>
    <s v="Kolkata"/>
    <x v="0"/>
    <x v="1"/>
    <s v="P0963"/>
    <x v="962"/>
    <x v="0"/>
    <n v="24199"/>
    <s v="P0963"/>
    <n v="790"/>
    <n v="131"/>
    <x v="962"/>
    <x v="961"/>
  </r>
  <r>
    <x v="963"/>
    <x v="168"/>
    <x v="705"/>
    <x v="497"/>
    <x v="5"/>
    <x v="956"/>
    <n v="113.15"/>
    <x v="963"/>
    <x v="963"/>
    <s v="Hyderabad"/>
    <x v="3"/>
    <x v="1"/>
    <s v="P0964"/>
    <x v="963"/>
    <x v="3"/>
    <n v="13821"/>
    <s v="P0964"/>
    <n v="586"/>
    <n v="70"/>
    <x v="963"/>
    <x v="962"/>
  </r>
  <r>
    <x v="964"/>
    <x v="544"/>
    <x v="345"/>
    <x v="282"/>
    <x v="8"/>
    <x v="957"/>
    <n v="3597.17"/>
    <x v="964"/>
    <x v="964"/>
    <s v="Kochi"/>
    <x v="0"/>
    <x v="2"/>
    <s v="P0965"/>
    <x v="964"/>
    <x v="2"/>
    <n v="34692"/>
    <s v="P0965"/>
    <n v="235"/>
    <n v="126"/>
    <x v="964"/>
    <x v="963"/>
  </r>
  <r>
    <x v="965"/>
    <x v="331"/>
    <x v="706"/>
    <x v="659"/>
    <x v="6"/>
    <x v="958"/>
    <n v="7681.27"/>
    <x v="965"/>
    <x v="965"/>
    <s v="Pune"/>
    <x v="1"/>
    <x v="0"/>
    <s v="P0966"/>
    <x v="965"/>
    <x v="0"/>
    <n v="1407"/>
    <s v="P0966"/>
    <n v="510"/>
    <n v="134"/>
    <x v="965"/>
    <x v="964"/>
  </r>
  <r>
    <x v="966"/>
    <x v="446"/>
    <x v="707"/>
    <x v="660"/>
    <x v="6"/>
    <x v="959"/>
    <n v="10397.870000000001"/>
    <x v="966"/>
    <x v="966"/>
    <s v="Pune"/>
    <x v="2"/>
    <x v="0"/>
    <s v="P0967"/>
    <x v="966"/>
    <x v="2"/>
    <n v="4089"/>
    <s v="P0967"/>
    <n v="703"/>
    <n v="172"/>
    <x v="966"/>
    <x v="965"/>
  </r>
  <r>
    <x v="967"/>
    <x v="373"/>
    <x v="708"/>
    <x v="440"/>
    <x v="7"/>
    <x v="960"/>
    <n v="7846.59"/>
    <x v="967"/>
    <x v="967"/>
    <s v="Chennai"/>
    <x v="3"/>
    <x v="2"/>
    <s v="P0968"/>
    <x v="967"/>
    <x v="3"/>
    <n v="12209"/>
    <s v="P0968"/>
    <n v="36"/>
    <n v="101"/>
    <x v="967"/>
    <x v="966"/>
  </r>
  <r>
    <x v="968"/>
    <x v="427"/>
    <x v="709"/>
    <x v="234"/>
    <x v="6"/>
    <x v="961"/>
    <n v="5668.82"/>
    <x v="968"/>
    <x v="968"/>
    <s v="Kochi"/>
    <x v="6"/>
    <x v="1"/>
    <s v="P0969"/>
    <x v="968"/>
    <x v="0"/>
    <n v="22587"/>
    <s v="P0969"/>
    <n v="606"/>
    <n v="105"/>
    <x v="968"/>
    <x v="967"/>
  </r>
  <r>
    <x v="969"/>
    <x v="545"/>
    <x v="36"/>
    <x v="453"/>
    <x v="8"/>
    <x v="962"/>
    <n v="2559.48"/>
    <x v="969"/>
    <x v="969"/>
    <s v="Bangalore"/>
    <x v="1"/>
    <x v="1"/>
    <s v="P0970"/>
    <x v="969"/>
    <x v="3"/>
    <n v="18397"/>
    <s v="P0970"/>
    <n v="497"/>
    <n v="105"/>
    <x v="969"/>
    <x v="968"/>
  </r>
  <r>
    <x v="970"/>
    <x v="546"/>
    <x v="257"/>
    <x v="128"/>
    <x v="1"/>
    <x v="963"/>
    <n v="2648.62"/>
    <x v="970"/>
    <x v="970"/>
    <s v="Chennai"/>
    <x v="4"/>
    <x v="1"/>
    <s v="P0971"/>
    <x v="970"/>
    <x v="0"/>
    <n v="9448"/>
    <s v="P0971"/>
    <n v="69"/>
    <n v="31"/>
    <x v="970"/>
    <x v="969"/>
  </r>
  <r>
    <x v="971"/>
    <x v="150"/>
    <x v="710"/>
    <x v="661"/>
    <x v="7"/>
    <x v="964"/>
    <n v="4212.16"/>
    <x v="971"/>
    <x v="971"/>
    <s v="Mumbai"/>
    <x v="6"/>
    <x v="0"/>
    <s v="P0972"/>
    <x v="971"/>
    <x v="3"/>
    <n v="17632"/>
    <s v="P0972"/>
    <n v="263"/>
    <n v="27"/>
    <x v="971"/>
    <x v="970"/>
  </r>
  <r>
    <x v="972"/>
    <x v="543"/>
    <x v="711"/>
    <x v="662"/>
    <x v="7"/>
    <x v="965"/>
    <n v="3602.08"/>
    <x v="972"/>
    <x v="972"/>
    <s v="Mumbai"/>
    <x v="2"/>
    <x v="2"/>
    <s v="P0973"/>
    <x v="972"/>
    <x v="1"/>
    <n v="16762"/>
    <s v="P0973"/>
    <n v="448"/>
    <n v="13"/>
    <x v="972"/>
    <x v="971"/>
  </r>
  <r>
    <x v="973"/>
    <x v="224"/>
    <x v="400"/>
    <x v="663"/>
    <x v="2"/>
    <x v="966"/>
    <n v="4704.3100000000004"/>
    <x v="973"/>
    <x v="973"/>
    <s v="Mumbai"/>
    <x v="1"/>
    <x v="2"/>
    <s v="P0974"/>
    <x v="973"/>
    <x v="2"/>
    <n v="26280"/>
    <s v="P0974"/>
    <n v="342"/>
    <n v="136"/>
    <x v="973"/>
    <x v="972"/>
  </r>
  <r>
    <x v="974"/>
    <x v="547"/>
    <x v="637"/>
    <x v="146"/>
    <x v="7"/>
    <x v="967"/>
    <n v="6886.34"/>
    <x v="974"/>
    <x v="974"/>
    <s v="Hyderabad"/>
    <x v="6"/>
    <x v="2"/>
    <s v="P0975"/>
    <x v="974"/>
    <x v="2"/>
    <n v="28180"/>
    <s v="P0975"/>
    <n v="290"/>
    <n v="89"/>
    <x v="974"/>
    <x v="973"/>
  </r>
  <r>
    <x v="975"/>
    <x v="484"/>
    <x v="569"/>
    <x v="664"/>
    <x v="6"/>
    <x v="968"/>
    <n v="3153.08"/>
    <x v="975"/>
    <x v="975"/>
    <s v="Hyderabad"/>
    <x v="2"/>
    <x v="0"/>
    <s v="P0976"/>
    <x v="975"/>
    <x v="0"/>
    <n v="44168"/>
    <s v="P0976"/>
    <n v="649"/>
    <n v="174"/>
    <x v="975"/>
    <x v="974"/>
  </r>
  <r>
    <x v="976"/>
    <x v="498"/>
    <x v="338"/>
    <x v="665"/>
    <x v="0"/>
    <x v="969"/>
    <n v="576.79999999999995"/>
    <x v="976"/>
    <x v="976"/>
    <s v="Bangalore"/>
    <x v="0"/>
    <x v="1"/>
    <s v="P0977"/>
    <x v="976"/>
    <x v="3"/>
    <n v="40358"/>
    <s v="P0977"/>
    <n v="404"/>
    <n v="143"/>
    <x v="976"/>
    <x v="975"/>
  </r>
  <r>
    <x v="977"/>
    <x v="188"/>
    <x v="34"/>
    <x v="180"/>
    <x v="7"/>
    <x v="970"/>
    <n v="9907.36"/>
    <x v="977"/>
    <x v="977"/>
    <s v="Pune"/>
    <x v="1"/>
    <x v="0"/>
    <s v="P0978"/>
    <x v="977"/>
    <x v="0"/>
    <n v="14687"/>
    <s v="P0978"/>
    <n v="497"/>
    <n v="36"/>
    <x v="977"/>
    <x v="976"/>
  </r>
  <r>
    <x v="978"/>
    <x v="17"/>
    <x v="712"/>
    <x v="52"/>
    <x v="8"/>
    <x v="971"/>
    <n v="3695.41"/>
    <x v="978"/>
    <x v="978"/>
    <s v="Chennai"/>
    <x v="6"/>
    <x v="1"/>
    <s v="P0979"/>
    <x v="978"/>
    <x v="2"/>
    <n v="45143"/>
    <s v="P0979"/>
    <n v="798"/>
    <n v="29"/>
    <x v="978"/>
    <x v="977"/>
  </r>
  <r>
    <x v="979"/>
    <x v="502"/>
    <x v="517"/>
    <x v="666"/>
    <x v="3"/>
    <x v="972"/>
    <n v="5338.01"/>
    <x v="979"/>
    <x v="979"/>
    <s v="Pune"/>
    <x v="6"/>
    <x v="2"/>
    <s v="P0980"/>
    <x v="979"/>
    <x v="0"/>
    <n v="26086"/>
    <s v="P0980"/>
    <n v="93"/>
    <n v="79"/>
    <x v="979"/>
    <x v="978"/>
  </r>
  <r>
    <x v="980"/>
    <x v="404"/>
    <x v="713"/>
    <x v="71"/>
    <x v="4"/>
    <x v="973"/>
    <n v="2677.03"/>
    <x v="980"/>
    <x v="980"/>
    <s v="Pune"/>
    <x v="3"/>
    <x v="1"/>
    <s v="P0981"/>
    <x v="980"/>
    <x v="1"/>
    <n v="9465"/>
    <s v="P0981"/>
    <n v="359"/>
    <n v="184"/>
    <x v="980"/>
    <x v="979"/>
  </r>
  <r>
    <x v="981"/>
    <x v="296"/>
    <x v="714"/>
    <x v="667"/>
    <x v="6"/>
    <x v="974"/>
    <n v="12399.2"/>
    <x v="981"/>
    <x v="981"/>
    <s v="Delhi"/>
    <x v="4"/>
    <x v="2"/>
    <s v="P0982"/>
    <x v="981"/>
    <x v="2"/>
    <n v="17072"/>
    <s v="P0982"/>
    <n v="73"/>
    <n v="19"/>
    <x v="981"/>
    <x v="980"/>
  </r>
  <r>
    <x v="982"/>
    <x v="548"/>
    <x v="430"/>
    <x v="185"/>
    <x v="0"/>
    <x v="975"/>
    <n v="4432.9399999999996"/>
    <x v="982"/>
    <x v="982"/>
    <s v="Pune"/>
    <x v="1"/>
    <x v="0"/>
    <s v="P0983"/>
    <x v="982"/>
    <x v="3"/>
    <n v="37113"/>
    <s v="P0983"/>
    <n v="927"/>
    <n v="45"/>
    <x v="982"/>
    <x v="981"/>
  </r>
  <r>
    <x v="983"/>
    <x v="525"/>
    <x v="15"/>
    <x v="404"/>
    <x v="2"/>
    <x v="976"/>
    <n v="6191.6"/>
    <x v="983"/>
    <x v="983"/>
    <s v="Delhi"/>
    <x v="2"/>
    <x v="0"/>
    <s v="P0984"/>
    <x v="983"/>
    <x v="1"/>
    <n v="41106"/>
    <s v="P0984"/>
    <n v="185"/>
    <n v="15"/>
    <x v="983"/>
    <x v="982"/>
  </r>
  <r>
    <x v="984"/>
    <x v="549"/>
    <x v="611"/>
    <x v="668"/>
    <x v="5"/>
    <x v="977"/>
    <n v="8694.42"/>
    <x v="984"/>
    <x v="984"/>
    <s v="Pune"/>
    <x v="2"/>
    <x v="0"/>
    <s v="P0985"/>
    <x v="984"/>
    <x v="0"/>
    <n v="18768"/>
    <s v="P0985"/>
    <n v="819"/>
    <n v="88"/>
    <x v="984"/>
    <x v="983"/>
  </r>
  <r>
    <x v="985"/>
    <x v="550"/>
    <x v="715"/>
    <x v="506"/>
    <x v="5"/>
    <x v="978"/>
    <n v="138.72"/>
    <x v="985"/>
    <x v="985"/>
    <s v="Delhi"/>
    <x v="2"/>
    <x v="1"/>
    <s v="P0986"/>
    <x v="985"/>
    <x v="2"/>
    <n v="7964"/>
    <s v="P0986"/>
    <n v="190"/>
    <n v="198"/>
    <x v="985"/>
    <x v="984"/>
  </r>
  <r>
    <x v="986"/>
    <x v="533"/>
    <x v="248"/>
    <x v="400"/>
    <x v="4"/>
    <x v="979"/>
    <n v="6720.67"/>
    <x v="986"/>
    <x v="986"/>
    <s v="Pune"/>
    <x v="1"/>
    <x v="2"/>
    <s v="P0987"/>
    <x v="986"/>
    <x v="2"/>
    <n v="9675"/>
    <s v="P0987"/>
    <n v="324"/>
    <n v="139"/>
    <x v="986"/>
    <x v="985"/>
  </r>
  <r>
    <x v="987"/>
    <x v="255"/>
    <x v="582"/>
    <x v="669"/>
    <x v="7"/>
    <x v="980"/>
    <n v="7124.15"/>
    <x v="987"/>
    <x v="987"/>
    <s v="Chennai"/>
    <x v="6"/>
    <x v="2"/>
    <s v="P0988"/>
    <x v="987"/>
    <x v="1"/>
    <n v="5265"/>
    <s v="P0988"/>
    <n v="608"/>
    <n v="103"/>
    <x v="987"/>
    <x v="986"/>
  </r>
  <r>
    <x v="988"/>
    <x v="551"/>
    <x v="716"/>
    <x v="670"/>
    <x v="3"/>
    <x v="981"/>
    <n v="3290.44"/>
    <x v="988"/>
    <x v="988"/>
    <s v="Hyderabad"/>
    <x v="0"/>
    <x v="1"/>
    <s v="P0989"/>
    <x v="988"/>
    <x v="1"/>
    <n v="34967"/>
    <s v="P0989"/>
    <n v="831"/>
    <n v="37"/>
    <x v="988"/>
    <x v="987"/>
  </r>
  <r>
    <x v="989"/>
    <x v="552"/>
    <x v="281"/>
    <x v="215"/>
    <x v="6"/>
    <x v="982"/>
    <n v="11166.49"/>
    <x v="989"/>
    <x v="989"/>
    <s v="Kolkata"/>
    <x v="2"/>
    <x v="1"/>
    <s v="P0990"/>
    <x v="989"/>
    <x v="3"/>
    <n v="25199"/>
    <s v="P0990"/>
    <n v="177"/>
    <n v="77"/>
    <x v="989"/>
    <x v="988"/>
  </r>
  <r>
    <x v="990"/>
    <x v="553"/>
    <x v="717"/>
    <x v="465"/>
    <x v="1"/>
    <x v="983"/>
    <n v="9240.27"/>
    <x v="990"/>
    <x v="990"/>
    <s v="Chennai"/>
    <x v="2"/>
    <x v="0"/>
    <s v="P0991"/>
    <x v="990"/>
    <x v="3"/>
    <n v="22614"/>
    <s v="P0991"/>
    <n v="213"/>
    <n v="109"/>
    <x v="990"/>
    <x v="989"/>
  </r>
  <r>
    <x v="991"/>
    <x v="209"/>
    <x v="380"/>
    <x v="123"/>
    <x v="0"/>
    <x v="984"/>
    <n v="7042"/>
    <x v="991"/>
    <x v="991"/>
    <s v="Pune"/>
    <x v="1"/>
    <x v="0"/>
    <s v="P0992"/>
    <x v="991"/>
    <x v="1"/>
    <n v="33627"/>
    <s v="P0992"/>
    <n v="881"/>
    <n v="62"/>
    <x v="991"/>
    <x v="990"/>
  </r>
  <r>
    <x v="992"/>
    <x v="554"/>
    <x v="202"/>
    <x v="199"/>
    <x v="0"/>
    <x v="985"/>
    <n v="1584.95"/>
    <x v="992"/>
    <x v="992"/>
    <s v="Hyderabad"/>
    <x v="4"/>
    <x v="2"/>
    <s v="P0993"/>
    <x v="992"/>
    <x v="2"/>
    <n v="41450"/>
    <s v="P0993"/>
    <n v="321"/>
    <n v="143"/>
    <x v="992"/>
    <x v="991"/>
  </r>
  <r>
    <x v="993"/>
    <x v="270"/>
    <x v="718"/>
    <x v="671"/>
    <x v="8"/>
    <x v="986"/>
    <n v="1346.4"/>
    <x v="993"/>
    <x v="993"/>
    <s v="Mumbai"/>
    <x v="3"/>
    <x v="2"/>
    <s v="P0994"/>
    <x v="993"/>
    <x v="2"/>
    <n v="39796"/>
    <s v="P0994"/>
    <n v="209"/>
    <n v="196"/>
    <x v="993"/>
    <x v="992"/>
  </r>
  <r>
    <x v="994"/>
    <x v="549"/>
    <x v="719"/>
    <x v="672"/>
    <x v="7"/>
    <x v="987"/>
    <n v="1891.44"/>
    <x v="994"/>
    <x v="994"/>
    <s v="Pune"/>
    <x v="2"/>
    <x v="1"/>
    <s v="P0995"/>
    <x v="994"/>
    <x v="1"/>
    <n v="6943"/>
    <s v="P0995"/>
    <n v="743"/>
    <n v="49"/>
    <x v="994"/>
    <x v="993"/>
  </r>
  <r>
    <x v="995"/>
    <x v="555"/>
    <x v="720"/>
    <x v="347"/>
    <x v="7"/>
    <x v="988"/>
    <n v="5618.62"/>
    <x v="995"/>
    <x v="995"/>
    <s v="Delhi"/>
    <x v="1"/>
    <x v="1"/>
    <s v="P0996"/>
    <x v="995"/>
    <x v="2"/>
    <n v="29522"/>
    <s v="P0996"/>
    <n v="91"/>
    <n v="57"/>
    <x v="995"/>
    <x v="994"/>
  </r>
  <r>
    <x v="996"/>
    <x v="556"/>
    <x v="721"/>
    <x v="272"/>
    <x v="3"/>
    <x v="989"/>
    <n v="7159.05"/>
    <x v="996"/>
    <x v="996"/>
    <s v="Pune"/>
    <x v="5"/>
    <x v="2"/>
    <s v="P0997"/>
    <x v="996"/>
    <x v="1"/>
    <n v="44137"/>
    <s v="P0997"/>
    <n v="866"/>
    <n v="33"/>
    <x v="996"/>
    <x v="995"/>
  </r>
  <r>
    <x v="997"/>
    <x v="557"/>
    <x v="186"/>
    <x v="346"/>
    <x v="7"/>
    <x v="990"/>
    <n v="1463.05"/>
    <x v="997"/>
    <x v="997"/>
    <s v="Chennai"/>
    <x v="4"/>
    <x v="0"/>
    <s v="P0998"/>
    <x v="997"/>
    <x v="3"/>
    <n v="38715"/>
    <s v="P0998"/>
    <n v="875"/>
    <n v="147"/>
    <x v="997"/>
    <x v="996"/>
  </r>
  <r>
    <x v="998"/>
    <x v="558"/>
    <x v="722"/>
    <x v="673"/>
    <x v="0"/>
    <x v="991"/>
    <n v="2903.17"/>
    <x v="998"/>
    <x v="998"/>
    <s v="Kochi"/>
    <x v="6"/>
    <x v="0"/>
    <s v="P0999"/>
    <x v="998"/>
    <x v="1"/>
    <n v="16537"/>
    <s v="P0999"/>
    <n v="856"/>
    <n v="97"/>
    <x v="998"/>
    <x v="997"/>
  </r>
  <r>
    <x v="999"/>
    <x v="396"/>
    <x v="723"/>
    <x v="674"/>
    <x v="7"/>
    <x v="992"/>
    <n v="2128.96"/>
    <x v="999"/>
    <x v="999"/>
    <s v="Pune"/>
    <x v="4"/>
    <x v="1"/>
    <s v="P1000"/>
    <x v="999"/>
    <x v="2"/>
    <n v="19696"/>
    <s v="P1000"/>
    <n v="295"/>
    <n v="63"/>
    <x v="999"/>
    <x v="998"/>
  </r>
  <r>
    <x v="1000"/>
    <x v="313"/>
    <x v="724"/>
    <x v="662"/>
    <x v="4"/>
    <x v="993"/>
    <n v="245.93"/>
    <x v="1000"/>
    <x v="1000"/>
    <s v="Kolkata"/>
    <x v="3"/>
    <x v="2"/>
    <s v="P1001"/>
    <x v="1000"/>
    <x v="1"/>
    <n v="44520"/>
    <s v="P1001"/>
    <n v="114"/>
    <n v="51"/>
    <x v="1000"/>
    <x v="999"/>
  </r>
  <r>
    <x v="1001"/>
    <x v="559"/>
    <x v="47"/>
    <x v="239"/>
    <x v="0"/>
    <x v="994"/>
    <n v="3602.4"/>
    <x v="1001"/>
    <x v="1001"/>
    <s v="Delhi"/>
    <x v="6"/>
    <x v="0"/>
    <s v="P1002"/>
    <x v="1001"/>
    <x v="2"/>
    <n v="1740"/>
    <s v="P1002"/>
    <n v="425"/>
    <n v="23"/>
    <x v="1001"/>
    <x v="1000"/>
  </r>
  <r>
    <x v="1002"/>
    <x v="560"/>
    <x v="411"/>
    <x v="103"/>
    <x v="6"/>
    <x v="995"/>
    <n v="2051.9699999999998"/>
    <x v="1002"/>
    <x v="1002"/>
    <s v="Pune"/>
    <x v="5"/>
    <x v="2"/>
    <s v="P1003"/>
    <x v="1002"/>
    <x v="2"/>
    <n v="26318"/>
    <s v="P1003"/>
    <n v="334"/>
    <n v="100"/>
    <x v="1002"/>
    <x v="1001"/>
  </r>
  <r>
    <x v="1003"/>
    <x v="431"/>
    <x v="725"/>
    <x v="188"/>
    <x v="3"/>
    <x v="996"/>
    <n v="922.22"/>
    <x v="1003"/>
    <x v="1003"/>
    <s v="Kochi"/>
    <x v="6"/>
    <x v="1"/>
    <s v="P1004"/>
    <x v="1003"/>
    <x v="0"/>
    <n v="5893"/>
    <s v="P1004"/>
    <n v="959"/>
    <n v="139"/>
    <x v="1003"/>
    <x v="1002"/>
  </r>
  <r>
    <x v="1004"/>
    <x v="444"/>
    <x v="490"/>
    <x v="675"/>
    <x v="4"/>
    <x v="997"/>
    <n v="4710.01"/>
    <x v="1004"/>
    <x v="1004"/>
    <s v="Hyderabad"/>
    <x v="6"/>
    <x v="0"/>
    <s v="P1005"/>
    <x v="1004"/>
    <x v="0"/>
    <n v="44739"/>
    <s v="P1005"/>
    <n v="631"/>
    <n v="54"/>
    <x v="1004"/>
    <x v="1003"/>
  </r>
  <r>
    <x v="1005"/>
    <x v="504"/>
    <x v="726"/>
    <x v="245"/>
    <x v="6"/>
    <x v="998"/>
    <n v="2916.84"/>
    <x v="1005"/>
    <x v="1005"/>
    <s v="Kochi"/>
    <x v="6"/>
    <x v="0"/>
    <s v="P1006"/>
    <x v="1005"/>
    <x v="1"/>
    <n v="2032"/>
    <s v="P1006"/>
    <n v="944"/>
    <n v="10"/>
    <x v="1005"/>
    <x v="1004"/>
  </r>
  <r>
    <x v="1006"/>
    <x v="561"/>
    <x v="680"/>
    <x v="676"/>
    <x v="4"/>
    <x v="999"/>
    <n v="5695.6"/>
    <x v="1006"/>
    <x v="1006"/>
    <s v="Kolkata"/>
    <x v="0"/>
    <x v="2"/>
    <s v="P1007"/>
    <x v="1006"/>
    <x v="2"/>
    <n v="1267"/>
    <s v="P1007"/>
    <n v="750"/>
    <n v="99"/>
    <x v="1006"/>
    <x v="1005"/>
  </r>
  <r>
    <x v="1007"/>
    <x v="149"/>
    <x v="435"/>
    <x v="677"/>
    <x v="6"/>
    <x v="1000"/>
    <n v="671.91"/>
    <x v="1007"/>
    <x v="1007"/>
    <s v="Pune"/>
    <x v="3"/>
    <x v="1"/>
    <s v="P1008"/>
    <x v="1007"/>
    <x v="2"/>
    <n v="16514"/>
    <s v="P1008"/>
    <n v="714"/>
    <n v="138"/>
    <x v="1007"/>
    <x v="1006"/>
  </r>
  <r>
    <x v="1008"/>
    <x v="562"/>
    <x v="727"/>
    <x v="77"/>
    <x v="8"/>
    <x v="1001"/>
    <n v="10776.77"/>
    <x v="1008"/>
    <x v="1008"/>
    <s v="Delhi"/>
    <x v="2"/>
    <x v="2"/>
    <s v="P1009"/>
    <x v="1008"/>
    <x v="0"/>
    <n v="10088"/>
    <s v="P1009"/>
    <n v="111"/>
    <n v="75"/>
    <x v="1008"/>
    <x v="1007"/>
  </r>
  <r>
    <x v="1009"/>
    <x v="563"/>
    <x v="728"/>
    <x v="678"/>
    <x v="0"/>
    <x v="1002"/>
    <n v="8157.97"/>
    <x v="1009"/>
    <x v="1009"/>
    <s v="Pune"/>
    <x v="6"/>
    <x v="2"/>
    <s v="P1010"/>
    <x v="1009"/>
    <x v="1"/>
    <n v="24825"/>
    <s v="P1010"/>
    <n v="68"/>
    <n v="57"/>
    <x v="1009"/>
    <x v="1008"/>
  </r>
  <r>
    <x v="1010"/>
    <x v="524"/>
    <x v="729"/>
    <x v="271"/>
    <x v="4"/>
    <x v="1003"/>
    <n v="1819.21"/>
    <x v="1010"/>
    <x v="1010"/>
    <s v="Chennai"/>
    <x v="1"/>
    <x v="1"/>
    <s v="P1011"/>
    <x v="1010"/>
    <x v="3"/>
    <n v="15048"/>
    <s v="P1011"/>
    <n v="46"/>
    <n v="39"/>
    <x v="1010"/>
    <x v="1009"/>
  </r>
  <r>
    <x v="1011"/>
    <x v="270"/>
    <x v="730"/>
    <x v="679"/>
    <x v="2"/>
    <x v="1004"/>
    <n v="6410.84"/>
    <x v="1011"/>
    <x v="1011"/>
    <s v="Kolkata"/>
    <x v="5"/>
    <x v="0"/>
    <s v="P1012"/>
    <x v="1011"/>
    <x v="1"/>
    <n v="17880"/>
    <s v="P1012"/>
    <n v="593"/>
    <n v="151"/>
    <x v="1011"/>
    <x v="1010"/>
  </r>
  <r>
    <x v="1012"/>
    <x v="177"/>
    <x v="731"/>
    <x v="200"/>
    <x v="4"/>
    <x v="1005"/>
    <n v="8071.24"/>
    <x v="1012"/>
    <x v="1012"/>
    <s v="Hyderabad"/>
    <x v="4"/>
    <x v="0"/>
    <s v="P1013"/>
    <x v="1012"/>
    <x v="1"/>
    <n v="28289"/>
    <s v="P1013"/>
    <n v="201"/>
    <n v="173"/>
    <x v="1012"/>
    <x v="1011"/>
  </r>
  <r>
    <x v="1013"/>
    <x v="564"/>
    <x v="732"/>
    <x v="130"/>
    <x v="8"/>
    <x v="1006"/>
    <n v="2560.25"/>
    <x v="1013"/>
    <x v="1013"/>
    <s v="Chennai"/>
    <x v="5"/>
    <x v="1"/>
    <s v="P1014"/>
    <x v="1013"/>
    <x v="1"/>
    <n v="28073"/>
    <s v="P1014"/>
    <n v="989"/>
    <n v="156"/>
    <x v="1013"/>
    <x v="1012"/>
  </r>
  <r>
    <x v="1014"/>
    <x v="146"/>
    <x v="733"/>
    <x v="489"/>
    <x v="6"/>
    <x v="1007"/>
    <n v="10394.950000000001"/>
    <x v="1014"/>
    <x v="1014"/>
    <s v="Pune"/>
    <x v="6"/>
    <x v="2"/>
    <s v="P1015"/>
    <x v="1014"/>
    <x v="0"/>
    <n v="46753"/>
    <s v="P1015"/>
    <n v="132"/>
    <n v="108"/>
    <x v="1014"/>
    <x v="1013"/>
  </r>
  <r>
    <x v="1015"/>
    <x v="27"/>
    <x v="426"/>
    <x v="680"/>
    <x v="1"/>
    <x v="1008"/>
    <n v="2937.54"/>
    <x v="1015"/>
    <x v="1015"/>
    <s v="Kolkata"/>
    <x v="5"/>
    <x v="2"/>
    <s v="P1016"/>
    <x v="1015"/>
    <x v="0"/>
    <n v="24082"/>
    <s v="P1016"/>
    <n v="946"/>
    <n v="147"/>
    <x v="1015"/>
    <x v="1014"/>
  </r>
  <r>
    <x v="1016"/>
    <x v="55"/>
    <x v="347"/>
    <x v="681"/>
    <x v="3"/>
    <x v="1009"/>
    <n v="7252.54"/>
    <x v="1016"/>
    <x v="1016"/>
    <s v="Mumbai"/>
    <x v="3"/>
    <x v="2"/>
    <s v="P1017"/>
    <x v="1016"/>
    <x v="0"/>
    <n v="28255"/>
    <s v="P1017"/>
    <n v="667"/>
    <n v="85"/>
    <x v="1016"/>
    <x v="1015"/>
  </r>
  <r>
    <x v="1017"/>
    <x v="15"/>
    <x v="167"/>
    <x v="235"/>
    <x v="4"/>
    <x v="1010"/>
    <n v="4359.58"/>
    <x v="1017"/>
    <x v="1017"/>
    <s v="Mumbai"/>
    <x v="0"/>
    <x v="2"/>
    <s v="P1018"/>
    <x v="1017"/>
    <x v="0"/>
    <n v="33929"/>
    <s v="P1018"/>
    <n v="106"/>
    <n v="14"/>
    <x v="1017"/>
    <x v="1016"/>
  </r>
  <r>
    <x v="1018"/>
    <x v="5"/>
    <x v="734"/>
    <x v="682"/>
    <x v="0"/>
    <x v="1011"/>
    <n v="4234.6499999999996"/>
    <x v="1018"/>
    <x v="1018"/>
    <s v="Bangalore"/>
    <x v="1"/>
    <x v="2"/>
    <s v="P1019"/>
    <x v="1018"/>
    <x v="0"/>
    <n v="8794"/>
    <s v="P1019"/>
    <n v="58"/>
    <n v="79"/>
    <x v="1018"/>
    <x v="1017"/>
  </r>
  <r>
    <x v="1019"/>
    <x v="565"/>
    <x v="232"/>
    <x v="119"/>
    <x v="0"/>
    <x v="1012"/>
    <n v="11740.54"/>
    <x v="1019"/>
    <x v="1019"/>
    <s v="Bangalore"/>
    <x v="4"/>
    <x v="0"/>
    <s v="P1020"/>
    <x v="1019"/>
    <x v="0"/>
    <n v="33381"/>
    <s v="P1020"/>
    <n v="395"/>
    <n v="143"/>
    <x v="1019"/>
    <x v="1018"/>
  </r>
  <r>
    <x v="1020"/>
    <x v="16"/>
    <x v="642"/>
    <x v="683"/>
    <x v="6"/>
    <x v="1013"/>
    <n v="8995.4599999999991"/>
    <x v="1020"/>
    <x v="1020"/>
    <s v="Bangalore"/>
    <x v="0"/>
    <x v="2"/>
    <s v="P1021"/>
    <x v="1020"/>
    <x v="3"/>
    <n v="43109"/>
    <s v="P1021"/>
    <n v="338"/>
    <n v="132"/>
    <x v="1020"/>
    <x v="1019"/>
  </r>
  <r>
    <x v="1021"/>
    <x v="566"/>
    <x v="278"/>
    <x v="684"/>
    <x v="0"/>
    <x v="1014"/>
    <n v="2883.25"/>
    <x v="1021"/>
    <x v="1021"/>
    <s v="Bangalore"/>
    <x v="6"/>
    <x v="2"/>
    <s v="P1022"/>
    <x v="1021"/>
    <x v="0"/>
    <n v="15971"/>
    <s v="P1022"/>
    <n v="315"/>
    <n v="198"/>
    <x v="1021"/>
    <x v="1020"/>
  </r>
  <r>
    <x v="1022"/>
    <x v="85"/>
    <x v="735"/>
    <x v="415"/>
    <x v="4"/>
    <x v="1015"/>
    <n v="3335.4"/>
    <x v="1022"/>
    <x v="1022"/>
    <s v="Kolkata"/>
    <x v="1"/>
    <x v="1"/>
    <s v="P1023"/>
    <x v="1022"/>
    <x v="1"/>
    <n v="8999"/>
    <s v="P1023"/>
    <n v="528"/>
    <n v="199"/>
    <x v="1022"/>
    <x v="1021"/>
  </r>
  <r>
    <x v="1023"/>
    <x v="567"/>
    <x v="736"/>
    <x v="685"/>
    <x v="7"/>
    <x v="1016"/>
    <n v="7392.43"/>
    <x v="1023"/>
    <x v="1023"/>
    <s v="Kolkata"/>
    <x v="2"/>
    <x v="2"/>
    <s v="P1024"/>
    <x v="1023"/>
    <x v="1"/>
    <n v="17376"/>
    <s v="P1024"/>
    <n v="129"/>
    <n v="56"/>
    <x v="1023"/>
    <x v="1022"/>
  </r>
  <r>
    <x v="1024"/>
    <x v="257"/>
    <x v="235"/>
    <x v="686"/>
    <x v="3"/>
    <x v="1017"/>
    <n v="2318.2800000000002"/>
    <x v="1024"/>
    <x v="1024"/>
    <s v="Kolkata"/>
    <x v="6"/>
    <x v="1"/>
    <s v="P1025"/>
    <x v="1024"/>
    <x v="0"/>
    <n v="13824"/>
    <s v="P1025"/>
    <n v="129"/>
    <n v="11"/>
    <x v="1024"/>
    <x v="1023"/>
  </r>
  <r>
    <x v="1025"/>
    <x v="308"/>
    <x v="737"/>
    <x v="687"/>
    <x v="6"/>
    <x v="1018"/>
    <n v="905.35"/>
    <x v="1025"/>
    <x v="1025"/>
    <s v="Bangalore"/>
    <x v="2"/>
    <x v="2"/>
    <s v="P1026"/>
    <x v="1025"/>
    <x v="2"/>
    <n v="29298"/>
    <s v="P1026"/>
    <n v="694"/>
    <n v="62"/>
    <x v="1025"/>
    <x v="1024"/>
  </r>
  <r>
    <x v="1026"/>
    <x v="568"/>
    <x v="738"/>
    <x v="39"/>
    <x v="3"/>
    <x v="1019"/>
    <n v="3996.41"/>
    <x v="1026"/>
    <x v="1026"/>
    <s v="Bangalore"/>
    <x v="0"/>
    <x v="2"/>
    <s v="P1027"/>
    <x v="1026"/>
    <x v="0"/>
    <n v="43200"/>
    <s v="P1027"/>
    <n v="990"/>
    <n v="176"/>
    <x v="1026"/>
    <x v="1025"/>
  </r>
  <r>
    <x v="1027"/>
    <x v="569"/>
    <x v="739"/>
    <x v="350"/>
    <x v="7"/>
    <x v="221"/>
    <n v="11720.36"/>
    <x v="1027"/>
    <x v="1027"/>
    <s v="Chennai"/>
    <x v="4"/>
    <x v="1"/>
    <s v="P1028"/>
    <x v="1027"/>
    <x v="3"/>
    <n v="29861"/>
    <s v="P1028"/>
    <n v="273"/>
    <n v="164"/>
    <x v="1027"/>
    <x v="1026"/>
  </r>
  <r>
    <x v="1028"/>
    <x v="277"/>
    <x v="644"/>
    <x v="572"/>
    <x v="5"/>
    <x v="1020"/>
    <n v="597.13"/>
    <x v="1028"/>
    <x v="1028"/>
    <s v="Pune"/>
    <x v="6"/>
    <x v="0"/>
    <s v="P1029"/>
    <x v="1028"/>
    <x v="2"/>
    <n v="6363"/>
    <s v="P1029"/>
    <n v="931"/>
    <n v="28"/>
    <x v="1028"/>
    <x v="1027"/>
  </r>
  <r>
    <x v="1029"/>
    <x v="570"/>
    <x v="740"/>
    <x v="688"/>
    <x v="1"/>
    <x v="1021"/>
    <n v="2001.68"/>
    <x v="1029"/>
    <x v="1029"/>
    <s v="Chennai"/>
    <x v="3"/>
    <x v="1"/>
    <s v="P1030"/>
    <x v="1029"/>
    <x v="2"/>
    <n v="15803"/>
    <s v="P1030"/>
    <n v="344"/>
    <n v="40"/>
    <x v="1029"/>
    <x v="1028"/>
  </r>
  <r>
    <x v="1030"/>
    <x v="90"/>
    <x v="741"/>
    <x v="232"/>
    <x v="6"/>
    <x v="1022"/>
    <n v="1827.56"/>
    <x v="1030"/>
    <x v="1030"/>
    <s v="Mumbai"/>
    <x v="4"/>
    <x v="1"/>
    <s v="P1031"/>
    <x v="1030"/>
    <x v="0"/>
    <n v="34496"/>
    <s v="P1031"/>
    <n v="335"/>
    <n v="117"/>
    <x v="1030"/>
    <x v="1029"/>
  </r>
  <r>
    <x v="1031"/>
    <x v="170"/>
    <x v="342"/>
    <x v="190"/>
    <x v="3"/>
    <x v="1023"/>
    <n v="3793.91"/>
    <x v="1031"/>
    <x v="1031"/>
    <s v="Hyderabad"/>
    <x v="5"/>
    <x v="1"/>
    <s v="P1032"/>
    <x v="1031"/>
    <x v="1"/>
    <n v="16582"/>
    <s v="P1032"/>
    <n v="90"/>
    <n v="135"/>
    <x v="1031"/>
    <x v="1030"/>
  </r>
  <r>
    <x v="1032"/>
    <x v="244"/>
    <x v="526"/>
    <x v="248"/>
    <x v="7"/>
    <x v="1024"/>
    <n v="3642.67"/>
    <x v="1032"/>
    <x v="1032"/>
    <s v="Delhi"/>
    <x v="4"/>
    <x v="2"/>
    <s v="P1033"/>
    <x v="1032"/>
    <x v="0"/>
    <n v="29360"/>
    <s v="P1033"/>
    <n v="423"/>
    <n v="196"/>
    <x v="1032"/>
    <x v="1031"/>
  </r>
  <r>
    <x v="1033"/>
    <x v="571"/>
    <x v="720"/>
    <x v="457"/>
    <x v="3"/>
    <x v="1025"/>
    <n v="2151.9699999999998"/>
    <x v="1033"/>
    <x v="1033"/>
    <s v="Chennai"/>
    <x v="1"/>
    <x v="2"/>
    <s v="P1034"/>
    <x v="1033"/>
    <x v="3"/>
    <n v="34732"/>
    <s v="P1034"/>
    <n v="497"/>
    <n v="153"/>
    <x v="1033"/>
    <x v="1032"/>
  </r>
  <r>
    <x v="1034"/>
    <x v="138"/>
    <x v="506"/>
    <x v="32"/>
    <x v="5"/>
    <x v="1026"/>
    <n v="5992.17"/>
    <x v="1034"/>
    <x v="1034"/>
    <s v="Bangalore"/>
    <x v="5"/>
    <x v="1"/>
    <s v="P1035"/>
    <x v="1034"/>
    <x v="2"/>
    <n v="16525"/>
    <s v="P1035"/>
    <n v="663"/>
    <n v="50"/>
    <x v="1034"/>
    <x v="1033"/>
  </r>
  <r>
    <x v="1035"/>
    <x v="341"/>
    <x v="742"/>
    <x v="161"/>
    <x v="2"/>
    <x v="1027"/>
    <n v="4766.49"/>
    <x v="1035"/>
    <x v="1035"/>
    <s v="Delhi"/>
    <x v="4"/>
    <x v="2"/>
    <s v="P1036"/>
    <x v="1035"/>
    <x v="0"/>
    <n v="32405"/>
    <s v="P1036"/>
    <n v="158"/>
    <n v="17"/>
    <x v="1035"/>
    <x v="1034"/>
  </r>
  <r>
    <x v="1036"/>
    <x v="120"/>
    <x v="743"/>
    <x v="17"/>
    <x v="2"/>
    <x v="1028"/>
    <n v="4854.42"/>
    <x v="1036"/>
    <x v="1036"/>
    <s v="Kochi"/>
    <x v="2"/>
    <x v="0"/>
    <s v="P1037"/>
    <x v="1036"/>
    <x v="2"/>
    <n v="19966"/>
    <s v="P1037"/>
    <n v="188"/>
    <n v="130"/>
    <x v="1036"/>
    <x v="1035"/>
  </r>
  <r>
    <x v="1037"/>
    <x v="384"/>
    <x v="250"/>
    <x v="689"/>
    <x v="3"/>
    <x v="1029"/>
    <n v="7147.94"/>
    <x v="1037"/>
    <x v="1037"/>
    <s v="Bangalore"/>
    <x v="0"/>
    <x v="1"/>
    <s v="P1038"/>
    <x v="1037"/>
    <x v="1"/>
    <n v="6839"/>
    <s v="P1038"/>
    <n v="432"/>
    <n v="115"/>
    <x v="1037"/>
    <x v="1036"/>
  </r>
  <r>
    <x v="1038"/>
    <x v="192"/>
    <x v="65"/>
    <x v="690"/>
    <x v="5"/>
    <x v="1030"/>
    <n v="497.42"/>
    <x v="1038"/>
    <x v="1038"/>
    <s v="Mumbai"/>
    <x v="0"/>
    <x v="2"/>
    <s v="P1039"/>
    <x v="1038"/>
    <x v="1"/>
    <n v="18671"/>
    <s v="P1039"/>
    <n v="69"/>
    <n v="185"/>
    <x v="1038"/>
    <x v="1037"/>
  </r>
  <r>
    <x v="1039"/>
    <x v="487"/>
    <x v="429"/>
    <x v="591"/>
    <x v="6"/>
    <x v="1031"/>
    <n v="6990.39"/>
    <x v="1039"/>
    <x v="1039"/>
    <s v="Kolkata"/>
    <x v="0"/>
    <x v="1"/>
    <s v="P1040"/>
    <x v="1039"/>
    <x v="1"/>
    <n v="22107"/>
    <s v="P1040"/>
    <n v="143"/>
    <n v="119"/>
    <x v="1039"/>
    <x v="1038"/>
  </r>
  <r>
    <x v="1040"/>
    <x v="572"/>
    <x v="50"/>
    <x v="612"/>
    <x v="5"/>
    <x v="1032"/>
    <n v="1554.16"/>
    <x v="1040"/>
    <x v="1040"/>
    <s v="Delhi"/>
    <x v="2"/>
    <x v="2"/>
    <s v="P1041"/>
    <x v="1040"/>
    <x v="3"/>
    <n v="219"/>
    <s v="P1041"/>
    <n v="629"/>
    <n v="105"/>
    <x v="1040"/>
    <x v="1039"/>
  </r>
  <r>
    <x v="1041"/>
    <x v="378"/>
    <x v="215"/>
    <x v="250"/>
    <x v="5"/>
    <x v="1033"/>
    <n v="260.95999999999998"/>
    <x v="1041"/>
    <x v="1041"/>
    <s v="Kolkata"/>
    <x v="4"/>
    <x v="1"/>
    <s v="P1042"/>
    <x v="1041"/>
    <x v="2"/>
    <n v="44646"/>
    <s v="P1042"/>
    <n v="953"/>
    <n v="67"/>
    <x v="1041"/>
    <x v="1040"/>
  </r>
  <r>
    <x v="1042"/>
    <x v="494"/>
    <x v="149"/>
    <x v="691"/>
    <x v="8"/>
    <x v="1034"/>
    <n v="2653.01"/>
    <x v="1042"/>
    <x v="1042"/>
    <s v="Mumbai"/>
    <x v="4"/>
    <x v="0"/>
    <s v="P1043"/>
    <x v="1042"/>
    <x v="3"/>
    <n v="26441"/>
    <s v="P1043"/>
    <n v="572"/>
    <n v="26"/>
    <x v="1042"/>
    <x v="1041"/>
  </r>
  <r>
    <x v="1043"/>
    <x v="361"/>
    <x v="333"/>
    <x v="83"/>
    <x v="5"/>
    <x v="1035"/>
    <n v="3281.82"/>
    <x v="1043"/>
    <x v="1043"/>
    <s v="Chennai"/>
    <x v="2"/>
    <x v="2"/>
    <s v="P1044"/>
    <x v="1043"/>
    <x v="1"/>
    <n v="1911"/>
    <s v="P1044"/>
    <n v="144"/>
    <n v="176"/>
    <x v="1043"/>
    <x v="1042"/>
  </r>
  <r>
    <x v="1044"/>
    <x v="573"/>
    <x v="744"/>
    <x v="408"/>
    <x v="5"/>
    <x v="1036"/>
    <n v="1515.57"/>
    <x v="1044"/>
    <x v="1044"/>
    <s v="Delhi"/>
    <x v="5"/>
    <x v="1"/>
    <s v="P1045"/>
    <x v="1044"/>
    <x v="2"/>
    <n v="43412"/>
    <s v="P1045"/>
    <n v="990"/>
    <n v="166"/>
    <x v="1044"/>
    <x v="1043"/>
  </r>
  <r>
    <x v="1045"/>
    <x v="329"/>
    <x v="745"/>
    <x v="692"/>
    <x v="4"/>
    <x v="1037"/>
    <n v="3352.89"/>
    <x v="1045"/>
    <x v="1045"/>
    <s v="Hyderabad"/>
    <x v="2"/>
    <x v="2"/>
    <s v="P1046"/>
    <x v="1045"/>
    <x v="1"/>
    <n v="42772"/>
    <s v="P1046"/>
    <n v="521"/>
    <n v="40"/>
    <x v="1045"/>
    <x v="1044"/>
  </r>
  <r>
    <x v="1046"/>
    <x v="93"/>
    <x v="277"/>
    <x v="337"/>
    <x v="7"/>
    <x v="1038"/>
    <n v="3906.88"/>
    <x v="1046"/>
    <x v="1046"/>
    <s v="Hyderabad"/>
    <x v="5"/>
    <x v="1"/>
    <s v="P1047"/>
    <x v="1046"/>
    <x v="2"/>
    <n v="701"/>
    <s v="P1047"/>
    <n v="716"/>
    <n v="143"/>
    <x v="1046"/>
    <x v="1045"/>
  </r>
  <r>
    <x v="1047"/>
    <x v="574"/>
    <x v="746"/>
    <x v="693"/>
    <x v="1"/>
    <x v="1039"/>
    <n v="8564.68"/>
    <x v="1047"/>
    <x v="1047"/>
    <s v="Pune"/>
    <x v="3"/>
    <x v="2"/>
    <s v="P1048"/>
    <x v="1047"/>
    <x v="2"/>
    <n v="8242"/>
    <s v="P1048"/>
    <n v="196"/>
    <n v="79"/>
    <x v="1047"/>
    <x v="1046"/>
  </r>
  <r>
    <x v="1048"/>
    <x v="391"/>
    <x v="747"/>
    <x v="694"/>
    <x v="4"/>
    <x v="1040"/>
    <n v="3871.19"/>
    <x v="1048"/>
    <x v="1048"/>
    <s v="Delhi"/>
    <x v="0"/>
    <x v="1"/>
    <s v="P1049"/>
    <x v="1048"/>
    <x v="2"/>
    <n v="18253"/>
    <s v="P1049"/>
    <n v="578"/>
    <n v="93"/>
    <x v="1048"/>
    <x v="1047"/>
  </r>
  <r>
    <x v="1049"/>
    <x v="460"/>
    <x v="748"/>
    <x v="594"/>
    <x v="4"/>
    <x v="1041"/>
    <n v="1197.22"/>
    <x v="1049"/>
    <x v="1049"/>
    <s v="Bangalore"/>
    <x v="6"/>
    <x v="1"/>
    <s v="P1050"/>
    <x v="1049"/>
    <x v="1"/>
    <n v="25411"/>
    <s v="P1050"/>
    <n v="76"/>
    <n v="171"/>
    <x v="1049"/>
    <x v="1048"/>
  </r>
  <r>
    <x v="1050"/>
    <x v="575"/>
    <x v="749"/>
    <x v="173"/>
    <x v="3"/>
    <x v="1042"/>
    <n v="414.89"/>
    <x v="1050"/>
    <x v="1050"/>
    <s v="Pune"/>
    <x v="3"/>
    <x v="2"/>
    <s v="P1051"/>
    <x v="1050"/>
    <x v="0"/>
    <n v="36315"/>
    <s v="P1051"/>
    <n v="625"/>
    <n v="169"/>
    <x v="1050"/>
    <x v="1049"/>
  </r>
  <r>
    <x v="1051"/>
    <x v="514"/>
    <x v="750"/>
    <x v="228"/>
    <x v="0"/>
    <x v="1043"/>
    <n v="3860.03"/>
    <x v="1051"/>
    <x v="1051"/>
    <s v="Chennai"/>
    <x v="2"/>
    <x v="1"/>
    <s v="P1052"/>
    <x v="1051"/>
    <x v="3"/>
    <n v="21274"/>
    <s v="P1052"/>
    <n v="202"/>
    <n v="46"/>
    <x v="1051"/>
    <x v="1050"/>
  </r>
  <r>
    <x v="1052"/>
    <x v="531"/>
    <x v="454"/>
    <x v="665"/>
    <x v="6"/>
    <x v="1044"/>
    <n v="6175.7"/>
    <x v="1052"/>
    <x v="1052"/>
    <s v="Pune"/>
    <x v="1"/>
    <x v="0"/>
    <s v="P1053"/>
    <x v="1052"/>
    <x v="0"/>
    <n v="30624"/>
    <s v="P1053"/>
    <n v="909"/>
    <n v="68"/>
    <x v="1052"/>
    <x v="1051"/>
  </r>
  <r>
    <x v="1053"/>
    <x v="547"/>
    <x v="542"/>
    <x v="695"/>
    <x v="6"/>
    <x v="1045"/>
    <n v="6801.85"/>
    <x v="1053"/>
    <x v="1053"/>
    <s v="Kochi"/>
    <x v="1"/>
    <x v="0"/>
    <s v="P1054"/>
    <x v="1053"/>
    <x v="0"/>
    <n v="605"/>
    <s v="P1054"/>
    <n v="54"/>
    <n v="166"/>
    <x v="1053"/>
    <x v="1052"/>
  </r>
  <r>
    <x v="1054"/>
    <x v="576"/>
    <x v="751"/>
    <x v="238"/>
    <x v="6"/>
    <x v="1046"/>
    <n v="1487.93"/>
    <x v="1054"/>
    <x v="1054"/>
    <s v="Bangalore"/>
    <x v="4"/>
    <x v="2"/>
    <s v="P1055"/>
    <x v="1054"/>
    <x v="0"/>
    <n v="32961"/>
    <s v="P1055"/>
    <n v="652"/>
    <n v="184"/>
    <x v="1054"/>
    <x v="1053"/>
  </r>
  <r>
    <x v="1055"/>
    <x v="478"/>
    <x v="752"/>
    <x v="696"/>
    <x v="1"/>
    <x v="1047"/>
    <n v="5778.23"/>
    <x v="1055"/>
    <x v="1055"/>
    <s v="Kochi"/>
    <x v="6"/>
    <x v="1"/>
    <s v="P1056"/>
    <x v="1055"/>
    <x v="0"/>
    <n v="45778"/>
    <s v="P1056"/>
    <n v="139"/>
    <n v="25"/>
    <x v="1055"/>
    <x v="1054"/>
  </r>
  <r>
    <x v="1056"/>
    <x v="577"/>
    <x v="753"/>
    <x v="503"/>
    <x v="3"/>
    <x v="1048"/>
    <n v="3622.23"/>
    <x v="1056"/>
    <x v="1056"/>
    <s v="Mumbai"/>
    <x v="5"/>
    <x v="0"/>
    <s v="P1057"/>
    <x v="1056"/>
    <x v="2"/>
    <n v="26357"/>
    <s v="P1057"/>
    <n v="687"/>
    <n v="168"/>
    <x v="1056"/>
    <x v="1055"/>
  </r>
  <r>
    <x v="1057"/>
    <x v="103"/>
    <x v="686"/>
    <x v="125"/>
    <x v="6"/>
    <x v="1049"/>
    <n v="6240.46"/>
    <x v="1057"/>
    <x v="1057"/>
    <s v="Kolkata"/>
    <x v="4"/>
    <x v="1"/>
    <s v="P1058"/>
    <x v="1057"/>
    <x v="3"/>
    <n v="22800"/>
    <s v="P1058"/>
    <n v="493"/>
    <n v="102"/>
    <x v="1057"/>
    <x v="1056"/>
  </r>
  <r>
    <x v="1058"/>
    <x v="74"/>
    <x v="485"/>
    <x v="514"/>
    <x v="5"/>
    <x v="1050"/>
    <n v="3094.62"/>
    <x v="1058"/>
    <x v="1058"/>
    <s v="Mumbai"/>
    <x v="6"/>
    <x v="2"/>
    <s v="P1059"/>
    <x v="1058"/>
    <x v="0"/>
    <n v="14926"/>
    <s v="P1059"/>
    <n v="967"/>
    <n v="122"/>
    <x v="1058"/>
    <x v="1057"/>
  </r>
  <r>
    <x v="1059"/>
    <x v="207"/>
    <x v="104"/>
    <x v="481"/>
    <x v="0"/>
    <x v="1051"/>
    <n v="7082.17"/>
    <x v="1059"/>
    <x v="1059"/>
    <s v="Chennai"/>
    <x v="3"/>
    <x v="1"/>
    <s v="P1060"/>
    <x v="1059"/>
    <x v="2"/>
    <n v="47717"/>
    <s v="P1060"/>
    <n v="651"/>
    <n v="24"/>
    <x v="1059"/>
    <x v="1058"/>
  </r>
  <r>
    <x v="1060"/>
    <x v="237"/>
    <x v="754"/>
    <x v="697"/>
    <x v="3"/>
    <x v="1052"/>
    <n v="9627.89"/>
    <x v="1060"/>
    <x v="1060"/>
    <s v="Kolkata"/>
    <x v="3"/>
    <x v="2"/>
    <s v="P1061"/>
    <x v="1060"/>
    <x v="3"/>
    <n v="1756"/>
    <s v="P1061"/>
    <n v="371"/>
    <n v="139"/>
    <x v="1060"/>
    <x v="1059"/>
  </r>
  <r>
    <x v="1061"/>
    <x v="190"/>
    <x v="755"/>
    <x v="516"/>
    <x v="7"/>
    <x v="1053"/>
    <n v="5644.71"/>
    <x v="1061"/>
    <x v="1061"/>
    <s v="Delhi"/>
    <x v="2"/>
    <x v="2"/>
    <s v="P1062"/>
    <x v="1061"/>
    <x v="2"/>
    <n v="14408"/>
    <s v="P1062"/>
    <n v="87"/>
    <n v="138"/>
    <x v="1061"/>
    <x v="1060"/>
  </r>
  <r>
    <x v="1062"/>
    <x v="500"/>
    <x v="425"/>
    <x v="48"/>
    <x v="5"/>
    <x v="1054"/>
    <n v="10763.69"/>
    <x v="1062"/>
    <x v="1062"/>
    <s v="Hyderabad"/>
    <x v="3"/>
    <x v="1"/>
    <s v="P1063"/>
    <x v="1062"/>
    <x v="1"/>
    <n v="7021"/>
    <s v="P1063"/>
    <n v="595"/>
    <n v="135"/>
    <x v="1062"/>
    <x v="1061"/>
  </r>
  <r>
    <x v="1063"/>
    <x v="316"/>
    <x v="435"/>
    <x v="698"/>
    <x v="7"/>
    <x v="1055"/>
    <n v="9106.35"/>
    <x v="1063"/>
    <x v="1063"/>
    <s v="Delhi"/>
    <x v="2"/>
    <x v="1"/>
    <s v="P1064"/>
    <x v="1063"/>
    <x v="2"/>
    <n v="43327"/>
    <s v="P1064"/>
    <n v="441"/>
    <n v="160"/>
    <x v="1063"/>
    <x v="1062"/>
  </r>
  <r>
    <x v="1064"/>
    <x v="188"/>
    <x v="756"/>
    <x v="699"/>
    <x v="8"/>
    <x v="1056"/>
    <n v="2122.0700000000002"/>
    <x v="1064"/>
    <x v="1064"/>
    <s v="Kolkata"/>
    <x v="0"/>
    <x v="0"/>
    <s v="P1065"/>
    <x v="1064"/>
    <x v="2"/>
    <n v="24182"/>
    <s v="P1065"/>
    <n v="52"/>
    <n v="189"/>
    <x v="1064"/>
    <x v="1063"/>
  </r>
  <r>
    <x v="1065"/>
    <x v="123"/>
    <x v="590"/>
    <x v="577"/>
    <x v="1"/>
    <x v="1057"/>
    <n v="3992.53"/>
    <x v="1065"/>
    <x v="1065"/>
    <s v="Mumbai"/>
    <x v="0"/>
    <x v="1"/>
    <s v="P1066"/>
    <x v="1065"/>
    <x v="0"/>
    <n v="46127"/>
    <s v="P1066"/>
    <n v="581"/>
    <n v="171"/>
    <x v="1065"/>
    <x v="1064"/>
  </r>
  <r>
    <x v="1066"/>
    <x v="194"/>
    <x v="562"/>
    <x v="693"/>
    <x v="8"/>
    <x v="1058"/>
    <n v="11203.8"/>
    <x v="1066"/>
    <x v="1066"/>
    <s v="Kochi"/>
    <x v="5"/>
    <x v="0"/>
    <s v="P1067"/>
    <x v="1066"/>
    <x v="2"/>
    <n v="33291"/>
    <s v="P1067"/>
    <n v="209"/>
    <n v="151"/>
    <x v="1066"/>
    <x v="1065"/>
  </r>
  <r>
    <x v="1067"/>
    <x v="578"/>
    <x v="757"/>
    <x v="413"/>
    <x v="5"/>
    <x v="1059"/>
    <n v="2549.67"/>
    <x v="1067"/>
    <x v="1067"/>
    <s v="Delhi"/>
    <x v="3"/>
    <x v="1"/>
    <s v="P1068"/>
    <x v="1067"/>
    <x v="3"/>
    <n v="27885"/>
    <s v="P1068"/>
    <n v="234"/>
    <n v="196"/>
    <x v="1067"/>
    <x v="1066"/>
  </r>
  <r>
    <x v="1068"/>
    <x v="579"/>
    <x v="383"/>
    <x v="637"/>
    <x v="1"/>
    <x v="1060"/>
    <n v="7140.94"/>
    <x v="1068"/>
    <x v="1068"/>
    <s v="Chennai"/>
    <x v="2"/>
    <x v="0"/>
    <s v="P1069"/>
    <x v="1068"/>
    <x v="3"/>
    <n v="25921"/>
    <s v="P1069"/>
    <n v="8"/>
    <n v="138"/>
    <x v="1068"/>
    <x v="1067"/>
  </r>
  <r>
    <x v="1069"/>
    <x v="530"/>
    <x v="436"/>
    <x v="342"/>
    <x v="4"/>
    <x v="1061"/>
    <n v="6634.2"/>
    <x v="1069"/>
    <x v="1069"/>
    <s v="Bangalore"/>
    <x v="4"/>
    <x v="2"/>
    <s v="P1070"/>
    <x v="1069"/>
    <x v="2"/>
    <n v="10213"/>
    <s v="P1070"/>
    <n v="372"/>
    <n v="137"/>
    <x v="1069"/>
    <x v="1068"/>
  </r>
  <r>
    <x v="1070"/>
    <x v="580"/>
    <x v="758"/>
    <x v="700"/>
    <x v="0"/>
    <x v="1062"/>
    <n v="6480.42"/>
    <x v="1070"/>
    <x v="1070"/>
    <s v="Delhi"/>
    <x v="5"/>
    <x v="2"/>
    <s v="P1071"/>
    <x v="1070"/>
    <x v="1"/>
    <n v="28146"/>
    <s v="P1071"/>
    <n v="218"/>
    <n v="112"/>
    <x v="1070"/>
    <x v="1069"/>
  </r>
  <r>
    <x v="1071"/>
    <x v="581"/>
    <x v="759"/>
    <x v="701"/>
    <x v="6"/>
    <x v="1063"/>
    <n v="9295.19"/>
    <x v="1071"/>
    <x v="1071"/>
    <s v="Hyderabad"/>
    <x v="4"/>
    <x v="0"/>
    <s v="P1072"/>
    <x v="1071"/>
    <x v="0"/>
    <n v="34293"/>
    <s v="P1072"/>
    <n v="71"/>
    <n v="156"/>
    <x v="1071"/>
    <x v="1070"/>
  </r>
  <r>
    <x v="1072"/>
    <x v="563"/>
    <x v="760"/>
    <x v="78"/>
    <x v="5"/>
    <x v="1064"/>
    <n v="3595.93"/>
    <x v="1072"/>
    <x v="1072"/>
    <s v="Kolkata"/>
    <x v="5"/>
    <x v="0"/>
    <s v="P1073"/>
    <x v="1072"/>
    <x v="2"/>
    <n v="48270"/>
    <s v="P1073"/>
    <n v="434"/>
    <n v="23"/>
    <x v="1072"/>
    <x v="1071"/>
  </r>
  <r>
    <x v="1073"/>
    <x v="582"/>
    <x v="761"/>
    <x v="702"/>
    <x v="5"/>
    <x v="1065"/>
    <n v="7495.32"/>
    <x v="1073"/>
    <x v="1073"/>
    <s v="Pune"/>
    <x v="2"/>
    <x v="0"/>
    <s v="P1074"/>
    <x v="1073"/>
    <x v="0"/>
    <n v="27494"/>
    <s v="P1074"/>
    <n v="220"/>
    <n v="106"/>
    <x v="1073"/>
    <x v="1072"/>
  </r>
  <r>
    <x v="1074"/>
    <x v="31"/>
    <x v="265"/>
    <x v="281"/>
    <x v="7"/>
    <x v="1066"/>
    <n v="331.87"/>
    <x v="1074"/>
    <x v="1074"/>
    <s v="Mumbai"/>
    <x v="5"/>
    <x v="2"/>
    <s v="P1075"/>
    <x v="1074"/>
    <x v="0"/>
    <n v="46947"/>
    <s v="P1075"/>
    <n v="134"/>
    <n v="90"/>
    <x v="1074"/>
    <x v="1073"/>
  </r>
  <r>
    <x v="1075"/>
    <x v="75"/>
    <x v="762"/>
    <x v="12"/>
    <x v="5"/>
    <x v="1067"/>
    <n v="1269.71"/>
    <x v="1075"/>
    <x v="1075"/>
    <s v="Hyderabad"/>
    <x v="2"/>
    <x v="2"/>
    <s v="P1076"/>
    <x v="1075"/>
    <x v="0"/>
    <n v="47232"/>
    <s v="P1076"/>
    <n v="466"/>
    <n v="183"/>
    <x v="1075"/>
    <x v="1074"/>
  </r>
  <r>
    <x v="1076"/>
    <x v="158"/>
    <x v="763"/>
    <x v="478"/>
    <x v="5"/>
    <x v="1068"/>
    <n v="772.88"/>
    <x v="1076"/>
    <x v="1076"/>
    <s v="Delhi"/>
    <x v="1"/>
    <x v="0"/>
    <s v="P1077"/>
    <x v="1076"/>
    <x v="0"/>
    <n v="26175"/>
    <s v="P1077"/>
    <n v="63"/>
    <n v="23"/>
    <x v="1076"/>
    <x v="1075"/>
  </r>
  <r>
    <x v="1077"/>
    <x v="583"/>
    <x v="764"/>
    <x v="374"/>
    <x v="5"/>
    <x v="1069"/>
    <n v="417.01"/>
    <x v="1077"/>
    <x v="1077"/>
    <s v="Hyderabad"/>
    <x v="0"/>
    <x v="1"/>
    <s v="P1078"/>
    <x v="1077"/>
    <x v="1"/>
    <n v="22019"/>
    <s v="P1078"/>
    <n v="990"/>
    <n v="132"/>
    <x v="1077"/>
    <x v="1076"/>
  </r>
  <r>
    <x v="1078"/>
    <x v="416"/>
    <x v="765"/>
    <x v="703"/>
    <x v="7"/>
    <x v="1070"/>
    <n v="3614.9"/>
    <x v="1078"/>
    <x v="1078"/>
    <s v="Mumbai"/>
    <x v="4"/>
    <x v="2"/>
    <s v="P1079"/>
    <x v="1078"/>
    <x v="3"/>
    <n v="7220"/>
    <s v="P1079"/>
    <n v="470"/>
    <n v="45"/>
    <x v="1078"/>
    <x v="1077"/>
  </r>
  <r>
    <x v="1079"/>
    <x v="40"/>
    <x v="315"/>
    <x v="127"/>
    <x v="1"/>
    <x v="1071"/>
    <n v="678.55"/>
    <x v="1079"/>
    <x v="1079"/>
    <s v="Kolkata"/>
    <x v="0"/>
    <x v="0"/>
    <s v="P1080"/>
    <x v="1079"/>
    <x v="3"/>
    <n v="13498"/>
    <s v="P1080"/>
    <n v="996"/>
    <n v="177"/>
    <x v="1079"/>
    <x v="1078"/>
  </r>
  <r>
    <x v="1080"/>
    <x v="584"/>
    <x v="766"/>
    <x v="472"/>
    <x v="6"/>
    <x v="1072"/>
    <n v="93.23"/>
    <x v="1080"/>
    <x v="1080"/>
    <s v="Kochi"/>
    <x v="2"/>
    <x v="0"/>
    <s v="P1081"/>
    <x v="1080"/>
    <x v="0"/>
    <n v="43966"/>
    <s v="P1081"/>
    <n v="881"/>
    <n v="171"/>
    <x v="1080"/>
    <x v="1079"/>
  </r>
  <r>
    <x v="1081"/>
    <x v="520"/>
    <x v="767"/>
    <x v="294"/>
    <x v="5"/>
    <x v="1073"/>
    <n v="9465.85"/>
    <x v="1081"/>
    <x v="1081"/>
    <s v="Kochi"/>
    <x v="0"/>
    <x v="2"/>
    <s v="P1082"/>
    <x v="1081"/>
    <x v="1"/>
    <n v="7000"/>
    <s v="P1082"/>
    <n v="979"/>
    <n v="54"/>
    <x v="1081"/>
    <x v="1080"/>
  </r>
  <r>
    <x v="1082"/>
    <x v="54"/>
    <x v="0"/>
    <x v="704"/>
    <x v="8"/>
    <x v="1074"/>
    <n v="4045.2"/>
    <x v="1082"/>
    <x v="1082"/>
    <s v="Kochi"/>
    <x v="2"/>
    <x v="0"/>
    <s v="P1083"/>
    <x v="1082"/>
    <x v="0"/>
    <n v="19913"/>
    <s v="P1083"/>
    <n v="542"/>
    <n v="175"/>
    <x v="1082"/>
    <x v="1081"/>
  </r>
  <r>
    <x v="1083"/>
    <x v="31"/>
    <x v="358"/>
    <x v="105"/>
    <x v="6"/>
    <x v="1075"/>
    <n v="10013.01"/>
    <x v="1083"/>
    <x v="1083"/>
    <s v="Pune"/>
    <x v="3"/>
    <x v="0"/>
    <s v="P1084"/>
    <x v="1083"/>
    <x v="2"/>
    <n v="34961"/>
    <s v="P1084"/>
    <n v="423"/>
    <n v="104"/>
    <x v="1083"/>
    <x v="1082"/>
  </r>
  <r>
    <x v="1084"/>
    <x v="249"/>
    <x v="311"/>
    <x v="705"/>
    <x v="3"/>
    <x v="1076"/>
    <n v="11359.17"/>
    <x v="1084"/>
    <x v="1084"/>
    <s v="Hyderabad"/>
    <x v="2"/>
    <x v="1"/>
    <s v="P1085"/>
    <x v="1084"/>
    <x v="3"/>
    <n v="12107"/>
    <s v="P1085"/>
    <n v="719"/>
    <n v="194"/>
    <x v="1084"/>
    <x v="1083"/>
  </r>
  <r>
    <x v="1085"/>
    <x v="216"/>
    <x v="617"/>
    <x v="536"/>
    <x v="8"/>
    <x v="1077"/>
    <n v="3498.47"/>
    <x v="1085"/>
    <x v="1085"/>
    <s v="Kolkata"/>
    <x v="0"/>
    <x v="1"/>
    <s v="P1086"/>
    <x v="1085"/>
    <x v="0"/>
    <n v="48708"/>
    <s v="P1086"/>
    <n v="80"/>
    <n v="148"/>
    <x v="1085"/>
    <x v="1084"/>
  </r>
  <r>
    <x v="1086"/>
    <x v="411"/>
    <x v="768"/>
    <x v="701"/>
    <x v="8"/>
    <x v="1078"/>
    <n v="3613.62"/>
    <x v="1086"/>
    <x v="1086"/>
    <s v="Kolkata"/>
    <x v="2"/>
    <x v="2"/>
    <s v="P1087"/>
    <x v="1086"/>
    <x v="2"/>
    <n v="32509"/>
    <s v="P1087"/>
    <n v="840"/>
    <n v="16"/>
    <x v="1086"/>
    <x v="1085"/>
  </r>
  <r>
    <x v="1087"/>
    <x v="387"/>
    <x v="132"/>
    <x v="433"/>
    <x v="8"/>
    <x v="1079"/>
    <n v="13227.21"/>
    <x v="1087"/>
    <x v="1087"/>
    <s v="Kochi"/>
    <x v="2"/>
    <x v="0"/>
    <s v="P1088"/>
    <x v="1087"/>
    <x v="1"/>
    <n v="1514"/>
    <s v="P1088"/>
    <n v="323"/>
    <n v="48"/>
    <x v="1087"/>
    <x v="1086"/>
  </r>
  <r>
    <x v="1088"/>
    <x v="385"/>
    <x v="769"/>
    <x v="706"/>
    <x v="7"/>
    <x v="1080"/>
    <n v="1338.98"/>
    <x v="1088"/>
    <x v="1088"/>
    <s v="Delhi"/>
    <x v="4"/>
    <x v="0"/>
    <s v="P1089"/>
    <x v="1088"/>
    <x v="1"/>
    <n v="12433"/>
    <s v="P1089"/>
    <n v="7"/>
    <n v="86"/>
    <x v="1088"/>
    <x v="1087"/>
  </r>
  <r>
    <x v="1089"/>
    <x v="585"/>
    <x v="195"/>
    <x v="707"/>
    <x v="6"/>
    <x v="1081"/>
    <n v="582.62"/>
    <x v="1089"/>
    <x v="1089"/>
    <s v="Hyderabad"/>
    <x v="2"/>
    <x v="0"/>
    <s v="P1090"/>
    <x v="1089"/>
    <x v="1"/>
    <n v="37048"/>
    <s v="P1090"/>
    <n v="237"/>
    <n v="50"/>
    <x v="1089"/>
    <x v="1088"/>
  </r>
  <r>
    <x v="1090"/>
    <x v="522"/>
    <x v="770"/>
    <x v="708"/>
    <x v="0"/>
    <x v="1082"/>
    <n v="3456.37"/>
    <x v="1090"/>
    <x v="1090"/>
    <s v="Pune"/>
    <x v="6"/>
    <x v="0"/>
    <s v="P1091"/>
    <x v="1090"/>
    <x v="2"/>
    <n v="43173"/>
    <s v="P1091"/>
    <n v="242"/>
    <n v="35"/>
    <x v="1090"/>
    <x v="1089"/>
  </r>
  <r>
    <x v="1091"/>
    <x v="532"/>
    <x v="327"/>
    <x v="539"/>
    <x v="2"/>
    <x v="1083"/>
    <n v="6166.61"/>
    <x v="1091"/>
    <x v="1091"/>
    <s v="Mumbai"/>
    <x v="2"/>
    <x v="2"/>
    <s v="P1092"/>
    <x v="1091"/>
    <x v="0"/>
    <n v="46353"/>
    <s v="P1092"/>
    <n v="14"/>
    <n v="195"/>
    <x v="1091"/>
    <x v="1090"/>
  </r>
  <r>
    <x v="1092"/>
    <x v="396"/>
    <x v="771"/>
    <x v="311"/>
    <x v="2"/>
    <x v="1084"/>
    <n v="5122.0600000000004"/>
    <x v="1092"/>
    <x v="1092"/>
    <s v="Kolkata"/>
    <x v="0"/>
    <x v="1"/>
    <s v="P1093"/>
    <x v="1092"/>
    <x v="0"/>
    <n v="42573"/>
    <s v="P1093"/>
    <n v="668"/>
    <n v="175"/>
    <x v="1092"/>
    <x v="1091"/>
  </r>
  <r>
    <x v="1093"/>
    <x v="204"/>
    <x v="548"/>
    <x v="182"/>
    <x v="1"/>
    <x v="1085"/>
    <n v="500.58"/>
    <x v="1093"/>
    <x v="1093"/>
    <s v="Mumbai"/>
    <x v="6"/>
    <x v="1"/>
    <s v="P1094"/>
    <x v="1093"/>
    <x v="0"/>
    <n v="3831"/>
    <s v="P1094"/>
    <n v="95"/>
    <n v="92"/>
    <x v="1093"/>
    <x v="1092"/>
  </r>
  <r>
    <x v="1094"/>
    <x v="239"/>
    <x v="659"/>
    <x v="709"/>
    <x v="2"/>
    <x v="1086"/>
    <n v="2069.0100000000002"/>
    <x v="1094"/>
    <x v="1094"/>
    <s v="Chennai"/>
    <x v="2"/>
    <x v="0"/>
    <s v="P1095"/>
    <x v="1094"/>
    <x v="1"/>
    <n v="36511"/>
    <s v="P1095"/>
    <n v="846"/>
    <n v="50"/>
    <x v="1094"/>
    <x v="1093"/>
  </r>
  <r>
    <x v="1095"/>
    <x v="320"/>
    <x v="221"/>
    <x v="511"/>
    <x v="7"/>
    <x v="1087"/>
    <n v="940.45"/>
    <x v="1095"/>
    <x v="1095"/>
    <s v="Bangalore"/>
    <x v="1"/>
    <x v="1"/>
    <s v="P1096"/>
    <x v="1095"/>
    <x v="3"/>
    <n v="5597"/>
    <s v="P1096"/>
    <n v="453"/>
    <n v="44"/>
    <x v="1095"/>
    <x v="1094"/>
  </r>
  <r>
    <x v="1096"/>
    <x v="289"/>
    <x v="772"/>
    <x v="429"/>
    <x v="1"/>
    <x v="1088"/>
    <n v="2204.34"/>
    <x v="1096"/>
    <x v="1096"/>
    <s v="Kolkata"/>
    <x v="0"/>
    <x v="1"/>
    <s v="P1097"/>
    <x v="1096"/>
    <x v="0"/>
    <n v="3919"/>
    <s v="P1097"/>
    <n v="718"/>
    <n v="183"/>
    <x v="1096"/>
    <x v="1095"/>
  </r>
  <r>
    <x v="1097"/>
    <x v="298"/>
    <x v="773"/>
    <x v="710"/>
    <x v="2"/>
    <x v="1089"/>
    <n v="12050.33"/>
    <x v="1097"/>
    <x v="1097"/>
    <s v="Kolkata"/>
    <x v="5"/>
    <x v="2"/>
    <s v="P1098"/>
    <x v="1097"/>
    <x v="0"/>
    <n v="34628"/>
    <s v="P1098"/>
    <n v="339"/>
    <n v="72"/>
    <x v="1097"/>
    <x v="1096"/>
  </r>
  <r>
    <x v="1098"/>
    <x v="586"/>
    <x v="555"/>
    <x v="711"/>
    <x v="2"/>
    <x v="1090"/>
    <n v="6024.51"/>
    <x v="1098"/>
    <x v="1098"/>
    <s v="Bangalore"/>
    <x v="4"/>
    <x v="0"/>
    <s v="P1099"/>
    <x v="1098"/>
    <x v="1"/>
    <n v="23960"/>
    <s v="P1099"/>
    <n v="131"/>
    <n v="12"/>
    <x v="1098"/>
    <x v="1097"/>
  </r>
  <r>
    <x v="1099"/>
    <x v="284"/>
    <x v="620"/>
    <x v="712"/>
    <x v="3"/>
    <x v="1091"/>
    <n v="6199.05"/>
    <x v="1099"/>
    <x v="1099"/>
    <s v="Mumbai"/>
    <x v="2"/>
    <x v="1"/>
    <s v="P1100"/>
    <x v="1099"/>
    <x v="1"/>
    <n v="32433"/>
    <s v="P1100"/>
    <n v="180"/>
    <n v="85"/>
    <x v="1099"/>
    <x v="1098"/>
  </r>
  <r>
    <x v="1100"/>
    <x v="150"/>
    <x v="774"/>
    <x v="713"/>
    <x v="7"/>
    <x v="1092"/>
    <n v="179.73"/>
    <x v="1100"/>
    <x v="1100"/>
    <s v="Mumbai"/>
    <x v="4"/>
    <x v="2"/>
    <s v="P1101"/>
    <x v="1100"/>
    <x v="3"/>
    <n v="42589"/>
    <s v="P1101"/>
    <n v="645"/>
    <n v="96"/>
    <x v="1100"/>
    <x v="1099"/>
  </r>
  <r>
    <x v="1101"/>
    <x v="359"/>
    <x v="97"/>
    <x v="714"/>
    <x v="3"/>
    <x v="1093"/>
    <n v="959.5"/>
    <x v="1101"/>
    <x v="1101"/>
    <s v="Mumbai"/>
    <x v="1"/>
    <x v="0"/>
    <s v="P1102"/>
    <x v="1101"/>
    <x v="1"/>
    <n v="3534"/>
    <s v="P1102"/>
    <n v="716"/>
    <n v="128"/>
    <x v="1101"/>
    <x v="1100"/>
  </r>
  <r>
    <x v="1102"/>
    <x v="130"/>
    <x v="240"/>
    <x v="715"/>
    <x v="5"/>
    <x v="1094"/>
    <n v="4795.8599999999997"/>
    <x v="1102"/>
    <x v="1102"/>
    <s v="Kochi"/>
    <x v="5"/>
    <x v="2"/>
    <s v="P1103"/>
    <x v="1102"/>
    <x v="2"/>
    <n v="26423"/>
    <s v="P1103"/>
    <n v="267"/>
    <n v="74"/>
    <x v="1102"/>
    <x v="1101"/>
  </r>
  <r>
    <x v="1103"/>
    <x v="440"/>
    <x v="715"/>
    <x v="338"/>
    <x v="2"/>
    <x v="1095"/>
    <n v="3511.09"/>
    <x v="1103"/>
    <x v="1103"/>
    <s v="Hyderabad"/>
    <x v="0"/>
    <x v="2"/>
    <s v="P1104"/>
    <x v="1103"/>
    <x v="3"/>
    <n v="41737"/>
    <s v="P1104"/>
    <n v="357"/>
    <n v="185"/>
    <x v="1103"/>
    <x v="1102"/>
  </r>
  <r>
    <x v="1104"/>
    <x v="587"/>
    <x v="775"/>
    <x v="221"/>
    <x v="6"/>
    <x v="1096"/>
    <n v="1045.72"/>
    <x v="1104"/>
    <x v="1104"/>
    <s v="Chennai"/>
    <x v="5"/>
    <x v="2"/>
    <s v="P1105"/>
    <x v="1104"/>
    <x v="0"/>
    <n v="22070"/>
    <s v="P1105"/>
    <n v="945"/>
    <n v="132"/>
    <x v="1104"/>
    <x v="1103"/>
  </r>
  <r>
    <x v="1105"/>
    <x v="588"/>
    <x v="370"/>
    <x v="701"/>
    <x v="6"/>
    <x v="1097"/>
    <n v="4521.55"/>
    <x v="1105"/>
    <x v="1105"/>
    <s v="Hyderabad"/>
    <x v="5"/>
    <x v="1"/>
    <s v="P1106"/>
    <x v="1105"/>
    <x v="2"/>
    <n v="26218"/>
    <s v="P1106"/>
    <n v="851"/>
    <n v="197"/>
    <x v="1105"/>
    <x v="1104"/>
  </r>
  <r>
    <x v="1106"/>
    <x v="589"/>
    <x v="776"/>
    <x v="120"/>
    <x v="6"/>
    <x v="1098"/>
    <n v="1873.55"/>
    <x v="1106"/>
    <x v="1106"/>
    <s v="Hyderabad"/>
    <x v="0"/>
    <x v="2"/>
    <s v="P1107"/>
    <x v="1106"/>
    <x v="3"/>
    <n v="24942"/>
    <s v="P1107"/>
    <n v="413"/>
    <n v="79"/>
    <x v="1106"/>
    <x v="1105"/>
  </r>
  <r>
    <x v="1107"/>
    <x v="180"/>
    <x v="777"/>
    <x v="716"/>
    <x v="2"/>
    <x v="1099"/>
    <n v="478.43"/>
    <x v="1107"/>
    <x v="1107"/>
    <s v="Kochi"/>
    <x v="1"/>
    <x v="0"/>
    <s v="P1108"/>
    <x v="1107"/>
    <x v="0"/>
    <n v="45369"/>
    <s v="P1108"/>
    <n v="240"/>
    <n v="133"/>
    <x v="1107"/>
    <x v="1106"/>
  </r>
  <r>
    <x v="1108"/>
    <x v="590"/>
    <x v="778"/>
    <x v="312"/>
    <x v="2"/>
    <x v="1100"/>
    <n v="3717.44"/>
    <x v="1108"/>
    <x v="1108"/>
    <s v="Kochi"/>
    <x v="0"/>
    <x v="1"/>
    <s v="P1109"/>
    <x v="1108"/>
    <x v="0"/>
    <n v="2589"/>
    <s v="P1109"/>
    <n v="301"/>
    <n v="79"/>
    <x v="1108"/>
    <x v="1107"/>
  </r>
  <r>
    <x v="1109"/>
    <x v="400"/>
    <x v="408"/>
    <x v="502"/>
    <x v="1"/>
    <x v="1101"/>
    <n v="7783.43"/>
    <x v="1109"/>
    <x v="1109"/>
    <s v="Bangalore"/>
    <x v="5"/>
    <x v="2"/>
    <s v="P1110"/>
    <x v="1109"/>
    <x v="2"/>
    <n v="43911"/>
    <s v="P1110"/>
    <n v="538"/>
    <n v="142"/>
    <x v="1109"/>
    <x v="1108"/>
  </r>
  <r>
    <x v="1110"/>
    <x v="184"/>
    <x v="779"/>
    <x v="605"/>
    <x v="3"/>
    <x v="1102"/>
    <n v="2661.45"/>
    <x v="1110"/>
    <x v="1110"/>
    <s v="Delhi"/>
    <x v="4"/>
    <x v="2"/>
    <s v="P1111"/>
    <x v="1110"/>
    <x v="3"/>
    <n v="40837"/>
    <s v="P1111"/>
    <n v="566"/>
    <n v="151"/>
    <x v="1110"/>
    <x v="1109"/>
  </r>
  <r>
    <x v="1111"/>
    <x v="345"/>
    <x v="147"/>
    <x v="717"/>
    <x v="6"/>
    <x v="1103"/>
    <n v="3775.08"/>
    <x v="1111"/>
    <x v="1111"/>
    <s v="Hyderabad"/>
    <x v="4"/>
    <x v="1"/>
    <s v="P1112"/>
    <x v="1111"/>
    <x v="2"/>
    <n v="40644"/>
    <s v="P1112"/>
    <n v="184"/>
    <n v="71"/>
    <x v="1111"/>
    <x v="1110"/>
  </r>
  <r>
    <x v="1112"/>
    <x v="68"/>
    <x v="364"/>
    <x v="718"/>
    <x v="5"/>
    <x v="1104"/>
    <n v="452.96"/>
    <x v="1112"/>
    <x v="1112"/>
    <s v="Hyderabad"/>
    <x v="1"/>
    <x v="2"/>
    <s v="P1113"/>
    <x v="1112"/>
    <x v="0"/>
    <n v="20673"/>
    <s v="P1113"/>
    <n v="65"/>
    <n v="188"/>
    <x v="1112"/>
    <x v="1111"/>
  </r>
  <r>
    <x v="1113"/>
    <x v="586"/>
    <x v="780"/>
    <x v="719"/>
    <x v="6"/>
    <x v="1105"/>
    <n v="2465.83"/>
    <x v="1113"/>
    <x v="1113"/>
    <s v="Chennai"/>
    <x v="3"/>
    <x v="0"/>
    <s v="P1114"/>
    <x v="1113"/>
    <x v="3"/>
    <n v="25843"/>
    <s v="P1114"/>
    <n v="495"/>
    <n v="172"/>
    <x v="1113"/>
    <x v="1112"/>
  </r>
  <r>
    <x v="1114"/>
    <x v="332"/>
    <x v="524"/>
    <x v="720"/>
    <x v="6"/>
    <x v="1106"/>
    <n v="2265.89"/>
    <x v="1114"/>
    <x v="1114"/>
    <s v="Hyderabad"/>
    <x v="6"/>
    <x v="2"/>
    <s v="P1115"/>
    <x v="1114"/>
    <x v="0"/>
    <n v="18512"/>
    <s v="P1115"/>
    <n v="797"/>
    <n v="179"/>
    <x v="1114"/>
    <x v="1113"/>
  </r>
  <r>
    <x v="1115"/>
    <x v="591"/>
    <x v="781"/>
    <x v="721"/>
    <x v="5"/>
    <x v="1107"/>
    <n v="890.4"/>
    <x v="1115"/>
    <x v="1115"/>
    <s v="Mumbai"/>
    <x v="3"/>
    <x v="1"/>
    <s v="P1116"/>
    <x v="1115"/>
    <x v="0"/>
    <n v="12660"/>
    <s v="P1116"/>
    <n v="152"/>
    <n v="51"/>
    <x v="1115"/>
    <x v="1114"/>
  </r>
  <r>
    <x v="1116"/>
    <x v="411"/>
    <x v="782"/>
    <x v="148"/>
    <x v="3"/>
    <x v="1108"/>
    <n v="4359.29"/>
    <x v="1116"/>
    <x v="1116"/>
    <s v="Kochi"/>
    <x v="4"/>
    <x v="2"/>
    <s v="P1117"/>
    <x v="1116"/>
    <x v="1"/>
    <n v="43784"/>
    <s v="P1117"/>
    <n v="408"/>
    <n v="146"/>
    <x v="1116"/>
    <x v="1115"/>
  </r>
  <r>
    <x v="1117"/>
    <x v="318"/>
    <x v="783"/>
    <x v="624"/>
    <x v="0"/>
    <x v="1109"/>
    <n v="2073.6"/>
    <x v="1117"/>
    <x v="1117"/>
    <s v="Pune"/>
    <x v="6"/>
    <x v="2"/>
    <s v="P1118"/>
    <x v="1117"/>
    <x v="2"/>
    <n v="25348"/>
    <s v="P1118"/>
    <n v="161"/>
    <n v="30"/>
    <x v="1117"/>
    <x v="1116"/>
  </r>
  <r>
    <x v="1118"/>
    <x v="161"/>
    <x v="608"/>
    <x v="722"/>
    <x v="3"/>
    <x v="1110"/>
    <n v="4817.7700000000004"/>
    <x v="1118"/>
    <x v="1118"/>
    <s v="Delhi"/>
    <x v="3"/>
    <x v="2"/>
    <s v="P1119"/>
    <x v="1118"/>
    <x v="1"/>
    <n v="36194"/>
    <s v="P1119"/>
    <n v="242"/>
    <n v="30"/>
    <x v="1118"/>
    <x v="1117"/>
  </r>
  <r>
    <x v="1119"/>
    <x v="241"/>
    <x v="784"/>
    <x v="612"/>
    <x v="6"/>
    <x v="1111"/>
    <n v="5588.06"/>
    <x v="1119"/>
    <x v="1119"/>
    <s v="Mumbai"/>
    <x v="4"/>
    <x v="2"/>
    <s v="P1120"/>
    <x v="1119"/>
    <x v="2"/>
    <n v="5130"/>
    <s v="P1120"/>
    <n v="612"/>
    <n v="194"/>
    <x v="1119"/>
    <x v="1118"/>
  </r>
  <r>
    <x v="1120"/>
    <x v="125"/>
    <x v="785"/>
    <x v="723"/>
    <x v="5"/>
    <x v="1112"/>
    <n v="4724.78"/>
    <x v="1120"/>
    <x v="1120"/>
    <s v="Bangalore"/>
    <x v="5"/>
    <x v="0"/>
    <s v="P1121"/>
    <x v="1120"/>
    <x v="2"/>
    <n v="39467"/>
    <s v="P1121"/>
    <n v="286"/>
    <n v="39"/>
    <x v="1120"/>
    <x v="1119"/>
  </r>
  <r>
    <x v="1121"/>
    <x v="502"/>
    <x v="612"/>
    <x v="724"/>
    <x v="1"/>
    <x v="1113"/>
    <n v="4159.3599999999997"/>
    <x v="1121"/>
    <x v="1121"/>
    <s v="Bangalore"/>
    <x v="2"/>
    <x v="0"/>
    <s v="P1122"/>
    <x v="1121"/>
    <x v="2"/>
    <n v="32976"/>
    <s v="P1122"/>
    <n v="263"/>
    <n v="174"/>
    <x v="1121"/>
    <x v="1120"/>
  </r>
  <r>
    <x v="1122"/>
    <x v="591"/>
    <x v="786"/>
    <x v="725"/>
    <x v="5"/>
    <x v="1114"/>
    <n v="6006.95"/>
    <x v="1122"/>
    <x v="1122"/>
    <s v="Chennai"/>
    <x v="6"/>
    <x v="0"/>
    <s v="P1123"/>
    <x v="1122"/>
    <x v="2"/>
    <n v="49880"/>
    <s v="P1123"/>
    <n v="995"/>
    <n v="91"/>
    <x v="1122"/>
    <x v="1121"/>
  </r>
  <r>
    <x v="1123"/>
    <x v="346"/>
    <x v="787"/>
    <x v="726"/>
    <x v="0"/>
    <x v="1115"/>
    <n v="6259.99"/>
    <x v="1123"/>
    <x v="1123"/>
    <s v="Hyderabad"/>
    <x v="4"/>
    <x v="2"/>
    <s v="P1124"/>
    <x v="1123"/>
    <x v="1"/>
    <n v="6785"/>
    <s v="P1124"/>
    <n v="172"/>
    <n v="67"/>
    <x v="1123"/>
    <x v="1122"/>
  </r>
  <r>
    <x v="1124"/>
    <x v="471"/>
    <x v="148"/>
    <x v="458"/>
    <x v="2"/>
    <x v="1116"/>
    <n v="7686.54"/>
    <x v="1124"/>
    <x v="1124"/>
    <s v="Kolkata"/>
    <x v="4"/>
    <x v="0"/>
    <s v="P1125"/>
    <x v="1124"/>
    <x v="2"/>
    <n v="27048"/>
    <s v="P1125"/>
    <n v="189"/>
    <n v="23"/>
    <x v="1124"/>
    <x v="1123"/>
  </r>
  <r>
    <x v="1125"/>
    <x v="39"/>
    <x v="788"/>
    <x v="727"/>
    <x v="6"/>
    <x v="1117"/>
    <n v="3921.83"/>
    <x v="1125"/>
    <x v="1125"/>
    <s v="Kolkata"/>
    <x v="3"/>
    <x v="1"/>
    <s v="P1126"/>
    <x v="1125"/>
    <x v="0"/>
    <n v="25607"/>
    <s v="P1126"/>
    <n v="929"/>
    <n v="138"/>
    <x v="1125"/>
    <x v="1124"/>
  </r>
  <r>
    <x v="1126"/>
    <x v="341"/>
    <x v="235"/>
    <x v="456"/>
    <x v="1"/>
    <x v="1118"/>
    <n v="219.18"/>
    <x v="1126"/>
    <x v="1126"/>
    <s v="Kolkata"/>
    <x v="4"/>
    <x v="2"/>
    <s v="P1127"/>
    <x v="1126"/>
    <x v="3"/>
    <n v="26966"/>
    <s v="P1127"/>
    <n v="550"/>
    <n v="147"/>
    <x v="1126"/>
    <x v="1125"/>
  </r>
  <r>
    <x v="1127"/>
    <x v="168"/>
    <x v="505"/>
    <x v="618"/>
    <x v="6"/>
    <x v="1119"/>
    <n v="4419.8100000000004"/>
    <x v="1127"/>
    <x v="1127"/>
    <s v="Delhi"/>
    <x v="6"/>
    <x v="2"/>
    <s v="P1128"/>
    <x v="1127"/>
    <x v="2"/>
    <n v="2813"/>
    <s v="P1128"/>
    <n v="43"/>
    <n v="98"/>
    <x v="1127"/>
    <x v="1126"/>
  </r>
  <r>
    <x v="1128"/>
    <x v="153"/>
    <x v="789"/>
    <x v="495"/>
    <x v="1"/>
    <x v="1120"/>
    <n v="2082.79"/>
    <x v="1128"/>
    <x v="1128"/>
    <s v="Pune"/>
    <x v="3"/>
    <x v="1"/>
    <s v="P1129"/>
    <x v="1128"/>
    <x v="3"/>
    <n v="23708"/>
    <s v="P1129"/>
    <n v="424"/>
    <n v="163"/>
    <x v="1128"/>
    <x v="1127"/>
  </r>
  <r>
    <x v="1129"/>
    <x v="206"/>
    <x v="363"/>
    <x v="501"/>
    <x v="1"/>
    <x v="1121"/>
    <n v="758.64"/>
    <x v="1129"/>
    <x v="1129"/>
    <s v="Delhi"/>
    <x v="6"/>
    <x v="1"/>
    <s v="P1130"/>
    <x v="1129"/>
    <x v="2"/>
    <n v="15045"/>
    <s v="P1130"/>
    <n v="565"/>
    <n v="71"/>
    <x v="1129"/>
    <x v="1128"/>
  </r>
  <r>
    <x v="1130"/>
    <x v="369"/>
    <x v="790"/>
    <x v="724"/>
    <x v="2"/>
    <x v="1122"/>
    <n v="9444.93"/>
    <x v="1130"/>
    <x v="1130"/>
    <s v="Mumbai"/>
    <x v="4"/>
    <x v="2"/>
    <s v="P1131"/>
    <x v="1130"/>
    <x v="3"/>
    <n v="30905"/>
    <s v="P1131"/>
    <n v="253"/>
    <n v="114"/>
    <x v="1130"/>
    <x v="1129"/>
  </r>
  <r>
    <x v="1131"/>
    <x v="20"/>
    <x v="446"/>
    <x v="344"/>
    <x v="5"/>
    <x v="1123"/>
    <n v="535.4"/>
    <x v="1131"/>
    <x v="1131"/>
    <s v="Delhi"/>
    <x v="3"/>
    <x v="0"/>
    <s v="P1132"/>
    <x v="1131"/>
    <x v="0"/>
    <n v="11680"/>
    <s v="P1132"/>
    <n v="548"/>
    <n v="64"/>
    <x v="1131"/>
    <x v="1130"/>
  </r>
  <r>
    <x v="1132"/>
    <x v="212"/>
    <x v="83"/>
    <x v="136"/>
    <x v="4"/>
    <x v="1124"/>
    <n v="8566.41"/>
    <x v="1132"/>
    <x v="1132"/>
    <s v="Kolkata"/>
    <x v="4"/>
    <x v="0"/>
    <s v="P1133"/>
    <x v="1132"/>
    <x v="0"/>
    <n v="21809"/>
    <s v="P1133"/>
    <n v="648"/>
    <n v="120"/>
    <x v="1132"/>
    <x v="1131"/>
  </r>
  <r>
    <x v="1133"/>
    <x v="366"/>
    <x v="273"/>
    <x v="728"/>
    <x v="4"/>
    <x v="1125"/>
    <n v="2667.88"/>
    <x v="1133"/>
    <x v="1133"/>
    <s v="Kolkata"/>
    <x v="0"/>
    <x v="1"/>
    <s v="P1134"/>
    <x v="1133"/>
    <x v="3"/>
    <n v="31039"/>
    <s v="P1134"/>
    <n v="250"/>
    <n v="35"/>
    <x v="1133"/>
    <x v="1132"/>
  </r>
  <r>
    <x v="1134"/>
    <x v="592"/>
    <x v="791"/>
    <x v="225"/>
    <x v="3"/>
    <x v="1126"/>
    <n v="209.13"/>
    <x v="1134"/>
    <x v="1134"/>
    <s v="Pune"/>
    <x v="6"/>
    <x v="0"/>
    <s v="P1135"/>
    <x v="1134"/>
    <x v="1"/>
    <n v="3295"/>
    <s v="P1135"/>
    <n v="812"/>
    <n v="100"/>
    <x v="1134"/>
    <x v="1133"/>
  </r>
  <r>
    <x v="1135"/>
    <x v="445"/>
    <x v="284"/>
    <x v="386"/>
    <x v="8"/>
    <x v="1127"/>
    <n v="5027.96"/>
    <x v="1135"/>
    <x v="1135"/>
    <s v="Bangalore"/>
    <x v="6"/>
    <x v="0"/>
    <s v="P1136"/>
    <x v="1135"/>
    <x v="0"/>
    <n v="39360"/>
    <s v="P1136"/>
    <n v="452"/>
    <n v="114"/>
    <x v="1135"/>
    <x v="1134"/>
  </r>
  <r>
    <x v="1136"/>
    <x v="119"/>
    <x v="792"/>
    <x v="729"/>
    <x v="3"/>
    <x v="1128"/>
    <n v="648.76"/>
    <x v="1136"/>
    <x v="1136"/>
    <s v="Delhi"/>
    <x v="2"/>
    <x v="0"/>
    <s v="P1137"/>
    <x v="1136"/>
    <x v="3"/>
    <n v="35815"/>
    <s v="P1137"/>
    <n v="963"/>
    <n v="115"/>
    <x v="1136"/>
    <x v="1135"/>
  </r>
  <r>
    <x v="1137"/>
    <x v="297"/>
    <x v="191"/>
    <x v="458"/>
    <x v="3"/>
    <x v="1129"/>
    <n v="1948.95"/>
    <x v="1137"/>
    <x v="1137"/>
    <s v="Chennai"/>
    <x v="5"/>
    <x v="2"/>
    <s v="P1138"/>
    <x v="1137"/>
    <x v="3"/>
    <n v="2959"/>
    <s v="P1138"/>
    <n v="87"/>
    <n v="94"/>
    <x v="1137"/>
    <x v="1136"/>
  </r>
  <r>
    <x v="1138"/>
    <x v="274"/>
    <x v="793"/>
    <x v="730"/>
    <x v="4"/>
    <x v="1130"/>
    <n v="7531.47"/>
    <x v="1138"/>
    <x v="1138"/>
    <s v="Delhi"/>
    <x v="1"/>
    <x v="0"/>
    <s v="P1139"/>
    <x v="1138"/>
    <x v="2"/>
    <n v="3330"/>
    <s v="P1139"/>
    <n v="324"/>
    <n v="132"/>
    <x v="1138"/>
    <x v="1137"/>
  </r>
  <r>
    <x v="1139"/>
    <x v="451"/>
    <x v="135"/>
    <x v="270"/>
    <x v="3"/>
    <x v="1131"/>
    <n v="3119.16"/>
    <x v="1139"/>
    <x v="1139"/>
    <s v="Pune"/>
    <x v="5"/>
    <x v="1"/>
    <s v="P1140"/>
    <x v="1139"/>
    <x v="1"/>
    <n v="42529"/>
    <s v="P1140"/>
    <n v="721"/>
    <n v="107"/>
    <x v="1139"/>
    <x v="1138"/>
  </r>
  <r>
    <x v="1140"/>
    <x v="129"/>
    <x v="794"/>
    <x v="560"/>
    <x v="1"/>
    <x v="781"/>
    <n v="12757.32"/>
    <x v="1140"/>
    <x v="1140"/>
    <s v="Kochi"/>
    <x v="1"/>
    <x v="0"/>
    <s v="P1141"/>
    <x v="1140"/>
    <x v="1"/>
    <n v="14238"/>
    <s v="P1141"/>
    <n v="894"/>
    <n v="63"/>
    <x v="1140"/>
    <x v="1139"/>
  </r>
  <r>
    <x v="1141"/>
    <x v="110"/>
    <x v="660"/>
    <x v="3"/>
    <x v="6"/>
    <x v="1132"/>
    <n v="13227.32"/>
    <x v="1141"/>
    <x v="1141"/>
    <s v="Chennai"/>
    <x v="0"/>
    <x v="0"/>
    <s v="P1142"/>
    <x v="1141"/>
    <x v="3"/>
    <n v="43052"/>
    <s v="P1142"/>
    <n v="221"/>
    <n v="50"/>
    <x v="1141"/>
    <x v="1140"/>
  </r>
  <r>
    <x v="1142"/>
    <x v="195"/>
    <x v="795"/>
    <x v="731"/>
    <x v="4"/>
    <x v="1133"/>
    <n v="8413.02"/>
    <x v="1142"/>
    <x v="1142"/>
    <s v="Kochi"/>
    <x v="1"/>
    <x v="2"/>
    <s v="P1143"/>
    <x v="1142"/>
    <x v="0"/>
    <n v="25012"/>
    <s v="P1143"/>
    <n v="980"/>
    <n v="133"/>
    <x v="1142"/>
    <x v="1141"/>
  </r>
  <r>
    <x v="1143"/>
    <x v="47"/>
    <x v="796"/>
    <x v="42"/>
    <x v="5"/>
    <x v="1134"/>
    <n v="1673.32"/>
    <x v="1143"/>
    <x v="1143"/>
    <s v="Kolkata"/>
    <x v="0"/>
    <x v="1"/>
    <s v="P1144"/>
    <x v="1143"/>
    <x v="0"/>
    <n v="17179"/>
    <s v="P1144"/>
    <n v="193"/>
    <n v="188"/>
    <x v="1143"/>
    <x v="1142"/>
  </r>
  <r>
    <x v="1144"/>
    <x v="97"/>
    <x v="232"/>
    <x v="732"/>
    <x v="1"/>
    <x v="1135"/>
    <n v="627.41999999999996"/>
    <x v="1144"/>
    <x v="1144"/>
    <s v="Chennai"/>
    <x v="0"/>
    <x v="2"/>
    <s v="P1145"/>
    <x v="1144"/>
    <x v="0"/>
    <n v="13750"/>
    <s v="P1145"/>
    <n v="416"/>
    <n v="153"/>
    <x v="1144"/>
    <x v="1143"/>
  </r>
  <r>
    <x v="1145"/>
    <x v="551"/>
    <x v="367"/>
    <x v="250"/>
    <x v="6"/>
    <x v="1136"/>
    <n v="1139.05"/>
    <x v="1145"/>
    <x v="1145"/>
    <s v="Mumbai"/>
    <x v="6"/>
    <x v="2"/>
    <s v="P1146"/>
    <x v="1145"/>
    <x v="2"/>
    <n v="32984"/>
    <s v="P1146"/>
    <n v="314"/>
    <n v="131"/>
    <x v="1145"/>
    <x v="1144"/>
  </r>
  <r>
    <x v="1146"/>
    <x v="314"/>
    <x v="797"/>
    <x v="718"/>
    <x v="8"/>
    <x v="1137"/>
    <n v="4544.24"/>
    <x v="1146"/>
    <x v="1146"/>
    <s v="Pune"/>
    <x v="0"/>
    <x v="1"/>
    <s v="P1147"/>
    <x v="1146"/>
    <x v="1"/>
    <n v="5575"/>
    <s v="P1147"/>
    <n v="424"/>
    <n v="185"/>
    <x v="1146"/>
    <x v="1145"/>
  </r>
  <r>
    <x v="1147"/>
    <x v="593"/>
    <x v="798"/>
    <x v="257"/>
    <x v="8"/>
    <x v="1138"/>
    <n v="4262.9799999999996"/>
    <x v="1147"/>
    <x v="1147"/>
    <s v="Kolkata"/>
    <x v="5"/>
    <x v="0"/>
    <s v="P1148"/>
    <x v="1147"/>
    <x v="1"/>
    <n v="20190"/>
    <s v="P1148"/>
    <n v="902"/>
    <n v="180"/>
    <x v="1147"/>
    <x v="1146"/>
  </r>
  <r>
    <x v="1148"/>
    <x v="594"/>
    <x v="799"/>
    <x v="733"/>
    <x v="1"/>
    <x v="1139"/>
    <n v="6977.99"/>
    <x v="1148"/>
    <x v="1148"/>
    <s v="Delhi"/>
    <x v="4"/>
    <x v="0"/>
    <s v="P1149"/>
    <x v="1148"/>
    <x v="1"/>
    <n v="17358"/>
    <s v="P1149"/>
    <n v="732"/>
    <n v="106"/>
    <x v="1148"/>
    <x v="1147"/>
  </r>
  <r>
    <x v="1149"/>
    <x v="220"/>
    <x v="800"/>
    <x v="722"/>
    <x v="3"/>
    <x v="1140"/>
    <n v="2776.81"/>
    <x v="1149"/>
    <x v="1149"/>
    <s v="Kolkata"/>
    <x v="2"/>
    <x v="1"/>
    <s v="P1150"/>
    <x v="1149"/>
    <x v="1"/>
    <n v="7794"/>
    <s v="P1150"/>
    <n v="796"/>
    <n v="30"/>
    <x v="1149"/>
    <x v="1148"/>
  </r>
  <r>
    <x v="1150"/>
    <x v="203"/>
    <x v="336"/>
    <x v="734"/>
    <x v="1"/>
    <x v="1141"/>
    <n v="2846.69"/>
    <x v="1150"/>
    <x v="1150"/>
    <s v="Chennai"/>
    <x v="4"/>
    <x v="2"/>
    <s v="P1151"/>
    <x v="1150"/>
    <x v="1"/>
    <n v="17705"/>
    <s v="P1151"/>
    <n v="253"/>
    <n v="130"/>
    <x v="1150"/>
    <x v="1149"/>
  </r>
  <r>
    <x v="1151"/>
    <x v="238"/>
    <x v="273"/>
    <x v="267"/>
    <x v="8"/>
    <x v="1142"/>
    <n v="3895.14"/>
    <x v="1151"/>
    <x v="1151"/>
    <s v="Pune"/>
    <x v="4"/>
    <x v="1"/>
    <s v="P1152"/>
    <x v="1151"/>
    <x v="0"/>
    <n v="26480"/>
    <s v="P1152"/>
    <n v="946"/>
    <n v="128"/>
    <x v="1151"/>
    <x v="1150"/>
  </r>
  <r>
    <x v="1152"/>
    <x v="38"/>
    <x v="791"/>
    <x v="735"/>
    <x v="1"/>
    <x v="1143"/>
    <n v="7894.34"/>
    <x v="1152"/>
    <x v="1152"/>
    <s v="Mumbai"/>
    <x v="4"/>
    <x v="0"/>
    <s v="P1153"/>
    <x v="1152"/>
    <x v="2"/>
    <n v="33910"/>
    <s v="P1153"/>
    <n v="435"/>
    <n v="62"/>
    <x v="1152"/>
    <x v="1151"/>
  </r>
  <r>
    <x v="1153"/>
    <x v="138"/>
    <x v="553"/>
    <x v="138"/>
    <x v="6"/>
    <x v="1144"/>
    <n v="6572.62"/>
    <x v="1153"/>
    <x v="1153"/>
    <s v="Kochi"/>
    <x v="2"/>
    <x v="0"/>
    <s v="P1154"/>
    <x v="1153"/>
    <x v="3"/>
    <n v="4409"/>
    <s v="P1154"/>
    <n v="651"/>
    <n v="171"/>
    <x v="1153"/>
    <x v="1152"/>
  </r>
  <r>
    <x v="1154"/>
    <x v="385"/>
    <x v="801"/>
    <x v="486"/>
    <x v="6"/>
    <x v="1145"/>
    <n v="2752.81"/>
    <x v="1154"/>
    <x v="1154"/>
    <s v="Chennai"/>
    <x v="5"/>
    <x v="2"/>
    <s v="P1155"/>
    <x v="1154"/>
    <x v="2"/>
    <n v="43632"/>
    <s v="P1155"/>
    <n v="697"/>
    <n v="175"/>
    <x v="1154"/>
    <x v="1153"/>
  </r>
  <r>
    <x v="1155"/>
    <x v="139"/>
    <x v="802"/>
    <x v="370"/>
    <x v="4"/>
    <x v="1146"/>
    <n v="3315.61"/>
    <x v="1155"/>
    <x v="1155"/>
    <s v="Pune"/>
    <x v="0"/>
    <x v="2"/>
    <s v="P1156"/>
    <x v="1155"/>
    <x v="2"/>
    <n v="43935"/>
    <s v="P1156"/>
    <n v="662"/>
    <n v="72"/>
    <x v="1155"/>
    <x v="1154"/>
  </r>
  <r>
    <x v="1156"/>
    <x v="561"/>
    <x v="803"/>
    <x v="443"/>
    <x v="3"/>
    <x v="1147"/>
    <n v="5853.88"/>
    <x v="1156"/>
    <x v="1156"/>
    <s v="Bangalore"/>
    <x v="6"/>
    <x v="0"/>
    <s v="P1157"/>
    <x v="1156"/>
    <x v="1"/>
    <n v="34629"/>
    <s v="P1157"/>
    <n v="601"/>
    <n v="100"/>
    <x v="1156"/>
    <x v="1155"/>
  </r>
  <r>
    <x v="1157"/>
    <x v="582"/>
    <x v="804"/>
    <x v="265"/>
    <x v="1"/>
    <x v="1148"/>
    <n v="4524.53"/>
    <x v="1157"/>
    <x v="1157"/>
    <s v="Kolkata"/>
    <x v="1"/>
    <x v="2"/>
    <s v="P1158"/>
    <x v="1157"/>
    <x v="1"/>
    <n v="46222"/>
    <s v="P1158"/>
    <n v="480"/>
    <n v="47"/>
    <x v="1157"/>
    <x v="1156"/>
  </r>
  <r>
    <x v="1158"/>
    <x v="204"/>
    <x v="35"/>
    <x v="736"/>
    <x v="1"/>
    <x v="1149"/>
    <n v="11238.87"/>
    <x v="1158"/>
    <x v="1158"/>
    <s v="Mumbai"/>
    <x v="3"/>
    <x v="2"/>
    <s v="P1159"/>
    <x v="1158"/>
    <x v="0"/>
    <n v="21454"/>
    <s v="P1159"/>
    <n v="647"/>
    <n v="43"/>
    <x v="1158"/>
    <x v="1157"/>
  </r>
  <r>
    <x v="1159"/>
    <x v="563"/>
    <x v="20"/>
    <x v="375"/>
    <x v="5"/>
    <x v="1150"/>
    <n v="3714.25"/>
    <x v="1159"/>
    <x v="1159"/>
    <s v="Chennai"/>
    <x v="1"/>
    <x v="2"/>
    <s v="P1160"/>
    <x v="1159"/>
    <x v="0"/>
    <n v="41098"/>
    <s v="P1160"/>
    <n v="905"/>
    <n v="60"/>
    <x v="1159"/>
    <x v="1158"/>
  </r>
  <r>
    <x v="1160"/>
    <x v="18"/>
    <x v="234"/>
    <x v="578"/>
    <x v="3"/>
    <x v="1151"/>
    <n v="240.52"/>
    <x v="1160"/>
    <x v="1160"/>
    <s v="Pune"/>
    <x v="0"/>
    <x v="1"/>
    <s v="P1161"/>
    <x v="1160"/>
    <x v="2"/>
    <n v="36390"/>
    <s v="P1161"/>
    <n v="389"/>
    <n v="79"/>
    <x v="1160"/>
    <x v="1159"/>
  </r>
  <r>
    <x v="1161"/>
    <x v="327"/>
    <x v="805"/>
    <x v="511"/>
    <x v="6"/>
    <x v="1152"/>
    <n v="9152.06"/>
    <x v="1161"/>
    <x v="1161"/>
    <s v="Mumbai"/>
    <x v="5"/>
    <x v="1"/>
    <s v="P1162"/>
    <x v="1161"/>
    <x v="2"/>
    <n v="28170"/>
    <s v="P1162"/>
    <n v="510"/>
    <n v="61"/>
    <x v="1161"/>
    <x v="1160"/>
  </r>
  <r>
    <x v="1162"/>
    <x v="39"/>
    <x v="463"/>
    <x v="305"/>
    <x v="5"/>
    <x v="1153"/>
    <n v="5027.46"/>
    <x v="1162"/>
    <x v="1162"/>
    <s v="Kolkata"/>
    <x v="1"/>
    <x v="1"/>
    <s v="P1163"/>
    <x v="1162"/>
    <x v="1"/>
    <n v="9057"/>
    <s v="P1163"/>
    <n v="180"/>
    <n v="38"/>
    <x v="1162"/>
    <x v="1161"/>
  </r>
  <r>
    <x v="1163"/>
    <x v="35"/>
    <x v="255"/>
    <x v="388"/>
    <x v="4"/>
    <x v="1154"/>
    <n v="742.12"/>
    <x v="1163"/>
    <x v="1163"/>
    <s v="Pune"/>
    <x v="0"/>
    <x v="2"/>
    <s v="P1164"/>
    <x v="1163"/>
    <x v="3"/>
    <n v="27924"/>
    <s v="P1164"/>
    <n v="355"/>
    <n v="94"/>
    <x v="1163"/>
    <x v="1162"/>
  </r>
  <r>
    <x v="1164"/>
    <x v="275"/>
    <x v="806"/>
    <x v="737"/>
    <x v="5"/>
    <x v="1155"/>
    <n v="1343.4"/>
    <x v="1164"/>
    <x v="1164"/>
    <s v="Pune"/>
    <x v="1"/>
    <x v="0"/>
    <s v="P1165"/>
    <x v="1164"/>
    <x v="0"/>
    <n v="45077"/>
    <s v="P1165"/>
    <n v="772"/>
    <n v="128"/>
    <x v="1164"/>
    <x v="1163"/>
  </r>
  <r>
    <x v="1165"/>
    <x v="595"/>
    <x v="807"/>
    <x v="738"/>
    <x v="4"/>
    <x v="994"/>
    <n v="3415.13"/>
    <x v="1165"/>
    <x v="1165"/>
    <s v="Bangalore"/>
    <x v="0"/>
    <x v="0"/>
    <s v="P1166"/>
    <x v="1165"/>
    <x v="3"/>
    <n v="49231"/>
    <s v="P1166"/>
    <n v="640"/>
    <n v="71"/>
    <x v="1165"/>
    <x v="1164"/>
  </r>
  <r>
    <x v="1166"/>
    <x v="596"/>
    <x v="24"/>
    <x v="602"/>
    <x v="3"/>
    <x v="1156"/>
    <n v="1690.51"/>
    <x v="1166"/>
    <x v="1166"/>
    <s v="Bangalore"/>
    <x v="1"/>
    <x v="1"/>
    <s v="P1167"/>
    <x v="1166"/>
    <x v="2"/>
    <n v="22458"/>
    <s v="P1167"/>
    <n v="211"/>
    <n v="111"/>
    <x v="1166"/>
    <x v="1165"/>
  </r>
  <r>
    <x v="1167"/>
    <x v="281"/>
    <x v="808"/>
    <x v="739"/>
    <x v="2"/>
    <x v="1157"/>
    <n v="7570.09"/>
    <x v="1167"/>
    <x v="1167"/>
    <s v="Mumbai"/>
    <x v="4"/>
    <x v="2"/>
    <s v="P1168"/>
    <x v="1167"/>
    <x v="1"/>
    <n v="12470"/>
    <s v="P1168"/>
    <n v="546"/>
    <n v="61"/>
    <x v="1167"/>
    <x v="1166"/>
  </r>
  <r>
    <x v="1168"/>
    <x v="83"/>
    <x v="403"/>
    <x v="681"/>
    <x v="2"/>
    <x v="1158"/>
    <n v="4890.47"/>
    <x v="1168"/>
    <x v="1168"/>
    <s v="Kochi"/>
    <x v="6"/>
    <x v="1"/>
    <s v="P1169"/>
    <x v="1168"/>
    <x v="1"/>
    <n v="37400"/>
    <s v="P1169"/>
    <n v="811"/>
    <n v="143"/>
    <x v="1168"/>
    <x v="1167"/>
  </r>
  <r>
    <x v="1169"/>
    <x v="393"/>
    <x v="789"/>
    <x v="349"/>
    <x v="1"/>
    <x v="1159"/>
    <n v="1420.43"/>
    <x v="1169"/>
    <x v="1169"/>
    <s v="Kochi"/>
    <x v="4"/>
    <x v="0"/>
    <s v="P1170"/>
    <x v="1169"/>
    <x v="0"/>
    <n v="3889"/>
    <s v="P1170"/>
    <n v="124"/>
    <n v="133"/>
    <x v="1169"/>
    <x v="1168"/>
  </r>
  <r>
    <x v="1170"/>
    <x v="198"/>
    <x v="253"/>
    <x v="31"/>
    <x v="4"/>
    <x v="1160"/>
    <n v="1391.39"/>
    <x v="1170"/>
    <x v="1170"/>
    <s v="Delhi"/>
    <x v="5"/>
    <x v="1"/>
    <s v="P1171"/>
    <x v="1170"/>
    <x v="3"/>
    <n v="7639"/>
    <s v="P1171"/>
    <n v="61"/>
    <n v="192"/>
    <x v="1170"/>
    <x v="1169"/>
  </r>
  <r>
    <x v="1171"/>
    <x v="514"/>
    <x v="711"/>
    <x v="291"/>
    <x v="0"/>
    <x v="1161"/>
    <n v="1009.41"/>
    <x v="1171"/>
    <x v="1171"/>
    <s v="Delhi"/>
    <x v="5"/>
    <x v="2"/>
    <s v="P1172"/>
    <x v="1171"/>
    <x v="0"/>
    <n v="28140"/>
    <s v="P1172"/>
    <n v="392"/>
    <n v="20"/>
    <x v="1171"/>
    <x v="1170"/>
  </r>
  <r>
    <x v="1172"/>
    <x v="597"/>
    <x v="809"/>
    <x v="740"/>
    <x v="7"/>
    <x v="1162"/>
    <n v="9563.6200000000008"/>
    <x v="1172"/>
    <x v="1172"/>
    <s v="Mumbai"/>
    <x v="5"/>
    <x v="1"/>
    <s v="P1173"/>
    <x v="1172"/>
    <x v="1"/>
    <n v="49511"/>
    <s v="P1173"/>
    <n v="656"/>
    <n v="172"/>
    <x v="1172"/>
    <x v="1171"/>
  </r>
  <r>
    <x v="1173"/>
    <x v="598"/>
    <x v="810"/>
    <x v="668"/>
    <x v="5"/>
    <x v="1163"/>
    <n v="2994.5"/>
    <x v="1173"/>
    <x v="1173"/>
    <s v="Hyderabad"/>
    <x v="1"/>
    <x v="1"/>
    <s v="P1174"/>
    <x v="1173"/>
    <x v="0"/>
    <n v="16506"/>
    <s v="P1174"/>
    <n v="313"/>
    <n v="74"/>
    <x v="1173"/>
    <x v="1172"/>
  </r>
  <r>
    <x v="1174"/>
    <x v="363"/>
    <x v="381"/>
    <x v="437"/>
    <x v="5"/>
    <x v="1164"/>
    <n v="1323.85"/>
    <x v="1174"/>
    <x v="1174"/>
    <s v="Bangalore"/>
    <x v="4"/>
    <x v="1"/>
    <s v="P1175"/>
    <x v="1174"/>
    <x v="3"/>
    <n v="22221"/>
    <s v="P1175"/>
    <n v="821"/>
    <n v="22"/>
    <x v="1174"/>
    <x v="1173"/>
  </r>
  <r>
    <x v="1175"/>
    <x v="61"/>
    <x v="811"/>
    <x v="56"/>
    <x v="1"/>
    <x v="1165"/>
    <n v="2917.94"/>
    <x v="1175"/>
    <x v="1175"/>
    <s v="Chennai"/>
    <x v="3"/>
    <x v="1"/>
    <s v="P1176"/>
    <x v="1175"/>
    <x v="3"/>
    <n v="16184"/>
    <s v="P1176"/>
    <n v="846"/>
    <n v="141"/>
    <x v="1175"/>
    <x v="1174"/>
  </r>
  <r>
    <x v="1176"/>
    <x v="291"/>
    <x v="812"/>
    <x v="741"/>
    <x v="5"/>
    <x v="1166"/>
    <n v="5729.77"/>
    <x v="1176"/>
    <x v="1176"/>
    <s v="Chennai"/>
    <x v="4"/>
    <x v="2"/>
    <s v="P1177"/>
    <x v="1176"/>
    <x v="0"/>
    <n v="22081"/>
    <s v="P1177"/>
    <n v="532"/>
    <n v="42"/>
    <x v="1176"/>
    <x v="1175"/>
  </r>
  <r>
    <x v="1177"/>
    <x v="187"/>
    <x v="135"/>
    <x v="253"/>
    <x v="1"/>
    <x v="1167"/>
    <n v="530.72"/>
    <x v="1177"/>
    <x v="1177"/>
    <s v="Hyderabad"/>
    <x v="4"/>
    <x v="0"/>
    <s v="P1178"/>
    <x v="1177"/>
    <x v="3"/>
    <n v="453"/>
    <s v="P1178"/>
    <n v="378"/>
    <n v="43"/>
    <x v="1177"/>
    <x v="1176"/>
  </r>
  <r>
    <x v="1178"/>
    <x v="286"/>
    <x v="813"/>
    <x v="195"/>
    <x v="0"/>
    <x v="1168"/>
    <n v="3853.05"/>
    <x v="1178"/>
    <x v="1178"/>
    <s v="Chennai"/>
    <x v="3"/>
    <x v="1"/>
    <s v="P1179"/>
    <x v="1178"/>
    <x v="0"/>
    <n v="29776"/>
    <s v="P1179"/>
    <n v="41"/>
    <n v="196"/>
    <x v="1178"/>
    <x v="1177"/>
  </r>
  <r>
    <x v="1179"/>
    <x v="311"/>
    <x v="814"/>
    <x v="537"/>
    <x v="8"/>
    <x v="1169"/>
    <n v="2012.55"/>
    <x v="1179"/>
    <x v="1179"/>
    <s v="Bangalore"/>
    <x v="2"/>
    <x v="1"/>
    <s v="P1180"/>
    <x v="1179"/>
    <x v="2"/>
    <n v="29852"/>
    <s v="P1180"/>
    <n v="821"/>
    <n v="51"/>
    <x v="1179"/>
    <x v="1178"/>
  </r>
  <r>
    <x v="1180"/>
    <x v="599"/>
    <x v="570"/>
    <x v="225"/>
    <x v="4"/>
    <x v="1170"/>
    <n v="3100.68"/>
    <x v="1180"/>
    <x v="1180"/>
    <s v="Pune"/>
    <x v="6"/>
    <x v="1"/>
    <s v="P1181"/>
    <x v="1180"/>
    <x v="2"/>
    <n v="15846"/>
    <s v="P1181"/>
    <n v="895"/>
    <n v="113"/>
    <x v="1180"/>
    <x v="1179"/>
  </r>
  <r>
    <x v="1181"/>
    <x v="600"/>
    <x v="815"/>
    <x v="742"/>
    <x v="3"/>
    <x v="1171"/>
    <n v="4153.97"/>
    <x v="1181"/>
    <x v="1181"/>
    <s v="Kochi"/>
    <x v="6"/>
    <x v="1"/>
    <s v="P1182"/>
    <x v="1181"/>
    <x v="1"/>
    <n v="13275"/>
    <s v="P1182"/>
    <n v="442"/>
    <n v="48"/>
    <x v="1181"/>
    <x v="1180"/>
  </r>
  <r>
    <x v="1182"/>
    <x v="441"/>
    <x v="427"/>
    <x v="536"/>
    <x v="7"/>
    <x v="1172"/>
    <n v="5492.09"/>
    <x v="1182"/>
    <x v="1182"/>
    <s v="Delhi"/>
    <x v="2"/>
    <x v="2"/>
    <s v="P1183"/>
    <x v="1182"/>
    <x v="3"/>
    <n v="38104"/>
    <s v="P1183"/>
    <n v="516"/>
    <n v="33"/>
    <x v="1182"/>
    <x v="1181"/>
  </r>
  <r>
    <x v="1183"/>
    <x v="601"/>
    <x v="816"/>
    <x v="192"/>
    <x v="4"/>
    <x v="1173"/>
    <n v="8820.84"/>
    <x v="1183"/>
    <x v="1183"/>
    <s v="Mumbai"/>
    <x v="5"/>
    <x v="0"/>
    <s v="P1184"/>
    <x v="1183"/>
    <x v="3"/>
    <n v="9474"/>
    <s v="P1184"/>
    <n v="753"/>
    <n v="10"/>
    <x v="1183"/>
    <x v="1182"/>
  </r>
  <r>
    <x v="1184"/>
    <x v="214"/>
    <x v="405"/>
    <x v="743"/>
    <x v="2"/>
    <x v="1174"/>
    <n v="624.80999999999995"/>
    <x v="1184"/>
    <x v="1184"/>
    <s v="Mumbai"/>
    <x v="0"/>
    <x v="2"/>
    <s v="P1185"/>
    <x v="1184"/>
    <x v="0"/>
    <n v="2448"/>
    <s v="P1185"/>
    <n v="695"/>
    <n v="13"/>
    <x v="1184"/>
    <x v="1183"/>
  </r>
  <r>
    <x v="1185"/>
    <x v="131"/>
    <x v="200"/>
    <x v="744"/>
    <x v="4"/>
    <x v="1175"/>
    <n v="2860.42"/>
    <x v="1185"/>
    <x v="1185"/>
    <s v="Chennai"/>
    <x v="0"/>
    <x v="1"/>
    <s v="P1186"/>
    <x v="1185"/>
    <x v="3"/>
    <n v="2117"/>
    <s v="P1186"/>
    <n v="135"/>
    <n v="100"/>
    <x v="1185"/>
    <x v="1184"/>
  </r>
  <r>
    <x v="1186"/>
    <x v="418"/>
    <x v="259"/>
    <x v="745"/>
    <x v="2"/>
    <x v="1176"/>
    <n v="6402.32"/>
    <x v="1186"/>
    <x v="1186"/>
    <s v="Hyderabad"/>
    <x v="1"/>
    <x v="2"/>
    <s v="P1187"/>
    <x v="1186"/>
    <x v="1"/>
    <n v="44099"/>
    <s v="P1187"/>
    <n v="672"/>
    <n v="92"/>
    <x v="1186"/>
    <x v="1185"/>
  </r>
  <r>
    <x v="1187"/>
    <x v="602"/>
    <x v="817"/>
    <x v="489"/>
    <x v="2"/>
    <x v="1177"/>
    <n v="11290.88"/>
    <x v="1187"/>
    <x v="1187"/>
    <s v="Pune"/>
    <x v="0"/>
    <x v="2"/>
    <s v="P1188"/>
    <x v="1187"/>
    <x v="2"/>
    <n v="18281"/>
    <s v="P1188"/>
    <n v="924"/>
    <n v="17"/>
    <x v="1187"/>
    <x v="1186"/>
  </r>
  <r>
    <x v="1188"/>
    <x v="496"/>
    <x v="627"/>
    <x v="542"/>
    <x v="8"/>
    <x v="1178"/>
    <n v="178.12"/>
    <x v="1188"/>
    <x v="1188"/>
    <s v="Pune"/>
    <x v="3"/>
    <x v="2"/>
    <s v="P1189"/>
    <x v="1188"/>
    <x v="1"/>
    <n v="5181"/>
    <s v="P1189"/>
    <n v="750"/>
    <n v="76"/>
    <x v="1188"/>
    <x v="1187"/>
  </r>
  <r>
    <x v="1189"/>
    <x v="193"/>
    <x v="818"/>
    <x v="746"/>
    <x v="1"/>
    <x v="1179"/>
    <n v="1608.4"/>
    <x v="1189"/>
    <x v="1189"/>
    <s v="Bangalore"/>
    <x v="4"/>
    <x v="0"/>
    <s v="P1190"/>
    <x v="1189"/>
    <x v="2"/>
    <n v="43960"/>
    <s v="P1190"/>
    <n v="480"/>
    <n v="61"/>
    <x v="1189"/>
    <x v="1188"/>
  </r>
  <r>
    <x v="1190"/>
    <x v="603"/>
    <x v="395"/>
    <x v="395"/>
    <x v="0"/>
    <x v="1180"/>
    <n v="3779.96"/>
    <x v="1190"/>
    <x v="1190"/>
    <s v="Mumbai"/>
    <x v="5"/>
    <x v="1"/>
    <s v="P1191"/>
    <x v="1190"/>
    <x v="3"/>
    <n v="7516"/>
    <s v="P1191"/>
    <n v="523"/>
    <n v="118"/>
    <x v="1190"/>
    <x v="1189"/>
  </r>
  <r>
    <x v="1191"/>
    <x v="604"/>
    <x v="819"/>
    <x v="678"/>
    <x v="7"/>
    <x v="1181"/>
    <n v="12509"/>
    <x v="1191"/>
    <x v="1191"/>
    <s v="Chennai"/>
    <x v="3"/>
    <x v="1"/>
    <s v="P1192"/>
    <x v="1191"/>
    <x v="0"/>
    <n v="16899"/>
    <s v="P1192"/>
    <n v="259"/>
    <n v="199"/>
    <x v="1191"/>
    <x v="1190"/>
  </r>
  <r>
    <x v="1192"/>
    <x v="121"/>
    <x v="820"/>
    <x v="747"/>
    <x v="6"/>
    <x v="1182"/>
    <n v="3609.42"/>
    <x v="1192"/>
    <x v="1192"/>
    <s v="Hyderabad"/>
    <x v="4"/>
    <x v="0"/>
    <s v="P1193"/>
    <x v="1192"/>
    <x v="1"/>
    <n v="1132"/>
    <s v="P1193"/>
    <n v="660"/>
    <n v="141"/>
    <x v="1192"/>
    <x v="1191"/>
  </r>
  <r>
    <x v="1193"/>
    <x v="351"/>
    <x v="15"/>
    <x v="748"/>
    <x v="7"/>
    <x v="1183"/>
    <n v="9115.32"/>
    <x v="1193"/>
    <x v="1193"/>
    <s v="Delhi"/>
    <x v="2"/>
    <x v="2"/>
    <s v="P1194"/>
    <x v="1193"/>
    <x v="2"/>
    <n v="33985"/>
    <s v="P1194"/>
    <n v="241"/>
    <n v="184"/>
    <x v="1193"/>
    <x v="1192"/>
  </r>
  <r>
    <x v="1194"/>
    <x v="93"/>
    <x v="821"/>
    <x v="386"/>
    <x v="5"/>
    <x v="1184"/>
    <n v="1945.02"/>
    <x v="1194"/>
    <x v="1194"/>
    <s v="Pune"/>
    <x v="4"/>
    <x v="1"/>
    <s v="P1195"/>
    <x v="1194"/>
    <x v="0"/>
    <n v="34995"/>
    <s v="P1195"/>
    <n v="341"/>
    <n v="46"/>
    <x v="1194"/>
    <x v="1193"/>
  </r>
  <r>
    <x v="1195"/>
    <x v="283"/>
    <x v="822"/>
    <x v="344"/>
    <x v="8"/>
    <x v="1185"/>
    <n v="676.4"/>
    <x v="1195"/>
    <x v="1195"/>
    <s v="Delhi"/>
    <x v="2"/>
    <x v="1"/>
    <s v="P1196"/>
    <x v="1195"/>
    <x v="2"/>
    <n v="37851"/>
    <s v="P1196"/>
    <n v="265"/>
    <n v="50"/>
    <x v="1195"/>
    <x v="1194"/>
  </r>
  <r>
    <x v="1196"/>
    <x v="605"/>
    <x v="422"/>
    <x v="363"/>
    <x v="6"/>
    <x v="1186"/>
    <n v="6252.18"/>
    <x v="1196"/>
    <x v="1196"/>
    <s v="Delhi"/>
    <x v="6"/>
    <x v="1"/>
    <s v="P1197"/>
    <x v="1196"/>
    <x v="2"/>
    <n v="13225"/>
    <s v="P1197"/>
    <n v="335"/>
    <n v="152"/>
    <x v="1196"/>
    <x v="1195"/>
  </r>
  <r>
    <x v="1197"/>
    <x v="36"/>
    <x v="332"/>
    <x v="749"/>
    <x v="0"/>
    <x v="1187"/>
    <n v="3050.96"/>
    <x v="1197"/>
    <x v="1197"/>
    <s v="Kochi"/>
    <x v="2"/>
    <x v="2"/>
    <s v="P1198"/>
    <x v="1197"/>
    <x v="1"/>
    <n v="16472"/>
    <s v="P1198"/>
    <n v="366"/>
    <n v="68"/>
    <x v="1197"/>
    <x v="1196"/>
  </r>
  <r>
    <x v="1198"/>
    <x v="507"/>
    <x v="293"/>
    <x v="561"/>
    <x v="7"/>
    <x v="1188"/>
    <n v="1828.73"/>
    <x v="1198"/>
    <x v="1198"/>
    <s v="Kolkata"/>
    <x v="6"/>
    <x v="0"/>
    <s v="P1199"/>
    <x v="1198"/>
    <x v="0"/>
    <n v="46912"/>
    <s v="P1199"/>
    <n v="82"/>
    <n v="171"/>
    <x v="1198"/>
    <x v="1197"/>
  </r>
  <r>
    <x v="1199"/>
    <x v="324"/>
    <x v="823"/>
    <x v="567"/>
    <x v="5"/>
    <x v="1189"/>
    <n v="3077.81"/>
    <x v="1199"/>
    <x v="1199"/>
    <s v="Pune"/>
    <x v="6"/>
    <x v="2"/>
    <s v="P1200"/>
    <x v="1199"/>
    <x v="3"/>
    <n v="41099"/>
    <s v="P1200"/>
    <n v="717"/>
    <n v="98"/>
    <x v="1199"/>
    <x v="119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72AE2AA-45AD-4BF3-917C-C1CF458384FA}" name="PivotTable1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Q76:T82" firstHeaderRow="0" firstDataRow="1" firstDataCol="1"/>
  <pivotFields count="21">
    <pivotField multipleItemSelectionAllowed="1" showAll="0">
      <items count="1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showAll="0">
      <items count="607">
        <item h="1" x="325"/>
        <item h="1" x="357"/>
        <item h="1" x="101"/>
        <item h="1" x="368"/>
        <item x="316"/>
        <item h="1" x="424"/>
        <item x="502"/>
        <item h="1" x="410"/>
        <item h="1" x="120"/>
        <item h="1" x="300"/>
        <item h="1" x="246"/>
        <item h="1" x="83"/>
        <item h="1" x="44"/>
        <item h="1" x="348"/>
        <item h="1" x="579"/>
        <item h="1" x="76"/>
        <item h="1" x="212"/>
        <item h="1" x="18"/>
        <item h="1" x="172"/>
        <item h="1" x="13"/>
        <item h="1" x="286"/>
        <item h="1" x="459"/>
        <item h="1" x="50"/>
        <item h="1" x="75"/>
        <item x="15"/>
        <item x="567"/>
        <item h="1" x="346"/>
        <item x="559"/>
        <item h="1" x="92"/>
        <item h="1" x="546"/>
        <item h="1" x="21"/>
        <item h="1" x="71"/>
        <item h="1" x="512"/>
        <item h="1" x="73"/>
        <item h="1" x="564"/>
        <item h="1" x="138"/>
        <item h="1" x="152"/>
        <item h="1" x="397"/>
        <item h="1" x="549"/>
        <item h="1" x="130"/>
        <item h="1" x="314"/>
        <item h="1" x="387"/>
        <item h="1" x="148"/>
        <item h="1" x="225"/>
        <item h="1" x="10"/>
        <item h="1" x="574"/>
        <item h="1" x="66"/>
        <item h="1" x="24"/>
        <item h="1" x="226"/>
        <item h="1" x="373"/>
        <item h="1" x="215"/>
        <item h="1" x="123"/>
        <item h="1" x="160"/>
        <item h="1" x="196"/>
        <item h="1" x="423"/>
        <item h="1" x="60"/>
        <item h="1" x="587"/>
        <item h="1" x="301"/>
        <item h="1" x="358"/>
        <item h="1" x="525"/>
        <item h="1" x="353"/>
        <item h="1" x="479"/>
        <item h="1" x="293"/>
        <item h="1" x="159"/>
        <item h="1" x="340"/>
        <item h="1" x="297"/>
        <item h="1" x="94"/>
        <item h="1" x="23"/>
        <item h="1" x="370"/>
        <item h="1" x="589"/>
        <item h="1" x="145"/>
        <item h="1" x="296"/>
        <item h="1" x="553"/>
        <item h="1" x="550"/>
        <item h="1" x="249"/>
        <item h="1" x="319"/>
        <item h="1" x="26"/>
        <item h="1" x="67"/>
        <item h="1" x="343"/>
        <item h="1" x="388"/>
        <item h="1" x="409"/>
        <item h="1" x="466"/>
        <item h="1" x="238"/>
        <item h="1" x="104"/>
        <item h="1" x="526"/>
        <item h="1" x="488"/>
        <item h="1" x="219"/>
        <item h="1" x="485"/>
        <item h="1" x="350"/>
        <item h="1" x="213"/>
        <item h="1" x="124"/>
        <item h="1" x="317"/>
        <item h="1" x="430"/>
        <item h="1" x="274"/>
        <item h="1" x="11"/>
        <item h="1" x="49"/>
        <item h="1" x="334"/>
        <item h="1" x="483"/>
        <item h="1" x="117"/>
        <item h="1" x="339"/>
        <item h="1" x="16"/>
        <item h="1" x="386"/>
        <item h="1" x="360"/>
        <item h="1" x="603"/>
        <item h="1" x="492"/>
        <item h="1" x="167"/>
        <item h="1" x="218"/>
        <item h="1" x="233"/>
        <item h="1" x="91"/>
        <item h="1" x="222"/>
        <item h="1" x="480"/>
        <item h="1" x="81"/>
        <item h="1" x="337"/>
        <item h="1" x="112"/>
        <item h="1" x="434"/>
        <item h="1" x="383"/>
        <item h="1" x="20"/>
        <item h="1" x="121"/>
        <item h="1" x="544"/>
        <item h="1" x="380"/>
        <item h="1" x="557"/>
        <item h="1" x="558"/>
        <item h="1" x="401"/>
        <item h="1" x="304"/>
        <item h="1" x="93"/>
        <item h="1" x="302"/>
        <item h="1" x="184"/>
        <item h="1" x="22"/>
        <item h="1" x="64"/>
        <item h="1" x="330"/>
        <item h="1" x="220"/>
        <item h="1" x="229"/>
        <item h="1" x="126"/>
        <item h="1" x="329"/>
        <item h="1" x="214"/>
        <item h="1" x="394"/>
        <item h="1" x="331"/>
        <item h="1" x="476"/>
        <item h="1" x="517"/>
        <item h="1" x="170"/>
        <item h="1" x="416"/>
        <item h="1" x="264"/>
        <item h="1" x="285"/>
        <item h="1" x="454"/>
        <item h="1" x="411"/>
        <item h="1" x="176"/>
        <item h="1" x="428"/>
        <item h="1" x="295"/>
        <item h="1" x="472"/>
        <item h="1" x="431"/>
        <item h="1" x="395"/>
        <item h="1" x="398"/>
        <item h="1" x="8"/>
        <item h="1" x="545"/>
        <item h="1" x="536"/>
        <item h="1" x="420"/>
        <item h="1" x="197"/>
        <item h="1" x="263"/>
        <item h="1" x="281"/>
        <item h="1" x="467"/>
        <item h="1" x="569"/>
        <item h="1" x="336"/>
        <item h="1" x="543"/>
        <item h="1" x="438"/>
        <item h="1" x="385"/>
        <item h="1" x="426"/>
        <item h="1" x="345"/>
        <item h="1" x="321"/>
        <item h="1" x="487"/>
        <item h="1" x="537"/>
        <item h="1" x="478"/>
        <item h="1" x="356"/>
        <item h="1" x="144"/>
        <item h="1" x="310"/>
        <item h="1" x="111"/>
        <item h="1" x="552"/>
        <item h="1" x="266"/>
        <item h="1" x="289"/>
        <item h="1" x="595"/>
        <item h="1" x="62"/>
        <item h="1" x="509"/>
        <item h="1" x="498"/>
        <item h="1" x="251"/>
        <item h="1" x="290"/>
        <item h="1" x="425"/>
        <item h="1" x="568"/>
        <item h="1" x="43"/>
        <item h="1" x="475"/>
        <item h="1" x="604"/>
        <item h="1" x="351"/>
        <item h="1" x="419"/>
        <item h="1" x="503"/>
        <item h="1" x="602"/>
        <item h="1" x="538"/>
        <item h="1" x="298"/>
        <item h="1" x="341"/>
        <item h="1" x="9"/>
        <item h="1" x="191"/>
        <item h="1" x="165"/>
        <item h="1" x="118"/>
        <item h="1" x="195"/>
        <item h="1" x="275"/>
        <item h="1" x="511"/>
        <item h="1" x="309"/>
        <item h="1" x="529"/>
        <item h="1" x="154"/>
        <item h="1" x="288"/>
        <item h="1" x="137"/>
        <item h="1" x="200"/>
        <item h="1" x="276"/>
        <item h="1" x="19"/>
        <item h="1" x="594"/>
        <item h="1" x="349"/>
        <item h="1" x="58"/>
        <item h="1" x="391"/>
        <item h="1" x="315"/>
        <item h="1" x="262"/>
        <item h="1" x="84"/>
        <item h="1" x="311"/>
        <item h="1" x="166"/>
        <item h="1" x="371"/>
        <item h="1" x="278"/>
        <item h="1" x="204"/>
        <item h="1" x="507"/>
        <item h="1" x="99"/>
        <item h="1" x="495"/>
        <item h="1" x="287"/>
        <item h="1" x="374"/>
        <item h="1" x="284"/>
        <item h="1" x="561"/>
        <item h="1" x="217"/>
        <item h="1" x="129"/>
        <item h="1" x="414"/>
        <item h="1" x="326"/>
        <item h="1" x="464"/>
        <item h="1" x="208"/>
        <item h="1" x="518"/>
        <item h="1" x="253"/>
        <item h="1" x="524"/>
        <item h="1" x="477"/>
        <item h="1" x="242"/>
        <item h="1" x="245"/>
        <item h="1" x="308"/>
        <item h="1" x="248"/>
        <item h="1" x="344"/>
        <item h="1" x="421"/>
        <item h="1" x="427"/>
        <item h="1" x="489"/>
        <item h="1" x="2"/>
        <item h="1" x="473"/>
        <item h="1" x="366"/>
        <item h="1" x="29"/>
        <item h="1" x="458"/>
        <item h="1" x="408"/>
        <item h="1" x="500"/>
        <item h="1" x="47"/>
        <item h="1" x="187"/>
        <item h="1" x="272"/>
        <item h="1" x="250"/>
        <item h="1" x="32"/>
        <item h="1" x="149"/>
        <item h="1" x="299"/>
        <item h="1" x="280"/>
        <item h="1" x="375"/>
        <item h="1" x="202"/>
        <item h="1" x="68"/>
        <item h="1" x="240"/>
        <item h="1" x="369"/>
        <item h="1" x="63"/>
        <item h="1" x="596"/>
        <item h="1" x="7"/>
        <item h="1" x="577"/>
        <item h="1" x="592"/>
        <item h="1" x="97"/>
        <item h="1" x="323"/>
        <item h="1" x="448"/>
        <item h="1" x="178"/>
        <item h="1" x="259"/>
        <item h="1" x="199"/>
        <item h="1" x="255"/>
        <item h="1" x="523"/>
        <item h="1" x="206"/>
        <item h="1" x="433"/>
        <item h="1" x="115"/>
        <item h="1" x="521"/>
        <item h="1" x="335"/>
        <item h="1" x="377"/>
        <item h="1" x="462"/>
        <item h="1" x="446"/>
        <item h="1" x="14"/>
        <item h="1" x="192"/>
        <item h="1" x="461"/>
        <item h="1" x="508"/>
        <item h="1" x="402"/>
        <item h="1" x="484"/>
        <item h="1" x="239"/>
        <item h="1" x="175"/>
        <item h="1" x="216"/>
        <item h="1" x="28"/>
        <item h="1" x="46"/>
        <item h="1" x="389"/>
        <item h="1" x="181"/>
        <item h="1" x="96"/>
        <item h="1" x="560"/>
        <item h="1" x="527"/>
        <item h="1" x="449"/>
        <item h="1" x="591"/>
        <item h="1" x="396"/>
        <item h="1" x="496"/>
        <item h="1" x="277"/>
        <item h="1" x="12"/>
        <item h="1" x="4"/>
        <item h="1" x="269"/>
        <item h="1" x="223"/>
        <item h="1" x="89"/>
        <item h="1" x="77"/>
        <item h="1" x="422"/>
        <item h="1" x="576"/>
        <item h="1" x="151"/>
        <item h="1" x="598"/>
        <item h="1" x="305"/>
        <item h="1" x="61"/>
        <item h="1" x="491"/>
        <item h="1" x="34"/>
        <item h="1" x="490"/>
        <item h="1" x="400"/>
        <item h="1" x="312"/>
        <item h="1" x="237"/>
        <item h="1" x="241"/>
        <item h="1" x="556"/>
        <item h="1" x="224"/>
        <item h="1" x="372"/>
        <item h="1" x="442"/>
        <item h="1" x="460"/>
        <item h="1" x="271"/>
        <item h="1" x="597"/>
        <item h="1" x="435"/>
        <item h="1" x="390"/>
        <item h="1" x="247"/>
        <item h="1" x="534"/>
        <item h="1" x="451"/>
        <item h="1" x="415"/>
        <item h="1" x="318"/>
        <item h="1" x="575"/>
        <item h="1" x="228"/>
        <item h="1" x="65"/>
        <item h="1" x="100"/>
        <item h="1" x="109"/>
        <item h="1" x="127"/>
        <item h="1" x="0"/>
        <item h="1" x="70"/>
        <item h="1" x="261"/>
        <item h="1" x="515"/>
        <item h="1" x="303"/>
        <item h="1" x="455"/>
        <item h="1" x="38"/>
        <item h="1" x="541"/>
        <item h="1" x="469"/>
        <item h="1" x="443"/>
        <item h="1" x="522"/>
        <item h="1" x="80"/>
        <item h="1" x="551"/>
        <item h="1" x="313"/>
        <item h="1" x="338"/>
        <item h="1" x="183"/>
        <item h="1" x="105"/>
        <item h="1" x="413"/>
        <item h="1" x="471"/>
        <item h="1" x="252"/>
        <item h="1" x="504"/>
        <item h="1" x="39"/>
        <item h="1" x="86"/>
        <item h="1" x="481"/>
        <item h="1" x="243"/>
        <item h="1" x="177"/>
        <item h="1" x="163"/>
        <item h="1" x="230"/>
        <item h="1" x="581"/>
        <item h="1" x="155"/>
        <item h="1" x="146"/>
        <item h="1" x="69"/>
        <item h="1" x="600"/>
        <item h="1" x="194"/>
        <item h="1" x="519"/>
        <item h="1" x="566"/>
        <item h="1" x="98"/>
        <item h="1" x="203"/>
        <item h="1" x="116"/>
        <item h="1" x="6"/>
        <item h="1" x="465"/>
        <item h="1" x="133"/>
        <item h="1" x="142"/>
        <item h="1" x="40"/>
        <item h="1" x="437"/>
        <item h="1" x="493"/>
        <item h="1" x="364"/>
        <item h="1" x="273"/>
        <item h="1" x="25"/>
        <item h="1" x="393"/>
        <item h="1" x="440"/>
        <item h="1" x="169"/>
        <item h="1" x="328"/>
        <item h="1" x="482"/>
        <item h="1" x="3"/>
        <item h="1" x="227"/>
        <item h="1" x="514"/>
        <item h="1" x="352"/>
        <item h="1" x="282"/>
        <item h="1" x="72"/>
        <item h="1" x="234"/>
        <item h="1" x="474"/>
        <item h="1" x="378"/>
        <item h="1" x="56"/>
        <item h="1" x="136"/>
        <item h="1" x="563"/>
        <item h="1" x="17"/>
        <item h="1" x="470"/>
        <item h="1" x="441"/>
        <item h="1" x="141"/>
        <item h="1" x="362"/>
        <item h="1" x="42"/>
        <item h="1" x="110"/>
        <item h="1" x="405"/>
        <item h="1" x="291"/>
        <item h="1" x="35"/>
        <item h="1" x="510"/>
        <item h="1" x="102"/>
        <item h="1" x="418"/>
        <item h="1" x="198"/>
        <item h="1" x="143"/>
        <item h="1" x="399"/>
        <item h="1" x="599"/>
        <item h="1" x="37"/>
        <item h="1" x="486"/>
        <item h="1" x="139"/>
        <item h="1" x="417"/>
        <item h="1" x="407"/>
        <item h="1" x="268"/>
        <item h="1" x="182"/>
        <item h="1" x="531"/>
        <item h="1" x="530"/>
        <item h="1" x="367"/>
        <item h="1" x="548"/>
        <item h="1" x="51"/>
        <item h="1" x="533"/>
        <item h="1" x="236"/>
        <item h="1" x="188"/>
        <item h="1" x="59"/>
        <item h="1" x="292"/>
        <item h="1" x="601"/>
        <item h="1" x="347"/>
        <item h="1" x="279"/>
        <item h="1" x="436"/>
        <item h="1" x="535"/>
        <item h="1" x="85"/>
        <item h="1" x="306"/>
        <item h="1" x="583"/>
        <item h="1" x="542"/>
        <item h="1" x="258"/>
        <item h="1" x="106"/>
        <item h="1" x="265"/>
        <item h="1" x="532"/>
        <item h="1" x="79"/>
        <item h="1" x="88"/>
        <item h="1" x="445"/>
        <item h="1" x="590"/>
        <item h="1" x="173"/>
        <item h="1" x="457"/>
        <item h="1" x="158"/>
        <item h="1" x="135"/>
        <item h="1" x="31"/>
        <item h="1" x="190"/>
        <item h="1" x="186"/>
        <item h="1" x="108"/>
        <item h="1" x="45"/>
        <item h="1" x="174"/>
        <item h="1" x="209"/>
        <item h="1" x="132"/>
        <item h="1" x="429"/>
        <item h="1" x="87"/>
        <item h="1" x="210"/>
        <item h="1" x="168"/>
        <item h="1" x="157"/>
        <item h="1" x="497"/>
        <item h="1" x="570"/>
        <item h="1" x="361"/>
        <item h="1" x="78"/>
        <item h="1" x="122"/>
        <item h="1" x="283"/>
        <item h="1" x="254"/>
        <item h="1" x="381"/>
        <item h="1" x="185"/>
        <item h="1" x="131"/>
        <item h="1" x="516"/>
        <item h="1" x="74"/>
        <item h="1" x="547"/>
        <item h="1" x="404"/>
        <item h="1" x="90"/>
        <item h="1" x="107"/>
        <item h="1" x="95"/>
        <item h="1" x="571"/>
        <item h="1" x="244"/>
        <item h="1" x="257"/>
        <item h="1" x="53"/>
        <item h="1" x="161"/>
        <item h="1" x="554"/>
        <item h="1" x="342"/>
        <item h="1" x="267"/>
        <item h="1" x="562"/>
        <item h="1" x="270"/>
        <item h="1" x="453"/>
        <item h="1" x="584"/>
        <item h="1" x="506"/>
        <item h="1" x="365"/>
        <item h="1" x="140"/>
        <item h="1" x="586"/>
        <item h="1" x="520"/>
        <item h="1" x="232"/>
        <item h="1" x="432"/>
        <item h="1" x="376"/>
        <item h="1" x="447"/>
        <item h="1" x="156"/>
        <item h="1" x="193"/>
        <item h="1" x="235"/>
        <item h="1" x="119"/>
        <item h="1" x="55"/>
        <item h="1" x="403"/>
        <item h="1" x="463"/>
        <item h="1" x="580"/>
        <item h="1" x="54"/>
        <item h="1" x="103"/>
        <item h="1" x="382"/>
        <item h="1" x="30"/>
        <item h="1" x="439"/>
        <item h="1" x="588"/>
        <item h="1" x="452"/>
        <item h="1" x="5"/>
        <item h="1" x="593"/>
        <item h="1" x="540"/>
        <item h="1" x="180"/>
        <item h="1" x="450"/>
        <item h="1" x="125"/>
        <item h="1" x="322"/>
        <item h="1" x="572"/>
        <item h="1" x="332"/>
        <item h="1" x="406"/>
        <item h="1" x="582"/>
        <item h="1" x="134"/>
        <item h="1" x="150"/>
        <item h="1" x="231"/>
        <item h="1" x="539"/>
        <item h="1" x="585"/>
        <item h="1" x="164"/>
        <item h="1" x="162"/>
        <item h="1" x="392"/>
        <item h="1" x="207"/>
        <item h="1" x="444"/>
        <item h="1" x="456"/>
        <item h="1" x="57"/>
        <item h="1" x="52"/>
        <item h="1" x="555"/>
        <item h="1" x="256"/>
        <item h="1" x="333"/>
        <item h="1" x="324"/>
        <item h="1" x="48"/>
        <item h="1" x="128"/>
        <item h="1" x="205"/>
        <item h="1" x="27"/>
        <item h="1" x="494"/>
        <item h="1" x="147"/>
        <item h="1" x="114"/>
        <item h="1" x="211"/>
        <item h="1" x="260"/>
        <item h="1" x="179"/>
        <item h="1" x="153"/>
        <item h="1" x="82"/>
        <item h="1" x="573"/>
        <item h="1" x="294"/>
        <item h="1" x="528"/>
        <item h="1" x="513"/>
        <item h="1" x="113"/>
        <item h="1" x="307"/>
        <item h="1" x="1"/>
        <item h="1" x="412"/>
        <item h="1" x="36"/>
        <item h="1" x="221"/>
        <item h="1" x="201"/>
        <item h="1" x="33"/>
        <item h="1" x="359"/>
        <item h="1" x="327"/>
        <item h="1" x="41"/>
        <item h="1" x="379"/>
        <item h="1" x="505"/>
        <item h="1" x="565"/>
        <item h="1" x="501"/>
        <item h="1" x="320"/>
        <item h="1" x="363"/>
        <item h="1" x="355"/>
        <item h="1" x="354"/>
        <item h="1" x="384"/>
        <item h="1" x="605"/>
        <item h="1" x="189"/>
        <item h="1" x="499"/>
        <item h="1" x="468"/>
        <item h="1" x="578"/>
        <item h="1" x="171"/>
        <item t="default"/>
      </items>
    </pivotField>
    <pivotField showAll="0">
      <items count="825">
        <item x="202"/>
        <item x="314"/>
        <item h="1" x="813"/>
        <item h="1" x="614"/>
        <item h="1" x="178"/>
        <item h="1" x="122"/>
        <item h="1" x="731"/>
        <item h="1" x="121"/>
        <item h="1" x="132"/>
        <item h="1" x="804"/>
        <item h="1" x="503"/>
        <item h="1" x="205"/>
        <item h="1" x="42"/>
        <item h="1" x="230"/>
        <item h="1" x="382"/>
        <item h="1" x="728"/>
        <item h="1" x="104"/>
        <item h="1" x="197"/>
        <item h="1" x="572"/>
        <item h="1" x="68"/>
        <item h="1" x="795"/>
        <item h="1" x="55"/>
        <item h="1" x="603"/>
        <item h="1" x="785"/>
        <item h="1" x="9"/>
        <item h="1" x="739"/>
        <item h="1" x="523"/>
        <item h="1" x="816"/>
        <item h="1" x="253"/>
        <item h="1" x="647"/>
        <item h="1" x="635"/>
        <item h="1" x="356"/>
        <item h="1" x="707"/>
        <item h="1" x="744"/>
        <item h="1" x="198"/>
        <item h="1" x="677"/>
        <item h="1" x="608"/>
        <item h="1" x="262"/>
        <item h="1" x="66"/>
        <item h="1" x="125"/>
        <item h="1" x="276"/>
        <item h="1" x="204"/>
        <item h="1" x="289"/>
        <item h="1" x="235"/>
        <item h="1" x="65"/>
        <item h="1" x="653"/>
        <item h="1" x="137"/>
        <item h="1" x="76"/>
        <item h="1" x="819"/>
        <item h="1" x="547"/>
        <item h="1" x="504"/>
        <item h="1" x="425"/>
        <item h="1" x="415"/>
        <item h="1" x="383"/>
        <item h="1" x="585"/>
        <item h="1" x="303"/>
        <item h="1" x="688"/>
        <item h="1" x="139"/>
        <item h="1" x="745"/>
        <item h="1" x="683"/>
        <item h="1" x="797"/>
        <item h="1" x="811"/>
        <item h="1" x="659"/>
        <item h="1" x="259"/>
        <item h="1" x="151"/>
        <item h="1" x="560"/>
        <item h="1" x="34"/>
        <item h="1" x="562"/>
        <item h="1" x="194"/>
        <item h="1" x="473"/>
        <item h="1" x="15"/>
        <item h="1" x="800"/>
        <item h="1" x="226"/>
        <item h="1" x="580"/>
        <item h="1" x="417"/>
        <item h="1" x="222"/>
        <item h="1" x="706"/>
        <item h="1" x="680"/>
        <item h="1" x="160"/>
        <item h="1" x="250"/>
        <item h="1" x="111"/>
        <item h="1" x="693"/>
        <item h="1" x="370"/>
        <item h="1" x="41"/>
        <item h="1" x="31"/>
        <item h="1" x="521"/>
        <item h="1" x="694"/>
        <item h="1" x="592"/>
        <item h="1" x="71"/>
        <item h="1" x="79"/>
        <item h="1" x="771"/>
        <item h="1" x="330"/>
        <item h="1" x="373"/>
        <item h="1" x="112"/>
        <item h="1" x="618"/>
        <item h="1" x="527"/>
        <item h="1" x="786"/>
        <item h="1" x="255"/>
        <item h="1" x="730"/>
        <item h="1" x="36"/>
        <item h="1" x="690"/>
        <item h="1" x="664"/>
        <item h="1" x="582"/>
        <item h="1" x="642"/>
        <item h="1" x="632"/>
        <item h="1" x="488"/>
        <item h="1" x="350"/>
        <item h="1" x="110"/>
        <item h="1" x="192"/>
        <item h="1" x="293"/>
        <item h="1" x="5"/>
        <item h="1" x="732"/>
        <item h="1" x="117"/>
        <item h="1" x="348"/>
        <item h="1" x="508"/>
        <item h="1" x="460"/>
        <item h="1" x="450"/>
        <item h="1" x="559"/>
        <item h="1" x="491"/>
        <item h="1" x="140"/>
        <item h="1" x="531"/>
        <item h="1" x="486"/>
        <item h="1" x="150"/>
        <item h="1" x="301"/>
        <item h="1" x="227"/>
        <item h="1" x="156"/>
        <item h="1" x="312"/>
        <item h="1" x="325"/>
        <item h="1" x="335"/>
        <item h="1" x="126"/>
        <item h="1" x="264"/>
        <item h="1" x="791"/>
        <item h="1" x="689"/>
        <item h="1" x="185"/>
        <item h="1" x="641"/>
        <item h="1" x="675"/>
        <item h="1" x="385"/>
        <item h="1" x="281"/>
        <item h="1" x="566"/>
        <item h="1" x="542"/>
        <item h="1" x="502"/>
        <item h="1" x="578"/>
        <item h="1" x="714"/>
        <item h="1" x="822"/>
        <item h="1" x="43"/>
        <item h="1" x="471"/>
        <item h="1" x="306"/>
        <item h="1" x="328"/>
        <item h="1" x="94"/>
        <item h="1" x="70"/>
        <item h="1" x="667"/>
        <item h="1" x="77"/>
        <item h="1" x="713"/>
        <item h="1" x="761"/>
        <item h="1" x="429"/>
        <item h="1" x="174"/>
        <item h="1" x="430"/>
        <item h="1" x="223"/>
        <item h="1" x="87"/>
        <item h="1" x="75"/>
        <item x="47"/>
        <item h="1" x="336"/>
        <item h="1" x="4"/>
        <item h="1" x="418"/>
        <item h="1" x="643"/>
        <item h="1" x="154"/>
        <item h="1" x="215"/>
        <item h="1" x="172"/>
        <item h="1" x="558"/>
        <item h="1" x="540"/>
        <item h="1" x="342"/>
        <item h="1" x="199"/>
        <item h="1" x="252"/>
        <item h="1" x="546"/>
        <item h="1" x="376"/>
        <item h="1" x="427"/>
        <item h="1" x="238"/>
        <item h="1" x="243"/>
        <item h="1" x="570"/>
        <item h="1" x="282"/>
        <item h="1" x="278"/>
        <item h="1" x="587"/>
        <item h="1" x="447"/>
        <item h="1" x="170"/>
        <item h="1" x="737"/>
        <item h="1" x="258"/>
        <item h="1" x="63"/>
        <item h="1" x="287"/>
        <item h="1" x="27"/>
        <item h="1" x="536"/>
        <item h="1" x="722"/>
        <item h="1" x="352"/>
        <item h="1" x="48"/>
        <item h="1" x="510"/>
        <item h="1" x="261"/>
        <item h="1" x="755"/>
        <item h="1" x="371"/>
        <item h="1" x="295"/>
        <item h="1" x="636"/>
        <item h="1" x="107"/>
        <item h="1" x="545"/>
        <item h="1" x="318"/>
        <item h="1" x="604"/>
        <item h="1" x="763"/>
        <item h="1" x="343"/>
        <item h="1" x="211"/>
        <item h="1" x="733"/>
        <item h="1" x="519"/>
        <item h="1" x="422"/>
        <item h="1" x="90"/>
        <item h="1" x="305"/>
        <item h="1" x="594"/>
        <item h="1" x="331"/>
        <item h="1" x="679"/>
        <item h="1" x="538"/>
        <item h="1" x="812"/>
        <item h="1" x="275"/>
        <item h="1" x="581"/>
        <item h="1" x="142"/>
        <item h="1" x="72"/>
        <item h="1" x="388"/>
        <item h="1" x="534"/>
        <item h="1" x="753"/>
        <item h="1" x="684"/>
        <item h="1" x="817"/>
        <item h="1" x="389"/>
        <item h="1" x="322"/>
        <item h="1" x="666"/>
        <item h="1" x="368"/>
        <item h="1" x="195"/>
        <item h="1" x="654"/>
        <item h="1" x="203"/>
        <item h="1" x="701"/>
        <item h="1" x="78"/>
        <item h="1" x="792"/>
        <item h="1" x="803"/>
        <item h="1" x="699"/>
        <item h="1" x="748"/>
        <item h="1" x="522"/>
        <item h="1" x="267"/>
        <item h="1" x="708"/>
        <item h="1" x="749"/>
        <item h="1" x="181"/>
        <item h="1" x="718"/>
        <item h="1" x="393"/>
        <item h="1" x="44"/>
        <item h="1" x="33"/>
        <item h="1" x="627"/>
        <item h="1" x="130"/>
        <item h="1" x="83"/>
        <item h="1" x="114"/>
        <item h="1" x="341"/>
        <item h="1" x="229"/>
        <item h="1" x="395"/>
        <item h="1" x="549"/>
        <item h="1" x="189"/>
        <item h="1" x="190"/>
        <item h="1" x="149"/>
        <item h="1" x="127"/>
        <item h="1" x="268"/>
        <item h="1" x="359"/>
        <item h="1" x="414"/>
        <item h="1" x="530"/>
        <item h="1" x="284"/>
        <item h="1" x="410"/>
        <item h="1" x="621"/>
        <item h="1" x="697"/>
        <item h="1" x="741"/>
        <item h="1" x="685"/>
        <item h="1" x="54"/>
        <item h="1" x="184"/>
        <item h="1" x="529"/>
        <item h="1" x="466"/>
        <item h="1" x="658"/>
        <item h="1" x="528"/>
        <item h="1" x="517"/>
        <item h="1" x="271"/>
        <item h="1" x="553"/>
        <item h="1" x="462"/>
        <item h="1" x="672"/>
        <item h="1" x="515"/>
        <item h="1" x="424"/>
        <item h="1" x="551"/>
        <item h="1" x="401"/>
        <item h="1" x="426"/>
        <item h="1" x="428"/>
        <item h="1" x="492"/>
        <item h="1" x="102"/>
        <item h="1" x="6"/>
        <item h="1" x="168"/>
        <item h="1" x="176"/>
        <item h="1" x="380"/>
        <item h="1" x="609"/>
        <item h="1" x="309"/>
        <item h="1" x="339"/>
        <item h="1" x="177"/>
        <item h="1" x="646"/>
        <item h="1" x="173"/>
        <item h="1" x="738"/>
        <item x="544"/>
        <item x="396"/>
        <item x="74"/>
        <item x="213"/>
        <item x="703"/>
        <item x="411"/>
        <item x="436"/>
        <item x="239"/>
        <item h="1" x="516"/>
        <item h="1" x="277"/>
        <item h="1" x="704"/>
        <item h="1" x="290"/>
        <item h="1" x="153"/>
        <item h="1" x="182"/>
        <item h="1" x="640"/>
        <item h="1" x="754"/>
        <item h="1" x="601"/>
        <item h="1" x="657"/>
        <item h="1" x="349"/>
        <item h="1" x="421"/>
        <item h="1" x="270"/>
        <item h="1" x="337"/>
        <item x="58"/>
        <item x="648"/>
        <item x="437"/>
        <item x="358"/>
        <item x="409"/>
        <item x="138"/>
        <item x="212"/>
        <item h="1" x="493"/>
        <item h="1" x="567"/>
        <item h="1" x="357"/>
        <item h="1" x="626"/>
        <item h="1" x="105"/>
        <item h="1" x="224"/>
        <item h="1" x="280"/>
        <item h="1" x="721"/>
        <item h="1" x="723"/>
        <item h="1" x="400"/>
        <item h="1" x="207"/>
        <item h="1" x="526"/>
        <item h="1" x="146"/>
        <item h="1" x="776"/>
        <item h="1" x="265"/>
        <item h="1" x="320"/>
        <item h="1" x="158"/>
        <item h="1" x="579"/>
        <item h="1" x="599"/>
        <item h="1" x="321"/>
        <item h="1" x="166"/>
        <item h="1" x="709"/>
        <item h="1" x="696"/>
        <item h="1" x="3"/>
        <item h="1" x="779"/>
        <item h="1" x="263"/>
        <item h="1" x="573"/>
        <item h="1" x="495"/>
        <item h="1" x="32"/>
        <item h="1" x="583"/>
        <item h="1" x="631"/>
        <item h="1" x="682"/>
        <item h="1" x="209"/>
        <item h="1" x="602"/>
        <item h="1" x="500"/>
        <item h="1" x="611"/>
        <item h="1" x="705"/>
        <item h="1" x="484"/>
        <item h="1" x="724"/>
        <item h="1" x="661"/>
        <item h="1" x="241"/>
        <item h="1" x="479"/>
        <item h="1" x="10"/>
        <item h="1" x="651"/>
        <item h="1" x="248"/>
        <item h="1" x="21"/>
        <item h="1" x="113"/>
        <item x="435"/>
        <item h="1" x="317"/>
        <item h="1" x="470"/>
        <item h="1" x="297"/>
        <item h="1" x="157"/>
        <item h="1" x="187"/>
        <item h="1" x="505"/>
        <item h="1" x="18"/>
        <item h="1" x="777"/>
        <item h="1" x="23"/>
        <item h="1" x="656"/>
        <item h="1" x="700"/>
        <item h="1" x="805"/>
        <item h="1" x="344"/>
        <item h="1" x="191"/>
        <item h="1" x="408"/>
        <item h="1" x="821"/>
        <item h="1" x="292"/>
        <item h="1" x="588"/>
        <item h="1" x="360"/>
        <item h="1" x="514"/>
        <item h="1" x="726"/>
        <item h="1" x="557"/>
        <item h="1" x="361"/>
        <item h="1" x="725"/>
        <item h="1" x="152"/>
        <item h="1" x="687"/>
        <item h="1" x="419"/>
        <item h="1" x="109"/>
        <item h="1" x="118"/>
        <item h="1" x="449"/>
        <item h="1" x="56"/>
        <item h="1" x="61"/>
        <item h="1" x="80"/>
        <item h="1" x="69"/>
        <item h="1" x="458"/>
        <item h="1" x="133"/>
        <item h="1" x="487"/>
        <item h="1" x="574"/>
        <item h="1" x="246"/>
        <item h="1" x="89"/>
        <item h="1" x="307"/>
        <item h="1" x="416"/>
        <item h="1" x="564"/>
        <item h="1" x="674"/>
        <item h="1" x="639"/>
        <item h="1" x="50"/>
        <item h="1" x="532"/>
        <item h="1" x="73"/>
        <item h="1" x="29"/>
        <item h="1" x="245"/>
        <item h="1" x="543"/>
        <item h="1" x="590"/>
        <item h="1" x="497"/>
        <item h="1" x="91"/>
        <item h="1" x="676"/>
        <item h="1" x="765"/>
        <item h="1" x="469"/>
        <item h="1" x="46"/>
        <item h="1" x="193"/>
        <item h="1" x="434"/>
        <item h="1" x="498"/>
        <item h="1" x="663"/>
        <item h="1" x="62"/>
        <item h="1" x="291"/>
        <item h="1" x="374"/>
        <item h="1" x="482"/>
        <item h="1" x="17"/>
        <item h="1" x="86"/>
        <item h="1" x="743"/>
        <item h="1" x="810"/>
        <item h="1" x="784"/>
        <item h="1" x="650"/>
        <item h="1" x="99"/>
        <item h="1" x="494"/>
        <item h="1" x="633"/>
        <item h="1" x="787"/>
        <item h="1" x="625"/>
        <item h="1" x="310"/>
        <item h="1" x="52"/>
        <item h="1" x="475"/>
        <item h="1" x="327"/>
        <item h="1" x="758"/>
        <item h="1" x="294"/>
        <item h="1" x="214"/>
        <item h="1" x="622"/>
        <item h="1" x="571"/>
        <item h="1" x="375"/>
        <item h="1" x="286"/>
        <item h="1" x="598"/>
        <item h="1" x="433"/>
        <item h="1" x="369"/>
        <item h="1" x="702"/>
        <item h="1" x="533"/>
        <item h="1" x="773"/>
        <item x="167"/>
        <item h="1" x="750"/>
        <item h="1" x="644"/>
        <item h="1" x="123"/>
        <item h="1" x="30"/>
        <item h="1" x="780"/>
        <item h="1" x="379"/>
        <item h="1" x="266"/>
        <item h="1" x="695"/>
        <item h="1" x="171"/>
        <item h="1" x="311"/>
        <item h="1" x="313"/>
        <item h="1" x="768"/>
        <item h="1" x="188"/>
        <item h="1" x="669"/>
        <item h="1" x="807"/>
        <item h="1" x="710"/>
        <item h="1" x="440"/>
        <item h="1" x="405"/>
        <item h="1" x="100"/>
        <item h="1" x="678"/>
        <item h="1" x="801"/>
        <item h="1" x="39"/>
        <item h="1" x="468"/>
        <item h="1" x="362"/>
        <item h="1" x="501"/>
        <item h="1" x="556"/>
        <item h="1" x="260"/>
        <item h="1" x="340"/>
        <item h="1" x="537"/>
        <item h="1" x="225"/>
        <item h="1" x="381"/>
        <item h="1" x="329"/>
        <item h="1" x="788"/>
        <item h="1" x="315"/>
        <item h="1" x="134"/>
        <item h="1" x="485"/>
        <item h="1" x="649"/>
        <item h="1" x="196"/>
        <item h="1" x="392"/>
        <item h="1" x="24"/>
        <item h="1" x="390"/>
        <item h="1" x="806"/>
        <item h="1" x="734"/>
        <item h="1" x="219"/>
        <item h="1" x="304"/>
        <item h="1" x="489"/>
        <item h="1" x="483"/>
        <item h="1" x="638"/>
        <item h="1" x="445"/>
        <item h="1" x="22"/>
        <item h="1" x="740"/>
        <item h="1" x="364"/>
        <item h="1" x="770"/>
        <item h="1" x="823"/>
        <item h="1" x="254"/>
        <item h="1" x="453"/>
        <item h="1" x="120"/>
        <item h="1" x="413"/>
        <item h="1" x="251"/>
        <item h="1" x="296"/>
        <item h="1" x="442"/>
        <item h="1" x="766"/>
        <item h="1" x="53"/>
        <item h="1" x="652"/>
        <item h="1" x="7"/>
        <item h="1" x="179"/>
        <item h="1" x="712"/>
        <item h="1" x="391"/>
        <item h="1" x="686"/>
        <item h="1" x="569"/>
        <item h="1" x="561"/>
        <item h="1" x="799"/>
        <item h="1" x="247"/>
        <item h="1" x="231"/>
        <item h="1" x="568"/>
        <item h="1" x="595"/>
        <item h="1" x="283"/>
        <item h="1" x="16"/>
        <item h="1" x="208"/>
        <item h="1" x="162"/>
        <item h="1" x="183"/>
        <item h="1" x="0"/>
        <item h="1" x="45"/>
        <item h="1" x="319"/>
        <item h="1" x="220"/>
        <item h="1" x="808"/>
        <item h="1" x="237"/>
        <item h="1" x="420"/>
        <item h="1" x="432"/>
        <item h="1" x="665"/>
        <item h="1" x="257"/>
        <item h="1" x="509"/>
        <item h="1" x="60"/>
        <item h="1" x="617"/>
        <item h="1" x="490"/>
        <item h="1" x="593"/>
        <item h="1" x="279"/>
        <item h="1" x="711"/>
        <item h="1" x="756"/>
        <item h="1" x="681"/>
        <item h="1" x="355"/>
        <item h="1" x="716"/>
        <item h="1" x="274"/>
        <item h="1" x="144"/>
        <item h="1" x="782"/>
        <item h="1" x="378"/>
        <item h="1" x="511"/>
        <item h="1" x="353"/>
        <item h="1" x="272"/>
        <item h="1" x="82"/>
        <item h="1" x="37"/>
        <item h="1" x="386"/>
        <item h="1" x="506"/>
        <item h="1" x="402"/>
        <item h="1" x="463"/>
        <item h="1" x="351"/>
        <item h="1" x="95"/>
        <item h="1" x="459"/>
        <item h="1" x="324"/>
        <item h="1" x="565"/>
        <item h="1" x="256"/>
        <item h="1" x="809"/>
        <item h="1" x="57"/>
        <item h="1" x="798"/>
        <item h="1" x="615"/>
        <item h="1" x="131"/>
        <item h="1" x="589"/>
        <item h="1" x="367"/>
        <item h="1" x="431"/>
        <item h="1" x="316"/>
        <item h="1" x="691"/>
        <item h="1" x="143"/>
        <item h="1" x="575"/>
        <item h="1" x="302"/>
        <item h="1" x="38"/>
        <item h="1" x="216"/>
        <item h="1" x="629"/>
        <item h="1" x="451"/>
        <item h="1" x="746"/>
        <item h="1" x="273"/>
        <item h="1" x="210"/>
        <item h="1" x="332"/>
        <item h="1" x="760"/>
        <item h="1" x="399"/>
        <item h="1" x="200"/>
        <item h="1" x="673"/>
        <item h="1" x="554"/>
        <item h="1" x="394"/>
        <item h="1" x="645"/>
        <item h="1" x="116"/>
        <item h="1" x="299"/>
        <item h="1" x="520"/>
        <item h="1" x="119"/>
        <item h="1" x="155"/>
        <item h="1" x="477"/>
        <item h="1" x="439"/>
        <item h="1" x="84"/>
        <item h="1" x="576"/>
        <item x="736"/>
        <item h="1" x="535"/>
        <item h="1" x="165"/>
        <item h="1" x="715"/>
        <item h="1" x="242"/>
        <item h="1" x="103"/>
        <item h="1" x="164"/>
        <item h="1" x="815"/>
        <item h="1" x="412"/>
        <item h="1" x="789"/>
        <item h="1" x="308"/>
        <item h="1" x="148"/>
        <item h="1" x="384"/>
        <item h="1" x="67"/>
        <item h="1" x="377"/>
        <item h="1" x="596"/>
        <item h="1" x="147"/>
        <item h="1" x="619"/>
        <item h="1" x="163"/>
        <item x="612"/>
        <item h="1" x="481"/>
        <item h="1" x="108"/>
        <item x="98"/>
        <item h="1" x="444"/>
        <item h="1" x="19"/>
        <item h="1" x="8"/>
        <item h="1" x="97"/>
        <item h="1" x="269"/>
        <item h="1" x="457"/>
        <item h="1" x="201"/>
        <item h="1" x="752"/>
        <item h="1" x="92"/>
        <item h="1" x="628"/>
        <item h="1" x="670"/>
        <item h="1" x="539"/>
        <item h="1" x="452"/>
        <item h="1" x="624"/>
        <item h="1" x="692"/>
        <item h="1" x="26"/>
        <item h="1" x="323"/>
        <item h="1" x="175"/>
        <item h="1" x="2"/>
        <item h="1" x="443"/>
        <item h="1" x="446"/>
        <item h="1" x="662"/>
        <item h="1" x="525"/>
        <item h="1" x="781"/>
        <item h="1" x="136"/>
        <item h="1" x="12"/>
        <item h="1" x="698"/>
        <item h="1" x="747"/>
        <item h="1" x="478"/>
        <item h="1" x="354"/>
        <item h="1" x="757"/>
        <item h="1" x="607"/>
        <item h="1" x="347"/>
        <item h="1" x="366"/>
        <item h="1" x="456"/>
        <item h="1" x="719"/>
        <item h="1" x="49"/>
        <item h="1" x="397"/>
        <item h="1" x="630"/>
        <item h="1" x="474"/>
        <item h="1" x="40"/>
        <item h="1" x="513"/>
        <item h="1" x="217"/>
        <item h="1" x="441"/>
        <item h="1" x="298"/>
        <item h="1" x="499"/>
        <item h="1" x="727"/>
        <item h="1" x="35"/>
        <item h="1" x="93"/>
        <item h="1" x="563"/>
        <item h="1" x="461"/>
        <item h="1" x="234"/>
        <item h="1" x="620"/>
        <item h="1" x="161"/>
        <item h="1" x="762"/>
        <item h="1" x="59"/>
        <item h="1" x="228"/>
        <item h="1" x="135"/>
        <item h="1" x="802"/>
        <item h="1" x="454"/>
        <item h="1" x="28"/>
        <item h="1" x="88"/>
        <item h="1" x="717"/>
        <item h="1" x="236"/>
        <item h="1" x="472"/>
        <item h="1" x="793"/>
        <item h="1" x="548"/>
        <item h="1" x="448"/>
        <item h="1" x="232"/>
        <item h="1" x="64"/>
        <item h="1" x="552"/>
        <item h="1" x="775"/>
        <item h="1" x="404"/>
        <item h="1" x="438"/>
        <item h="1" x="81"/>
        <item h="1" x="518"/>
        <item h="1" x="300"/>
        <item h="1" x="218"/>
        <item h="1" x="403"/>
        <item h="1" x="128"/>
        <item h="1" x="288"/>
        <item h="1" x="751"/>
        <item h="1" x="794"/>
        <item h="1" x="407"/>
        <item h="1" x="115"/>
        <item h="1" x="423"/>
        <item h="1" x="790"/>
        <item h="1" x="774"/>
        <item h="1" x="169"/>
        <item h="1" x="769"/>
        <item h="1" x="233"/>
        <item h="1" x="671"/>
        <item h="1" x="764"/>
        <item h="1" x="496"/>
        <item h="1" x="591"/>
        <item h="1" x="778"/>
        <item h="1" x="586"/>
        <item h="1" x="333"/>
        <item h="1" x="524"/>
        <item h="1" x="106"/>
        <item h="1" x="285"/>
        <item h="1" x="577"/>
        <item h="1" x="613"/>
        <item h="1" x="720"/>
        <item h="1" x="338"/>
        <item h="1" x="345"/>
        <item h="1" x="772"/>
        <item h="1" x="51"/>
        <item h="1" x="655"/>
        <item h="1" x="124"/>
        <item h="1" x="1"/>
        <item h="1" x="759"/>
        <item h="1" x="606"/>
        <item h="1" x="240"/>
        <item h="1" x="637"/>
        <item h="1" x="480"/>
        <item h="1" x="365"/>
        <item h="1" x="141"/>
        <item h="1" x="742"/>
        <item h="1" x="20"/>
        <item h="1" x="634"/>
        <item h="1" x="584"/>
        <item h="1" x="660"/>
        <item h="1" x="372"/>
        <item h="1" x="387"/>
        <item h="1" x="623"/>
        <item h="1" x="13"/>
        <item h="1" x="11"/>
        <item h="1" x="512"/>
        <item h="1" x="206"/>
        <item h="1" x="507"/>
        <item h="1" x="668"/>
        <item h="1" x="326"/>
        <item h="1" x="129"/>
        <item h="1" x="249"/>
        <item h="1" x="221"/>
        <item h="1" x="555"/>
        <item h="1" x="101"/>
        <item h="1" x="783"/>
        <item h="1" x="14"/>
        <item h="1" x="550"/>
        <item h="1" x="363"/>
        <item h="1" x="616"/>
        <item h="1" x="244"/>
        <item h="1" x="96"/>
        <item h="1" x="818"/>
        <item h="1" x="85"/>
        <item h="1" x="346"/>
        <item h="1" x="476"/>
        <item h="1" x="767"/>
        <item h="1" x="735"/>
        <item h="1" x="467"/>
        <item h="1" x="25"/>
        <item h="1" x="145"/>
        <item h="1" x="159"/>
        <item h="1" x="455"/>
        <item h="1" x="610"/>
        <item h="1" x="398"/>
        <item h="1" x="334"/>
        <item h="1" x="465"/>
        <item h="1" x="464"/>
        <item h="1" x="180"/>
        <item h="1" x="814"/>
        <item h="1" x="820"/>
        <item h="1" x="597"/>
        <item h="1" x="605"/>
        <item h="1" x="186"/>
        <item h="1" x="406"/>
        <item h="1" x="600"/>
        <item h="1" x="796"/>
        <item h="1" x="729"/>
        <item h="1" x="541"/>
        <item t="default"/>
      </items>
    </pivotField>
    <pivotField showAll="0">
      <items count="751">
        <item x="296"/>
        <item x="629"/>
        <item x="399"/>
        <item x="565"/>
        <item x="243"/>
        <item x="200"/>
        <item x="612"/>
        <item x="524"/>
        <item x="537"/>
        <item x="597"/>
        <item x="593"/>
        <item x="290"/>
        <item x="69"/>
        <item x="299"/>
        <item x="737"/>
        <item x="636"/>
        <item x="241"/>
        <item x="169"/>
        <item x="340"/>
        <item x="364"/>
        <item x="110"/>
        <item x="598"/>
        <item x="627"/>
        <item x="40"/>
        <item x="538"/>
        <item x="419"/>
        <item x="202"/>
        <item x="106"/>
        <item x="657"/>
        <item x="640"/>
        <item x="306"/>
        <item x="233"/>
        <item x="554"/>
        <item x="428"/>
        <item x="128"/>
        <item x="379"/>
        <item x="112"/>
        <item x="19"/>
        <item x="451"/>
        <item x="389"/>
        <item x="16"/>
        <item x="373"/>
        <item x="255"/>
        <item x="46"/>
        <item x="531"/>
        <item x="743"/>
        <item x="70"/>
        <item x="380"/>
        <item x="165"/>
        <item x="720"/>
        <item x="1"/>
        <item x="215"/>
        <item x="663"/>
        <item x="266"/>
        <item x="279"/>
        <item x="158"/>
        <item x="9"/>
        <item x="622"/>
        <item x="505"/>
        <item x="52"/>
        <item x="32"/>
        <item x="716"/>
        <item x="746"/>
        <item x="689"/>
        <item x="502"/>
        <item x="564"/>
        <item x="315"/>
        <item x="692"/>
        <item x="643"/>
        <item x="741"/>
        <item x="85"/>
        <item x="440"/>
        <item x="494"/>
        <item x="460"/>
        <item x="355"/>
        <item x="705"/>
        <item x="490"/>
        <item x="72"/>
        <item x="88"/>
        <item x="749"/>
        <item x="62"/>
        <item x="559"/>
        <item x="488"/>
        <item x="311"/>
        <item x="747"/>
        <item x="57"/>
        <item x="109"/>
        <item x="161"/>
        <item x="588"/>
        <item x="580"/>
        <item x="594"/>
        <item x="53"/>
        <item x="144"/>
        <item x="47"/>
        <item x="181"/>
        <item x="59"/>
        <item x="589"/>
        <item x="395"/>
        <item x="0"/>
        <item x="184"/>
        <item x="525"/>
        <item x="604"/>
        <item x="351"/>
        <item x="361"/>
        <item x="93"/>
        <item x="634"/>
        <item x="31"/>
        <item x="566"/>
        <item x="190"/>
        <item x="469"/>
        <item x="199"/>
        <item x="179"/>
        <item x="339"/>
        <item x="242"/>
        <item x="37"/>
        <item x="118"/>
        <item x="715"/>
        <item x="682"/>
        <item x="719"/>
        <item x="333"/>
        <item x="350"/>
        <item x="608"/>
        <item x="710"/>
        <item x="391"/>
        <item x="286"/>
        <item x="126"/>
        <item x="24"/>
        <item x="154"/>
        <item x="170"/>
        <item x="686"/>
        <item x="539"/>
        <item x="71"/>
        <item x="267"/>
        <item x="244"/>
        <item x="254"/>
        <item x="724"/>
        <item x="76"/>
        <item x="155"/>
        <item x="151"/>
        <item x="530"/>
        <item x="205"/>
        <item x="127"/>
        <item x="407"/>
        <item x="38"/>
        <item x="714"/>
        <item x="332"/>
        <item x="427"/>
        <item x="576"/>
        <item x="680"/>
        <item x="512"/>
        <item x="607"/>
        <item x="515"/>
        <item x="121"/>
        <item x="491"/>
        <item x="173"/>
        <item x="102"/>
        <item x="540"/>
        <item x="489"/>
        <item x="234"/>
        <item x="437"/>
        <item x="650"/>
        <item x="454"/>
        <item x="507"/>
        <item x="167"/>
        <item x="366"/>
        <item x="203"/>
        <item x="159"/>
        <item x="466"/>
        <item x="7"/>
        <item x="225"/>
        <item x="432"/>
        <item x="365"/>
        <item x="141"/>
        <item x="99"/>
        <item x="609"/>
        <item x="113"/>
        <item x="135"/>
        <item x="734"/>
        <item x="532"/>
        <item x="348"/>
        <item x="341"/>
        <item x="572"/>
        <item x="149"/>
        <item x="25"/>
        <item x="411"/>
        <item x="35"/>
        <item x="111"/>
        <item x="433"/>
        <item x="197"/>
        <item x="641"/>
        <item x="189"/>
        <item x="262"/>
        <item x="439"/>
        <item x="477"/>
        <item x="305"/>
        <item x="381"/>
        <item x="92"/>
        <item x="619"/>
        <item x="478"/>
        <item x="688"/>
        <item x="503"/>
        <item x="481"/>
        <item x="642"/>
        <item x="226"/>
        <item x="394"/>
        <item x="673"/>
        <item x="319"/>
        <item x="412"/>
        <item x="617"/>
        <item x="54"/>
        <item x="556"/>
        <item x="163"/>
        <item x="405"/>
        <item x="269"/>
        <item x="51"/>
        <item x="186"/>
        <item x="713"/>
        <item x="10"/>
        <item x="518"/>
        <item x="533"/>
        <item x="390"/>
        <item x="297"/>
        <item x="77"/>
        <item x="443"/>
        <item x="519"/>
        <item x="371"/>
        <item x="646"/>
        <item x="15"/>
        <item x="403"/>
        <item x="45"/>
        <item x="251"/>
        <item x="654"/>
        <item x="316"/>
        <item x="368"/>
        <item x="344"/>
        <item x="687"/>
        <item x="56"/>
        <item x="324"/>
        <item x="522"/>
        <item x="323"/>
        <item x="436"/>
        <item x="123"/>
        <item x="603"/>
        <item x="362"/>
        <item x="308"/>
        <item x="307"/>
        <item x="257"/>
        <item x="600"/>
        <item x="721"/>
        <item x="551"/>
        <item x="356"/>
        <item x="6"/>
        <item x="718"/>
        <item x="400"/>
        <item x="271"/>
        <item x="521"/>
        <item x="748"/>
        <item x="402"/>
        <item x="275"/>
        <item x="579"/>
        <item x="664"/>
        <item x="637"/>
        <item x="124"/>
        <item x="647"/>
        <item x="375"/>
        <item x="388"/>
        <item x="711"/>
        <item x="658"/>
        <item x="659"/>
        <item x="694"/>
        <item x="325"/>
        <item x="542"/>
        <item x="303"/>
        <item x="188"/>
        <item x="697"/>
        <item x="95"/>
        <item x="196"/>
        <item x="291"/>
        <item x="474"/>
        <item x="248"/>
        <item x="545"/>
        <item x="17"/>
        <item x="50"/>
        <item x="606"/>
        <item x="486"/>
        <item x="345"/>
        <item x="543"/>
        <item x="221"/>
        <item x="321"/>
        <item x="546"/>
        <item x="298"/>
        <item x="209"/>
        <item x="378"/>
        <item x="392"/>
        <item x="240"/>
        <item x="259"/>
        <item x="618"/>
        <item x="599"/>
        <item x="84"/>
        <item x="137"/>
        <item x="397"/>
        <item x="265"/>
        <item x="413"/>
        <item x="117"/>
        <item x="563"/>
        <item x="529"/>
        <item x="60"/>
        <item x="457"/>
        <item x="652"/>
        <item x="238"/>
        <item x="571"/>
        <item x="736"/>
        <item x="145"/>
        <item x="176"/>
        <item x="217"/>
        <item x="722"/>
        <item x="648"/>
        <item x="730"/>
        <item x="610"/>
        <item x="354"/>
        <item x="620"/>
        <item x="547"/>
        <item x="153"/>
        <item x="329"/>
        <item x="272"/>
        <item x="574"/>
        <item x="168"/>
        <item x="216"/>
        <item x="359"/>
        <item x="79"/>
        <item x="728"/>
        <item x="44"/>
        <item x="185"/>
        <item x="467"/>
        <item x="418"/>
        <item x="740"/>
        <item x="377"/>
        <item x="131"/>
        <item x="595"/>
        <item x="591"/>
        <item x="520"/>
        <item x="195"/>
        <item x="374"/>
        <item x="177"/>
        <item x="706"/>
        <item x="268"/>
        <item x="624"/>
        <item x="534"/>
        <item x="212"/>
        <item x="104"/>
        <item x="372"/>
        <item x="97"/>
        <item x="510"/>
        <item x="26"/>
        <item x="383"/>
        <item x="293"/>
        <item x="630"/>
        <item x="288"/>
        <item x="313"/>
        <item x="416"/>
        <item x="700"/>
        <item x="387"/>
        <item x="264"/>
        <item x="541"/>
        <item x="142"/>
        <item x="684"/>
        <item x="214"/>
        <item x="425"/>
        <item x="536"/>
        <item x="628"/>
        <item x="227"/>
        <item x="575"/>
        <item x="338"/>
        <item x="446"/>
        <item x="704"/>
        <item x="404"/>
        <item x="473"/>
        <item x="191"/>
        <item x="68"/>
        <item x="192"/>
        <item x="509"/>
        <item x="125"/>
        <item x="449"/>
        <item x="235"/>
        <item x="672"/>
        <item x="472"/>
        <item x="611"/>
        <item x="727"/>
        <item x="8"/>
        <item x="463"/>
        <item x="596"/>
        <item x="236"/>
        <item x="252"/>
        <item x="426"/>
        <item x="671"/>
        <item x="3"/>
        <item x="49"/>
        <item x="152"/>
        <item x="709"/>
        <item x="667"/>
        <item x="119"/>
        <item x="187"/>
        <item x="369"/>
        <item x="601"/>
        <item x="162"/>
        <item x="590"/>
        <item x="448"/>
        <item x="420"/>
        <item x="122"/>
        <item x="278"/>
        <item x="703"/>
        <item x="231"/>
        <item x="484"/>
        <item x="207"/>
        <item x="285"/>
        <item x="270"/>
        <item x="626"/>
        <item x="441"/>
        <item x="41"/>
        <item x="204"/>
        <item x="681"/>
        <item x="101"/>
        <item x="295"/>
        <item x="625"/>
        <item x="615"/>
        <item x="246"/>
        <item x="213"/>
        <item x="742"/>
        <item x="408"/>
        <item x="220"/>
        <item x="58"/>
        <item x="396"/>
        <item x="183"/>
        <item x="48"/>
        <item x="211"/>
        <item x="415"/>
        <item x="146"/>
        <item x="33"/>
        <item x="239"/>
        <item x="147"/>
        <item x="623"/>
        <item x="616"/>
        <item x="34"/>
        <item x="464"/>
        <item x="11"/>
        <item x="4"/>
        <item x="280"/>
        <item x="670"/>
        <item x="581"/>
        <item x="328"/>
        <item x="326"/>
        <item x="455"/>
        <item x="250"/>
        <item x="13"/>
        <item x="100"/>
        <item x="552"/>
        <item x="674"/>
        <item x="89"/>
        <item x="83"/>
        <item x="506"/>
        <item x="421"/>
        <item x="23"/>
        <item x="698"/>
        <item x="465"/>
        <item x="360"/>
        <item x="735"/>
        <item x="29"/>
        <item x="548"/>
        <item x="461"/>
        <item x="132"/>
        <item x="75"/>
        <item x="493"/>
        <item x="699"/>
        <item x="707"/>
        <item x="708"/>
        <item x="36"/>
        <item x="261"/>
        <item x="222"/>
        <item x="116"/>
        <item x="639"/>
        <item x="64"/>
        <item x="471"/>
        <item x="585"/>
        <item x="276"/>
        <item x="665"/>
        <item x="382"/>
        <item x="198"/>
        <item x="194"/>
        <item x="456"/>
        <item x="384"/>
        <item x="370"/>
        <item x="669"/>
        <item x="105"/>
        <item x="294"/>
        <item x="514"/>
        <item x="459"/>
        <item x="237"/>
        <item x="228"/>
        <item x="178"/>
        <item x="81"/>
        <item x="723"/>
        <item x="649"/>
        <item x="666"/>
        <item x="206"/>
        <item x="292"/>
        <item x="229"/>
        <item x="5"/>
        <item x="675"/>
        <item x="28"/>
        <item x="210"/>
        <item x="438"/>
        <item x="103"/>
        <item x="501"/>
        <item x="434"/>
        <item x="302"/>
        <item x="573"/>
        <item x="363"/>
        <item x="21"/>
        <item x="725"/>
        <item x="129"/>
        <item x="284"/>
        <item x="18"/>
        <item x="114"/>
        <item x="660"/>
        <item x="645"/>
        <item x="513"/>
        <item x="462"/>
        <item x="453"/>
        <item x="91"/>
        <item x="527"/>
        <item x="417"/>
        <item x="444"/>
        <item x="602"/>
        <item x="495"/>
        <item x="107"/>
        <item x="150"/>
        <item x="43"/>
        <item x="331"/>
        <item x="172"/>
        <item x="318"/>
        <item x="605"/>
        <item x="281"/>
        <item x="219"/>
        <item x="336"/>
        <item x="526"/>
        <item x="504"/>
        <item x="656"/>
        <item x="61"/>
        <item x="66"/>
        <item x="337"/>
        <item x="347"/>
        <item x="289"/>
        <item x="304"/>
        <item x="702"/>
        <item x="346"/>
        <item x="562"/>
        <item x="164"/>
        <item x="376"/>
        <item x="661"/>
        <item x="143"/>
        <item x="367"/>
        <item x="357"/>
        <item x="14"/>
        <item x="182"/>
        <item x="568"/>
        <item x="691"/>
        <item x="738"/>
        <item x="523"/>
        <item x="134"/>
        <item x="98"/>
        <item x="668"/>
        <item x="528"/>
        <item x="558"/>
        <item x="586"/>
        <item x="435"/>
        <item x="458"/>
        <item x="136"/>
        <item x="468"/>
        <item x="218"/>
        <item x="273"/>
        <item x="87"/>
        <item x="655"/>
        <item x="230"/>
        <item x="475"/>
        <item x="310"/>
        <item x="274"/>
        <item x="115"/>
        <item x="614"/>
        <item x="249"/>
        <item x="577"/>
        <item x="80"/>
        <item x="322"/>
        <item x="555"/>
        <item x="166"/>
        <item x="500"/>
        <item x="423"/>
        <item x="258"/>
        <item x="358"/>
        <item x="683"/>
        <item x="30"/>
        <item x="549"/>
        <item x="732"/>
        <item x="398"/>
        <item x="73"/>
        <item x="327"/>
        <item x="470"/>
        <item x="733"/>
        <item x="409"/>
        <item x="309"/>
        <item x="452"/>
        <item x="584"/>
        <item x="712"/>
        <item x="621"/>
        <item x="401"/>
        <item x="232"/>
        <item x="731"/>
        <item x="90"/>
        <item x="516"/>
        <item x="726"/>
        <item x="745"/>
        <item x="208"/>
        <item x="245"/>
        <item x="739"/>
        <item x="352"/>
        <item x="224"/>
        <item x="424"/>
        <item x="343"/>
        <item x="476"/>
        <item x="171"/>
        <item x="410"/>
        <item x="42"/>
        <item x="678"/>
        <item x="578"/>
        <item x="482"/>
        <item x="685"/>
        <item x="256"/>
        <item x="300"/>
        <item x="485"/>
        <item x="557"/>
        <item x="497"/>
        <item x="385"/>
        <item x="174"/>
        <item x="638"/>
        <item x="442"/>
        <item x="20"/>
        <item x="729"/>
        <item x="96"/>
        <item x="263"/>
        <item x="679"/>
        <item x="676"/>
        <item x="561"/>
        <item x="156"/>
        <item x="499"/>
        <item x="632"/>
        <item x="633"/>
        <item x="744"/>
        <item x="287"/>
        <item x="78"/>
        <item x="22"/>
        <item x="696"/>
        <item x="140"/>
        <item x="487"/>
        <item x="447"/>
        <item x="695"/>
        <item x="544"/>
        <item x="2"/>
        <item x="320"/>
        <item x="587"/>
        <item x="39"/>
        <item x="583"/>
        <item x="180"/>
        <item x="635"/>
        <item x="414"/>
        <item x="498"/>
        <item x="535"/>
        <item x="201"/>
        <item x="517"/>
        <item x="312"/>
        <item x="335"/>
        <item x="550"/>
        <item x="511"/>
        <item x="644"/>
        <item x="130"/>
        <item x="349"/>
        <item x="82"/>
        <item x="342"/>
        <item x="65"/>
        <item x="677"/>
        <item x="353"/>
        <item x="613"/>
        <item x="317"/>
        <item x="570"/>
        <item x="567"/>
        <item x="277"/>
        <item x="63"/>
        <item x="55"/>
        <item x="139"/>
        <item x="631"/>
        <item x="260"/>
        <item x="283"/>
        <item x="701"/>
        <item x="334"/>
        <item x="483"/>
        <item x="282"/>
        <item x="94"/>
        <item x="422"/>
        <item x="496"/>
        <item x="247"/>
        <item x="479"/>
        <item x="12"/>
        <item x="253"/>
        <item x="74"/>
        <item x="560"/>
        <item x="553"/>
        <item x="492"/>
        <item x="157"/>
        <item x="148"/>
        <item x="193"/>
        <item x="431"/>
        <item x="445"/>
        <item x="314"/>
        <item x="717"/>
        <item x="138"/>
        <item x="582"/>
        <item x="592"/>
        <item x="662"/>
        <item x="480"/>
        <item x="120"/>
        <item x="508"/>
        <item x="67"/>
        <item x="330"/>
        <item x="175"/>
        <item x="693"/>
        <item x="569"/>
        <item x="653"/>
        <item x="430"/>
        <item x="406"/>
        <item x="27"/>
        <item x="690"/>
        <item x="393"/>
        <item x="450"/>
        <item x="133"/>
        <item x="301"/>
        <item x="160"/>
        <item x="429"/>
        <item x="86"/>
        <item x="386"/>
        <item x="108"/>
        <item x="651"/>
        <item x="223"/>
        <item t="default"/>
      </items>
    </pivotField>
    <pivotField showAll="0"/>
    <pivotField showAll="0"/>
    <pivotField showAll="0"/>
    <pivotField showAll="0"/>
    <pivotField showAll="0"/>
    <pivotField showAll="0"/>
    <pivotField showAll="0">
      <items count="8">
        <item x="3"/>
        <item x="6"/>
        <item x="4"/>
        <item x="0"/>
        <item x="2"/>
        <item x="1"/>
        <item x="5"/>
        <item t="default"/>
      </items>
    </pivotField>
    <pivotField showAll="0">
      <items count="4">
        <item sd="0" x="2"/>
        <item sd="0" x="1"/>
        <item sd="0" x="0"/>
        <item t="default" sd="0"/>
      </items>
    </pivotField>
    <pivotField showAll="0"/>
    <pivotField showAll="0">
      <items count="1201">
        <item h="1" x="0"/>
        <item h="1" x="9"/>
        <item h="1" x="99"/>
        <item h="1" x="999"/>
        <item h="1" x="1000"/>
        <item x="1001"/>
        <item h="1" x="1002"/>
        <item h="1" x="1003"/>
        <item h="1" x="1004"/>
        <item h="1" x="1005"/>
        <item h="1" x="1006"/>
        <item h="1" x="1007"/>
        <item h="1" x="1008"/>
        <item h="1" x="100"/>
        <item h="1" x="1009"/>
        <item h="1" x="1010"/>
        <item h="1" x="1011"/>
        <item h="1" x="1012"/>
        <item h="1" x="1013"/>
        <item h="1" x="1014"/>
        <item h="1" x="1015"/>
        <item h="1" x="1016"/>
        <item x="1017"/>
        <item h="1" x="1018"/>
        <item h="1" x="101"/>
        <item h="1" x="1019"/>
        <item h="1" x="1020"/>
        <item h="1" x="1021"/>
        <item h="1" x="1022"/>
        <item x="1023"/>
        <item h="1" x="1024"/>
        <item h="1" x="1025"/>
        <item h="1" x="1026"/>
        <item h="1" x="1027"/>
        <item h="1" x="1028"/>
        <item h="1" x="102"/>
        <item h="1" x="1029"/>
        <item h="1" x="1030"/>
        <item h="1" x="1031"/>
        <item h="1" x="1032"/>
        <item h="1" x="1033"/>
        <item h="1" x="1034"/>
        <item h="1" x="1035"/>
        <item h="1" x="1036"/>
        <item h="1" x="1037"/>
        <item h="1" x="1038"/>
        <item h="1" x="103"/>
        <item h="1" x="1039"/>
        <item h="1" x="1040"/>
        <item h="1" x="1041"/>
        <item h="1" x="1042"/>
        <item h="1" x="1043"/>
        <item h="1" x="1044"/>
        <item h="1" x="1045"/>
        <item h="1" x="1046"/>
        <item h="1" x="1047"/>
        <item h="1" x="1048"/>
        <item x="104"/>
        <item h="1" x="1049"/>
        <item h="1" x="1050"/>
        <item h="1" x="1051"/>
        <item h="1" x="1052"/>
        <item h="1" x="1053"/>
        <item h="1" x="1054"/>
        <item h="1" x="1055"/>
        <item h="1" x="1056"/>
        <item h="1" x="1057"/>
        <item h="1" x="1058"/>
        <item h="1" x="105"/>
        <item h="1" x="1059"/>
        <item h="1" x="1060"/>
        <item h="1" x="1061"/>
        <item h="1" x="1062"/>
        <item x="1063"/>
        <item h="1" x="1064"/>
        <item h="1" x="1065"/>
        <item h="1" x="1066"/>
        <item h="1" x="1067"/>
        <item h="1" x="1068"/>
        <item h="1" x="106"/>
        <item h="1" x="1069"/>
        <item h="1" x="1070"/>
        <item h="1" x="1071"/>
        <item h="1" x="1072"/>
        <item h="1" x="1073"/>
        <item h="1" x="1074"/>
        <item h="1" x="1075"/>
        <item h="1" x="1076"/>
        <item h="1" x="1077"/>
        <item h="1" x="1078"/>
        <item h="1" x="107"/>
        <item h="1" x="1079"/>
        <item h="1" x="1080"/>
        <item h="1" x="1081"/>
        <item h="1" x="1082"/>
        <item h="1" x="1083"/>
        <item h="1" x="1084"/>
        <item h="1" x="1085"/>
        <item h="1" x="1086"/>
        <item h="1" x="1087"/>
        <item h="1" x="1088"/>
        <item h="1" x="108"/>
        <item h="1" x="1089"/>
        <item h="1" x="1090"/>
        <item h="1" x="1091"/>
        <item h="1" x="1092"/>
        <item h="1" x="1093"/>
        <item h="1" x="1094"/>
        <item h="1" x="1095"/>
        <item h="1" x="1096"/>
        <item h="1" x="1097"/>
        <item h="1" x="1098"/>
        <item h="1" x="10"/>
        <item h="1" x="109"/>
        <item h="1" x="1099"/>
        <item h="1" x="1100"/>
        <item h="1" x="1101"/>
        <item h="1" x="1102"/>
        <item h="1" x="1103"/>
        <item h="1" x="1104"/>
        <item h="1" x="1105"/>
        <item h="1" x="1106"/>
        <item h="1" x="1107"/>
        <item h="1" x="1108"/>
        <item h="1" x="110"/>
        <item h="1" x="1109"/>
        <item h="1" x="1110"/>
        <item h="1" x="1111"/>
        <item h="1" x="1112"/>
        <item h="1" x="1113"/>
        <item h="1" x="1114"/>
        <item h="1" x="1115"/>
        <item h="1" x="1116"/>
        <item h="1" x="1117"/>
        <item h="1" x="1118"/>
        <item h="1" x="111"/>
        <item h="1" x="1119"/>
        <item h="1" x="1120"/>
        <item x="1121"/>
        <item h="1" x="1122"/>
        <item h="1" x="1123"/>
        <item h="1" x="1124"/>
        <item h="1" x="1125"/>
        <item h="1" x="1126"/>
        <item h="1" x="1127"/>
        <item h="1" x="1128"/>
        <item h="1" x="112"/>
        <item h="1" x="1129"/>
        <item h="1" x="1130"/>
        <item h="1" x="1131"/>
        <item h="1" x="1132"/>
        <item h="1" x="1133"/>
        <item h="1" x="1134"/>
        <item h="1" x="1135"/>
        <item h="1" x="1136"/>
        <item h="1" x="1137"/>
        <item h="1" x="1138"/>
        <item h="1" x="113"/>
        <item h="1" x="1139"/>
        <item h="1" x="1140"/>
        <item h="1" x="1141"/>
        <item h="1" x="1142"/>
        <item h="1" x="1143"/>
        <item h="1" x="1144"/>
        <item h="1" x="1145"/>
        <item h="1" x="1146"/>
        <item h="1" x="1147"/>
        <item h="1" x="1148"/>
        <item h="1" x="114"/>
        <item h="1" x="1149"/>
        <item h="1" x="1150"/>
        <item h="1" x="1151"/>
        <item h="1" x="1152"/>
        <item h="1" x="1153"/>
        <item h="1" x="1154"/>
        <item h="1" x="1155"/>
        <item h="1" x="1156"/>
        <item h="1" x="1157"/>
        <item h="1" x="1158"/>
        <item h="1" x="115"/>
        <item h="1" x="1159"/>
        <item h="1" x="1160"/>
        <item h="1" x="1161"/>
        <item h="1" x="1162"/>
        <item h="1" x="1163"/>
        <item h="1" x="1164"/>
        <item h="1" x="1165"/>
        <item h="1" x="1166"/>
        <item h="1" x="1167"/>
        <item h="1" x="1168"/>
        <item h="1" x="116"/>
        <item h="1" x="1169"/>
        <item h="1" x="1170"/>
        <item h="1" x="1171"/>
        <item h="1" x="1172"/>
        <item h="1" x="1173"/>
        <item h="1" x="1174"/>
        <item h="1" x="1175"/>
        <item h="1" x="1176"/>
        <item h="1" x="1177"/>
        <item h="1" x="1178"/>
        <item h="1" x="117"/>
        <item h="1" x="1179"/>
        <item h="1" x="1180"/>
        <item h="1" x="1181"/>
        <item h="1" x="1182"/>
        <item h="1" x="1183"/>
        <item h="1" x="1184"/>
        <item h="1" x="1185"/>
        <item h="1" x="1186"/>
        <item h="1" x="1187"/>
        <item h="1" x="1188"/>
        <item h="1" x="118"/>
        <item h="1" x="1189"/>
        <item h="1" x="1190"/>
        <item h="1" x="1191"/>
        <item h="1" x="1192"/>
        <item h="1" x="1193"/>
        <item h="1" x="1194"/>
        <item h="1" x="1195"/>
        <item h="1" x="1196"/>
        <item h="1" x="1197"/>
        <item h="1" x="1198"/>
        <item h="1" x="11"/>
        <item h="1" x="119"/>
        <item h="1" x="1199"/>
        <item h="1" x="120"/>
        <item h="1" x="121"/>
        <item h="1" x="122"/>
        <item h="1" x="123"/>
        <item h="1" x="124"/>
        <item h="1" x="125"/>
        <item h="1" x="126"/>
        <item h="1" x="127"/>
        <item h="1" x="128"/>
        <item h="1" x="12"/>
        <item h="1" x="129"/>
        <item h="1" x="130"/>
        <item h="1" x="131"/>
        <item h="1" x="132"/>
        <item h="1" x="133"/>
        <item h="1" x="134"/>
        <item h="1" x="135"/>
        <item h="1" x="136"/>
        <item h="1" x="137"/>
        <item h="1" x="138"/>
        <item h="1" x="13"/>
        <item h="1" x="139"/>
        <item h="1" x="140"/>
        <item h="1" x="141"/>
        <item h="1" x="142"/>
        <item h="1" x="143"/>
        <item h="1" x="144"/>
        <item h="1" x="145"/>
        <item h="1" x="146"/>
        <item h="1" x="147"/>
        <item h="1" x="148"/>
        <item h="1" x="14"/>
        <item h="1" x="149"/>
        <item h="1" x="150"/>
        <item h="1" x="151"/>
        <item h="1" x="152"/>
        <item h="1" x="153"/>
        <item h="1" x="154"/>
        <item h="1" x="155"/>
        <item h="1" x="156"/>
        <item h="1" x="157"/>
        <item h="1" x="158"/>
        <item h="1" x="15"/>
        <item h="1" x="159"/>
        <item h="1" x="160"/>
        <item h="1" x="161"/>
        <item h="1" x="162"/>
        <item h="1" x="163"/>
        <item h="1" x="164"/>
        <item h="1" x="165"/>
        <item h="1" x="166"/>
        <item h="1" x="167"/>
        <item h="1" x="168"/>
        <item h="1" x="16"/>
        <item h="1" x="169"/>
        <item h="1" x="170"/>
        <item h="1" x="171"/>
        <item h="1" x="172"/>
        <item h="1" x="173"/>
        <item h="1" x="174"/>
        <item h="1" x="175"/>
        <item h="1" x="176"/>
        <item h="1" x="177"/>
        <item h="1" x="178"/>
        <item h="1" x="17"/>
        <item h="1" x="179"/>
        <item h="1" x="180"/>
        <item h="1" x="181"/>
        <item h="1" x="182"/>
        <item h="1" x="183"/>
        <item h="1" x="184"/>
        <item h="1" x="185"/>
        <item h="1" x="186"/>
        <item h="1" x="187"/>
        <item h="1" x="188"/>
        <item h="1" x="18"/>
        <item h="1" x="189"/>
        <item h="1" x="190"/>
        <item h="1" x="191"/>
        <item h="1" x="192"/>
        <item h="1" x="193"/>
        <item h="1" x="194"/>
        <item h="1" x="195"/>
        <item h="1" x="196"/>
        <item h="1" x="197"/>
        <item h="1" x="198"/>
        <item h="1" x="1"/>
        <item h="1" x="19"/>
        <item h="1" x="199"/>
        <item h="1" x="200"/>
        <item h="1" x="201"/>
        <item h="1" x="202"/>
        <item h="1" x="203"/>
        <item h="1" x="204"/>
        <item h="1" x="205"/>
        <item h="1" x="206"/>
        <item h="1" x="207"/>
        <item h="1" x="208"/>
        <item h="1" x="20"/>
        <item h="1" x="209"/>
        <item h="1" x="210"/>
        <item h="1" x="211"/>
        <item h="1" x="212"/>
        <item h="1" x="213"/>
        <item h="1" x="214"/>
        <item h="1" x="215"/>
        <item h="1" x="216"/>
        <item h="1" x="217"/>
        <item h="1" x="218"/>
        <item h="1" x="21"/>
        <item h="1" x="219"/>
        <item h="1" x="220"/>
        <item h="1" x="221"/>
        <item h="1" x="222"/>
        <item h="1" x="223"/>
        <item h="1" x="224"/>
        <item h="1" x="225"/>
        <item h="1" x="226"/>
        <item h="1" x="227"/>
        <item h="1" x="228"/>
        <item h="1" x="22"/>
        <item h="1" x="229"/>
        <item h="1" x="230"/>
        <item h="1" x="231"/>
        <item h="1" x="232"/>
        <item h="1" x="233"/>
        <item h="1" x="234"/>
        <item h="1" x="235"/>
        <item h="1" x="236"/>
        <item h="1" x="237"/>
        <item h="1" x="238"/>
        <item h="1" x="23"/>
        <item h="1" x="239"/>
        <item h="1" x="240"/>
        <item h="1" x="241"/>
        <item h="1" x="242"/>
        <item h="1" x="243"/>
        <item h="1" x="244"/>
        <item h="1" x="245"/>
        <item h="1" x="246"/>
        <item h="1" x="247"/>
        <item h="1" x="248"/>
        <item h="1" x="24"/>
        <item h="1" x="249"/>
        <item h="1" x="250"/>
        <item h="1" x="251"/>
        <item h="1" x="252"/>
        <item h="1" x="253"/>
        <item h="1" x="254"/>
        <item h="1" x="255"/>
        <item h="1" x="256"/>
        <item h="1" x="257"/>
        <item h="1" x="258"/>
        <item h="1" x="25"/>
        <item h="1" x="259"/>
        <item h="1" x="260"/>
        <item h="1" x="261"/>
        <item h="1" x="262"/>
        <item h="1" x="263"/>
        <item h="1" x="264"/>
        <item h="1" x="265"/>
        <item h="1" x="266"/>
        <item h="1" x="267"/>
        <item h="1" x="268"/>
        <item h="1" x="26"/>
        <item h="1" x="269"/>
        <item h="1" x="270"/>
        <item h="1" x="271"/>
        <item h="1" x="272"/>
        <item h="1" x="273"/>
        <item h="1" x="274"/>
        <item h="1" x="275"/>
        <item h="1" x="276"/>
        <item h="1" x="277"/>
        <item h="1" x="278"/>
        <item h="1" x="27"/>
        <item h="1" x="279"/>
        <item h="1" x="280"/>
        <item h="1" x="281"/>
        <item h="1" x="282"/>
        <item h="1" x="283"/>
        <item h="1" x="284"/>
        <item h="1" x="285"/>
        <item h="1" x="286"/>
        <item h="1" x="287"/>
        <item h="1" x="288"/>
        <item h="1" x="28"/>
        <item h="1" x="289"/>
        <item h="1" x="290"/>
        <item h="1" x="291"/>
        <item h="1" x="292"/>
        <item h="1" x="293"/>
        <item h="1" x="294"/>
        <item h="1" x="295"/>
        <item h="1" x="296"/>
        <item h="1" x="297"/>
        <item h="1" x="298"/>
        <item h="1" x="2"/>
        <item h="1" x="29"/>
        <item h="1" x="299"/>
        <item h="1" x="300"/>
        <item h="1" x="301"/>
        <item h="1" x="302"/>
        <item h="1" x="303"/>
        <item h="1" x="304"/>
        <item h="1" x="305"/>
        <item h="1" x="306"/>
        <item h="1" x="307"/>
        <item h="1" x="308"/>
        <item h="1" x="30"/>
        <item h="1" x="309"/>
        <item h="1" x="310"/>
        <item h="1" x="311"/>
        <item h="1" x="312"/>
        <item h="1" x="313"/>
        <item h="1" x="314"/>
        <item h="1" x="315"/>
        <item h="1" x="316"/>
        <item h="1" x="317"/>
        <item h="1" x="318"/>
        <item h="1" x="31"/>
        <item h="1" x="319"/>
        <item h="1" x="320"/>
        <item h="1" x="321"/>
        <item h="1" x="322"/>
        <item h="1" x="323"/>
        <item h="1" x="324"/>
        <item h="1" x="325"/>
        <item h="1" x="326"/>
        <item h="1" x="327"/>
        <item h="1" x="328"/>
        <item h="1" x="32"/>
        <item h="1" x="329"/>
        <item h="1" x="330"/>
        <item h="1" x="331"/>
        <item h="1" x="332"/>
        <item h="1" x="333"/>
        <item h="1" x="334"/>
        <item h="1" x="335"/>
        <item h="1" x="336"/>
        <item h="1" x="337"/>
        <item h="1" x="338"/>
        <item h="1" x="33"/>
        <item h="1" x="339"/>
        <item h="1" x="340"/>
        <item h="1" x="341"/>
        <item h="1" x="342"/>
        <item h="1" x="343"/>
        <item h="1" x="344"/>
        <item h="1" x="345"/>
        <item h="1" x="346"/>
        <item h="1" x="347"/>
        <item h="1" x="348"/>
        <item h="1" x="34"/>
        <item h="1" x="349"/>
        <item h="1" x="350"/>
        <item h="1" x="351"/>
        <item h="1" x="352"/>
        <item h="1" x="353"/>
        <item h="1" x="354"/>
        <item h="1" x="355"/>
        <item h="1" x="356"/>
        <item h="1" x="357"/>
        <item h="1" x="358"/>
        <item h="1" x="35"/>
        <item h="1" x="359"/>
        <item h="1" x="360"/>
        <item h="1" x="361"/>
        <item h="1" x="362"/>
        <item h="1" x="363"/>
        <item h="1" x="364"/>
        <item h="1" x="365"/>
        <item h="1" x="366"/>
        <item h="1" x="367"/>
        <item h="1" x="368"/>
        <item h="1" x="36"/>
        <item h="1" x="369"/>
        <item h="1" x="370"/>
        <item h="1" x="371"/>
        <item h="1" x="372"/>
        <item h="1" x="373"/>
        <item h="1" x="374"/>
        <item h="1" x="375"/>
        <item h="1" x="376"/>
        <item h="1" x="377"/>
        <item h="1" x="378"/>
        <item h="1" x="37"/>
        <item h="1" x="379"/>
        <item h="1" x="380"/>
        <item h="1" x="381"/>
        <item h="1" x="382"/>
        <item h="1" x="383"/>
        <item h="1" x="384"/>
        <item h="1" x="385"/>
        <item h="1" x="386"/>
        <item h="1" x="387"/>
        <item h="1" x="388"/>
        <item h="1" x="38"/>
        <item h="1" x="389"/>
        <item h="1" x="390"/>
        <item h="1" x="391"/>
        <item h="1" x="392"/>
        <item h="1" x="393"/>
        <item h="1" x="394"/>
        <item h="1" x="395"/>
        <item h="1" x="396"/>
        <item h="1" x="397"/>
        <item h="1" x="398"/>
        <item h="1" x="3"/>
        <item h="1" x="39"/>
        <item h="1" x="399"/>
        <item h="1" x="400"/>
        <item h="1" x="401"/>
        <item h="1" x="402"/>
        <item h="1" x="403"/>
        <item h="1" x="404"/>
        <item h="1" x="405"/>
        <item h="1" x="406"/>
        <item h="1" x="407"/>
        <item h="1" x="408"/>
        <item h="1" x="40"/>
        <item h="1" x="409"/>
        <item h="1" x="410"/>
        <item h="1" x="411"/>
        <item h="1" x="412"/>
        <item h="1" x="413"/>
        <item h="1" x="414"/>
        <item h="1" x="415"/>
        <item h="1" x="416"/>
        <item h="1" x="417"/>
        <item h="1" x="418"/>
        <item h="1" x="41"/>
        <item h="1" x="419"/>
        <item h="1" x="420"/>
        <item h="1" x="421"/>
        <item h="1" x="422"/>
        <item h="1" x="423"/>
        <item h="1" x="424"/>
        <item h="1" x="425"/>
        <item h="1" x="426"/>
        <item h="1" x="427"/>
        <item h="1" x="428"/>
        <item h="1" x="42"/>
        <item h="1" x="429"/>
        <item h="1" x="430"/>
        <item h="1" x="431"/>
        <item h="1" x="432"/>
        <item h="1" x="433"/>
        <item h="1" x="434"/>
        <item h="1" x="435"/>
        <item h="1" x="436"/>
        <item h="1" x="437"/>
        <item h="1" x="438"/>
        <item h="1" x="43"/>
        <item h="1" x="439"/>
        <item h="1" x="440"/>
        <item h="1" x="441"/>
        <item h="1" x="442"/>
        <item h="1" x="443"/>
        <item h="1" x="444"/>
        <item h="1" x="445"/>
        <item h="1" x="446"/>
        <item h="1" x="447"/>
        <item h="1" x="448"/>
        <item h="1" x="44"/>
        <item h="1" x="449"/>
        <item h="1" x="450"/>
        <item h="1" x="451"/>
        <item h="1" x="452"/>
        <item h="1" x="453"/>
        <item h="1" x="454"/>
        <item h="1" x="455"/>
        <item h="1" x="456"/>
        <item h="1" x="457"/>
        <item h="1" x="458"/>
        <item h="1" x="45"/>
        <item h="1" x="459"/>
        <item h="1" x="460"/>
        <item h="1" x="461"/>
        <item h="1" x="462"/>
        <item h="1" x="463"/>
        <item h="1" x="464"/>
        <item h="1" x="465"/>
        <item h="1" x="466"/>
        <item h="1" x="467"/>
        <item h="1" x="468"/>
        <item h="1" x="46"/>
        <item h="1" x="469"/>
        <item h="1" x="470"/>
        <item h="1" x="471"/>
        <item h="1" x="472"/>
        <item h="1" x="473"/>
        <item h="1" x="474"/>
        <item h="1" x="475"/>
        <item h="1" x="476"/>
        <item h="1" x="477"/>
        <item h="1" x="478"/>
        <item h="1" x="47"/>
        <item h="1" x="479"/>
        <item h="1" x="480"/>
        <item h="1" x="481"/>
        <item h="1" x="482"/>
        <item h="1" x="483"/>
        <item h="1" x="484"/>
        <item h="1" x="485"/>
        <item h="1" x="486"/>
        <item h="1" x="487"/>
        <item h="1" x="488"/>
        <item h="1" x="48"/>
        <item h="1" x="489"/>
        <item h="1" x="490"/>
        <item h="1" x="491"/>
        <item h="1" x="492"/>
        <item h="1" x="493"/>
        <item h="1" x="494"/>
        <item h="1" x="495"/>
        <item h="1" x="496"/>
        <item h="1" x="497"/>
        <item h="1" x="498"/>
        <item h="1" x="4"/>
        <item h="1" x="49"/>
        <item h="1" x="499"/>
        <item h="1" x="500"/>
        <item h="1" x="501"/>
        <item h="1" x="502"/>
        <item h="1" x="503"/>
        <item h="1" x="504"/>
        <item h="1" x="505"/>
        <item h="1" x="506"/>
        <item h="1" x="507"/>
        <item h="1" x="508"/>
        <item h="1" x="50"/>
        <item h="1" x="509"/>
        <item h="1" x="510"/>
        <item h="1" x="511"/>
        <item h="1" x="512"/>
        <item h="1" x="513"/>
        <item h="1" x="514"/>
        <item h="1" x="515"/>
        <item h="1" x="516"/>
        <item h="1" x="517"/>
        <item h="1" x="518"/>
        <item h="1" x="51"/>
        <item h="1" x="519"/>
        <item h="1" x="520"/>
        <item h="1" x="521"/>
        <item h="1" x="522"/>
        <item h="1" x="523"/>
        <item h="1" x="524"/>
        <item h="1" x="525"/>
        <item h="1" x="526"/>
        <item h="1" x="527"/>
        <item h="1" x="528"/>
        <item h="1" x="52"/>
        <item h="1" x="529"/>
        <item h="1" x="530"/>
        <item h="1" x="531"/>
        <item h="1" x="532"/>
        <item h="1" x="533"/>
        <item h="1" x="534"/>
        <item h="1" x="535"/>
        <item h="1" x="536"/>
        <item h="1" x="537"/>
        <item h="1" x="538"/>
        <item h="1" x="53"/>
        <item h="1" x="539"/>
        <item h="1" x="540"/>
        <item h="1" x="541"/>
        <item h="1" x="542"/>
        <item h="1" x="543"/>
        <item h="1" x="544"/>
        <item h="1" x="545"/>
        <item h="1" x="546"/>
        <item h="1" x="547"/>
        <item h="1" x="548"/>
        <item h="1" x="54"/>
        <item h="1" x="549"/>
        <item h="1" x="550"/>
        <item h="1" x="551"/>
        <item h="1" x="552"/>
        <item h="1" x="553"/>
        <item h="1" x="554"/>
        <item h="1" x="555"/>
        <item h="1" x="556"/>
        <item h="1" x="557"/>
        <item h="1" x="558"/>
        <item h="1" x="55"/>
        <item h="1" x="559"/>
        <item h="1" x="560"/>
        <item h="1" x="561"/>
        <item h="1" x="562"/>
        <item h="1" x="563"/>
        <item h="1" x="564"/>
        <item h="1" x="565"/>
        <item h="1" x="566"/>
        <item h="1" x="567"/>
        <item h="1" x="568"/>
        <item h="1" x="56"/>
        <item h="1" x="569"/>
        <item h="1" x="570"/>
        <item h="1" x="571"/>
        <item h="1" x="572"/>
        <item h="1" x="573"/>
        <item h="1" x="574"/>
        <item h="1" x="575"/>
        <item h="1" x="576"/>
        <item h="1" x="577"/>
        <item h="1" x="578"/>
        <item h="1" x="57"/>
        <item h="1" x="579"/>
        <item h="1" x="580"/>
        <item h="1" x="581"/>
        <item h="1" x="582"/>
        <item h="1" x="583"/>
        <item h="1" x="584"/>
        <item h="1" x="585"/>
        <item h="1" x="586"/>
        <item h="1" x="587"/>
        <item h="1" x="588"/>
        <item h="1" x="58"/>
        <item h="1" x="589"/>
        <item h="1" x="590"/>
        <item h="1" x="591"/>
        <item h="1" x="592"/>
        <item h="1" x="593"/>
        <item h="1" x="594"/>
        <item h="1" x="595"/>
        <item h="1" x="596"/>
        <item h="1" x="597"/>
        <item h="1" x="598"/>
        <item h="1" x="5"/>
        <item h="1" x="59"/>
        <item h="1" x="599"/>
        <item h="1" x="600"/>
        <item h="1" x="601"/>
        <item h="1" x="602"/>
        <item h="1" x="603"/>
        <item h="1" x="604"/>
        <item h="1" x="605"/>
        <item h="1" x="606"/>
        <item h="1" x="607"/>
        <item h="1" x="608"/>
        <item h="1" x="60"/>
        <item h="1" x="609"/>
        <item h="1" x="610"/>
        <item h="1" x="611"/>
        <item h="1" x="612"/>
        <item h="1" x="613"/>
        <item h="1" x="614"/>
        <item h="1" x="615"/>
        <item h="1" x="616"/>
        <item h="1" x="617"/>
        <item h="1" x="618"/>
        <item h="1" x="61"/>
        <item h="1" x="619"/>
        <item h="1" x="620"/>
        <item h="1" x="621"/>
        <item h="1" x="622"/>
        <item h="1" x="623"/>
        <item h="1" x="624"/>
        <item h="1" x="625"/>
        <item h="1" x="626"/>
        <item h="1" x="627"/>
        <item h="1" x="628"/>
        <item h="1" x="62"/>
        <item h="1" x="629"/>
        <item h="1" x="630"/>
        <item h="1" x="631"/>
        <item h="1" x="632"/>
        <item h="1" x="633"/>
        <item h="1" x="634"/>
        <item h="1" x="635"/>
        <item h="1" x="636"/>
        <item h="1" x="637"/>
        <item h="1" x="638"/>
        <item h="1" x="63"/>
        <item h="1" x="639"/>
        <item h="1" x="640"/>
        <item h="1" x="641"/>
        <item h="1" x="642"/>
        <item h="1" x="643"/>
        <item h="1" x="644"/>
        <item h="1" x="645"/>
        <item h="1" x="646"/>
        <item h="1" x="647"/>
        <item h="1" x="648"/>
        <item h="1" x="64"/>
        <item h="1" x="649"/>
        <item h="1" x="650"/>
        <item h="1" x="651"/>
        <item h="1" x="652"/>
        <item h="1" x="653"/>
        <item h="1" x="654"/>
        <item h="1" x="655"/>
        <item h="1" x="656"/>
        <item h="1" x="657"/>
        <item h="1" x="658"/>
        <item h="1" x="65"/>
        <item h="1" x="659"/>
        <item h="1" x="660"/>
        <item h="1" x="661"/>
        <item h="1" x="662"/>
        <item h="1" x="663"/>
        <item h="1" x="664"/>
        <item h="1" x="665"/>
        <item h="1" x="666"/>
        <item h="1" x="667"/>
        <item h="1" x="668"/>
        <item h="1" x="66"/>
        <item h="1" x="669"/>
        <item h="1" x="670"/>
        <item h="1" x="671"/>
        <item h="1" x="672"/>
        <item h="1" x="673"/>
        <item h="1" x="674"/>
        <item h="1" x="675"/>
        <item h="1" x="676"/>
        <item h="1" x="677"/>
        <item h="1" x="678"/>
        <item h="1" x="67"/>
        <item h="1" x="679"/>
        <item h="1" x="680"/>
        <item h="1" x="681"/>
        <item h="1" x="682"/>
        <item h="1" x="683"/>
        <item h="1" x="684"/>
        <item h="1" x="685"/>
        <item h="1" x="686"/>
        <item h="1" x="687"/>
        <item h="1" x="688"/>
        <item h="1" x="68"/>
        <item h="1" x="689"/>
        <item h="1" x="690"/>
        <item h="1" x="691"/>
        <item h="1" x="692"/>
        <item h="1" x="693"/>
        <item h="1" x="694"/>
        <item h="1" x="695"/>
        <item h="1" x="696"/>
        <item h="1" x="697"/>
        <item h="1" x="698"/>
        <item h="1" x="6"/>
        <item h="1" x="69"/>
        <item h="1" x="699"/>
        <item h="1" x="700"/>
        <item h="1" x="701"/>
        <item h="1" x="702"/>
        <item h="1" x="703"/>
        <item h="1" x="704"/>
        <item h="1" x="705"/>
        <item h="1" x="706"/>
        <item h="1" x="707"/>
        <item h="1" x="708"/>
        <item h="1" x="70"/>
        <item h="1" x="709"/>
        <item h="1" x="710"/>
        <item h="1" x="711"/>
        <item h="1" x="712"/>
        <item h="1" x="713"/>
        <item h="1" x="714"/>
        <item h="1" x="715"/>
        <item h="1" x="716"/>
        <item h="1" x="717"/>
        <item h="1" x="718"/>
        <item h="1" x="71"/>
        <item h="1" x="719"/>
        <item h="1" x="720"/>
        <item h="1" x="721"/>
        <item h="1" x="722"/>
        <item h="1" x="723"/>
        <item h="1" x="724"/>
        <item h="1" x="725"/>
        <item h="1" x="726"/>
        <item h="1" x="727"/>
        <item h="1" x="728"/>
        <item h="1" x="72"/>
        <item h="1" x="729"/>
        <item h="1" x="730"/>
        <item h="1" x="731"/>
        <item h="1" x="732"/>
        <item h="1" x="733"/>
        <item h="1" x="734"/>
        <item h="1" x="735"/>
        <item h="1" x="736"/>
        <item h="1" x="737"/>
        <item h="1" x="738"/>
        <item h="1" x="73"/>
        <item h="1" x="739"/>
        <item h="1" x="740"/>
        <item h="1" x="741"/>
        <item h="1" x="742"/>
        <item h="1" x="743"/>
        <item h="1" x="744"/>
        <item h="1" x="745"/>
        <item h="1" x="746"/>
        <item h="1" x="747"/>
        <item h="1" x="748"/>
        <item h="1" x="74"/>
        <item h="1" x="749"/>
        <item h="1" x="750"/>
        <item h="1" x="751"/>
        <item h="1" x="752"/>
        <item h="1" x="753"/>
        <item h="1" x="754"/>
        <item h="1" x="755"/>
        <item h="1" x="756"/>
        <item h="1" x="757"/>
        <item h="1" x="758"/>
        <item h="1" x="75"/>
        <item h="1" x="759"/>
        <item h="1" x="760"/>
        <item h="1" x="761"/>
        <item h="1" x="762"/>
        <item h="1" x="763"/>
        <item h="1" x="764"/>
        <item h="1" x="765"/>
        <item h="1" x="766"/>
        <item h="1" x="767"/>
        <item h="1" x="768"/>
        <item h="1" x="76"/>
        <item h="1" x="769"/>
        <item h="1" x="770"/>
        <item h="1" x="771"/>
        <item h="1" x="772"/>
        <item h="1" x="773"/>
        <item h="1" x="774"/>
        <item h="1" x="775"/>
        <item h="1" x="776"/>
        <item h="1" x="777"/>
        <item h="1" x="778"/>
        <item h="1" x="77"/>
        <item h="1" x="779"/>
        <item h="1" x="780"/>
        <item h="1" x="781"/>
        <item h="1" x="782"/>
        <item h="1" x="783"/>
        <item h="1" x="784"/>
        <item h="1" x="785"/>
        <item h="1" x="786"/>
        <item h="1" x="787"/>
        <item h="1" x="788"/>
        <item h="1" x="78"/>
        <item h="1" x="789"/>
        <item h="1" x="790"/>
        <item h="1" x="791"/>
        <item h="1" x="792"/>
        <item h="1" x="793"/>
        <item h="1" x="794"/>
        <item h="1" x="795"/>
        <item h="1" x="796"/>
        <item h="1" x="797"/>
        <item h="1" x="798"/>
        <item h="1" x="7"/>
        <item h="1" x="79"/>
        <item h="1" x="799"/>
        <item h="1" x="800"/>
        <item h="1" x="801"/>
        <item h="1" x="802"/>
        <item h="1" x="803"/>
        <item h="1" x="804"/>
        <item h="1" x="805"/>
        <item h="1" x="806"/>
        <item h="1" x="807"/>
        <item h="1" x="808"/>
        <item h="1" x="80"/>
        <item h="1" x="809"/>
        <item h="1" x="810"/>
        <item h="1" x="811"/>
        <item h="1" x="812"/>
        <item h="1" x="813"/>
        <item h="1" x="814"/>
        <item h="1" x="815"/>
        <item h="1" x="816"/>
        <item h="1" x="817"/>
        <item h="1" x="818"/>
        <item h="1" x="81"/>
        <item h="1" x="819"/>
        <item h="1" x="820"/>
        <item h="1" x="821"/>
        <item h="1" x="822"/>
        <item h="1" x="823"/>
        <item h="1" x="824"/>
        <item h="1" x="825"/>
        <item h="1" x="826"/>
        <item h="1" x="827"/>
        <item h="1" x="828"/>
        <item h="1" x="82"/>
        <item h="1" x="829"/>
        <item h="1" x="830"/>
        <item h="1" x="831"/>
        <item h="1" x="832"/>
        <item h="1" x="833"/>
        <item h="1" x="834"/>
        <item h="1" x="835"/>
        <item h="1" x="836"/>
        <item h="1" x="837"/>
        <item h="1" x="838"/>
        <item h="1" x="83"/>
        <item h="1" x="839"/>
        <item h="1" x="840"/>
        <item h="1" x="841"/>
        <item h="1" x="842"/>
        <item h="1" x="843"/>
        <item h="1" x="844"/>
        <item h="1" x="845"/>
        <item h="1" x="846"/>
        <item h="1" x="847"/>
        <item h="1" x="848"/>
        <item h="1" x="84"/>
        <item h="1" x="849"/>
        <item h="1" x="850"/>
        <item h="1" x="851"/>
        <item h="1" x="852"/>
        <item h="1" x="853"/>
        <item h="1" x="854"/>
        <item h="1" x="855"/>
        <item h="1" x="856"/>
        <item h="1" x="857"/>
        <item h="1" x="858"/>
        <item h="1" x="85"/>
        <item h="1" x="859"/>
        <item h="1" x="860"/>
        <item h="1" x="861"/>
        <item h="1" x="862"/>
        <item h="1" x="863"/>
        <item h="1" x="864"/>
        <item h="1" x="865"/>
        <item h="1" x="866"/>
        <item h="1" x="867"/>
        <item h="1" x="868"/>
        <item h="1" x="86"/>
        <item h="1" x="869"/>
        <item h="1" x="870"/>
        <item h="1" x="871"/>
        <item h="1" x="872"/>
        <item h="1" x="873"/>
        <item h="1" x="874"/>
        <item h="1" x="875"/>
        <item h="1" x="876"/>
        <item h="1" x="877"/>
        <item h="1" x="878"/>
        <item h="1" x="87"/>
        <item h="1" x="879"/>
        <item h="1" x="880"/>
        <item h="1" x="881"/>
        <item h="1" x="882"/>
        <item h="1" x="883"/>
        <item h="1" x="884"/>
        <item h="1" x="885"/>
        <item h="1" x="886"/>
        <item h="1" x="887"/>
        <item h="1" x="888"/>
        <item h="1" x="88"/>
        <item h="1" x="889"/>
        <item h="1" x="890"/>
        <item h="1" x="891"/>
        <item h="1" x="892"/>
        <item h="1" x="893"/>
        <item h="1" x="894"/>
        <item h="1" x="895"/>
        <item h="1" x="896"/>
        <item h="1" x="897"/>
        <item h="1" x="898"/>
        <item h="1" x="8"/>
        <item h="1" x="89"/>
        <item h="1" x="899"/>
        <item h="1" x="900"/>
        <item h="1" x="901"/>
        <item h="1" x="902"/>
        <item h="1" x="903"/>
        <item h="1" x="904"/>
        <item h="1" x="905"/>
        <item h="1" x="906"/>
        <item h="1" x="907"/>
        <item h="1" x="908"/>
        <item h="1" x="90"/>
        <item h="1" x="909"/>
        <item h="1" x="910"/>
        <item h="1" x="911"/>
        <item h="1" x="912"/>
        <item h="1" x="913"/>
        <item h="1" x="914"/>
        <item h="1" x="915"/>
        <item h="1" x="916"/>
        <item h="1" x="917"/>
        <item h="1" x="918"/>
        <item h="1" x="91"/>
        <item h="1" x="919"/>
        <item h="1" x="920"/>
        <item h="1" x="921"/>
        <item h="1" x="922"/>
        <item h="1" x="923"/>
        <item h="1" x="924"/>
        <item h="1" x="925"/>
        <item h="1" x="926"/>
        <item h="1" x="927"/>
        <item h="1" x="928"/>
        <item h="1" x="92"/>
        <item h="1" x="929"/>
        <item h="1" x="930"/>
        <item h="1" x="931"/>
        <item h="1" x="932"/>
        <item h="1" x="933"/>
        <item h="1" x="934"/>
        <item h="1" x="935"/>
        <item h="1" x="936"/>
        <item h="1" x="937"/>
        <item h="1" x="938"/>
        <item h="1" x="93"/>
        <item h="1" x="939"/>
        <item h="1" x="940"/>
        <item h="1" x="941"/>
        <item h="1" x="942"/>
        <item h="1" x="943"/>
        <item h="1" x="944"/>
        <item h="1" x="945"/>
        <item h="1" x="946"/>
        <item h="1" x="947"/>
        <item h="1" x="948"/>
        <item h="1" x="94"/>
        <item h="1" x="949"/>
        <item h="1" x="950"/>
        <item h="1" x="951"/>
        <item h="1" x="952"/>
        <item h="1" x="953"/>
        <item h="1" x="954"/>
        <item h="1" x="955"/>
        <item h="1" x="956"/>
        <item h="1" x="957"/>
        <item h="1" x="958"/>
        <item h="1" x="95"/>
        <item h="1" x="959"/>
        <item h="1" x="960"/>
        <item h="1" x="961"/>
        <item h="1" x="962"/>
        <item h="1" x="963"/>
        <item h="1" x="964"/>
        <item h="1" x="965"/>
        <item h="1" x="966"/>
        <item h="1" x="967"/>
        <item h="1" x="968"/>
        <item h="1" x="96"/>
        <item h="1" x="969"/>
        <item h="1" x="970"/>
        <item h="1" x="971"/>
        <item h="1" x="972"/>
        <item h="1" x="973"/>
        <item h="1" x="974"/>
        <item h="1" x="975"/>
        <item h="1" x="976"/>
        <item h="1" x="977"/>
        <item h="1" x="978"/>
        <item h="1" x="97"/>
        <item h="1" x="979"/>
        <item h="1" x="980"/>
        <item h="1" x="981"/>
        <item h="1" x="982"/>
        <item h="1" x="983"/>
        <item h="1" x="984"/>
        <item h="1" x="985"/>
        <item h="1" x="986"/>
        <item h="1" x="987"/>
        <item h="1" x="988"/>
        <item h="1" x="98"/>
        <item h="1" x="989"/>
        <item h="1" x="990"/>
        <item h="1" x="991"/>
        <item h="1" x="992"/>
        <item h="1" x="993"/>
        <item h="1" x="994"/>
        <item h="1" x="995"/>
        <item h="1" x="996"/>
        <item h="1" x="997"/>
        <item h="1" x="998"/>
        <item t="default"/>
      </items>
    </pivotField>
    <pivotField showAll="0"/>
    <pivotField dataField="1" showAll="0"/>
    <pivotField showAll="0"/>
    <pivotField dataField="1" showAll="0"/>
    <pivotField showAll="0"/>
    <pivotField axis="axisRow" showAll="0">
      <items count="1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dataField="1" showAll="0"/>
  </pivotFields>
  <rowFields count="1">
    <field x="19"/>
  </rowFields>
  <rowItems count="6">
    <i>
      <x v="1001"/>
    </i>
    <i>
      <x v="1017"/>
    </i>
    <i>
      <x v="1023"/>
    </i>
    <i>
      <x v="1063"/>
    </i>
    <i>
      <x v="1121"/>
    </i>
    <i t="grand">
      <x/>
    </i>
  </rowItems>
  <colFields count="1">
    <field x="-2"/>
  </colFields>
  <colItems count="3">
    <i>
      <x/>
    </i>
    <i i="1">
      <x v="1"/>
    </i>
    <i i="2">
      <x v="2"/>
    </i>
  </colItems>
  <dataFields count="3">
    <dataField name="Sum of Current Stock" fld="17" baseField="0" baseItem="0"/>
    <dataField name="Sum of Cost Price" fld="15" baseField="0" baseItem="0"/>
    <dataField name="Sum of Target Sales" fld="20" baseField="0" baseItem="0"/>
  </dataFields>
  <chartFormats count="6">
    <chartFormat chart="15" format="0" series="1">
      <pivotArea type="data" outline="0" fieldPosition="0">
        <references count="1">
          <reference field="4294967294" count="1" selected="0">
            <x v="0"/>
          </reference>
        </references>
      </pivotArea>
    </chartFormat>
    <chartFormat chart="15" format="1" series="1">
      <pivotArea type="data" outline="0" fieldPosition="0">
        <references count="1">
          <reference field="4294967294" count="1" selected="0">
            <x v="1"/>
          </reference>
        </references>
      </pivotArea>
    </chartFormat>
    <chartFormat chart="15" format="2" series="1">
      <pivotArea type="data" outline="0" fieldPosition="0">
        <references count="1">
          <reference field="4294967294" count="1" selected="0">
            <x v="2"/>
          </reference>
        </references>
      </pivotArea>
    </chartFormat>
    <chartFormat chart="19" format="6" series="1">
      <pivotArea type="data" outline="0" fieldPosition="0">
        <references count="1">
          <reference field="4294967294" count="1" selected="0">
            <x v="0"/>
          </reference>
        </references>
      </pivotArea>
    </chartFormat>
    <chartFormat chart="19" format="7" series="1">
      <pivotArea type="data" outline="0" fieldPosition="0">
        <references count="1">
          <reference field="4294967294" count="1" selected="0">
            <x v="1"/>
          </reference>
        </references>
      </pivotArea>
    </chartFormat>
    <chartFormat chart="19"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54C3ADC-8CF4-42D7-BF55-DAAB7C10190F}" name="PivotTable13" cacheId="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7">
  <location ref="N29:V30" firstHeaderRow="0" firstDataRow="1" firstDataCol="0"/>
  <pivotFields count="9">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s>
  <rowItems count="1">
    <i/>
  </rowItems>
  <colFields count="1">
    <field x="-2"/>
  </colFields>
  <colItems count="9">
    <i>
      <x/>
    </i>
    <i i="1">
      <x v="1"/>
    </i>
    <i i="2">
      <x v="2"/>
    </i>
    <i i="3">
      <x v="3"/>
    </i>
    <i i="4">
      <x v="4"/>
    </i>
    <i i="5">
      <x v="5"/>
    </i>
    <i i="6">
      <x v="6"/>
    </i>
    <i i="7">
      <x v="7"/>
    </i>
    <i i="8">
      <x v="8"/>
    </i>
  </colItems>
  <dataFields count="9">
    <dataField name="Sum of total_sales" fld="0" baseField="0" baseItem="0"/>
    <dataField name="Sum of total_profit" fld="1" baseField="0" baseItem="0"/>
    <dataField name="Sum of Profit Margin %" fld="2" baseField="0" baseItem="0"/>
    <dataField name="Sum of Average Order Value" fld="3" baseField="0" baseItem="0"/>
    <dataField name="Sum of Number of Orders" fld="4" baseField="0" baseItem="0"/>
    <dataField name="Sum of Number of Customers" fld="5" baseField="0" baseItem="0"/>
    <dataField name="Sum of Customer Retention Rate" fld="6" baseField="0" baseItem="0"/>
    <dataField name="Sum of Inventory Turnover" fld="7" baseField="0" baseItem="0"/>
    <dataField name="Sum of Target Achievement %" fld="8" baseField="0" baseItem="0"/>
  </dataFields>
  <chartFormats count="1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3"/>
          </reference>
        </references>
      </pivotArea>
    </chartFormat>
    <chartFormat chart="0" format="4" series="1">
      <pivotArea type="data" outline="0" fieldPosition="0">
        <references count="1">
          <reference field="4294967294" count="1" selected="0">
            <x v="4"/>
          </reference>
        </references>
      </pivotArea>
    </chartFormat>
    <chartFormat chart="0" format="5" series="1">
      <pivotArea type="data" outline="0" fieldPosition="0">
        <references count="1">
          <reference field="4294967294" count="1" selected="0">
            <x v="5"/>
          </reference>
        </references>
      </pivotArea>
    </chartFormat>
    <chartFormat chart="0" format="6" series="1">
      <pivotArea type="data" outline="0" fieldPosition="0">
        <references count="1">
          <reference field="4294967294" count="1" selected="0">
            <x v="6"/>
          </reference>
        </references>
      </pivotArea>
    </chartFormat>
    <chartFormat chart="0" format="7" series="1">
      <pivotArea type="data" outline="0" fieldPosition="0">
        <references count="1">
          <reference field="4294967294" count="1" selected="0">
            <x v="7"/>
          </reference>
        </references>
      </pivotArea>
    </chartFormat>
    <chartFormat chart="0" format="8" series="1">
      <pivotArea type="data" outline="0" fieldPosition="0">
        <references count="1">
          <reference field="4294967294" count="1" selected="0">
            <x v="8"/>
          </reference>
        </references>
      </pivotArea>
    </chartFormat>
    <chartFormat chart="2" format="18" series="1">
      <pivotArea type="data" outline="0" fieldPosition="0">
        <references count="1">
          <reference field="4294967294" count="1" selected="0">
            <x v="0"/>
          </reference>
        </references>
      </pivotArea>
    </chartFormat>
    <chartFormat chart="2" format="19" series="1">
      <pivotArea type="data" outline="0" fieldPosition="0">
        <references count="1">
          <reference field="4294967294" count="1" selected="0">
            <x v="1"/>
          </reference>
        </references>
      </pivotArea>
    </chartFormat>
    <chartFormat chart="2" format="20" series="1">
      <pivotArea type="data" outline="0" fieldPosition="0">
        <references count="1">
          <reference field="4294967294" count="1" selected="0">
            <x v="2"/>
          </reference>
        </references>
      </pivotArea>
    </chartFormat>
    <chartFormat chart="2" format="21" series="1">
      <pivotArea type="data" outline="0" fieldPosition="0">
        <references count="1">
          <reference field="4294967294" count="1" selected="0">
            <x v="3"/>
          </reference>
        </references>
      </pivotArea>
    </chartFormat>
    <chartFormat chart="2" format="22" series="1">
      <pivotArea type="data" outline="0" fieldPosition="0">
        <references count="1">
          <reference field="4294967294" count="1" selected="0">
            <x v="4"/>
          </reference>
        </references>
      </pivotArea>
    </chartFormat>
    <chartFormat chart="2" format="23" series="1">
      <pivotArea type="data" outline="0" fieldPosition="0">
        <references count="1">
          <reference field="4294967294" count="1" selected="0">
            <x v="5"/>
          </reference>
        </references>
      </pivotArea>
    </chartFormat>
    <chartFormat chart="2" format="24" series="1">
      <pivotArea type="data" outline="0" fieldPosition="0">
        <references count="1">
          <reference field="4294967294" count="1" selected="0">
            <x v="6"/>
          </reference>
        </references>
      </pivotArea>
    </chartFormat>
    <chartFormat chart="2" format="25" series="1">
      <pivotArea type="data" outline="0" fieldPosition="0">
        <references count="1">
          <reference field="4294967294" count="1" selected="0">
            <x v="7"/>
          </reference>
        </references>
      </pivotArea>
    </chartFormat>
    <chartFormat chart="2" format="26" series="1">
      <pivotArea type="data" outline="0" fieldPosition="0">
        <references count="1">
          <reference field="4294967294" count="1" selected="0">
            <x v="8"/>
          </reference>
        </references>
      </pivotArea>
    </chartFormat>
  </chartFormats>
  <pivotHierarchies count="4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2]"/>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F05CB90-A0F7-4FB1-88A4-6D4D03AB34BA}"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O36:P40" firstHeaderRow="1" firstDataRow="1" firstDataCol="1"/>
  <pivotFields count="21">
    <pivotField multipleItemSelectionAllowed="1" showAll="0">
      <items count="1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showAll="0">
      <items count="607">
        <item h="1" x="325"/>
        <item h="1" x="357"/>
        <item h="1" x="101"/>
        <item h="1" x="368"/>
        <item x="316"/>
        <item h="1" x="424"/>
        <item x="502"/>
        <item h="1" x="410"/>
        <item h="1" x="120"/>
        <item h="1" x="300"/>
        <item h="1" x="246"/>
        <item h="1" x="83"/>
        <item h="1" x="44"/>
        <item h="1" x="348"/>
        <item h="1" x="579"/>
        <item h="1" x="76"/>
        <item h="1" x="212"/>
        <item h="1" x="18"/>
        <item h="1" x="172"/>
        <item h="1" x="13"/>
        <item h="1" x="286"/>
        <item h="1" x="459"/>
        <item h="1" x="50"/>
        <item h="1" x="75"/>
        <item x="15"/>
        <item x="567"/>
        <item h="1" x="346"/>
        <item x="559"/>
        <item h="1" x="92"/>
        <item h="1" x="546"/>
        <item h="1" x="21"/>
        <item h="1" x="71"/>
        <item h="1" x="512"/>
        <item h="1" x="73"/>
        <item h="1" x="564"/>
        <item h="1" x="138"/>
        <item h="1" x="152"/>
        <item h="1" x="397"/>
        <item h="1" x="549"/>
        <item h="1" x="130"/>
        <item h="1" x="314"/>
        <item h="1" x="387"/>
        <item h="1" x="148"/>
        <item h="1" x="225"/>
        <item h="1" x="10"/>
        <item h="1" x="574"/>
        <item h="1" x="66"/>
        <item h="1" x="24"/>
        <item h="1" x="226"/>
        <item h="1" x="373"/>
        <item h="1" x="215"/>
        <item h="1" x="123"/>
        <item h="1" x="160"/>
        <item h="1" x="196"/>
        <item h="1" x="423"/>
        <item h="1" x="60"/>
        <item h="1" x="587"/>
        <item h="1" x="301"/>
        <item h="1" x="358"/>
        <item h="1" x="525"/>
        <item h="1" x="353"/>
        <item h="1" x="479"/>
        <item h="1" x="293"/>
        <item h="1" x="159"/>
        <item h="1" x="340"/>
        <item h="1" x="297"/>
        <item h="1" x="94"/>
        <item h="1" x="23"/>
        <item h="1" x="370"/>
        <item h="1" x="589"/>
        <item h="1" x="145"/>
        <item h="1" x="296"/>
        <item h="1" x="553"/>
        <item h="1" x="550"/>
        <item h="1" x="249"/>
        <item h="1" x="319"/>
        <item h="1" x="26"/>
        <item h="1" x="67"/>
        <item h="1" x="343"/>
        <item h="1" x="388"/>
        <item h="1" x="409"/>
        <item h="1" x="466"/>
        <item h="1" x="238"/>
        <item h="1" x="104"/>
        <item h="1" x="526"/>
        <item h="1" x="488"/>
        <item h="1" x="219"/>
        <item h="1" x="485"/>
        <item h="1" x="350"/>
        <item h="1" x="213"/>
        <item h="1" x="124"/>
        <item h="1" x="317"/>
        <item h="1" x="430"/>
        <item h="1" x="274"/>
        <item h="1" x="11"/>
        <item h="1" x="49"/>
        <item h="1" x="334"/>
        <item h="1" x="483"/>
        <item h="1" x="117"/>
        <item h="1" x="339"/>
        <item h="1" x="16"/>
        <item h="1" x="386"/>
        <item h="1" x="360"/>
        <item h="1" x="603"/>
        <item h="1" x="492"/>
        <item h="1" x="167"/>
        <item h="1" x="218"/>
        <item h="1" x="233"/>
        <item h="1" x="91"/>
        <item h="1" x="222"/>
        <item h="1" x="480"/>
        <item h="1" x="81"/>
        <item h="1" x="337"/>
        <item h="1" x="112"/>
        <item h="1" x="434"/>
        <item h="1" x="383"/>
        <item h="1" x="20"/>
        <item h="1" x="121"/>
        <item h="1" x="544"/>
        <item h="1" x="380"/>
        <item h="1" x="557"/>
        <item h="1" x="558"/>
        <item h="1" x="401"/>
        <item h="1" x="304"/>
        <item h="1" x="93"/>
        <item h="1" x="302"/>
        <item h="1" x="184"/>
        <item h="1" x="22"/>
        <item h="1" x="64"/>
        <item h="1" x="330"/>
        <item h="1" x="220"/>
        <item h="1" x="229"/>
        <item h="1" x="126"/>
        <item h="1" x="329"/>
        <item h="1" x="214"/>
        <item h="1" x="394"/>
        <item h="1" x="331"/>
        <item h="1" x="476"/>
        <item h="1" x="517"/>
        <item h="1" x="170"/>
        <item h="1" x="416"/>
        <item h="1" x="264"/>
        <item h="1" x="285"/>
        <item h="1" x="454"/>
        <item h="1" x="411"/>
        <item h="1" x="176"/>
        <item h="1" x="428"/>
        <item h="1" x="295"/>
        <item h="1" x="472"/>
        <item h="1" x="431"/>
        <item h="1" x="395"/>
        <item h="1" x="398"/>
        <item h="1" x="8"/>
        <item h="1" x="545"/>
        <item h="1" x="536"/>
        <item h="1" x="420"/>
        <item h="1" x="197"/>
        <item h="1" x="263"/>
        <item h="1" x="281"/>
        <item h="1" x="467"/>
        <item h="1" x="569"/>
        <item h="1" x="336"/>
        <item h="1" x="543"/>
        <item h="1" x="438"/>
        <item h="1" x="385"/>
        <item h="1" x="426"/>
        <item h="1" x="345"/>
        <item h="1" x="321"/>
        <item h="1" x="487"/>
        <item h="1" x="537"/>
        <item h="1" x="478"/>
        <item h="1" x="356"/>
        <item h="1" x="144"/>
        <item h="1" x="310"/>
        <item h="1" x="111"/>
        <item h="1" x="552"/>
        <item h="1" x="266"/>
        <item h="1" x="289"/>
        <item h="1" x="595"/>
        <item h="1" x="62"/>
        <item h="1" x="509"/>
        <item h="1" x="498"/>
        <item h="1" x="251"/>
        <item h="1" x="290"/>
        <item h="1" x="425"/>
        <item h="1" x="568"/>
        <item h="1" x="43"/>
        <item h="1" x="475"/>
        <item h="1" x="604"/>
        <item h="1" x="351"/>
        <item h="1" x="419"/>
        <item h="1" x="503"/>
        <item h="1" x="602"/>
        <item h="1" x="538"/>
        <item h="1" x="298"/>
        <item h="1" x="341"/>
        <item h="1" x="9"/>
        <item h="1" x="191"/>
        <item h="1" x="165"/>
        <item h="1" x="118"/>
        <item h="1" x="195"/>
        <item h="1" x="275"/>
        <item h="1" x="511"/>
        <item h="1" x="309"/>
        <item h="1" x="529"/>
        <item h="1" x="154"/>
        <item h="1" x="288"/>
        <item h="1" x="137"/>
        <item h="1" x="200"/>
        <item h="1" x="276"/>
        <item h="1" x="19"/>
        <item h="1" x="594"/>
        <item h="1" x="349"/>
        <item h="1" x="58"/>
        <item h="1" x="391"/>
        <item h="1" x="315"/>
        <item h="1" x="262"/>
        <item h="1" x="84"/>
        <item h="1" x="311"/>
        <item h="1" x="166"/>
        <item h="1" x="371"/>
        <item h="1" x="278"/>
        <item h="1" x="204"/>
        <item h="1" x="507"/>
        <item h="1" x="99"/>
        <item h="1" x="495"/>
        <item h="1" x="287"/>
        <item h="1" x="374"/>
        <item h="1" x="284"/>
        <item h="1" x="561"/>
        <item h="1" x="217"/>
        <item h="1" x="129"/>
        <item h="1" x="414"/>
        <item h="1" x="326"/>
        <item h="1" x="464"/>
        <item h="1" x="208"/>
        <item h="1" x="518"/>
        <item h="1" x="253"/>
        <item h="1" x="524"/>
        <item h="1" x="477"/>
        <item h="1" x="242"/>
        <item h="1" x="245"/>
        <item h="1" x="308"/>
        <item h="1" x="248"/>
        <item h="1" x="344"/>
        <item h="1" x="421"/>
        <item h="1" x="427"/>
        <item h="1" x="489"/>
        <item h="1" x="2"/>
        <item h="1" x="473"/>
        <item h="1" x="366"/>
        <item h="1" x="29"/>
        <item h="1" x="458"/>
        <item h="1" x="408"/>
        <item h="1" x="500"/>
        <item h="1" x="47"/>
        <item h="1" x="187"/>
        <item h="1" x="272"/>
        <item h="1" x="250"/>
        <item h="1" x="32"/>
        <item h="1" x="149"/>
        <item h="1" x="299"/>
        <item h="1" x="280"/>
        <item h="1" x="375"/>
        <item h="1" x="202"/>
        <item h="1" x="68"/>
        <item h="1" x="240"/>
        <item h="1" x="369"/>
        <item h="1" x="63"/>
        <item h="1" x="596"/>
        <item h="1" x="7"/>
        <item h="1" x="577"/>
        <item h="1" x="592"/>
        <item h="1" x="97"/>
        <item h="1" x="323"/>
        <item h="1" x="448"/>
        <item h="1" x="178"/>
        <item h="1" x="259"/>
        <item h="1" x="199"/>
        <item h="1" x="255"/>
        <item h="1" x="523"/>
        <item h="1" x="206"/>
        <item h="1" x="433"/>
        <item h="1" x="115"/>
        <item h="1" x="521"/>
        <item h="1" x="335"/>
        <item h="1" x="377"/>
        <item h="1" x="462"/>
        <item h="1" x="446"/>
        <item h="1" x="14"/>
        <item h="1" x="192"/>
        <item h="1" x="461"/>
        <item h="1" x="508"/>
        <item h="1" x="402"/>
        <item h="1" x="484"/>
        <item h="1" x="239"/>
        <item h="1" x="175"/>
        <item h="1" x="216"/>
        <item h="1" x="28"/>
        <item h="1" x="46"/>
        <item h="1" x="389"/>
        <item h="1" x="181"/>
        <item h="1" x="96"/>
        <item h="1" x="560"/>
        <item h="1" x="527"/>
        <item h="1" x="449"/>
        <item h="1" x="591"/>
        <item h="1" x="396"/>
        <item h="1" x="496"/>
        <item h="1" x="277"/>
        <item h="1" x="12"/>
        <item h="1" x="4"/>
        <item h="1" x="269"/>
        <item h="1" x="223"/>
        <item h="1" x="89"/>
        <item h="1" x="77"/>
        <item h="1" x="422"/>
        <item h="1" x="576"/>
        <item h="1" x="151"/>
        <item h="1" x="598"/>
        <item h="1" x="305"/>
        <item h="1" x="61"/>
        <item h="1" x="491"/>
        <item h="1" x="34"/>
        <item h="1" x="490"/>
        <item h="1" x="400"/>
        <item h="1" x="312"/>
        <item h="1" x="237"/>
        <item h="1" x="241"/>
        <item h="1" x="556"/>
        <item h="1" x="224"/>
        <item h="1" x="372"/>
        <item h="1" x="442"/>
        <item h="1" x="460"/>
        <item h="1" x="271"/>
        <item h="1" x="597"/>
        <item h="1" x="435"/>
        <item h="1" x="390"/>
        <item h="1" x="247"/>
        <item h="1" x="534"/>
        <item h="1" x="451"/>
        <item h="1" x="415"/>
        <item h="1" x="318"/>
        <item h="1" x="575"/>
        <item h="1" x="228"/>
        <item h="1" x="65"/>
        <item h="1" x="100"/>
        <item h="1" x="109"/>
        <item h="1" x="127"/>
        <item h="1" x="0"/>
        <item h="1" x="70"/>
        <item h="1" x="261"/>
        <item h="1" x="515"/>
        <item h="1" x="303"/>
        <item h="1" x="455"/>
        <item h="1" x="38"/>
        <item h="1" x="541"/>
        <item h="1" x="469"/>
        <item h="1" x="443"/>
        <item h="1" x="522"/>
        <item h="1" x="80"/>
        <item h="1" x="551"/>
        <item h="1" x="313"/>
        <item h="1" x="338"/>
        <item h="1" x="183"/>
        <item h="1" x="105"/>
        <item h="1" x="413"/>
        <item h="1" x="471"/>
        <item h="1" x="252"/>
        <item h="1" x="504"/>
        <item h="1" x="39"/>
        <item h="1" x="86"/>
        <item h="1" x="481"/>
        <item h="1" x="243"/>
        <item h="1" x="177"/>
        <item h="1" x="163"/>
        <item h="1" x="230"/>
        <item h="1" x="581"/>
        <item h="1" x="155"/>
        <item h="1" x="146"/>
        <item h="1" x="69"/>
        <item h="1" x="600"/>
        <item h="1" x="194"/>
        <item h="1" x="519"/>
        <item h="1" x="566"/>
        <item h="1" x="98"/>
        <item h="1" x="203"/>
        <item h="1" x="116"/>
        <item h="1" x="6"/>
        <item h="1" x="465"/>
        <item h="1" x="133"/>
        <item h="1" x="142"/>
        <item h="1" x="40"/>
        <item h="1" x="437"/>
        <item h="1" x="493"/>
        <item h="1" x="364"/>
        <item h="1" x="273"/>
        <item h="1" x="25"/>
        <item h="1" x="393"/>
        <item h="1" x="440"/>
        <item h="1" x="169"/>
        <item h="1" x="328"/>
        <item h="1" x="482"/>
        <item h="1" x="3"/>
        <item h="1" x="227"/>
        <item h="1" x="514"/>
        <item h="1" x="352"/>
        <item h="1" x="282"/>
        <item h="1" x="72"/>
        <item h="1" x="234"/>
        <item h="1" x="474"/>
        <item h="1" x="378"/>
        <item h="1" x="56"/>
        <item h="1" x="136"/>
        <item h="1" x="563"/>
        <item h="1" x="17"/>
        <item h="1" x="470"/>
        <item h="1" x="441"/>
        <item h="1" x="141"/>
        <item h="1" x="362"/>
        <item h="1" x="42"/>
        <item h="1" x="110"/>
        <item h="1" x="405"/>
        <item h="1" x="291"/>
        <item h="1" x="35"/>
        <item h="1" x="510"/>
        <item h="1" x="102"/>
        <item h="1" x="418"/>
        <item h="1" x="198"/>
        <item h="1" x="143"/>
        <item h="1" x="399"/>
        <item h="1" x="599"/>
        <item h="1" x="37"/>
        <item h="1" x="486"/>
        <item h="1" x="139"/>
        <item h="1" x="417"/>
        <item h="1" x="407"/>
        <item h="1" x="268"/>
        <item h="1" x="182"/>
        <item h="1" x="531"/>
        <item h="1" x="530"/>
        <item h="1" x="367"/>
        <item h="1" x="548"/>
        <item h="1" x="51"/>
        <item h="1" x="533"/>
        <item h="1" x="236"/>
        <item h="1" x="188"/>
        <item h="1" x="59"/>
        <item h="1" x="292"/>
        <item h="1" x="601"/>
        <item h="1" x="347"/>
        <item h="1" x="279"/>
        <item h="1" x="436"/>
        <item h="1" x="535"/>
        <item h="1" x="85"/>
        <item h="1" x="306"/>
        <item h="1" x="583"/>
        <item h="1" x="542"/>
        <item h="1" x="258"/>
        <item h="1" x="106"/>
        <item h="1" x="265"/>
        <item h="1" x="532"/>
        <item h="1" x="79"/>
        <item h="1" x="88"/>
        <item h="1" x="445"/>
        <item h="1" x="590"/>
        <item h="1" x="173"/>
        <item h="1" x="457"/>
        <item h="1" x="158"/>
        <item h="1" x="135"/>
        <item h="1" x="31"/>
        <item h="1" x="190"/>
        <item h="1" x="186"/>
        <item h="1" x="108"/>
        <item h="1" x="45"/>
        <item h="1" x="174"/>
        <item h="1" x="209"/>
        <item h="1" x="132"/>
        <item h="1" x="429"/>
        <item h="1" x="87"/>
        <item h="1" x="210"/>
        <item h="1" x="168"/>
        <item h="1" x="157"/>
        <item h="1" x="497"/>
        <item h="1" x="570"/>
        <item h="1" x="361"/>
        <item h="1" x="78"/>
        <item h="1" x="122"/>
        <item h="1" x="283"/>
        <item h="1" x="254"/>
        <item h="1" x="381"/>
        <item h="1" x="185"/>
        <item h="1" x="131"/>
        <item h="1" x="516"/>
        <item h="1" x="74"/>
        <item h="1" x="547"/>
        <item h="1" x="404"/>
        <item h="1" x="90"/>
        <item h="1" x="107"/>
        <item h="1" x="95"/>
        <item h="1" x="571"/>
        <item h="1" x="244"/>
        <item h="1" x="257"/>
        <item h="1" x="53"/>
        <item h="1" x="161"/>
        <item h="1" x="554"/>
        <item h="1" x="342"/>
        <item h="1" x="267"/>
        <item h="1" x="562"/>
        <item h="1" x="270"/>
        <item h="1" x="453"/>
        <item h="1" x="584"/>
        <item h="1" x="506"/>
        <item h="1" x="365"/>
        <item h="1" x="140"/>
        <item h="1" x="586"/>
        <item h="1" x="520"/>
        <item h="1" x="232"/>
        <item h="1" x="432"/>
        <item h="1" x="376"/>
        <item h="1" x="447"/>
        <item h="1" x="156"/>
        <item h="1" x="193"/>
        <item h="1" x="235"/>
        <item h="1" x="119"/>
        <item h="1" x="55"/>
        <item h="1" x="403"/>
        <item h="1" x="463"/>
        <item h="1" x="580"/>
        <item h="1" x="54"/>
        <item h="1" x="103"/>
        <item h="1" x="382"/>
        <item h="1" x="30"/>
        <item h="1" x="439"/>
        <item h="1" x="588"/>
        <item h="1" x="452"/>
        <item h="1" x="5"/>
        <item h="1" x="593"/>
        <item h="1" x="540"/>
        <item h="1" x="180"/>
        <item h="1" x="450"/>
        <item h="1" x="125"/>
        <item h="1" x="322"/>
        <item h="1" x="572"/>
        <item h="1" x="332"/>
        <item h="1" x="406"/>
        <item h="1" x="582"/>
        <item h="1" x="134"/>
        <item h="1" x="150"/>
        <item h="1" x="231"/>
        <item h="1" x="539"/>
        <item h="1" x="585"/>
        <item h="1" x="164"/>
        <item h="1" x="162"/>
        <item h="1" x="392"/>
        <item h="1" x="207"/>
        <item h="1" x="444"/>
        <item h="1" x="456"/>
        <item h="1" x="57"/>
        <item h="1" x="52"/>
        <item h="1" x="555"/>
        <item h="1" x="256"/>
        <item h="1" x="333"/>
        <item h="1" x="324"/>
        <item h="1" x="48"/>
        <item h="1" x="128"/>
        <item h="1" x="205"/>
        <item h="1" x="27"/>
        <item h="1" x="494"/>
        <item h="1" x="147"/>
        <item h="1" x="114"/>
        <item h="1" x="211"/>
        <item h="1" x="260"/>
        <item h="1" x="179"/>
        <item h="1" x="153"/>
        <item h="1" x="82"/>
        <item h="1" x="573"/>
        <item h="1" x="294"/>
        <item h="1" x="528"/>
        <item h="1" x="513"/>
        <item h="1" x="113"/>
        <item h="1" x="307"/>
        <item h="1" x="1"/>
        <item h="1" x="412"/>
        <item h="1" x="36"/>
        <item h="1" x="221"/>
        <item h="1" x="201"/>
        <item h="1" x="33"/>
        <item h="1" x="359"/>
        <item h="1" x="327"/>
        <item h="1" x="41"/>
        <item h="1" x="379"/>
        <item h="1" x="505"/>
        <item h="1" x="565"/>
        <item h="1" x="501"/>
        <item h="1" x="320"/>
        <item h="1" x="363"/>
        <item h="1" x="355"/>
        <item h="1" x="354"/>
        <item h="1" x="384"/>
        <item h="1" x="605"/>
        <item h="1" x="189"/>
        <item h="1" x="499"/>
        <item h="1" x="468"/>
        <item h="1" x="578"/>
        <item h="1" x="171"/>
        <item t="default"/>
      </items>
    </pivotField>
    <pivotField showAll="0">
      <items count="825">
        <item x="202"/>
        <item x="314"/>
        <item h="1" x="813"/>
        <item h="1" x="614"/>
        <item h="1" x="178"/>
        <item h="1" x="122"/>
        <item h="1" x="731"/>
        <item h="1" x="121"/>
        <item h="1" x="132"/>
        <item h="1" x="804"/>
        <item h="1" x="503"/>
        <item h="1" x="205"/>
        <item h="1" x="42"/>
        <item h="1" x="230"/>
        <item h="1" x="382"/>
        <item h="1" x="728"/>
        <item h="1" x="104"/>
        <item h="1" x="197"/>
        <item h="1" x="572"/>
        <item h="1" x="68"/>
        <item h="1" x="795"/>
        <item h="1" x="55"/>
        <item h="1" x="603"/>
        <item h="1" x="785"/>
        <item h="1" x="9"/>
        <item h="1" x="739"/>
        <item h="1" x="523"/>
        <item h="1" x="816"/>
        <item h="1" x="253"/>
        <item h="1" x="647"/>
        <item h="1" x="635"/>
        <item h="1" x="356"/>
        <item h="1" x="707"/>
        <item h="1" x="744"/>
        <item h="1" x="198"/>
        <item h="1" x="677"/>
        <item h="1" x="608"/>
        <item h="1" x="262"/>
        <item h="1" x="66"/>
        <item h="1" x="125"/>
        <item h="1" x="276"/>
        <item h="1" x="204"/>
        <item h="1" x="289"/>
        <item h="1" x="235"/>
        <item h="1" x="65"/>
        <item h="1" x="653"/>
        <item h="1" x="137"/>
        <item h="1" x="76"/>
        <item h="1" x="819"/>
        <item h="1" x="547"/>
        <item h="1" x="504"/>
        <item h="1" x="425"/>
        <item h="1" x="415"/>
        <item h="1" x="383"/>
        <item h="1" x="585"/>
        <item h="1" x="303"/>
        <item h="1" x="688"/>
        <item h="1" x="139"/>
        <item h="1" x="745"/>
        <item h="1" x="683"/>
        <item h="1" x="797"/>
        <item h="1" x="811"/>
        <item h="1" x="659"/>
        <item h="1" x="259"/>
        <item h="1" x="151"/>
        <item h="1" x="560"/>
        <item h="1" x="34"/>
        <item h="1" x="562"/>
        <item h="1" x="194"/>
        <item h="1" x="473"/>
        <item h="1" x="15"/>
        <item h="1" x="800"/>
        <item h="1" x="226"/>
        <item h="1" x="580"/>
        <item h="1" x="417"/>
        <item h="1" x="222"/>
        <item h="1" x="706"/>
        <item h="1" x="680"/>
        <item h="1" x="160"/>
        <item h="1" x="250"/>
        <item h="1" x="111"/>
        <item h="1" x="693"/>
        <item h="1" x="370"/>
        <item h="1" x="41"/>
        <item h="1" x="31"/>
        <item h="1" x="521"/>
        <item h="1" x="694"/>
        <item h="1" x="592"/>
        <item h="1" x="71"/>
        <item h="1" x="79"/>
        <item h="1" x="771"/>
        <item h="1" x="330"/>
        <item h="1" x="373"/>
        <item h="1" x="112"/>
        <item h="1" x="618"/>
        <item h="1" x="527"/>
        <item h="1" x="786"/>
        <item h="1" x="255"/>
        <item h="1" x="730"/>
        <item h="1" x="36"/>
        <item h="1" x="690"/>
        <item h="1" x="664"/>
        <item h="1" x="582"/>
        <item h="1" x="642"/>
        <item h="1" x="632"/>
        <item h="1" x="488"/>
        <item h="1" x="350"/>
        <item h="1" x="110"/>
        <item h="1" x="192"/>
        <item h="1" x="293"/>
        <item h="1" x="5"/>
        <item h="1" x="732"/>
        <item h="1" x="117"/>
        <item h="1" x="348"/>
        <item h="1" x="508"/>
        <item h="1" x="460"/>
        <item h="1" x="450"/>
        <item h="1" x="559"/>
        <item h="1" x="491"/>
        <item h="1" x="140"/>
        <item h="1" x="531"/>
        <item h="1" x="486"/>
        <item h="1" x="150"/>
        <item h="1" x="301"/>
        <item h="1" x="227"/>
        <item h="1" x="156"/>
        <item h="1" x="312"/>
        <item h="1" x="325"/>
        <item h="1" x="335"/>
        <item h="1" x="126"/>
        <item h="1" x="264"/>
        <item h="1" x="791"/>
        <item h="1" x="689"/>
        <item h="1" x="185"/>
        <item h="1" x="641"/>
        <item h="1" x="675"/>
        <item h="1" x="385"/>
        <item h="1" x="281"/>
        <item h="1" x="566"/>
        <item h="1" x="542"/>
        <item h="1" x="502"/>
        <item h="1" x="578"/>
        <item h="1" x="714"/>
        <item h="1" x="822"/>
        <item h="1" x="43"/>
        <item h="1" x="471"/>
        <item h="1" x="306"/>
        <item h="1" x="328"/>
        <item h="1" x="94"/>
        <item h="1" x="70"/>
        <item h="1" x="667"/>
        <item h="1" x="77"/>
        <item h="1" x="713"/>
        <item h="1" x="761"/>
        <item h="1" x="429"/>
        <item h="1" x="174"/>
        <item h="1" x="430"/>
        <item h="1" x="223"/>
        <item h="1" x="87"/>
        <item h="1" x="75"/>
        <item x="47"/>
        <item h="1" x="336"/>
        <item h="1" x="4"/>
        <item h="1" x="418"/>
        <item h="1" x="643"/>
        <item h="1" x="154"/>
        <item h="1" x="215"/>
        <item h="1" x="172"/>
        <item h="1" x="558"/>
        <item h="1" x="540"/>
        <item h="1" x="342"/>
        <item h="1" x="199"/>
        <item h="1" x="252"/>
        <item h="1" x="546"/>
        <item h="1" x="376"/>
        <item h="1" x="427"/>
        <item h="1" x="238"/>
        <item h="1" x="243"/>
        <item h="1" x="570"/>
        <item h="1" x="282"/>
        <item h="1" x="278"/>
        <item h="1" x="587"/>
        <item h="1" x="447"/>
        <item h="1" x="170"/>
        <item h="1" x="737"/>
        <item h="1" x="258"/>
        <item h="1" x="63"/>
        <item h="1" x="287"/>
        <item h="1" x="27"/>
        <item h="1" x="536"/>
        <item h="1" x="722"/>
        <item h="1" x="352"/>
        <item h="1" x="48"/>
        <item h="1" x="510"/>
        <item h="1" x="261"/>
        <item h="1" x="755"/>
        <item h="1" x="371"/>
        <item h="1" x="295"/>
        <item h="1" x="636"/>
        <item h="1" x="107"/>
        <item h="1" x="545"/>
        <item h="1" x="318"/>
        <item h="1" x="604"/>
        <item h="1" x="763"/>
        <item h="1" x="343"/>
        <item h="1" x="211"/>
        <item h="1" x="733"/>
        <item h="1" x="519"/>
        <item h="1" x="422"/>
        <item h="1" x="90"/>
        <item h="1" x="305"/>
        <item h="1" x="594"/>
        <item h="1" x="331"/>
        <item h="1" x="679"/>
        <item h="1" x="538"/>
        <item h="1" x="812"/>
        <item h="1" x="275"/>
        <item h="1" x="581"/>
        <item h="1" x="142"/>
        <item h="1" x="72"/>
        <item h="1" x="388"/>
        <item h="1" x="534"/>
        <item h="1" x="753"/>
        <item h="1" x="684"/>
        <item h="1" x="817"/>
        <item h="1" x="389"/>
        <item h="1" x="322"/>
        <item h="1" x="666"/>
        <item h="1" x="368"/>
        <item h="1" x="195"/>
        <item h="1" x="654"/>
        <item h="1" x="203"/>
        <item h="1" x="701"/>
        <item h="1" x="78"/>
        <item h="1" x="792"/>
        <item h="1" x="803"/>
        <item h="1" x="699"/>
        <item h="1" x="748"/>
        <item h="1" x="522"/>
        <item h="1" x="267"/>
        <item h="1" x="708"/>
        <item h="1" x="749"/>
        <item h="1" x="181"/>
        <item h="1" x="718"/>
        <item h="1" x="393"/>
        <item h="1" x="44"/>
        <item h="1" x="33"/>
        <item h="1" x="627"/>
        <item h="1" x="130"/>
        <item h="1" x="83"/>
        <item h="1" x="114"/>
        <item h="1" x="341"/>
        <item h="1" x="229"/>
        <item h="1" x="395"/>
        <item h="1" x="549"/>
        <item h="1" x="189"/>
        <item h="1" x="190"/>
        <item h="1" x="149"/>
        <item h="1" x="127"/>
        <item h="1" x="268"/>
        <item h="1" x="359"/>
        <item h="1" x="414"/>
        <item h="1" x="530"/>
        <item h="1" x="284"/>
        <item h="1" x="410"/>
        <item h="1" x="621"/>
        <item h="1" x="697"/>
        <item h="1" x="741"/>
        <item h="1" x="685"/>
        <item h="1" x="54"/>
        <item h="1" x="184"/>
        <item h="1" x="529"/>
        <item h="1" x="466"/>
        <item h="1" x="658"/>
        <item h="1" x="528"/>
        <item h="1" x="517"/>
        <item h="1" x="271"/>
        <item h="1" x="553"/>
        <item h="1" x="462"/>
        <item h="1" x="672"/>
        <item h="1" x="515"/>
        <item h="1" x="424"/>
        <item h="1" x="551"/>
        <item h="1" x="401"/>
        <item h="1" x="426"/>
        <item h="1" x="428"/>
        <item h="1" x="492"/>
        <item h="1" x="102"/>
        <item h="1" x="6"/>
        <item h="1" x="168"/>
        <item h="1" x="176"/>
        <item h="1" x="380"/>
        <item h="1" x="609"/>
        <item h="1" x="309"/>
        <item h="1" x="339"/>
        <item h="1" x="177"/>
        <item h="1" x="646"/>
        <item h="1" x="173"/>
        <item h="1" x="738"/>
        <item x="544"/>
        <item x="396"/>
        <item x="74"/>
        <item x="213"/>
        <item x="703"/>
        <item x="411"/>
        <item x="436"/>
        <item x="239"/>
        <item h="1" x="516"/>
        <item h="1" x="277"/>
        <item h="1" x="704"/>
        <item h="1" x="290"/>
        <item h="1" x="153"/>
        <item h="1" x="182"/>
        <item h="1" x="640"/>
        <item h="1" x="754"/>
        <item h="1" x="601"/>
        <item h="1" x="657"/>
        <item h="1" x="349"/>
        <item h="1" x="421"/>
        <item h="1" x="270"/>
        <item h="1" x="337"/>
        <item x="58"/>
        <item x="648"/>
        <item x="437"/>
        <item x="358"/>
        <item x="409"/>
        <item x="138"/>
        <item x="212"/>
        <item h="1" x="493"/>
        <item h="1" x="567"/>
        <item h="1" x="357"/>
        <item h="1" x="626"/>
        <item h="1" x="105"/>
        <item h="1" x="224"/>
        <item h="1" x="280"/>
        <item h="1" x="721"/>
        <item h="1" x="723"/>
        <item h="1" x="400"/>
        <item h="1" x="207"/>
        <item h="1" x="526"/>
        <item h="1" x="146"/>
        <item h="1" x="776"/>
        <item h="1" x="265"/>
        <item h="1" x="320"/>
        <item h="1" x="158"/>
        <item h="1" x="579"/>
        <item h="1" x="599"/>
        <item h="1" x="321"/>
        <item h="1" x="166"/>
        <item h="1" x="709"/>
        <item h="1" x="696"/>
        <item h="1" x="3"/>
        <item h="1" x="779"/>
        <item h="1" x="263"/>
        <item h="1" x="573"/>
        <item h="1" x="495"/>
        <item h="1" x="32"/>
        <item h="1" x="583"/>
        <item h="1" x="631"/>
        <item h="1" x="682"/>
        <item h="1" x="209"/>
        <item h="1" x="602"/>
        <item h="1" x="500"/>
        <item h="1" x="611"/>
        <item h="1" x="705"/>
        <item h="1" x="484"/>
        <item h="1" x="724"/>
        <item h="1" x="661"/>
        <item h="1" x="241"/>
        <item h="1" x="479"/>
        <item h="1" x="10"/>
        <item h="1" x="651"/>
        <item h="1" x="248"/>
        <item h="1" x="21"/>
        <item h="1" x="113"/>
        <item x="435"/>
        <item h="1" x="317"/>
        <item h="1" x="470"/>
        <item h="1" x="297"/>
        <item h="1" x="157"/>
        <item h="1" x="187"/>
        <item h="1" x="505"/>
        <item h="1" x="18"/>
        <item h="1" x="777"/>
        <item h="1" x="23"/>
        <item h="1" x="656"/>
        <item h="1" x="700"/>
        <item h="1" x="805"/>
        <item h="1" x="344"/>
        <item h="1" x="191"/>
        <item h="1" x="408"/>
        <item h="1" x="821"/>
        <item h="1" x="292"/>
        <item h="1" x="588"/>
        <item h="1" x="360"/>
        <item h="1" x="514"/>
        <item h="1" x="726"/>
        <item h="1" x="557"/>
        <item h="1" x="361"/>
        <item h="1" x="725"/>
        <item h="1" x="152"/>
        <item h="1" x="687"/>
        <item h="1" x="419"/>
        <item h="1" x="109"/>
        <item h="1" x="118"/>
        <item h="1" x="449"/>
        <item h="1" x="56"/>
        <item h="1" x="61"/>
        <item h="1" x="80"/>
        <item h="1" x="69"/>
        <item h="1" x="458"/>
        <item h="1" x="133"/>
        <item h="1" x="487"/>
        <item h="1" x="574"/>
        <item h="1" x="246"/>
        <item h="1" x="89"/>
        <item h="1" x="307"/>
        <item h="1" x="416"/>
        <item h="1" x="564"/>
        <item h="1" x="674"/>
        <item h="1" x="639"/>
        <item h="1" x="50"/>
        <item h="1" x="532"/>
        <item h="1" x="73"/>
        <item h="1" x="29"/>
        <item h="1" x="245"/>
        <item h="1" x="543"/>
        <item h="1" x="590"/>
        <item h="1" x="497"/>
        <item h="1" x="91"/>
        <item h="1" x="676"/>
        <item h="1" x="765"/>
        <item h="1" x="469"/>
        <item h="1" x="46"/>
        <item h="1" x="193"/>
        <item h="1" x="434"/>
        <item h="1" x="498"/>
        <item h="1" x="663"/>
        <item h="1" x="62"/>
        <item h="1" x="291"/>
        <item h="1" x="374"/>
        <item h="1" x="482"/>
        <item h="1" x="17"/>
        <item h="1" x="86"/>
        <item h="1" x="743"/>
        <item h="1" x="810"/>
        <item h="1" x="784"/>
        <item h="1" x="650"/>
        <item h="1" x="99"/>
        <item h="1" x="494"/>
        <item h="1" x="633"/>
        <item h="1" x="787"/>
        <item h="1" x="625"/>
        <item h="1" x="310"/>
        <item h="1" x="52"/>
        <item h="1" x="475"/>
        <item h="1" x="327"/>
        <item h="1" x="758"/>
        <item h="1" x="294"/>
        <item h="1" x="214"/>
        <item h="1" x="622"/>
        <item h="1" x="571"/>
        <item h="1" x="375"/>
        <item h="1" x="286"/>
        <item h="1" x="598"/>
        <item h="1" x="433"/>
        <item h="1" x="369"/>
        <item h="1" x="702"/>
        <item h="1" x="533"/>
        <item h="1" x="773"/>
        <item x="167"/>
        <item h="1" x="750"/>
        <item h="1" x="644"/>
        <item h="1" x="123"/>
        <item h="1" x="30"/>
        <item h="1" x="780"/>
        <item h="1" x="379"/>
        <item h="1" x="266"/>
        <item h="1" x="695"/>
        <item h="1" x="171"/>
        <item h="1" x="311"/>
        <item h="1" x="313"/>
        <item h="1" x="768"/>
        <item h="1" x="188"/>
        <item h="1" x="669"/>
        <item h="1" x="807"/>
        <item h="1" x="710"/>
        <item h="1" x="440"/>
        <item h="1" x="405"/>
        <item h="1" x="100"/>
        <item h="1" x="678"/>
        <item h="1" x="801"/>
        <item h="1" x="39"/>
        <item h="1" x="468"/>
        <item h="1" x="362"/>
        <item h="1" x="501"/>
        <item h="1" x="556"/>
        <item h="1" x="260"/>
        <item h="1" x="340"/>
        <item h="1" x="537"/>
        <item h="1" x="225"/>
        <item h="1" x="381"/>
        <item h="1" x="329"/>
        <item h="1" x="788"/>
        <item h="1" x="315"/>
        <item h="1" x="134"/>
        <item h="1" x="485"/>
        <item h="1" x="649"/>
        <item h="1" x="196"/>
        <item h="1" x="392"/>
        <item h="1" x="24"/>
        <item h="1" x="390"/>
        <item h="1" x="806"/>
        <item h="1" x="734"/>
        <item h="1" x="219"/>
        <item h="1" x="304"/>
        <item h="1" x="489"/>
        <item h="1" x="483"/>
        <item h="1" x="638"/>
        <item h="1" x="445"/>
        <item h="1" x="22"/>
        <item h="1" x="740"/>
        <item h="1" x="364"/>
        <item h="1" x="770"/>
        <item h="1" x="823"/>
        <item h="1" x="254"/>
        <item h="1" x="453"/>
        <item h="1" x="120"/>
        <item h="1" x="413"/>
        <item h="1" x="251"/>
        <item h="1" x="296"/>
        <item h="1" x="442"/>
        <item h="1" x="766"/>
        <item h="1" x="53"/>
        <item h="1" x="652"/>
        <item h="1" x="7"/>
        <item h="1" x="179"/>
        <item h="1" x="712"/>
        <item h="1" x="391"/>
        <item h="1" x="686"/>
        <item h="1" x="569"/>
        <item h="1" x="561"/>
        <item h="1" x="799"/>
        <item h="1" x="247"/>
        <item h="1" x="231"/>
        <item h="1" x="568"/>
        <item h="1" x="595"/>
        <item h="1" x="283"/>
        <item h="1" x="16"/>
        <item h="1" x="208"/>
        <item h="1" x="162"/>
        <item h="1" x="183"/>
        <item h="1" x="0"/>
        <item h="1" x="45"/>
        <item h="1" x="319"/>
        <item h="1" x="220"/>
        <item h="1" x="808"/>
        <item h="1" x="237"/>
        <item h="1" x="420"/>
        <item h="1" x="432"/>
        <item h="1" x="665"/>
        <item h="1" x="257"/>
        <item h="1" x="509"/>
        <item h="1" x="60"/>
        <item h="1" x="617"/>
        <item h="1" x="490"/>
        <item h="1" x="593"/>
        <item h="1" x="279"/>
        <item h="1" x="711"/>
        <item h="1" x="756"/>
        <item h="1" x="681"/>
        <item h="1" x="355"/>
        <item h="1" x="716"/>
        <item h="1" x="274"/>
        <item h="1" x="144"/>
        <item h="1" x="782"/>
        <item h="1" x="378"/>
        <item h="1" x="511"/>
        <item h="1" x="353"/>
        <item h="1" x="272"/>
        <item h="1" x="82"/>
        <item h="1" x="37"/>
        <item h="1" x="386"/>
        <item h="1" x="506"/>
        <item h="1" x="402"/>
        <item h="1" x="463"/>
        <item h="1" x="351"/>
        <item h="1" x="95"/>
        <item h="1" x="459"/>
        <item h="1" x="324"/>
        <item h="1" x="565"/>
        <item h="1" x="256"/>
        <item h="1" x="809"/>
        <item h="1" x="57"/>
        <item h="1" x="798"/>
        <item h="1" x="615"/>
        <item h="1" x="131"/>
        <item h="1" x="589"/>
        <item h="1" x="367"/>
        <item h="1" x="431"/>
        <item h="1" x="316"/>
        <item h="1" x="691"/>
        <item h="1" x="143"/>
        <item h="1" x="575"/>
        <item h="1" x="302"/>
        <item h="1" x="38"/>
        <item h="1" x="216"/>
        <item h="1" x="629"/>
        <item h="1" x="451"/>
        <item h="1" x="746"/>
        <item h="1" x="273"/>
        <item h="1" x="210"/>
        <item h="1" x="332"/>
        <item h="1" x="760"/>
        <item h="1" x="399"/>
        <item h="1" x="200"/>
        <item h="1" x="673"/>
        <item h="1" x="554"/>
        <item h="1" x="394"/>
        <item h="1" x="645"/>
        <item h="1" x="116"/>
        <item h="1" x="299"/>
        <item h="1" x="520"/>
        <item h="1" x="119"/>
        <item h="1" x="155"/>
        <item h="1" x="477"/>
        <item h="1" x="439"/>
        <item h="1" x="84"/>
        <item h="1" x="576"/>
        <item x="736"/>
        <item h="1" x="535"/>
        <item h="1" x="165"/>
        <item h="1" x="715"/>
        <item h="1" x="242"/>
        <item h="1" x="103"/>
        <item h="1" x="164"/>
        <item h="1" x="815"/>
        <item h="1" x="412"/>
        <item h="1" x="789"/>
        <item h="1" x="308"/>
        <item h="1" x="148"/>
        <item h="1" x="384"/>
        <item h="1" x="67"/>
        <item h="1" x="377"/>
        <item h="1" x="596"/>
        <item h="1" x="147"/>
        <item h="1" x="619"/>
        <item h="1" x="163"/>
        <item x="612"/>
        <item h="1" x="481"/>
        <item h="1" x="108"/>
        <item x="98"/>
        <item h="1" x="444"/>
        <item h="1" x="19"/>
        <item h="1" x="8"/>
        <item h="1" x="97"/>
        <item h="1" x="269"/>
        <item h="1" x="457"/>
        <item h="1" x="201"/>
        <item h="1" x="752"/>
        <item h="1" x="92"/>
        <item h="1" x="628"/>
        <item h="1" x="670"/>
        <item h="1" x="539"/>
        <item h="1" x="452"/>
        <item h="1" x="624"/>
        <item h="1" x="692"/>
        <item h="1" x="26"/>
        <item h="1" x="323"/>
        <item h="1" x="175"/>
        <item h="1" x="2"/>
        <item h="1" x="443"/>
        <item h="1" x="446"/>
        <item h="1" x="662"/>
        <item h="1" x="525"/>
        <item h="1" x="781"/>
        <item h="1" x="136"/>
        <item h="1" x="12"/>
        <item h="1" x="698"/>
        <item h="1" x="747"/>
        <item h="1" x="478"/>
        <item h="1" x="354"/>
        <item h="1" x="757"/>
        <item h="1" x="607"/>
        <item h="1" x="347"/>
        <item h="1" x="366"/>
        <item h="1" x="456"/>
        <item h="1" x="719"/>
        <item h="1" x="49"/>
        <item h="1" x="397"/>
        <item h="1" x="630"/>
        <item h="1" x="474"/>
        <item h="1" x="40"/>
        <item h="1" x="513"/>
        <item h="1" x="217"/>
        <item h="1" x="441"/>
        <item h="1" x="298"/>
        <item h="1" x="499"/>
        <item h="1" x="727"/>
        <item h="1" x="35"/>
        <item h="1" x="93"/>
        <item h="1" x="563"/>
        <item h="1" x="461"/>
        <item h="1" x="234"/>
        <item h="1" x="620"/>
        <item h="1" x="161"/>
        <item h="1" x="762"/>
        <item h="1" x="59"/>
        <item h="1" x="228"/>
        <item h="1" x="135"/>
        <item h="1" x="802"/>
        <item h="1" x="454"/>
        <item h="1" x="28"/>
        <item h="1" x="88"/>
        <item h="1" x="717"/>
        <item h="1" x="236"/>
        <item h="1" x="472"/>
        <item h="1" x="793"/>
        <item h="1" x="548"/>
        <item h="1" x="448"/>
        <item h="1" x="232"/>
        <item h="1" x="64"/>
        <item h="1" x="552"/>
        <item h="1" x="775"/>
        <item h="1" x="404"/>
        <item h="1" x="438"/>
        <item h="1" x="81"/>
        <item h="1" x="518"/>
        <item h="1" x="300"/>
        <item h="1" x="218"/>
        <item h="1" x="403"/>
        <item h="1" x="128"/>
        <item h="1" x="288"/>
        <item h="1" x="751"/>
        <item h="1" x="794"/>
        <item h="1" x="407"/>
        <item h="1" x="115"/>
        <item h="1" x="423"/>
        <item h="1" x="790"/>
        <item h="1" x="774"/>
        <item h="1" x="169"/>
        <item h="1" x="769"/>
        <item h="1" x="233"/>
        <item h="1" x="671"/>
        <item h="1" x="764"/>
        <item h="1" x="496"/>
        <item h="1" x="591"/>
        <item h="1" x="778"/>
        <item h="1" x="586"/>
        <item h="1" x="333"/>
        <item h="1" x="524"/>
        <item h="1" x="106"/>
        <item h="1" x="285"/>
        <item h="1" x="577"/>
        <item h="1" x="613"/>
        <item h="1" x="720"/>
        <item h="1" x="338"/>
        <item h="1" x="345"/>
        <item h="1" x="772"/>
        <item h="1" x="51"/>
        <item h="1" x="655"/>
        <item h="1" x="124"/>
        <item h="1" x="1"/>
        <item h="1" x="759"/>
        <item h="1" x="606"/>
        <item h="1" x="240"/>
        <item h="1" x="637"/>
        <item h="1" x="480"/>
        <item h="1" x="365"/>
        <item h="1" x="141"/>
        <item h="1" x="742"/>
        <item h="1" x="20"/>
        <item h="1" x="634"/>
        <item h="1" x="584"/>
        <item h="1" x="660"/>
        <item h="1" x="372"/>
        <item h="1" x="387"/>
        <item h="1" x="623"/>
        <item h="1" x="13"/>
        <item h="1" x="11"/>
        <item h="1" x="512"/>
        <item h="1" x="206"/>
        <item h="1" x="507"/>
        <item h="1" x="668"/>
        <item h="1" x="326"/>
        <item h="1" x="129"/>
        <item h="1" x="249"/>
        <item h="1" x="221"/>
        <item h="1" x="555"/>
        <item h="1" x="101"/>
        <item h="1" x="783"/>
        <item h="1" x="14"/>
        <item h="1" x="550"/>
        <item h="1" x="363"/>
        <item h="1" x="616"/>
        <item h="1" x="244"/>
        <item h="1" x="96"/>
        <item h="1" x="818"/>
        <item h="1" x="85"/>
        <item h="1" x="346"/>
        <item h="1" x="476"/>
        <item h="1" x="767"/>
        <item h="1" x="735"/>
        <item h="1" x="467"/>
        <item h="1" x="25"/>
        <item h="1" x="145"/>
        <item h="1" x="159"/>
        <item h="1" x="455"/>
        <item h="1" x="610"/>
        <item h="1" x="398"/>
        <item h="1" x="334"/>
        <item h="1" x="465"/>
        <item h="1" x="464"/>
        <item h="1" x="180"/>
        <item h="1" x="814"/>
        <item h="1" x="820"/>
        <item h="1" x="597"/>
        <item h="1" x="605"/>
        <item h="1" x="186"/>
        <item h="1" x="406"/>
        <item h="1" x="600"/>
        <item h="1" x="796"/>
        <item h="1" x="729"/>
        <item h="1" x="541"/>
        <item t="default"/>
      </items>
    </pivotField>
    <pivotField showAll="0">
      <items count="751">
        <item x="296"/>
        <item x="629"/>
        <item x="399"/>
        <item x="565"/>
        <item x="243"/>
        <item x="200"/>
        <item x="612"/>
        <item x="524"/>
        <item x="537"/>
        <item x="597"/>
        <item x="593"/>
        <item x="290"/>
        <item x="69"/>
        <item x="299"/>
        <item x="737"/>
        <item x="636"/>
        <item x="241"/>
        <item x="169"/>
        <item x="340"/>
        <item x="364"/>
        <item x="110"/>
        <item x="598"/>
        <item x="627"/>
        <item x="40"/>
        <item x="538"/>
        <item x="419"/>
        <item x="202"/>
        <item x="106"/>
        <item x="657"/>
        <item x="640"/>
        <item x="306"/>
        <item x="233"/>
        <item x="554"/>
        <item x="428"/>
        <item x="128"/>
        <item x="379"/>
        <item x="112"/>
        <item x="19"/>
        <item x="451"/>
        <item x="389"/>
        <item x="16"/>
        <item x="373"/>
        <item x="255"/>
        <item x="46"/>
        <item x="531"/>
        <item x="743"/>
        <item x="70"/>
        <item x="380"/>
        <item x="165"/>
        <item x="720"/>
        <item x="1"/>
        <item x="215"/>
        <item x="663"/>
        <item x="266"/>
        <item x="279"/>
        <item x="158"/>
        <item x="9"/>
        <item x="622"/>
        <item x="505"/>
        <item x="52"/>
        <item x="32"/>
        <item x="716"/>
        <item x="746"/>
        <item x="689"/>
        <item x="502"/>
        <item x="564"/>
        <item x="315"/>
        <item x="692"/>
        <item x="643"/>
        <item x="741"/>
        <item x="85"/>
        <item x="440"/>
        <item x="494"/>
        <item x="460"/>
        <item x="355"/>
        <item x="705"/>
        <item x="490"/>
        <item x="72"/>
        <item x="88"/>
        <item x="749"/>
        <item x="62"/>
        <item x="559"/>
        <item x="488"/>
        <item x="311"/>
        <item x="747"/>
        <item x="57"/>
        <item x="109"/>
        <item x="161"/>
        <item x="588"/>
        <item x="580"/>
        <item x="594"/>
        <item x="53"/>
        <item x="144"/>
        <item x="47"/>
        <item x="181"/>
        <item x="59"/>
        <item x="589"/>
        <item x="395"/>
        <item x="0"/>
        <item x="184"/>
        <item x="525"/>
        <item x="604"/>
        <item x="351"/>
        <item x="361"/>
        <item x="93"/>
        <item x="634"/>
        <item x="31"/>
        <item x="566"/>
        <item x="190"/>
        <item x="469"/>
        <item x="199"/>
        <item x="179"/>
        <item x="339"/>
        <item x="242"/>
        <item x="37"/>
        <item x="118"/>
        <item x="715"/>
        <item x="682"/>
        <item x="719"/>
        <item x="333"/>
        <item x="350"/>
        <item x="608"/>
        <item x="710"/>
        <item x="391"/>
        <item x="286"/>
        <item x="126"/>
        <item x="24"/>
        <item x="154"/>
        <item x="170"/>
        <item x="686"/>
        <item x="539"/>
        <item x="71"/>
        <item x="267"/>
        <item x="244"/>
        <item x="254"/>
        <item x="724"/>
        <item x="76"/>
        <item x="155"/>
        <item x="151"/>
        <item x="530"/>
        <item x="205"/>
        <item x="127"/>
        <item x="407"/>
        <item x="38"/>
        <item x="714"/>
        <item x="332"/>
        <item x="427"/>
        <item x="576"/>
        <item x="680"/>
        <item x="512"/>
        <item x="607"/>
        <item x="515"/>
        <item x="121"/>
        <item x="491"/>
        <item x="173"/>
        <item x="102"/>
        <item x="540"/>
        <item x="489"/>
        <item x="234"/>
        <item x="437"/>
        <item x="650"/>
        <item x="454"/>
        <item x="507"/>
        <item x="167"/>
        <item x="366"/>
        <item x="203"/>
        <item x="159"/>
        <item x="466"/>
        <item x="7"/>
        <item x="225"/>
        <item x="432"/>
        <item x="365"/>
        <item x="141"/>
        <item x="99"/>
        <item x="609"/>
        <item x="113"/>
        <item x="135"/>
        <item x="734"/>
        <item x="532"/>
        <item x="348"/>
        <item x="341"/>
        <item x="572"/>
        <item x="149"/>
        <item x="25"/>
        <item x="411"/>
        <item x="35"/>
        <item x="111"/>
        <item x="433"/>
        <item x="197"/>
        <item x="641"/>
        <item x="189"/>
        <item x="262"/>
        <item x="439"/>
        <item x="477"/>
        <item x="305"/>
        <item x="381"/>
        <item x="92"/>
        <item x="619"/>
        <item x="478"/>
        <item x="688"/>
        <item x="503"/>
        <item x="481"/>
        <item x="642"/>
        <item x="226"/>
        <item x="394"/>
        <item x="673"/>
        <item x="319"/>
        <item x="412"/>
        <item x="617"/>
        <item x="54"/>
        <item x="556"/>
        <item x="163"/>
        <item x="405"/>
        <item x="269"/>
        <item x="51"/>
        <item x="186"/>
        <item x="713"/>
        <item x="10"/>
        <item x="518"/>
        <item x="533"/>
        <item x="390"/>
        <item x="297"/>
        <item x="77"/>
        <item x="443"/>
        <item x="519"/>
        <item x="371"/>
        <item x="646"/>
        <item x="15"/>
        <item x="403"/>
        <item x="45"/>
        <item x="251"/>
        <item x="654"/>
        <item x="316"/>
        <item x="368"/>
        <item x="344"/>
        <item x="687"/>
        <item x="56"/>
        <item x="324"/>
        <item x="522"/>
        <item x="323"/>
        <item x="436"/>
        <item x="123"/>
        <item x="603"/>
        <item x="362"/>
        <item x="308"/>
        <item x="307"/>
        <item x="257"/>
        <item x="600"/>
        <item x="721"/>
        <item x="551"/>
        <item x="356"/>
        <item x="6"/>
        <item x="718"/>
        <item x="400"/>
        <item x="271"/>
        <item x="521"/>
        <item x="748"/>
        <item x="402"/>
        <item x="275"/>
        <item x="579"/>
        <item x="664"/>
        <item x="637"/>
        <item x="124"/>
        <item x="647"/>
        <item x="375"/>
        <item x="388"/>
        <item x="711"/>
        <item x="658"/>
        <item x="659"/>
        <item x="694"/>
        <item x="325"/>
        <item x="542"/>
        <item x="303"/>
        <item x="188"/>
        <item x="697"/>
        <item x="95"/>
        <item x="196"/>
        <item x="291"/>
        <item x="474"/>
        <item x="248"/>
        <item x="545"/>
        <item x="17"/>
        <item x="50"/>
        <item x="606"/>
        <item x="486"/>
        <item x="345"/>
        <item x="543"/>
        <item x="221"/>
        <item x="321"/>
        <item x="546"/>
        <item x="298"/>
        <item x="209"/>
        <item x="378"/>
        <item x="392"/>
        <item x="240"/>
        <item x="259"/>
        <item x="618"/>
        <item x="599"/>
        <item x="84"/>
        <item x="137"/>
        <item x="397"/>
        <item x="265"/>
        <item x="413"/>
        <item x="117"/>
        <item x="563"/>
        <item x="529"/>
        <item x="60"/>
        <item x="457"/>
        <item x="652"/>
        <item x="238"/>
        <item x="571"/>
        <item x="736"/>
        <item x="145"/>
        <item x="176"/>
        <item x="217"/>
        <item x="722"/>
        <item x="648"/>
        <item x="730"/>
        <item x="610"/>
        <item x="354"/>
        <item x="620"/>
        <item x="547"/>
        <item x="153"/>
        <item x="329"/>
        <item x="272"/>
        <item x="574"/>
        <item x="168"/>
        <item x="216"/>
        <item x="359"/>
        <item x="79"/>
        <item x="728"/>
        <item x="44"/>
        <item x="185"/>
        <item x="467"/>
        <item x="418"/>
        <item x="740"/>
        <item x="377"/>
        <item x="131"/>
        <item x="595"/>
        <item x="591"/>
        <item x="520"/>
        <item x="195"/>
        <item x="374"/>
        <item x="177"/>
        <item x="706"/>
        <item x="268"/>
        <item x="624"/>
        <item x="534"/>
        <item x="212"/>
        <item x="104"/>
        <item x="372"/>
        <item x="97"/>
        <item x="510"/>
        <item x="26"/>
        <item x="383"/>
        <item x="293"/>
        <item x="630"/>
        <item x="288"/>
        <item x="313"/>
        <item x="416"/>
        <item x="700"/>
        <item x="387"/>
        <item x="264"/>
        <item x="541"/>
        <item x="142"/>
        <item x="684"/>
        <item x="214"/>
        <item x="425"/>
        <item x="536"/>
        <item x="628"/>
        <item x="227"/>
        <item x="575"/>
        <item x="338"/>
        <item x="446"/>
        <item x="704"/>
        <item x="404"/>
        <item x="473"/>
        <item x="191"/>
        <item x="68"/>
        <item x="192"/>
        <item x="509"/>
        <item x="125"/>
        <item x="449"/>
        <item x="235"/>
        <item x="672"/>
        <item x="472"/>
        <item x="611"/>
        <item x="727"/>
        <item x="8"/>
        <item x="463"/>
        <item x="596"/>
        <item x="236"/>
        <item x="252"/>
        <item x="426"/>
        <item x="671"/>
        <item x="3"/>
        <item x="49"/>
        <item x="152"/>
        <item x="709"/>
        <item x="667"/>
        <item x="119"/>
        <item x="187"/>
        <item x="369"/>
        <item x="601"/>
        <item x="162"/>
        <item x="590"/>
        <item x="448"/>
        <item x="420"/>
        <item x="122"/>
        <item x="278"/>
        <item x="703"/>
        <item x="231"/>
        <item x="484"/>
        <item x="207"/>
        <item x="285"/>
        <item x="270"/>
        <item x="626"/>
        <item x="441"/>
        <item x="41"/>
        <item x="204"/>
        <item x="681"/>
        <item x="101"/>
        <item x="295"/>
        <item x="625"/>
        <item x="615"/>
        <item x="246"/>
        <item x="213"/>
        <item x="742"/>
        <item x="408"/>
        <item x="220"/>
        <item x="58"/>
        <item x="396"/>
        <item x="183"/>
        <item x="48"/>
        <item x="211"/>
        <item x="415"/>
        <item x="146"/>
        <item x="33"/>
        <item x="239"/>
        <item x="147"/>
        <item x="623"/>
        <item x="616"/>
        <item x="34"/>
        <item x="464"/>
        <item x="11"/>
        <item x="4"/>
        <item x="280"/>
        <item x="670"/>
        <item x="581"/>
        <item x="328"/>
        <item x="326"/>
        <item x="455"/>
        <item x="250"/>
        <item x="13"/>
        <item x="100"/>
        <item x="552"/>
        <item x="674"/>
        <item x="89"/>
        <item x="83"/>
        <item x="506"/>
        <item x="421"/>
        <item x="23"/>
        <item x="698"/>
        <item x="465"/>
        <item x="360"/>
        <item x="735"/>
        <item x="29"/>
        <item x="548"/>
        <item x="461"/>
        <item x="132"/>
        <item x="75"/>
        <item x="493"/>
        <item x="699"/>
        <item x="707"/>
        <item x="708"/>
        <item x="36"/>
        <item x="261"/>
        <item x="222"/>
        <item x="116"/>
        <item x="639"/>
        <item x="64"/>
        <item x="471"/>
        <item x="585"/>
        <item x="276"/>
        <item x="665"/>
        <item x="382"/>
        <item x="198"/>
        <item x="194"/>
        <item x="456"/>
        <item x="384"/>
        <item x="370"/>
        <item x="669"/>
        <item x="105"/>
        <item x="294"/>
        <item x="514"/>
        <item x="459"/>
        <item x="237"/>
        <item x="228"/>
        <item x="178"/>
        <item x="81"/>
        <item x="723"/>
        <item x="649"/>
        <item x="666"/>
        <item x="206"/>
        <item x="292"/>
        <item x="229"/>
        <item x="5"/>
        <item x="675"/>
        <item x="28"/>
        <item x="210"/>
        <item x="438"/>
        <item x="103"/>
        <item x="501"/>
        <item x="434"/>
        <item x="302"/>
        <item x="573"/>
        <item x="363"/>
        <item x="21"/>
        <item x="725"/>
        <item x="129"/>
        <item x="284"/>
        <item x="18"/>
        <item x="114"/>
        <item x="660"/>
        <item x="645"/>
        <item x="513"/>
        <item x="462"/>
        <item x="453"/>
        <item x="91"/>
        <item x="527"/>
        <item x="417"/>
        <item x="444"/>
        <item x="602"/>
        <item x="495"/>
        <item x="107"/>
        <item x="150"/>
        <item x="43"/>
        <item x="331"/>
        <item x="172"/>
        <item x="318"/>
        <item x="605"/>
        <item x="281"/>
        <item x="219"/>
        <item x="336"/>
        <item x="526"/>
        <item x="504"/>
        <item x="656"/>
        <item x="61"/>
        <item x="66"/>
        <item x="337"/>
        <item x="347"/>
        <item x="289"/>
        <item x="304"/>
        <item x="702"/>
        <item x="346"/>
        <item x="562"/>
        <item x="164"/>
        <item x="376"/>
        <item x="661"/>
        <item x="143"/>
        <item x="367"/>
        <item x="357"/>
        <item x="14"/>
        <item x="182"/>
        <item x="568"/>
        <item x="691"/>
        <item x="738"/>
        <item x="523"/>
        <item x="134"/>
        <item x="98"/>
        <item x="668"/>
        <item x="528"/>
        <item x="558"/>
        <item x="586"/>
        <item x="435"/>
        <item x="458"/>
        <item x="136"/>
        <item x="468"/>
        <item x="218"/>
        <item x="273"/>
        <item x="87"/>
        <item x="655"/>
        <item x="230"/>
        <item x="475"/>
        <item x="310"/>
        <item x="274"/>
        <item x="115"/>
        <item x="614"/>
        <item x="249"/>
        <item x="577"/>
        <item x="80"/>
        <item x="322"/>
        <item x="555"/>
        <item x="166"/>
        <item x="500"/>
        <item x="423"/>
        <item x="258"/>
        <item x="358"/>
        <item x="683"/>
        <item x="30"/>
        <item x="549"/>
        <item x="732"/>
        <item x="398"/>
        <item x="73"/>
        <item x="327"/>
        <item x="470"/>
        <item x="733"/>
        <item x="409"/>
        <item x="309"/>
        <item x="452"/>
        <item x="584"/>
        <item x="712"/>
        <item x="621"/>
        <item x="401"/>
        <item x="232"/>
        <item x="731"/>
        <item x="90"/>
        <item x="516"/>
        <item x="726"/>
        <item x="745"/>
        <item x="208"/>
        <item x="245"/>
        <item x="739"/>
        <item x="352"/>
        <item x="224"/>
        <item x="424"/>
        <item x="343"/>
        <item x="476"/>
        <item x="171"/>
        <item x="410"/>
        <item x="42"/>
        <item x="678"/>
        <item x="578"/>
        <item x="482"/>
        <item x="685"/>
        <item x="256"/>
        <item x="300"/>
        <item x="485"/>
        <item x="557"/>
        <item x="497"/>
        <item x="385"/>
        <item x="174"/>
        <item x="638"/>
        <item x="442"/>
        <item x="20"/>
        <item x="729"/>
        <item x="96"/>
        <item x="263"/>
        <item x="679"/>
        <item x="676"/>
        <item x="561"/>
        <item x="156"/>
        <item x="499"/>
        <item x="632"/>
        <item x="633"/>
        <item x="744"/>
        <item x="287"/>
        <item x="78"/>
        <item x="22"/>
        <item x="696"/>
        <item x="140"/>
        <item x="487"/>
        <item x="447"/>
        <item x="695"/>
        <item x="544"/>
        <item x="2"/>
        <item x="320"/>
        <item x="587"/>
        <item x="39"/>
        <item x="583"/>
        <item x="180"/>
        <item x="635"/>
        <item x="414"/>
        <item x="498"/>
        <item x="535"/>
        <item x="201"/>
        <item x="517"/>
        <item x="312"/>
        <item x="335"/>
        <item x="550"/>
        <item x="511"/>
        <item x="644"/>
        <item x="130"/>
        <item x="349"/>
        <item x="82"/>
        <item x="342"/>
        <item x="65"/>
        <item x="677"/>
        <item x="353"/>
        <item x="613"/>
        <item x="317"/>
        <item x="570"/>
        <item x="567"/>
        <item x="277"/>
        <item x="63"/>
        <item x="55"/>
        <item x="139"/>
        <item x="631"/>
        <item x="260"/>
        <item x="283"/>
        <item x="701"/>
        <item x="334"/>
        <item x="483"/>
        <item x="282"/>
        <item x="94"/>
        <item x="422"/>
        <item x="496"/>
        <item x="247"/>
        <item x="479"/>
        <item x="12"/>
        <item x="253"/>
        <item x="74"/>
        <item x="560"/>
        <item x="553"/>
        <item x="492"/>
        <item x="157"/>
        <item x="148"/>
        <item x="193"/>
        <item x="431"/>
        <item x="445"/>
        <item x="314"/>
        <item x="717"/>
        <item x="138"/>
        <item x="582"/>
        <item x="592"/>
        <item x="662"/>
        <item x="480"/>
        <item x="120"/>
        <item x="508"/>
        <item x="67"/>
        <item x="330"/>
        <item x="175"/>
        <item x="693"/>
        <item x="569"/>
        <item x="653"/>
        <item x="430"/>
        <item x="406"/>
        <item x="27"/>
        <item x="690"/>
        <item x="393"/>
        <item x="450"/>
        <item x="133"/>
        <item x="301"/>
        <item x="160"/>
        <item x="429"/>
        <item x="86"/>
        <item x="386"/>
        <item x="108"/>
        <item x="651"/>
        <item x="223"/>
        <item t="default"/>
      </items>
    </pivotField>
    <pivotField showAll="0"/>
    <pivotField dataField="1" showAll="0"/>
    <pivotField showAll="0"/>
    <pivotField showAll="0"/>
    <pivotField showAll="0"/>
    <pivotField showAll="0"/>
    <pivotField axis="axisRow" showAll="0">
      <items count="8">
        <item x="3"/>
        <item x="6"/>
        <item x="4"/>
        <item x="0"/>
        <item x="2"/>
        <item x="1"/>
        <item x="5"/>
        <item t="default"/>
      </items>
    </pivotField>
    <pivotField showAll="0">
      <items count="4">
        <item sd="0" x="2"/>
        <item sd="0" x="1"/>
        <item sd="0" x="0"/>
        <item t="default" sd="0"/>
      </items>
    </pivotField>
    <pivotField showAll="0"/>
    <pivotField showAll="0">
      <items count="1201">
        <item h="1" x="0"/>
        <item h="1" x="9"/>
        <item h="1" x="99"/>
        <item h="1" x="999"/>
        <item h="1" x="1000"/>
        <item x="1001"/>
        <item h="1" x="1002"/>
        <item h="1" x="1003"/>
        <item h="1" x="1004"/>
        <item h="1" x="1005"/>
        <item h="1" x="1006"/>
        <item h="1" x="1007"/>
        <item h="1" x="1008"/>
        <item h="1" x="100"/>
        <item h="1" x="1009"/>
        <item h="1" x="1010"/>
        <item h="1" x="1011"/>
        <item h="1" x="1012"/>
        <item h="1" x="1013"/>
        <item h="1" x="1014"/>
        <item h="1" x="1015"/>
        <item h="1" x="1016"/>
        <item x="1017"/>
        <item h="1" x="1018"/>
        <item h="1" x="101"/>
        <item h="1" x="1019"/>
        <item h="1" x="1020"/>
        <item h="1" x="1021"/>
        <item h="1" x="1022"/>
        <item x="1023"/>
        <item h="1" x="1024"/>
        <item h="1" x="1025"/>
        <item h="1" x="1026"/>
        <item h="1" x="1027"/>
        <item h="1" x="1028"/>
        <item h="1" x="102"/>
        <item h="1" x="1029"/>
        <item h="1" x="1030"/>
        <item h="1" x="1031"/>
        <item h="1" x="1032"/>
        <item h="1" x="1033"/>
        <item h="1" x="1034"/>
        <item h="1" x="1035"/>
        <item h="1" x="1036"/>
        <item h="1" x="1037"/>
        <item h="1" x="1038"/>
        <item h="1" x="103"/>
        <item h="1" x="1039"/>
        <item h="1" x="1040"/>
        <item h="1" x="1041"/>
        <item h="1" x="1042"/>
        <item h="1" x="1043"/>
        <item h="1" x="1044"/>
        <item h="1" x="1045"/>
        <item h="1" x="1046"/>
        <item h="1" x="1047"/>
        <item h="1" x="1048"/>
        <item x="104"/>
        <item h="1" x="1049"/>
        <item h="1" x="1050"/>
        <item h="1" x="1051"/>
        <item h="1" x="1052"/>
        <item h="1" x="1053"/>
        <item h="1" x="1054"/>
        <item h="1" x="1055"/>
        <item h="1" x="1056"/>
        <item h="1" x="1057"/>
        <item h="1" x="1058"/>
        <item h="1" x="105"/>
        <item h="1" x="1059"/>
        <item h="1" x="1060"/>
        <item h="1" x="1061"/>
        <item h="1" x="1062"/>
        <item x="1063"/>
        <item h="1" x="1064"/>
        <item h="1" x="1065"/>
        <item h="1" x="1066"/>
        <item h="1" x="1067"/>
        <item h="1" x="1068"/>
        <item h="1" x="106"/>
        <item h="1" x="1069"/>
        <item h="1" x="1070"/>
        <item h="1" x="1071"/>
        <item h="1" x="1072"/>
        <item h="1" x="1073"/>
        <item h="1" x="1074"/>
        <item h="1" x="1075"/>
        <item h="1" x="1076"/>
        <item h="1" x="1077"/>
        <item h="1" x="1078"/>
        <item h="1" x="107"/>
        <item h="1" x="1079"/>
        <item h="1" x="1080"/>
        <item h="1" x="1081"/>
        <item h="1" x="1082"/>
        <item h="1" x="1083"/>
        <item h="1" x="1084"/>
        <item h="1" x="1085"/>
        <item h="1" x="1086"/>
        <item h="1" x="1087"/>
        <item h="1" x="1088"/>
        <item h="1" x="108"/>
        <item h="1" x="1089"/>
        <item h="1" x="1090"/>
        <item h="1" x="1091"/>
        <item h="1" x="1092"/>
        <item h="1" x="1093"/>
        <item h="1" x="1094"/>
        <item h="1" x="1095"/>
        <item h="1" x="1096"/>
        <item h="1" x="1097"/>
        <item h="1" x="1098"/>
        <item h="1" x="10"/>
        <item h="1" x="109"/>
        <item h="1" x="1099"/>
        <item h="1" x="1100"/>
        <item h="1" x="1101"/>
        <item h="1" x="1102"/>
        <item h="1" x="1103"/>
        <item h="1" x="1104"/>
        <item h="1" x="1105"/>
        <item h="1" x="1106"/>
        <item h="1" x="1107"/>
        <item h="1" x="1108"/>
        <item h="1" x="110"/>
        <item h="1" x="1109"/>
        <item h="1" x="1110"/>
        <item h="1" x="1111"/>
        <item h="1" x="1112"/>
        <item h="1" x="1113"/>
        <item h="1" x="1114"/>
        <item h="1" x="1115"/>
        <item h="1" x="1116"/>
        <item h="1" x="1117"/>
        <item h="1" x="1118"/>
        <item h="1" x="111"/>
        <item h="1" x="1119"/>
        <item h="1" x="1120"/>
        <item x="1121"/>
        <item h="1" x="1122"/>
        <item h="1" x="1123"/>
        <item h="1" x="1124"/>
        <item h="1" x="1125"/>
        <item h="1" x="1126"/>
        <item h="1" x="1127"/>
        <item h="1" x="1128"/>
        <item h="1" x="112"/>
        <item h="1" x="1129"/>
        <item h="1" x="1130"/>
        <item h="1" x="1131"/>
        <item h="1" x="1132"/>
        <item h="1" x="1133"/>
        <item h="1" x="1134"/>
        <item h="1" x="1135"/>
        <item h="1" x="1136"/>
        <item h="1" x="1137"/>
        <item h="1" x="1138"/>
        <item h="1" x="113"/>
        <item h="1" x="1139"/>
        <item h="1" x="1140"/>
        <item h="1" x="1141"/>
        <item h="1" x="1142"/>
        <item h="1" x="1143"/>
        <item h="1" x="1144"/>
        <item h="1" x="1145"/>
        <item h="1" x="1146"/>
        <item h="1" x="1147"/>
        <item h="1" x="1148"/>
        <item h="1" x="114"/>
        <item h="1" x="1149"/>
        <item h="1" x="1150"/>
        <item h="1" x="1151"/>
        <item h="1" x="1152"/>
        <item h="1" x="1153"/>
        <item h="1" x="1154"/>
        <item h="1" x="1155"/>
        <item h="1" x="1156"/>
        <item h="1" x="1157"/>
        <item h="1" x="1158"/>
        <item h="1" x="115"/>
        <item h="1" x="1159"/>
        <item h="1" x="1160"/>
        <item h="1" x="1161"/>
        <item h="1" x="1162"/>
        <item h="1" x="1163"/>
        <item h="1" x="1164"/>
        <item h="1" x="1165"/>
        <item h="1" x="1166"/>
        <item h="1" x="1167"/>
        <item h="1" x="1168"/>
        <item h="1" x="116"/>
        <item h="1" x="1169"/>
        <item h="1" x="1170"/>
        <item h="1" x="1171"/>
        <item h="1" x="1172"/>
        <item h="1" x="1173"/>
        <item h="1" x="1174"/>
        <item h="1" x="1175"/>
        <item h="1" x="1176"/>
        <item h="1" x="1177"/>
        <item h="1" x="1178"/>
        <item h="1" x="117"/>
        <item h="1" x="1179"/>
        <item h="1" x="1180"/>
        <item h="1" x="1181"/>
        <item h="1" x="1182"/>
        <item h="1" x="1183"/>
        <item h="1" x="1184"/>
        <item h="1" x="1185"/>
        <item h="1" x="1186"/>
        <item h="1" x="1187"/>
        <item h="1" x="1188"/>
        <item h="1" x="118"/>
        <item h="1" x="1189"/>
        <item h="1" x="1190"/>
        <item h="1" x="1191"/>
        <item h="1" x="1192"/>
        <item h="1" x="1193"/>
        <item h="1" x="1194"/>
        <item h="1" x="1195"/>
        <item h="1" x="1196"/>
        <item h="1" x="1197"/>
        <item h="1" x="1198"/>
        <item h="1" x="11"/>
        <item h="1" x="119"/>
        <item h="1" x="1199"/>
        <item h="1" x="120"/>
        <item h="1" x="121"/>
        <item h="1" x="122"/>
        <item h="1" x="123"/>
        <item h="1" x="124"/>
        <item h="1" x="125"/>
        <item h="1" x="126"/>
        <item h="1" x="127"/>
        <item h="1" x="128"/>
        <item h="1" x="12"/>
        <item h="1" x="129"/>
        <item h="1" x="130"/>
        <item h="1" x="131"/>
        <item h="1" x="132"/>
        <item h="1" x="133"/>
        <item h="1" x="134"/>
        <item h="1" x="135"/>
        <item h="1" x="136"/>
        <item h="1" x="137"/>
        <item h="1" x="138"/>
        <item h="1" x="13"/>
        <item h="1" x="139"/>
        <item h="1" x="140"/>
        <item h="1" x="141"/>
        <item h="1" x="142"/>
        <item h="1" x="143"/>
        <item h="1" x="144"/>
        <item h="1" x="145"/>
        <item h="1" x="146"/>
        <item h="1" x="147"/>
        <item h="1" x="148"/>
        <item h="1" x="14"/>
        <item h="1" x="149"/>
        <item h="1" x="150"/>
        <item h="1" x="151"/>
        <item h="1" x="152"/>
        <item h="1" x="153"/>
        <item h="1" x="154"/>
        <item h="1" x="155"/>
        <item h="1" x="156"/>
        <item h="1" x="157"/>
        <item h="1" x="158"/>
        <item h="1" x="15"/>
        <item h="1" x="159"/>
        <item h="1" x="160"/>
        <item h="1" x="161"/>
        <item h="1" x="162"/>
        <item h="1" x="163"/>
        <item h="1" x="164"/>
        <item h="1" x="165"/>
        <item h="1" x="166"/>
        <item h="1" x="167"/>
        <item h="1" x="168"/>
        <item h="1" x="16"/>
        <item h="1" x="169"/>
        <item h="1" x="170"/>
        <item h="1" x="171"/>
        <item h="1" x="172"/>
        <item h="1" x="173"/>
        <item h="1" x="174"/>
        <item h="1" x="175"/>
        <item h="1" x="176"/>
        <item h="1" x="177"/>
        <item h="1" x="178"/>
        <item h="1" x="17"/>
        <item h="1" x="179"/>
        <item h="1" x="180"/>
        <item h="1" x="181"/>
        <item h="1" x="182"/>
        <item h="1" x="183"/>
        <item h="1" x="184"/>
        <item h="1" x="185"/>
        <item h="1" x="186"/>
        <item h="1" x="187"/>
        <item h="1" x="188"/>
        <item h="1" x="18"/>
        <item h="1" x="189"/>
        <item h="1" x="190"/>
        <item h="1" x="191"/>
        <item h="1" x="192"/>
        <item h="1" x="193"/>
        <item h="1" x="194"/>
        <item h="1" x="195"/>
        <item h="1" x="196"/>
        <item h="1" x="197"/>
        <item h="1" x="198"/>
        <item h="1" x="1"/>
        <item h="1" x="19"/>
        <item h="1" x="199"/>
        <item h="1" x="200"/>
        <item h="1" x="201"/>
        <item h="1" x="202"/>
        <item h="1" x="203"/>
        <item h="1" x="204"/>
        <item h="1" x="205"/>
        <item h="1" x="206"/>
        <item h="1" x="207"/>
        <item h="1" x="208"/>
        <item h="1" x="20"/>
        <item h="1" x="209"/>
        <item h="1" x="210"/>
        <item h="1" x="211"/>
        <item h="1" x="212"/>
        <item h="1" x="213"/>
        <item h="1" x="214"/>
        <item h="1" x="215"/>
        <item h="1" x="216"/>
        <item h="1" x="217"/>
        <item h="1" x="218"/>
        <item h="1" x="21"/>
        <item h="1" x="219"/>
        <item h="1" x="220"/>
        <item h="1" x="221"/>
        <item h="1" x="222"/>
        <item h="1" x="223"/>
        <item h="1" x="224"/>
        <item h="1" x="225"/>
        <item h="1" x="226"/>
        <item h="1" x="227"/>
        <item h="1" x="228"/>
        <item h="1" x="22"/>
        <item h="1" x="229"/>
        <item h="1" x="230"/>
        <item h="1" x="231"/>
        <item h="1" x="232"/>
        <item h="1" x="233"/>
        <item h="1" x="234"/>
        <item h="1" x="235"/>
        <item h="1" x="236"/>
        <item h="1" x="237"/>
        <item h="1" x="238"/>
        <item h="1" x="23"/>
        <item h="1" x="239"/>
        <item h="1" x="240"/>
        <item h="1" x="241"/>
        <item h="1" x="242"/>
        <item h="1" x="243"/>
        <item h="1" x="244"/>
        <item h="1" x="245"/>
        <item h="1" x="246"/>
        <item h="1" x="247"/>
        <item h="1" x="248"/>
        <item h="1" x="24"/>
        <item h="1" x="249"/>
        <item h="1" x="250"/>
        <item h="1" x="251"/>
        <item h="1" x="252"/>
        <item h="1" x="253"/>
        <item h="1" x="254"/>
        <item h="1" x="255"/>
        <item h="1" x="256"/>
        <item h="1" x="257"/>
        <item h="1" x="258"/>
        <item h="1" x="25"/>
        <item h="1" x="259"/>
        <item h="1" x="260"/>
        <item h="1" x="261"/>
        <item h="1" x="262"/>
        <item h="1" x="263"/>
        <item h="1" x="264"/>
        <item h="1" x="265"/>
        <item h="1" x="266"/>
        <item h="1" x="267"/>
        <item h="1" x="268"/>
        <item h="1" x="26"/>
        <item h="1" x="269"/>
        <item h="1" x="270"/>
        <item h="1" x="271"/>
        <item h="1" x="272"/>
        <item h="1" x="273"/>
        <item h="1" x="274"/>
        <item h="1" x="275"/>
        <item h="1" x="276"/>
        <item h="1" x="277"/>
        <item h="1" x="278"/>
        <item h="1" x="27"/>
        <item h="1" x="279"/>
        <item h="1" x="280"/>
        <item h="1" x="281"/>
        <item h="1" x="282"/>
        <item h="1" x="283"/>
        <item h="1" x="284"/>
        <item h="1" x="285"/>
        <item h="1" x="286"/>
        <item h="1" x="287"/>
        <item h="1" x="288"/>
        <item h="1" x="28"/>
        <item h="1" x="289"/>
        <item h="1" x="290"/>
        <item h="1" x="291"/>
        <item h="1" x="292"/>
        <item h="1" x="293"/>
        <item h="1" x="294"/>
        <item h="1" x="295"/>
        <item h="1" x="296"/>
        <item h="1" x="297"/>
        <item h="1" x="298"/>
        <item h="1" x="2"/>
        <item h="1" x="29"/>
        <item h="1" x="299"/>
        <item h="1" x="300"/>
        <item h="1" x="301"/>
        <item h="1" x="302"/>
        <item h="1" x="303"/>
        <item h="1" x="304"/>
        <item h="1" x="305"/>
        <item h="1" x="306"/>
        <item h="1" x="307"/>
        <item h="1" x="308"/>
        <item h="1" x="30"/>
        <item h="1" x="309"/>
        <item h="1" x="310"/>
        <item h="1" x="311"/>
        <item h="1" x="312"/>
        <item h="1" x="313"/>
        <item h="1" x="314"/>
        <item h="1" x="315"/>
        <item h="1" x="316"/>
        <item h="1" x="317"/>
        <item h="1" x="318"/>
        <item h="1" x="31"/>
        <item h="1" x="319"/>
        <item h="1" x="320"/>
        <item h="1" x="321"/>
        <item h="1" x="322"/>
        <item h="1" x="323"/>
        <item h="1" x="324"/>
        <item h="1" x="325"/>
        <item h="1" x="326"/>
        <item h="1" x="327"/>
        <item h="1" x="328"/>
        <item h="1" x="32"/>
        <item h="1" x="329"/>
        <item h="1" x="330"/>
        <item h="1" x="331"/>
        <item h="1" x="332"/>
        <item h="1" x="333"/>
        <item h="1" x="334"/>
        <item h="1" x="335"/>
        <item h="1" x="336"/>
        <item h="1" x="337"/>
        <item h="1" x="338"/>
        <item h="1" x="33"/>
        <item h="1" x="339"/>
        <item h="1" x="340"/>
        <item h="1" x="341"/>
        <item h="1" x="342"/>
        <item h="1" x="343"/>
        <item h="1" x="344"/>
        <item h="1" x="345"/>
        <item h="1" x="346"/>
        <item h="1" x="347"/>
        <item h="1" x="348"/>
        <item h="1" x="34"/>
        <item h="1" x="349"/>
        <item h="1" x="350"/>
        <item h="1" x="351"/>
        <item h="1" x="352"/>
        <item h="1" x="353"/>
        <item h="1" x="354"/>
        <item h="1" x="355"/>
        <item h="1" x="356"/>
        <item h="1" x="357"/>
        <item h="1" x="358"/>
        <item h="1" x="35"/>
        <item h="1" x="359"/>
        <item h="1" x="360"/>
        <item h="1" x="361"/>
        <item h="1" x="362"/>
        <item h="1" x="363"/>
        <item h="1" x="364"/>
        <item h="1" x="365"/>
        <item h="1" x="366"/>
        <item h="1" x="367"/>
        <item h="1" x="368"/>
        <item h="1" x="36"/>
        <item h="1" x="369"/>
        <item h="1" x="370"/>
        <item h="1" x="371"/>
        <item h="1" x="372"/>
        <item h="1" x="373"/>
        <item h="1" x="374"/>
        <item h="1" x="375"/>
        <item h="1" x="376"/>
        <item h="1" x="377"/>
        <item h="1" x="378"/>
        <item h="1" x="37"/>
        <item h="1" x="379"/>
        <item h="1" x="380"/>
        <item h="1" x="381"/>
        <item h="1" x="382"/>
        <item h="1" x="383"/>
        <item h="1" x="384"/>
        <item h="1" x="385"/>
        <item h="1" x="386"/>
        <item h="1" x="387"/>
        <item h="1" x="388"/>
        <item h="1" x="38"/>
        <item h="1" x="389"/>
        <item h="1" x="390"/>
        <item h="1" x="391"/>
        <item h="1" x="392"/>
        <item h="1" x="393"/>
        <item h="1" x="394"/>
        <item h="1" x="395"/>
        <item h="1" x="396"/>
        <item h="1" x="397"/>
        <item h="1" x="398"/>
        <item h="1" x="3"/>
        <item h="1" x="39"/>
        <item h="1" x="399"/>
        <item h="1" x="400"/>
        <item h="1" x="401"/>
        <item h="1" x="402"/>
        <item h="1" x="403"/>
        <item h="1" x="404"/>
        <item h="1" x="405"/>
        <item h="1" x="406"/>
        <item h="1" x="407"/>
        <item h="1" x="408"/>
        <item h="1" x="40"/>
        <item h="1" x="409"/>
        <item h="1" x="410"/>
        <item h="1" x="411"/>
        <item h="1" x="412"/>
        <item h="1" x="413"/>
        <item h="1" x="414"/>
        <item h="1" x="415"/>
        <item h="1" x="416"/>
        <item h="1" x="417"/>
        <item h="1" x="418"/>
        <item h="1" x="41"/>
        <item h="1" x="419"/>
        <item h="1" x="420"/>
        <item h="1" x="421"/>
        <item h="1" x="422"/>
        <item h="1" x="423"/>
        <item h="1" x="424"/>
        <item h="1" x="425"/>
        <item h="1" x="426"/>
        <item h="1" x="427"/>
        <item h="1" x="428"/>
        <item h="1" x="42"/>
        <item h="1" x="429"/>
        <item h="1" x="430"/>
        <item h="1" x="431"/>
        <item h="1" x="432"/>
        <item h="1" x="433"/>
        <item h="1" x="434"/>
        <item h="1" x="435"/>
        <item h="1" x="436"/>
        <item h="1" x="437"/>
        <item h="1" x="438"/>
        <item h="1" x="43"/>
        <item h="1" x="439"/>
        <item h="1" x="440"/>
        <item h="1" x="441"/>
        <item h="1" x="442"/>
        <item h="1" x="443"/>
        <item h="1" x="444"/>
        <item h="1" x="445"/>
        <item h="1" x="446"/>
        <item h="1" x="447"/>
        <item h="1" x="448"/>
        <item h="1" x="44"/>
        <item h="1" x="449"/>
        <item h="1" x="450"/>
        <item h="1" x="451"/>
        <item h="1" x="452"/>
        <item h="1" x="453"/>
        <item h="1" x="454"/>
        <item h="1" x="455"/>
        <item h="1" x="456"/>
        <item h="1" x="457"/>
        <item h="1" x="458"/>
        <item h="1" x="45"/>
        <item h="1" x="459"/>
        <item h="1" x="460"/>
        <item h="1" x="461"/>
        <item h="1" x="462"/>
        <item h="1" x="463"/>
        <item h="1" x="464"/>
        <item h="1" x="465"/>
        <item h="1" x="466"/>
        <item h="1" x="467"/>
        <item h="1" x="468"/>
        <item h="1" x="46"/>
        <item h="1" x="469"/>
        <item h="1" x="470"/>
        <item h="1" x="471"/>
        <item h="1" x="472"/>
        <item h="1" x="473"/>
        <item h="1" x="474"/>
        <item h="1" x="475"/>
        <item h="1" x="476"/>
        <item h="1" x="477"/>
        <item h="1" x="478"/>
        <item h="1" x="47"/>
        <item h="1" x="479"/>
        <item h="1" x="480"/>
        <item h="1" x="481"/>
        <item h="1" x="482"/>
        <item h="1" x="483"/>
        <item h="1" x="484"/>
        <item h="1" x="485"/>
        <item h="1" x="486"/>
        <item h="1" x="487"/>
        <item h="1" x="488"/>
        <item h="1" x="48"/>
        <item h="1" x="489"/>
        <item h="1" x="490"/>
        <item h="1" x="491"/>
        <item h="1" x="492"/>
        <item h="1" x="493"/>
        <item h="1" x="494"/>
        <item h="1" x="495"/>
        <item h="1" x="496"/>
        <item h="1" x="497"/>
        <item h="1" x="498"/>
        <item h="1" x="4"/>
        <item h="1" x="49"/>
        <item h="1" x="499"/>
        <item h="1" x="500"/>
        <item h="1" x="501"/>
        <item h="1" x="502"/>
        <item h="1" x="503"/>
        <item h="1" x="504"/>
        <item h="1" x="505"/>
        <item h="1" x="506"/>
        <item h="1" x="507"/>
        <item h="1" x="508"/>
        <item h="1" x="50"/>
        <item h="1" x="509"/>
        <item h="1" x="510"/>
        <item h="1" x="511"/>
        <item h="1" x="512"/>
        <item h="1" x="513"/>
        <item h="1" x="514"/>
        <item h="1" x="515"/>
        <item h="1" x="516"/>
        <item h="1" x="517"/>
        <item h="1" x="518"/>
        <item h="1" x="51"/>
        <item h="1" x="519"/>
        <item h="1" x="520"/>
        <item h="1" x="521"/>
        <item h="1" x="522"/>
        <item h="1" x="523"/>
        <item h="1" x="524"/>
        <item h="1" x="525"/>
        <item h="1" x="526"/>
        <item h="1" x="527"/>
        <item h="1" x="528"/>
        <item h="1" x="52"/>
        <item h="1" x="529"/>
        <item h="1" x="530"/>
        <item h="1" x="531"/>
        <item h="1" x="532"/>
        <item h="1" x="533"/>
        <item h="1" x="534"/>
        <item h="1" x="535"/>
        <item h="1" x="536"/>
        <item h="1" x="537"/>
        <item h="1" x="538"/>
        <item h="1" x="53"/>
        <item h="1" x="539"/>
        <item h="1" x="540"/>
        <item h="1" x="541"/>
        <item h="1" x="542"/>
        <item h="1" x="543"/>
        <item h="1" x="544"/>
        <item h="1" x="545"/>
        <item h="1" x="546"/>
        <item h="1" x="547"/>
        <item h="1" x="548"/>
        <item h="1" x="54"/>
        <item h="1" x="549"/>
        <item h="1" x="550"/>
        <item h="1" x="551"/>
        <item h="1" x="552"/>
        <item h="1" x="553"/>
        <item h="1" x="554"/>
        <item h="1" x="555"/>
        <item h="1" x="556"/>
        <item h="1" x="557"/>
        <item h="1" x="558"/>
        <item h="1" x="55"/>
        <item h="1" x="559"/>
        <item h="1" x="560"/>
        <item h="1" x="561"/>
        <item h="1" x="562"/>
        <item h="1" x="563"/>
        <item h="1" x="564"/>
        <item h="1" x="565"/>
        <item h="1" x="566"/>
        <item h="1" x="567"/>
        <item h="1" x="568"/>
        <item h="1" x="56"/>
        <item h="1" x="569"/>
        <item h="1" x="570"/>
        <item h="1" x="571"/>
        <item h="1" x="572"/>
        <item h="1" x="573"/>
        <item h="1" x="574"/>
        <item h="1" x="575"/>
        <item h="1" x="576"/>
        <item h="1" x="577"/>
        <item h="1" x="578"/>
        <item h="1" x="57"/>
        <item h="1" x="579"/>
        <item h="1" x="580"/>
        <item h="1" x="581"/>
        <item h="1" x="582"/>
        <item h="1" x="583"/>
        <item h="1" x="584"/>
        <item h="1" x="585"/>
        <item h="1" x="586"/>
        <item h="1" x="587"/>
        <item h="1" x="588"/>
        <item h="1" x="58"/>
        <item h="1" x="589"/>
        <item h="1" x="590"/>
        <item h="1" x="591"/>
        <item h="1" x="592"/>
        <item h="1" x="593"/>
        <item h="1" x="594"/>
        <item h="1" x="595"/>
        <item h="1" x="596"/>
        <item h="1" x="597"/>
        <item h="1" x="598"/>
        <item h="1" x="5"/>
        <item h="1" x="59"/>
        <item h="1" x="599"/>
        <item h="1" x="600"/>
        <item h="1" x="601"/>
        <item h="1" x="602"/>
        <item h="1" x="603"/>
        <item h="1" x="604"/>
        <item h="1" x="605"/>
        <item h="1" x="606"/>
        <item h="1" x="607"/>
        <item h="1" x="608"/>
        <item h="1" x="60"/>
        <item h="1" x="609"/>
        <item h="1" x="610"/>
        <item h="1" x="611"/>
        <item h="1" x="612"/>
        <item h="1" x="613"/>
        <item h="1" x="614"/>
        <item h="1" x="615"/>
        <item h="1" x="616"/>
        <item h="1" x="617"/>
        <item h="1" x="618"/>
        <item h="1" x="61"/>
        <item h="1" x="619"/>
        <item h="1" x="620"/>
        <item h="1" x="621"/>
        <item h="1" x="622"/>
        <item h="1" x="623"/>
        <item h="1" x="624"/>
        <item h="1" x="625"/>
        <item h="1" x="626"/>
        <item h="1" x="627"/>
        <item h="1" x="628"/>
        <item h="1" x="62"/>
        <item h="1" x="629"/>
        <item h="1" x="630"/>
        <item h="1" x="631"/>
        <item h="1" x="632"/>
        <item h="1" x="633"/>
        <item h="1" x="634"/>
        <item h="1" x="635"/>
        <item h="1" x="636"/>
        <item h="1" x="637"/>
        <item h="1" x="638"/>
        <item h="1" x="63"/>
        <item h="1" x="639"/>
        <item h="1" x="640"/>
        <item h="1" x="641"/>
        <item h="1" x="642"/>
        <item h="1" x="643"/>
        <item h="1" x="644"/>
        <item h="1" x="645"/>
        <item h="1" x="646"/>
        <item h="1" x="647"/>
        <item h="1" x="648"/>
        <item h="1" x="64"/>
        <item h="1" x="649"/>
        <item h="1" x="650"/>
        <item h="1" x="651"/>
        <item h="1" x="652"/>
        <item h="1" x="653"/>
        <item h="1" x="654"/>
        <item h="1" x="655"/>
        <item h="1" x="656"/>
        <item h="1" x="657"/>
        <item h="1" x="658"/>
        <item h="1" x="65"/>
        <item h="1" x="659"/>
        <item h="1" x="660"/>
        <item h="1" x="661"/>
        <item h="1" x="662"/>
        <item h="1" x="663"/>
        <item h="1" x="664"/>
        <item h="1" x="665"/>
        <item h="1" x="666"/>
        <item h="1" x="667"/>
        <item h="1" x="668"/>
        <item h="1" x="66"/>
        <item h="1" x="669"/>
        <item h="1" x="670"/>
        <item h="1" x="671"/>
        <item h="1" x="672"/>
        <item h="1" x="673"/>
        <item h="1" x="674"/>
        <item h="1" x="675"/>
        <item h="1" x="676"/>
        <item h="1" x="677"/>
        <item h="1" x="678"/>
        <item h="1" x="67"/>
        <item h="1" x="679"/>
        <item h="1" x="680"/>
        <item h="1" x="681"/>
        <item h="1" x="682"/>
        <item h="1" x="683"/>
        <item h="1" x="684"/>
        <item h="1" x="685"/>
        <item h="1" x="686"/>
        <item h="1" x="687"/>
        <item h="1" x="688"/>
        <item h="1" x="68"/>
        <item h="1" x="689"/>
        <item h="1" x="690"/>
        <item h="1" x="691"/>
        <item h="1" x="692"/>
        <item h="1" x="693"/>
        <item h="1" x="694"/>
        <item h="1" x="695"/>
        <item h="1" x="696"/>
        <item h="1" x="697"/>
        <item h="1" x="698"/>
        <item h="1" x="6"/>
        <item h="1" x="69"/>
        <item h="1" x="699"/>
        <item h="1" x="700"/>
        <item h="1" x="701"/>
        <item h="1" x="702"/>
        <item h="1" x="703"/>
        <item h="1" x="704"/>
        <item h="1" x="705"/>
        <item h="1" x="706"/>
        <item h="1" x="707"/>
        <item h="1" x="708"/>
        <item h="1" x="70"/>
        <item h="1" x="709"/>
        <item h="1" x="710"/>
        <item h="1" x="711"/>
        <item h="1" x="712"/>
        <item h="1" x="713"/>
        <item h="1" x="714"/>
        <item h="1" x="715"/>
        <item h="1" x="716"/>
        <item h="1" x="717"/>
        <item h="1" x="718"/>
        <item h="1" x="71"/>
        <item h="1" x="719"/>
        <item h="1" x="720"/>
        <item h="1" x="721"/>
        <item h="1" x="722"/>
        <item h="1" x="723"/>
        <item h="1" x="724"/>
        <item h="1" x="725"/>
        <item h="1" x="726"/>
        <item h="1" x="727"/>
        <item h="1" x="728"/>
        <item h="1" x="72"/>
        <item h="1" x="729"/>
        <item h="1" x="730"/>
        <item h="1" x="731"/>
        <item h="1" x="732"/>
        <item h="1" x="733"/>
        <item h="1" x="734"/>
        <item h="1" x="735"/>
        <item h="1" x="736"/>
        <item h="1" x="737"/>
        <item h="1" x="738"/>
        <item h="1" x="73"/>
        <item h="1" x="739"/>
        <item h="1" x="740"/>
        <item h="1" x="741"/>
        <item h="1" x="742"/>
        <item h="1" x="743"/>
        <item h="1" x="744"/>
        <item h="1" x="745"/>
        <item h="1" x="746"/>
        <item h="1" x="747"/>
        <item h="1" x="748"/>
        <item h="1" x="74"/>
        <item h="1" x="749"/>
        <item h="1" x="750"/>
        <item h="1" x="751"/>
        <item h="1" x="752"/>
        <item h="1" x="753"/>
        <item h="1" x="754"/>
        <item h="1" x="755"/>
        <item h="1" x="756"/>
        <item h="1" x="757"/>
        <item h="1" x="758"/>
        <item h="1" x="75"/>
        <item h="1" x="759"/>
        <item h="1" x="760"/>
        <item h="1" x="761"/>
        <item h="1" x="762"/>
        <item h="1" x="763"/>
        <item h="1" x="764"/>
        <item h="1" x="765"/>
        <item h="1" x="766"/>
        <item h="1" x="767"/>
        <item h="1" x="768"/>
        <item h="1" x="76"/>
        <item h="1" x="769"/>
        <item h="1" x="770"/>
        <item h="1" x="771"/>
        <item h="1" x="772"/>
        <item h="1" x="773"/>
        <item h="1" x="774"/>
        <item h="1" x="775"/>
        <item h="1" x="776"/>
        <item h="1" x="777"/>
        <item h="1" x="778"/>
        <item h="1" x="77"/>
        <item h="1" x="779"/>
        <item h="1" x="780"/>
        <item h="1" x="781"/>
        <item h="1" x="782"/>
        <item h="1" x="783"/>
        <item h="1" x="784"/>
        <item h="1" x="785"/>
        <item h="1" x="786"/>
        <item h="1" x="787"/>
        <item h="1" x="788"/>
        <item h="1" x="78"/>
        <item h="1" x="789"/>
        <item h="1" x="790"/>
        <item h="1" x="791"/>
        <item h="1" x="792"/>
        <item h="1" x="793"/>
        <item h="1" x="794"/>
        <item h="1" x="795"/>
        <item h="1" x="796"/>
        <item h="1" x="797"/>
        <item h="1" x="798"/>
        <item h="1" x="7"/>
        <item h="1" x="79"/>
        <item h="1" x="799"/>
        <item h="1" x="800"/>
        <item h="1" x="801"/>
        <item h="1" x="802"/>
        <item h="1" x="803"/>
        <item h="1" x="804"/>
        <item h="1" x="805"/>
        <item h="1" x="806"/>
        <item h="1" x="807"/>
        <item h="1" x="808"/>
        <item h="1" x="80"/>
        <item h="1" x="809"/>
        <item h="1" x="810"/>
        <item h="1" x="811"/>
        <item h="1" x="812"/>
        <item h="1" x="813"/>
        <item h="1" x="814"/>
        <item h="1" x="815"/>
        <item h="1" x="816"/>
        <item h="1" x="817"/>
        <item h="1" x="818"/>
        <item h="1" x="81"/>
        <item h="1" x="819"/>
        <item h="1" x="820"/>
        <item h="1" x="821"/>
        <item h="1" x="822"/>
        <item h="1" x="823"/>
        <item h="1" x="824"/>
        <item h="1" x="825"/>
        <item h="1" x="826"/>
        <item h="1" x="827"/>
        <item h="1" x="828"/>
        <item h="1" x="82"/>
        <item h="1" x="829"/>
        <item h="1" x="830"/>
        <item h="1" x="831"/>
        <item h="1" x="832"/>
        <item h="1" x="833"/>
        <item h="1" x="834"/>
        <item h="1" x="835"/>
        <item h="1" x="836"/>
        <item h="1" x="837"/>
        <item h="1" x="838"/>
        <item h="1" x="83"/>
        <item h="1" x="839"/>
        <item h="1" x="840"/>
        <item h="1" x="841"/>
        <item h="1" x="842"/>
        <item h="1" x="843"/>
        <item h="1" x="844"/>
        <item h="1" x="845"/>
        <item h="1" x="846"/>
        <item h="1" x="847"/>
        <item h="1" x="848"/>
        <item h="1" x="84"/>
        <item h="1" x="849"/>
        <item h="1" x="850"/>
        <item h="1" x="851"/>
        <item h="1" x="852"/>
        <item h="1" x="853"/>
        <item h="1" x="854"/>
        <item h="1" x="855"/>
        <item h="1" x="856"/>
        <item h="1" x="857"/>
        <item h="1" x="858"/>
        <item h="1" x="85"/>
        <item h="1" x="859"/>
        <item h="1" x="860"/>
        <item h="1" x="861"/>
        <item h="1" x="862"/>
        <item h="1" x="863"/>
        <item h="1" x="864"/>
        <item h="1" x="865"/>
        <item h="1" x="866"/>
        <item h="1" x="867"/>
        <item h="1" x="868"/>
        <item h="1" x="86"/>
        <item h="1" x="869"/>
        <item h="1" x="870"/>
        <item h="1" x="871"/>
        <item h="1" x="872"/>
        <item h="1" x="873"/>
        <item h="1" x="874"/>
        <item h="1" x="875"/>
        <item h="1" x="876"/>
        <item h="1" x="877"/>
        <item h="1" x="878"/>
        <item h="1" x="87"/>
        <item h="1" x="879"/>
        <item h="1" x="880"/>
        <item h="1" x="881"/>
        <item h="1" x="882"/>
        <item h="1" x="883"/>
        <item h="1" x="884"/>
        <item h="1" x="885"/>
        <item h="1" x="886"/>
        <item h="1" x="887"/>
        <item h="1" x="888"/>
        <item h="1" x="88"/>
        <item h="1" x="889"/>
        <item h="1" x="890"/>
        <item h="1" x="891"/>
        <item h="1" x="892"/>
        <item h="1" x="893"/>
        <item h="1" x="894"/>
        <item h="1" x="895"/>
        <item h="1" x="896"/>
        <item h="1" x="897"/>
        <item h="1" x="898"/>
        <item h="1" x="8"/>
        <item h="1" x="89"/>
        <item h="1" x="899"/>
        <item h="1" x="900"/>
        <item h="1" x="901"/>
        <item h="1" x="902"/>
        <item h="1" x="903"/>
        <item h="1" x="904"/>
        <item h="1" x="905"/>
        <item h="1" x="906"/>
        <item h="1" x="907"/>
        <item h="1" x="908"/>
        <item h="1" x="90"/>
        <item h="1" x="909"/>
        <item h="1" x="910"/>
        <item h="1" x="911"/>
        <item h="1" x="912"/>
        <item h="1" x="913"/>
        <item h="1" x="914"/>
        <item h="1" x="915"/>
        <item h="1" x="916"/>
        <item h="1" x="917"/>
        <item h="1" x="918"/>
        <item h="1" x="91"/>
        <item h="1" x="919"/>
        <item h="1" x="920"/>
        <item h="1" x="921"/>
        <item h="1" x="922"/>
        <item h="1" x="923"/>
        <item h="1" x="924"/>
        <item h="1" x="925"/>
        <item h="1" x="926"/>
        <item h="1" x="927"/>
        <item h="1" x="928"/>
        <item h="1" x="92"/>
        <item h="1" x="929"/>
        <item h="1" x="930"/>
        <item h="1" x="931"/>
        <item h="1" x="932"/>
        <item h="1" x="933"/>
        <item h="1" x="934"/>
        <item h="1" x="935"/>
        <item h="1" x="936"/>
        <item h="1" x="937"/>
        <item h="1" x="938"/>
        <item h="1" x="93"/>
        <item h="1" x="939"/>
        <item h="1" x="940"/>
        <item h="1" x="941"/>
        <item h="1" x="942"/>
        <item h="1" x="943"/>
        <item h="1" x="944"/>
        <item h="1" x="945"/>
        <item h="1" x="946"/>
        <item h="1" x="947"/>
        <item h="1" x="948"/>
        <item h="1" x="94"/>
        <item h="1" x="949"/>
        <item h="1" x="950"/>
        <item h="1" x="951"/>
        <item h="1" x="952"/>
        <item h="1" x="953"/>
        <item h="1" x="954"/>
        <item h="1" x="955"/>
        <item h="1" x="956"/>
        <item h="1" x="957"/>
        <item h="1" x="958"/>
        <item h="1" x="95"/>
        <item h="1" x="959"/>
        <item h="1" x="960"/>
        <item h="1" x="961"/>
        <item h="1" x="962"/>
        <item h="1" x="963"/>
        <item h="1" x="964"/>
        <item h="1" x="965"/>
        <item h="1" x="966"/>
        <item h="1" x="967"/>
        <item h="1" x="968"/>
        <item h="1" x="96"/>
        <item h="1" x="969"/>
        <item h="1" x="970"/>
        <item h="1" x="971"/>
        <item h="1" x="972"/>
        <item h="1" x="973"/>
        <item h="1" x="974"/>
        <item h="1" x="975"/>
        <item h="1" x="976"/>
        <item h="1" x="977"/>
        <item h="1" x="978"/>
        <item h="1" x="97"/>
        <item h="1" x="979"/>
        <item h="1" x="980"/>
        <item h="1" x="981"/>
        <item h="1" x="982"/>
        <item h="1" x="983"/>
        <item h="1" x="984"/>
        <item h="1" x="985"/>
        <item h="1" x="986"/>
        <item h="1" x="987"/>
        <item h="1" x="988"/>
        <item h="1" x="98"/>
        <item h="1" x="989"/>
        <item h="1" x="990"/>
        <item h="1" x="991"/>
        <item h="1" x="992"/>
        <item h="1" x="993"/>
        <item h="1" x="994"/>
        <item h="1" x="995"/>
        <item h="1" x="996"/>
        <item h="1" x="997"/>
        <item h="1" x="998"/>
        <item t="default"/>
      </items>
    </pivotField>
    <pivotField showAll="0"/>
    <pivotField showAll="0"/>
    <pivotField showAll="0"/>
    <pivotField showAll="0"/>
    <pivotField showAll="0"/>
    <pivotField showAll="0"/>
    <pivotField showAll="0"/>
  </pivotFields>
  <rowFields count="1">
    <field x="10"/>
  </rowFields>
  <rowItems count="4">
    <i>
      <x v="1"/>
    </i>
    <i>
      <x v="3"/>
    </i>
    <i>
      <x v="4"/>
    </i>
    <i t="grand">
      <x/>
    </i>
  </rowItems>
  <colItems count="1">
    <i/>
  </colItems>
  <dataFields count="1">
    <dataField name="Sum of Sales" fld="5" baseField="0" baseItem="0"/>
  </dataFields>
  <chartFormats count="2">
    <chartFormat chart="10"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56493FF-9260-47E7-AD3E-40EBEBBC613A}"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R8:S14" firstHeaderRow="1" firstDataRow="1" firstDataCol="1"/>
  <pivotFields count="21">
    <pivotField multipleItemSelectionAllowed="1" showAll="0">
      <items count="1201">
        <item h="1" x="0"/>
        <item x="1"/>
        <item x="2"/>
        <item x="3"/>
        <item x="4"/>
        <item h="1" x="5"/>
        <item h="1"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h="1" x="99"/>
        <item h="1" x="100"/>
        <item h="1" x="101"/>
        <item h="1" x="102"/>
        <item h="1" x="103"/>
        <item h="1" x="104"/>
        <item h="1" x="105"/>
        <item h="1" x="106"/>
        <item h="1" x="107"/>
        <item h="1" x="108"/>
        <item h="1" x="109"/>
        <item h="1" x="110"/>
        <item h="1" x="111"/>
        <item h="1" x="112"/>
        <item h="1" x="113"/>
        <item h="1" x="114"/>
        <item h="1" x="115"/>
        <item h="1" x="116"/>
        <item h="1" x="117"/>
        <item h="1" x="118"/>
        <item h="1" x="119"/>
        <item h="1" x="120"/>
        <item h="1" x="121"/>
        <item h="1" x="122"/>
        <item h="1" x="123"/>
        <item h="1" x="124"/>
        <item h="1" x="125"/>
        <item h="1" x="126"/>
        <item h="1" x="127"/>
        <item h="1" x="128"/>
        <item h="1" x="129"/>
        <item h="1" x="130"/>
        <item h="1" x="131"/>
        <item h="1" x="132"/>
        <item h="1" x="133"/>
        <item h="1" x="134"/>
        <item h="1" x="135"/>
        <item h="1" x="136"/>
        <item h="1" x="137"/>
        <item h="1" x="138"/>
        <item h="1" x="139"/>
        <item h="1" x="140"/>
        <item h="1" x="141"/>
        <item h="1" x="142"/>
        <item h="1" x="143"/>
        <item h="1" x="144"/>
        <item h="1" x="145"/>
        <item h="1" x="146"/>
        <item h="1" x="147"/>
        <item h="1" x="148"/>
        <item h="1" x="149"/>
        <item h="1" x="150"/>
        <item h="1" x="151"/>
        <item h="1" x="152"/>
        <item h="1" x="153"/>
        <item h="1" x="154"/>
        <item h="1" x="155"/>
        <item h="1" x="156"/>
        <item h="1" x="157"/>
        <item h="1" x="158"/>
        <item h="1" x="159"/>
        <item h="1" x="160"/>
        <item h="1" x="161"/>
        <item h="1" x="162"/>
        <item h="1" x="163"/>
        <item h="1" x="164"/>
        <item h="1" x="165"/>
        <item h="1" x="166"/>
        <item h="1" x="167"/>
        <item h="1" x="168"/>
        <item h="1" x="169"/>
        <item h="1" x="170"/>
        <item h="1" x="171"/>
        <item h="1" x="172"/>
        <item h="1" x="173"/>
        <item h="1" x="174"/>
        <item h="1" x="175"/>
        <item h="1" x="176"/>
        <item h="1" x="177"/>
        <item h="1" x="178"/>
        <item h="1" x="179"/>
        <item h="1" x="180"/>
        <item h="1" x="181"/>
        <item h="1" x="182"/>
        <item h="1" x="183"/>
        <item h="1" x="184"/>
        <item h="1" x="185"/>
        <item h="1" x="186"/>
        <item h="1" x="187"/>
        <item h="1" x="188"/>
        <item h="1" x="189"/>
        <item h="1" x="190"/>
        <item h="1" x="191"/>
        <item h="1" x="192"/>
        <item h="1" x="193"/>
        <item h="1" x="194"/>
        <item h="1" x="195"/>
        <item h="1" x="196"/>
        <item h="1" x="197"/>
        <item h="1" x="198"/>
        <item h="1" x="199"/>
        <item h="1" x="200"/>
        <item h="1" x="201"/>
        <item h="1" x="202"/>
        <item h="1" x="203"/>
        <item h="1" x="204"/>
        <item h="1" x="205"/>
        <item h="1" x="206"/>
        <item h="1" x="207"/>
        <item h="1" x="208"/>
        <item h="1" x="209"/>
        <item h="1" x="210"/>
        <item h="1" x="211"/>
        <item h="1" x="212"/>
        <item h="1" x="213"/>
        <item h="1" x="214"/>
        <item h="1" x="215"/>
        <item h="1" x="216"/>
        <item h="1" x="217"/>
        <item h="1" x="218"/>
        <item h="1" x="219"/>
        <item h="1" x="220"/>
        <item h="1" x="221"/>
        <item h="1" x="222"/>
        <item h="1" x="223"/>
        <item h="1" x="224"/>
        <item h="1" x="225"/>
        <item h="1" x="226"/>
        <item h="1" x="227"/>
        <item h="1" x="228"/>
        <item h="1" x="229"/>
        <item h="1" x="230"/>
        <item h="1" x="231"/>
        <item h="1" x="232"/>
        <item h="1" x="233"/>
        <item h="1" x="234"/>
        <item h="1" x="235"/>
        <item h="1" x="236"/>
        <item h="1" x="237"/>
        <item h="1" x="238"/>
        <item h="1" x="239"/>
        <item h="1" x="240"/>
        <item h="1" x="241"/>
        <item h="1" x="242"/>
        <item h="1" x="243"/>
        <item h="1" x="244"/>
        <item h="1" x="245"/>
        <item h="1" x="246"/>
        <item h="1" x="247"/>
        <item h="1" x="248"/>
        <item h="1" x="249"/>
        <item h="1" x="250"/>
        <item h="1" x="251"/>
        <item h="1" x="252"/>
        <item h="1" x="253"/>
        <item h="1" x="254"/>
        <item h="1" x="255"/>
        <item h="1" x="256"/>
        <item h="1" x="257"/>
        <item h="1" x="258"/>
        <item h="1" x="259"/>
        <item h="1" x="260"/>
        <item h="1" x="261"/>
        <item h="1" x="262"/>
        <item h="1" x="263"/>
        <item h="1" x="264"/>
        <item h="1" x="265"/>
        <item h="1" x="266"/>
        <item h="1" x="267"/>
        <item h="1" x="268"/>
        <item h="1" x="269"/>
        <item h="1" x="270"/>
        <item h="1" x="271"/>
        <item h="1" x="272"/>
        <item h="1" x="273"/>
        <item h="1" x="274"/>
        <item h="1" x="275"/>
        <item h="1" x="276"/>
        <item h="1" x="277"/>
        <item h="1" x="278"/>
        <item h="1" x="279"/>
        <item h="1" x="280"/>
        <item h="1" x="281"/>
        <item h="1" x="282"/>
        <item h="1" x="283"/>
        <item h="1" x="284"/>
        <item h="1" x="285"/>
        <item h="1" x="286"/>
        <item h="1" x="287"/>
        <item h="1" x="288"/>
        <item h="1" x="289"/>
        <item h="1" x="290"/>
        <item h="1" x="291"/>
        <item h="1" x="292"/>
        <item h="1" x="293"/>
        <item h="1" x="294"/>
        <item h="1" x="295"/>
        <item h="1" x="296"/>
        <item h="1" x="297"/>
        <item h="1" x="298"/>
        <item h="1" x="299"/>
        <item h="1" x="300"/>
        <item h="1" x="301"/>
        <item h="1" x="302"/>
        <item h="1" x="303"/>
        <item h="1" x="304"/>
        <item h="1" x="305"/>
        <item h="1" x="306"/>
        <item h="1" x="307"/>
        <item h="1" x="308"/>
        <item h="1" x="309"/>
        <item h="1" x="310"/>
        <item h="1" x="311"/>
        <item h="1" x="312"/>
        <item h="1" x="313"/>
        <item h="1" x="314"/>
        <item h="1" x="315"/>
        <item h="1" x="316"/>
        <item h="1" x="317"/>
        <item h="1" x="318"/>
        <item h="1" x="319"/>
        <item h="1" x="320"/>
        <item h="1" x="321"/>
        <item h="1" x="322"/>
        <item h="1" x="323"/>
        <item h="1" x="324"/>
        <item h="1" x="325"/>
        <item h="1" x="326"/>
        <item h="1" x="327"/>
        <item h="1" x="328"/>
        <item h="1" x="329"/>
        <item h="1" x="330"/>
        <item h="1" x="331"/>
        <item h="1" x="332"/>
        <item h="1" x="333"/>
        <item h="1" x="334"/>
        <item h="1" x="335"/>
        <item h="1" x="336"/>
        <item h="1" x="337"/>
        <item h="1" x="338"/>
        <item h="1" x="339"/>
        <item h="1" x="340"/>
        <item h="1" x="341"/>
        <item h="1" x="342"/>
        <item h="1" x="343"/>
        <item h="1" x="344"/>
        <item h="1" x="345"/>
        <item h="1" x="346"/>
        <item h="1" x="347"/>
        <item h="1" x="348"/>
        <item h="1" x="349"/>
        <item h="1" x="350"/>
        <item h="1" x="351"/>
        <item h="1" x="352"/>
        <item h="1" x="353"/>
        <item h="1" x="354"/>
        <item h="1" x="355"/>
        <item h="1" x="356"/>
        <item h="1" x="357"/>
        <item h="1" x="358"/>
        <item h="1" x="359"/>
        <item h="1" x="360"/>
        <item h="1" x="361"/>
        <item h="1" x="362"/>
        <item h="1" x="363"/>
        <item h="1" x="364"/>
        <item h="1" x="365"/>
        <item h="1" x="366"/>
        <item h="1" x="367"/>
        <item h="1" x="368"/>
        <item h="1" x="369"/>
        <item h="1" x="370"/>
        <item h="1" x="371"/>
        <item h="1" x="372"/>
        <item h="1" x="373"/>
        <item h="1" x="374"/>
        <item h="1" x="375"/>
        <item h="1" x="376"/>
        <item h="1" x="377"/>
        <item h="1" x="378"/>
        <item h="1" x="379"/>
        <item h="1" x="380"/>
        <item h="1" x="381"/>
        <item h="1" x="382"/>
        <item h="1" x="383"/>
        <item h="1" x="384"/>
        <item h="1" x="385"/>
        <item h="1" x="386"/>
        <item h="1" x="387"/>
        <item h="1" x="388"/>
        <item h="1" x="389"/>
        <item h="1" x="390"/>
        <item h="1" x="391"/>
        <item h="1" x="392"/>
        <item h="1" x="393"/>
        <item h="1" x="394"/>
        <item h="1" x="395"/>
        <item h="1" x="396"/>
        <item h="1" x="397"/>
        <item h="1" x="398"/>
        <item h="1" x="399"/>
        <item h="1" x="400"/>
        <item h="1" x="401"/>
        <item h="1" x="402"/>
        <item h="1" x="403"/>
        <item h="1" x="404"/>
        <item h="1" x="405"/>
        <item h="1" x="406"/>
        <item h="1" x="407"/>
        <item h="1" x="408"/>
        <item h="1" x="409"/>
        <item h="1" x="410"/>
        <item h="1" x="411"/>
        <item h="1" x="412"/>
        <item h="1" x="413"/>
        <item h="1" x="414"/>
        <item h="1" x="415"/>
        <item h="1" x="416"/>
        <item h="1" x="417"/>
        <item h="1" x="418"/>
        <item h="1" x="419"/>
        <item h="1" x="420"/>
        <item h="1" x="421"/>
        <item h="1" x="422"/>
        <item h="1" x="423"/>
        <item h="1" x="424"/>
        <item h="1" x="425"/>
        <item h="1" x="426"/>
        <item h="1" x="427"/>
        <item h="1" x="428"/>
        <item h="1" x="429"/>
        <item h="1" x="430"/>
        <item h="1" x="431"/>
        <item h="1" x="432"/>
        <item h="1" x="433"/>
        <item h="1" x="434"/>
        <item h="1" x="435"/>
        <item h="1" x="436"/>
        <item h="1" x="437"/>
        <item h="1" x="438"/>
        <item h="1" x="439"/>
        <item h="1" x="440"/>
        <item h="1" x="441"/>
        <item h="1" x="442"/>
        <item h="1" x="443"/>
        <item h="1" x="444"/>
        <item h="1" x="445"/>
        <item h="1" x="446"/>
        <item h="1" x="447"/>
        <item h="1" x="448"/>
        <item h="1" x="449"/>
        <item h="1" x="450"/>
        <item h="1" x="451"/>
        <item h="1" x="452"/>
        <item h="1" x="453"/>
        <item h="1" x="454"/>
        <item h="1" x="455"/>
        <item h="1" x="456"/>
        <item h="1" x="457"/>
        <item h="1" x="458"/>
        <item h="1" x="459"/>
        <item h="1" x="460"/>
        <item h="1" x="461"/>
        <item h="1" x="462"/>
        <item h="1" x="463"/>
        <item h="1" x="464"/>
        <item h="1" x="465"/>
        <item h="1" x="466"/>
        <item h="1" x="467"/>
        <item h="1" x="468"/>
        <item h="1" x="469"/>
        <item h="1" x="470"/>
        <item h="1" x="471"/>
        <item h="1" x="472"/>
        <item h="1" x="473"/>
        <item h="1" x="474"/>
        <item h="1" x="475"/>
        <item h="1" x="476"/>
        <item h="1" x="477"/>
        <item h="1" x="478"/>
        <item h="1" x="479"/>
        <item h="1" x="480"/>
        <item h="1" x="481"/>
        <item h="1" x="482"/>
        <item h="1" x="483"/>
        <item h="1" x="484"/>
        <item h="1" x="485"/>
        <item h="1" x="486"/>
        <item h="1" x="487"/>
        <item h="1" x="488"/>
        <item h="1" x="489"/>
        <item h="1" x="490"/>
        <item h="1" x="491"/>
        <item h="1" x="492"/>
        <item h="1" x="493"/>
        <item h="1" x="494"/>
        <item h="1" x="495"/>
        <item h="1" x="496"/>
        <item h="1" x="497"/>
        <item h="1" x="498"/>
        <item h="1" x="499"/>
        <item h="1" x="500"/>
        <item h="1" x="501"/>
        <item h="1" x="502"/>
        <item h="1" x="503"/>
        <item h="1" x="504"/>
        <item h="1" x="505"/>
        <item h="1" x="506"/>
        <item h="1" x="507"/>
        <item h="1" x="508"/>
        <item h="1" x="509"/>
        <item h="1" x="510"/>
        <item h="1" x="511"/>
        <item h="1" x="512"/>
        <item h="1" x="513"/>
        <item h="1" x="514"/>
        <item h="1" x="515"/>
        <item h="1" x="516"/>
        <item h="1" x="517"/>
        <item h="1" x="518"/>
        <item h="1" x="519"/>
        <item h="1" x="520"/>
        <item h="1" x="521"/>
        <item h="1" x="522"/>
        <item h="1" x="523"/>
        <item h="1" x="524"/>
        <item h="1" x="525"/>
        <item h="1" x="526"/>
        <item h="1" x="527"/>
        <item h="1" x="528"/>
        <item h="1" x="529"/>
        <item h="1" x="530"/>
        <item h="1" x="531"/>
        <item h="1" x="532"/>
        <item h="1" x="533"/>
        <item h="1" x="534"/>
        <item h="1" x="535"/>
        <item h="1" x="536"/>
        <item h="1" x="537"/>
        <item h="1" x="538"/>
        <item h="1" x="539"/>
        <item h="1" x="540"/>
        <item h="1" x="541"/>
        <item h="1" x="542"/>
        <item h="1" x="543"/>
        <item h="1" x="544"/>
        <item h="1" x="545"/>
        <item h="1" x="546"/>
        <item h="1" x="547"/>
        <item h="1" x="548"/>
        <item h="1" x="549"/>
        <item h="1" x="550"/>
        <item h="1" x="551"/>
        <item h="1" x="552"/>
        <item h="1" x="553"/>
        <item h="1" x="554"/>
        <item h="1" x="555"/>
        <item h="1" x="556"/>
        <item h="1" x="557"/>
        <item h="1" x="558"/>
        <item h="1" x="559"/>
        <item h="1" x="560"/>
        <item h="1" x="561"/>
        <item h="1" x="562"/>
        <item h="1" x="563"/>
        <item h="1" x="564"/>
        <item h="1" x="565"/>
        <item h="1" x="566"/>
        <item h="1" x="567"/>
        <item h="1" x="568"/>
        <item h="1" x="569"/>
        <item h="1" x="570"/>
        <item h="1" x="571"/>
        <item h="1" x="572"/>
        <item h="1" x="573"/>
        <item h="1" x="574"/>
        <item h="1" x="575"/>
        <item h="1" x="576"/>
        <item h="1" x="577"/>
        <item h="1" x="578"/>
        <item h="1" x="579"/>
        <item h="1" x="580"/>
        <item h="1" x="581"/>
        <item h="1" x="582"/>
        <item h="1" x="583"/>
        <item h="1" x="584"/>
        <item h="1" x="585"/>
        <item h="1" x="586"/>
        <item h="1" x="587"/>
        <item h="1" x="588"/>
        <item h="1" x="589"/>
        <item h="1" x="590"/>
        <item h="1" x="591"/>
        <item h="1" x="592"/>
        <item h="1" x="593"/>
        <item h="1" x="594"/>
        <item h="1" x="595"/>
        <item h="1" x="596"/>
        <item h="1" x="597"/>
        <item h="1" x="598"/>
        <item h="1" x="599"/>
        <item h="1" x="600"/>
        <item h="1" x="601"/>
        <item h="1" x="602"/>
        <item h="1" x="603"/>
        <item h="1" x="604"/>
        <item h="1" x="605"/>
        <item h="1" x="606"/>
        <item h="1" x="607"/>
        <item h="1" x="608"/>
        <item h="1" x="609"/>
        <item h="1" x="610"/>
        <item h="1" x="611"/>
        <item h="1" x="612"/>
        <item h="1" x="613"/>
        <item h="1" x="614"/>
        <item h="1" x="615"/>
        <item h="1" x="616"/>
        <item h="1" x="617"/>
        <item h="1" x="618"/>
        <item h="1" x="619"/>
        <item h="1" x="620"/>
        <item h="1" x="621"/>
        <item h="1" x="622"/>
        <item h="1" x="623"/>
        <item h="1" x="624"/>
        <item h="1" x="625"/>
        <item h="1" x="626"/>
        <item h="1" x="627"/>
        <item h="1" x="628"/>
        <item h="1" x="629"/>
        <item h="1" x="630"/>
        <item h="1" x="631"/>
        <item h="1" x="632"/>
        <item h="1" x="633"/>
        <item h="1" x="634"/>
        <item h="1" x="635"/>
        <item h="1" x="636"/>
        <item h="1" x="637"/>
        <item h="1" x="638"/>
        <item h="1" x="639"/>
        <item h="1" x="640"/>
        <item h="1" x="641"/>
        <item h="1" x="642"/>
        <item h="1" x="643"/>
        <item h="1" x="644"/>
        <item h="1" x="645"/>
        <item h="1" x="646"/>
        <item h="1" x="647"/>
        <item h="1" x="648"/>
        <item h="1" x="649"/>
        <item h="1" x="650"/>
        <item h="1" x="651"/>
        <item h="1" x="652"/>
        <item h="1" x="653"/>
        <item h="1" x="654"/>
        <item h="1" x="655"/>
        <item h="1" x="656"/>
        <item h="1" x="657"/>
        <item h="1" x="658"/>
        <item h="1" x="659"/>
        <item h="1" x="660"/>
        <item h="1" x="661"/>
        <item h="1" x="662"/>
        <item h="1" x="663"/>
        <item h="1" x="664"/>
        <item h="1" x="665"/>
        <item h="1" x="666"/>
        <item h="1" x="667"/>
        <item h="1" x="668"/>
        <item h="1" x="669"/>
        <item h="1" x="670"/>
        <item h="1" x="671"/>
        <item h="1" x="672"/>
        <item h="1" x="673"/>
        <item h="1" x="674"/>
        <item h="1" x="675"/>
        <item h="1" x="676"/>
        <item h="1" x="677"/>
        <item h="1" x="678"/>
        <item h="1" x="679"/>
        <item h="1" x="680"/>
        <item h="1" x="681"/>
        <item h="1" x="682"/>
        <item h="1" x="683"/>
        <item h="1" x="684"/>
        <item h="1" x="685"/>
        <item h="1" x="686"/>
        <item h="1" x="687"/>
        <item h="1" x="688"/>
        <item h="1" x="689"/>
        <item h="1" x="690"/>
        <item h="1" x="691"/>
        <item h="1" x="692"/>
        <item h="1" x="693"/>
        <item h="1" x="694"/>
        <item h="1" x="695"/>
        <item h="1" x="696"/>
        <item h="1" x="697"/>
        <item h="1" x="698"/>
        <item h="1" x="699"/>
        <item h="1" x="700"/>
        <item h="1" x="701"/>
        <item h="1" x="702"/>
        <item h="1" x="703"/>
        <item h="1" x="704"/>
        <item h="1" x="705"/>
        <item h="1" x="706"/>
        <item h="1" x="707"/>
        <item h="1" x="708"/>
        <item h="1" x="709"/>
        <item h="1" x="710"/>
        <item h="1" x="711"/>
        <item h="1" x="712"/>
        <item h="1" x="713"/>
        <item h="1" x="714"/>
        <item h="1" x="715"/>
        <item h="1" x="716"/>
        <item h="1" x="717"/>
        <item h="1" x="718"/>
        <item h="1" x="719"/>
        <item h="1" x="720"/>
        <item h="1" x="721"/>
        <item h="1" x="722"/>
        <item h="1" x="723"/>
        <item h="1" x="724"/>
        <item h="1" x="725"/>
        <item h="1" x="726"/>
        <item h="1" x="727"/>
        <item h="1" x="728"/>
        <item h="1" x="729"/>
        <item h="1" x="730"/>
        <item h="1" x="731"/>
        <item h="1" x="732"/>
        <item h="1" x="733"/>
        <item h="1" x="734"/>
        <item h="1" x="735"/>
        <item h="1" x="736"/>
        <item h="1" x="737"/>
        <item h="1" x="738"/>
        <item h="1" x="739"/>
        <item h="1" x="740"/>
        <item h="1" x="741"/>
        <item h="1" x="742"/>
        <item h="1" x="743"/>
        <item h="1" x="744"/>
        <item h="1" x="745"/>
        <item h="1" x="746"/>
        <item h="1" x="747"/>
        <item h="1" x="748"/>
        <item h="1" x="749"/>
        <item h="1" x="750"/>
        <item h="1" x="751"/>
        <item h="1" x="752"/>
        <item h="1" x="753"/>
        <item h="1" x="754"/>
        <item h="1" x="755"/>
        <item h="1" x="756"/>
        <item h="1" x="757"/>
        <item h="1" x="758"/>
        <item h="1" x="759"/>
        <item h="1" x="760"/>
        <item h="1" x="761"/>
        <item h="1" x="762"/>
        <item h="1" x="763"/>
        <item h="1" x="764"/>
        <item h="1" x="765"/>
        <item h="1" x="766"/>
        <item h="1" x="767"/>
        <item h="1" x="768"/>
        <item h="1" x="769"/>
        <item h="1" x="770"/>
        <item h="1" x="771"/>
        <item h="1" x="772"/>
        <item h="1" x="773"/>
        <item h="1" x="774"/>
        <item h="1" x="775"/>
        <item h="1" x="776"/>
        <item h="1" x="777"/>
        <item h="1" x="778"/>
        <item h="1" x="779"/>
        <item h="1" x="780"/>
        <item h="1" x="781"/>
        <item h="1" x="782"/>
        <item h="1" x="783"/>
        <item h="1" x="784"/>
        <item h="1" x="785"/>
        <item h="1" x="786"/>
        <item h="1" x="787"/>
        <item h="1" x="788"/>
        <item h="1" x="789"/>
        <item h="1" x="790"/>
        <item h="1" x="791"/>
        <item h="1" x="792"/>
        <item h="1" x="793"/>
        <item h="1" x="794"/>
        <item h="1" x="795"/>
        <item h="1" x="796"/>
        <item h="1" x="797"/>
        <item h="1" x="798"/>
        <item h="1" x="799"/>
        <item h="1" x="800"/>
        <item h="1" x="801"/>
        <item h="1" x="802"/>
        <item h="1" x="803"/>
        <item h="1" x="804"/>
        <item h="1" x="805"/>
        <item h="1" x="806"/>
        <item h="1" x="807"/>
        <item h="1" x="808"/>
        <item h="1" x="809"/>
        <item h="1" x="810"/>
        <item h="1" x="811"/>
        <item h="1" x="812"/>
        <item h="1" x="813"/>
        <item h="1" x="814"/>
        <item h="1" x="815"/>
        <item h="1" x="816"/>
        <item h="1" x="817"/>
        <item h="1" x="818"/>
        <item h="1" x="819"/>
        <item h="1" x="820"/>
        <item h="1" x="821"/>
        <item h="1" x="822"/>
        <item h="1" x="823"/>
        <item h="1" x="824"/>
        <item h="1" x="825"/>
        <item h="1" x="826"/>
        <item h="1" x="827"/>
        <item h="1" x="828"/>
        <item h="1" x="829"/>
        <item h="1" x="830"/>
        <item h="1" x="831"/>
        <item h="1" x="832"/>
        <item h="1" x="833"/>
        <item h="1" x="834"/>
        <item h="1" x="835"/>
        <item h="1" x="836"/>
        <item h="1" x="837"/>
        <item h="1" x="838"/>
        <item h="1" x="839"/>
        <item h="1" x="840"/>
        <item h="1" x="841"/>
        <item h="1" x="842"/>
        <item h="1" x="843"/>
        <item h="1" x="844"/>
        <item h="1" x="845"/>
        <item h="1" x="846"/>
        <item h="1" x="847"/>
        <item h="1" x="848"/>
        <item h="1" x="849"/>
        <item h="1" x="850"/>
        <item h="1" x="851"/>
        <item h="1" x="852"/>
        <item h="1" x="853"/>
        <item h="1" x="854"/>
        <item h="1" x="855"/>
        <item h="1" x="856"/>
        <item h="1" x="857"/>
        <item h="1" x="858"/>
        <item h="1" x="859"/>
        <item h="1" x="860"/>
        <item h="1" x="861"/>
        <item h="1" x="862"/>
        <item h="1" x="863"/>
        <item h="1" x="864"/>
        <item h="1" x="865"/>
        <item h="1" x="866"/>
        <item h="1" x="867"/>
        <item h="1" x="868"/>
        <item h="1" x="869"/>
        <item h="1" x="870"/>
        <item h="1" x="871"/>
        <item h="1" x="872"/>
        <item h="1" x="873"/>
        <item h="1" x="874"/>
        <item h="1" x="875"/>
        <item h="1" x="876"/>
        <item h="1" x="877"/>
        <item h="1" x="878"/>
        <item h="1" x="879"/>
        <item h="1" x="880"/>
        <item h="1" x="881"/>
        <item h="1" x="882"/>
        <item h="1" x="883"/>
        <item h="1" x="884"/>
        <item h="1" x="885"/>
        <item h="1" x="886"/>
        <item h="1" x="887"/>
        <item h="1" x="888"/>
        <item h="1" x="889"/>
        <item h="1" x="890"/>
        <item h="1" x="891"/>
        <item h="1" x="892"/>
        <item h="1" x="893"/>
        <item h="1" x="894"/>
        <item h="1" x="895"/>
        <item h="1" x="896"/>
        <item h="1" x="897"/>
        <item h="1" x="898"/>
        <item h="1" x="899"/>
        <item h="1" x="900"/>
        <item h="1" x="901"/>
        <item h="1" x="902"/>
        <item h="1" x="903"/>
        <item h="1" x="904"/>
        <item h="1" x="905"/>
        <item h="1" x="906"/>
        <item h="1" x="907"/>
        <item h="1" x="908"/>
        <item h="1" x="909"/>
        <item h="1" x="910"/>
        <item h="1" x="911"/>
        <item h="1" x="912"/>
        <item h="1" x="913"/>
        <item h="1" x="914"/>
        <item h="1" x="915"/>
        <item h="1" x="916"/>
        <item h="1" x="917"/>
        <item h="1" x="918"/>
        <item h="1" x="919"/>
        <item h="1" x="920"/>
        <item h="1" x="921"/>
        <item h="1" x="922"/>
        <item h="1" x="923"/>
        <item h="1" x="924"/>
        <item h="1" x="925"/>
        <item h="1" x="926"/>
        <item h="1" x="927"/>
        <item h="1" x="928"/>
        <item h="1" x="929"/>
        <item h="1" x="930"/>
        <item h="1" x="931"/>
        <item h="1" x="932"/>
        <item h="1" x="933"/>
        <item h="1" x="934"/>
        <item h="1" x="935"/>
        <item h="1" x="936"/>
        <item h="1" x="937"/>
        <item h="1" x="938"/>
        <item h="1" x="939"/>
        <item h="1" x="940"/>
        <item h="1" x="941"/>
        <item h="1" x="942"/>
        <item h="1" x="943"/>
        <item h="1" x="944"/>
        <item h="1" x="945"/>
        <item h="1" x="946"/>
        <item h="1" x="947"/>
        <item h="1" x="948"/>
        <item h="1" x="949"/>
        <item h="1" x="950"/>
        <item h="1" x="951"/>
        <item h="1" x="952"/>
        <item h="1" x="953"/>
        <item h="1" x="954"/>
        <item h="1" x="955"/>
        <item h="1" x="956"/>
        <item h="1" x="957"/>
        <item h="1" x="958"/>
        <item h="1" x="959"/>
        <item h="1" x="960"/>
        <item h="1" x="961"/>
        <item h="1" x="962"/>
        <item h="1" x="963"/>
        <item h="1" x="964"/>
        <item h="1" x="965"/>
        <item h="1" x="966"/>
        <item h="1" x="967"/>
        <item h="1" x="968"/>
        <item h="1" x="969"/>
        <item h="1" x="970"/>
        <item h="1" x="971"/>
        <item h="1" x="972"/>
        <item h="1" x="973"/>
        <item h="1" x="974"/>
        <item h="1" x="975"/>
        <item h="1" x="976"/>
        <item h="1" x="977"/>
        <item h="1" x="978"/>
        <item h="1" x="979"/>
        <item h="1" x="980"/>
        <item h="1" x="981"/>
        <item h="1" x="982"/>
        <item h="1" x="983"/>
        <item h="1" x="984"/>
        <item h="1" x="985"/>
        <item h="1" x="986"/>
        <item h="1" x="987"/>
        <item h="1" x="988"/>
        <item h="1" x="989"/>
        <item h="1" x="990"/>
        <item h="1" x="991"/>
        <item h="1" x="992"/>
        <item h="1" x="993"/>
        <item h="1" x="994"/>
        <item h="1" x="995"/>
        <item h="1" x="996"/>
        <item h="1" x="997"/>
        <item h="1" x="998"/>
        <item h="1" x="999"/>
        <item h="1" x="1000"/>
        <item h="1" x="1001"/>
        <item h="1" x="1002"/>
        <item h="1" x="1003"/>
        <item h="1" x="1004"/>
        <item h="1" x="1005"/>
        <item h="1" x="1006"/>
        <item h="1" x="1007"/>
        <item h="1" x="1008"/>
        <item h="1" x="1009"/>
        <item h="1" x="1010"/>
        <item h="1" x="1011"/>
        <item h="1" x="1012"/>
        <item h="1" x="1013"/>
        <item h="1" x="1014"/>
        <item h="1" x="1015"/>
        <item h="1" x="1016"/>
        <item h="1" x="1017"/>
        <item h="1" x="1018"/>
        <item h="1" x="1019"/>
        <item h="1" x="1020"/>
        <item h="1" x="1021"/>
        <item h="1" x="1022"/>
        <item h="1" x="1023"/>
        <item h="1" x="1024"/>
        <item h="1" x="1025"/>
        <item h="1" x="1026"/>
        <item h="1" x="1027"/>
        <item h="1" x="1028"/>
        <item h="1" x="1029"/>
        <item h="1" x="1030"/>
        <item h="1" x="1031"/>
        <item h="1" x="1032"/>
        <item h="1" x="1033"/>
        <item h="1" x="1034"/>
        <item h="1" x="1035"/>
        <item h="1" x="1036"/>
        <item h="1" x="1037"/>
        <item h="1" x="1038"/>
        <item h="1" x="1039"/>
        <item h="1" x="1040"/>
        <item h="1" x="1041"/>
        <item h="1" x="1042"/>
        <item h="1" x="1043"/>
        <item h="1" x="1044"/>
        <item h="1" x="1045"/>
        <item h="1" x="1046"/>
        <item h="1" x="1047"/>
        <item h="1" x="1048"/>
        <item h="1" x="1049"/>
        <item h="1" x="1050"/>
        <item h="1" x="1051"/>
        <item h="1" x="1052"/>
        <item h="1" x="1053"/>
        <item h="1" x="1054"/>
        <item h="1" x="1055"/>
        <item h="1" x="1056"/>
        <item h="1" x="1057"/>
        <item h="1" x="1058"/>
        <item h="1" x="1059"/>
        <item h="1" x="1060"/>
        <item h="1" x="1061"/>
        <item h="1" x="1062"/>
        <item h="1" x="1063"/>
        <item h="1" x="1064"/>
        <item h="1" x="1065"/>
        <item h="1" x="1066"/>
        <item h="1" x="1067"/>
        <item h="1" x="1068"/>
        <item h="1" x="1069"/>
        <item h="1" x="1070"/>
        <item h="1" x="1071"/>
        <item h="1" x="1072"/>
        <item h="1" x="1073"/>
        <item h="1" x="1074"/>
        <item h="1" x="1075"/>
        <item h="1" x="1076"/>
        <item h="1" x="1077"/>
        <item h="1" x="1078"/>
        <item h="1" x="1079"/>
        <item h="1" x="1080"/>
        <item h="1" x="1081"/>
        <item h="1" x="1082"/>
        <item h="1" x="1083"/>
        <item h="1" x="1084"/>
        <item h="1" x="1085"/>
        <item h="1" x="1086"/>
        <item h="1" x="1087"/>
        <item h="1" x="1088"/>
        <item h="1" x="1089"/>
        <item h="1" x="1090"/>
        <item h="1" x="1091"/>
        <item h="1" x="1092"/>
        <item h="1" x="1093"/>
        <item h="1" x="1094"/>
        <item h="1" x="1095"/>
        <item h="1" x="1096"/>
        <item h="1" x="1097"/>
        <item h="1" x="1098"/>
        <item h="1" x="1099"/>
        <item h="1" x="1100"/>
        <item h="1" x="1101"/>
        <item h="1" x="1102"/>
        <item h="1" x="1103"/>
        <item h="1" x="1104"/>
        <item h="1" x="1105"/>
        <item h="1" x="1106"/>
        <item h="1" x="1107"/>
        <item h="1" x="1108"/>
        <item h="1" x="1109"/>
        <item h="1" x="1110"/>
        <item h="1" x="1111"/>
        <item h="1" x="1112"/>
        <item h="1" x="1113"/>
        <item h="1" x="1114"/>
        <item h="1" x="1115"/>
        <item h="1" x="1116"/>
        <item h="1" x="1117"/>
        <item h="1" x="1118"/>
        <item h="1" x="1119"/>
        <item h="1" x="1120"/>
        <item h="1" x="1121"/>
        <item h="1" x="1122"/>
        <item h="1" x="1123"/>
        <item h="1" x="1124"/>
        <item h="1" x="1125"/>
        <item h="1" x="1126"/>
        <item h="1" x="1127"/>
        <item h="1" x="1128"/>
        <item h="1" x="1129"/>
        <item h="1" x="1130"/>
        <item h="1" x="1131"/>
        <item h="1" x="1132"/>
        <item h="1" x="1133"/>
        <item h="1" x="1134"/>
        <item h="1" x="1135"/>
        <item h="1" x="1136"/>
        <item h="1" x="1137"/>
        <item h="1" x="1138"/>
        <item h="1" x="1139"/>
        <item h="1" x="1140"/>
        <item h="1" x="1141"/>
        <item h="1" x="1142"/>
        <item h="1" x="1143"/>
        <item h="1" x="1144"/>
        <item h="1" x="1145"/>
        <item h="1" x="1146"/>
        <item h="1" x="1147"/>
        <item h="1" x="1148"/>
        <item h="1" x="1149"/>
        <item h="1" x="1150"/>
        <item h="1" x="1151"/>
        <item h="1" x="1152"/>
        <item h="1" x="1153"/>
        <item h="1" x="1154"/>
        <item h="1" x="1155"/>
        <item h="1" x="1156"/>
        <item h="1" x="1157"/>
        <item h="1" x="1158"/>
        <item h="1" x="1159"/>
        <item h="1" x="1160"/>
        <item h="1" x="1161"/>
        <item h="1" x="1162"/>
        <item h="1" x="1163"/>
        <item h="1" x="1164"/>
        <item h="1" x="1165"/>
        <item h="1" x="1166"/>
        <item h="1" x="1167"/>
        <item h="1" x="1168"/>
        <item h="1" x="1169"/>
        <item h="1" x="1170"/>
        <item h="1" x="1171"/>
        <item h="1" x="1172"/>
        <item h="1" x="1173"/>
        <item h="1" x="1174"/>
        <item h="1" x="1175"/>
        <item h="1" x="1176"/>
        <item h="1" x="1177"/>
        <item h="1" x="1178"/>
        <item h="1" x="1179"/>
        <item h="1" x="1180"/>
        <item h="1" x="1181"/>
        <item h="1" x="1182"/>
        <item h="1" x="1183"/>
        <item h="1" x="1184"/>
        <item h="1" x="1185"/>
        <item h="1" x="1186"/>
        <item h="1" x="1187"/>
        <item h="1" x="1188"/>
        <item h="1" x="1189"/>
        <item h="1" x="1190"/>
        <item h="1" x="1191"/>
        <item h="1" x="1192"/>
        <item h="1" x="1193"/>
        <item h="1" x="1194"/>
        <item h="1" x="1195"/>
        <item h="1" x="1196"/>
        <item h="1" x="1197"/>
        <item h="1" x="1198"/>
        <item h="1" x="1199"/>
        <item t="default"/>
      </items>
    </pivotField>
    <pivotField showAll="0">
      <items count="607">
        <item h="1" x="325"/>
        <item h="1" x="357"/>
        <item h="1" x="101"/>
        <item h="1" x="368"/>
        <item x="316"/>
        <item h="1" x="424"/>
        <item x="502"/>
        <item h="1" x="410"/>
        <item h="1" x="120"/>
        <item h="1" x="300"/>
        <item h="1" x="246"/>
        <item h="1" x="83"/>
        <item h="1" x="44"/>
        <item h="1" x="348"/>
        <item h="1" x="579"/>
        <item h="1" x="76"/>
        <item h="1" x="212"/>
        <item h="1" x="18"/>
        <item h="1" x="172"/>
        <item h="1" x="13"/>
        <item h="1" x="286"/>
        <item h="1" x="459"/>
        <item h="1" x="50"/>
        <item h="1" x="75"/>
        <item x="15"/>
        <item x="567"/>
        <item h="1" x="346"/>
        <item x="559"/>
        <item h="1" x="92"/>
        <item h="1" x="546"/>
        <item h="1" x="21"/>
        <item h="1" x="71"/>
        <item h="1" x="512"/>
        <item h="1" x="73"/>
        <item h="1" x="564"/>
        <item h="1" x="138"/>
        <item h="1" x="152"/>
        <item h="1" x="397"/>
        <item h="1" x="549"/>
        <item h="1" x="130"/>
        <item h="1" x="314"/>
        <item h="1" x="387"/>
        <item h="1" x="148"/>
        <item h="1" x="225"/>
        <item h="1" x="10"/>
        <item h="1" x="574"/>
        <item h="1" x="66"/>
        <item h="1" x="24"/>
        <item h="1" x="226"/>
        <item h="1" x="373"/>
        <item h="1" x="215"/>
        <item h="1" x="123"/>
        <item h="1" x="160"/>
        <item h="1" x="196"/>
        <item h="1" x="423"/>
        <item h="1" x="60"/>
        <item h="1" x="587"/>
        <item h="1" x="301"/>
        <item h="1" x="358"/>
        <item h="1" x="525"/>
        <item h="1" x="353"/>
        <item h="1" x="479"/>
        <item h="1" x="293"/>
        <item h="1" x="159"/>
        <item h="1" x="340"/>
        <item h="1" x="297"/>
        <item h="1" x="94"/>
        <item h="1" x="23"/>
        <item h="1" x="370"/>
        <item h="1" x="589"/>
        <item h="1" x="145"/>
        <item h="1" x="296"/>
        <item h="1" x="553"/>
        <item h="1" x="550"/>
        <item h="1" x="249"/>
        <item h="1" x="319"/>
        <item h="1" x="26"/>
        <item h="1" x="67"/>
        <item h="1" x="343"/>
        <item h="1" x="388"/>
        <item h="1" x="409"/>
        <item h="1" x="466"/>
        <item h="1" x="238"/>
        <item h="1" x="104"/>
        <item h="1" x="526"/>
        <item h="1" x="488"/>
        <item h="1" x="219"/>
        <item h="1" x="485"/>
        <item h="1" x="350"/>
        <item h="1" x="213"/>
        <item h="1" x="124"/>
        <item h="1" x="317"/>
        <item h="1" x="430"/>
        <item h="1" x="274"/>
        <item h="1" x="11"/>
        <item h="1" x="49"/>
        <item h="1" x="334"/>
        <item h="1" x="483"/>
        <item h="1" x="117"/>
        <item h="1" x="339"/>
        <item h="1" x="16"/>
        <item h="1" x="386"/>
        <item h="1" x="360"/>
        <item h="1" x="603"/>
        <item h="1" x="492"/>
        <item h="1" x="167"/>
        <item h="1" x="218"/>
        <item h="1" x="233"/>
        <item h="1" x="91"/>
        <item h="1" x="222"/>
        <item h="1" x="480"/>
        <item h="1" x="81"/>
        <item h="1" x="337"/>
        <item h="1" x="112"/>
        <item h="1" x="434"/>
        <item h="1" x="383"/>
        <item h="1" x="20"/>
        <item h="1" x="121"/>
        <item h="1" x="544"/>
        <item h="1" x="380"/>
        <item h="1" x="557"/>
        <item h="1" x="558"/>
        <item h="1" x="401"/>
        <item h="1" x="304"/>
        <item h="1" x="93"/>
        <item h="1" x="302"/>
        <item h="1" x="184"/>
        <item h="1" x="22"/>
        <item h="1" x="64"/>
        <item h="1" x="330"/>
        <item h="1" x="220"/>
        <item h="1" x="229"/>
        <item h="1" x="126"/>
        <item h="1" x="329"/>
        <item h="1" x="214"/>
        <item h="1" x="394"/>
        <item h="1" x="331"/>
        <item h="1" x="476"/>
        <item h="1" x="517"/>
        <item h="1" x="170"/>
        <item h="1" x="416"/>
        <item h="1" x="264"/>
        <item h="1" x="285"/>
        <item h="1" x="454"/>
        <item h="1" x="411"/>
        <item h="1" x="176"/>
        <item h="1" x="428"/>
        <item h="1" x="295"/>
        <item h="1" x="472"/>
        <item h="1" x="431"/>
        <item h="1" x="395"/>
        <item h="1" x="398"/>
        <item h="1" x="8"/>
        <item h="1" x="545"/>
        <item h="1" x="536"/>
        <item h="1" x="420"/>
        <item h="1" x="197"/>
        <item h="1" x="263"/>
        <item h="1" x="281"/>
        <item h="1" x="467"/>
        <item h="1" x="569"/>
        <item h="1" x="336"/>
        <item h="1" x="543"/>
        <item h="1" x="438"/>
        <item h="1" x="385"/>
        <item h="1" x="426"/>
        <item h="1" x="345"/>
        <item h="1" x="321"/>
        <item h="1" x="487"/>
        <item h="1" x="537"/>
        <item h="1" x="478"/>
        <item h="1" x="356"/>
        <item h="1" x="144"/>
        <item h="1" x="310"/>
        <item h="1" x="111"/>
        <item h="1" x="552"/>
        <item h="1" x="266"/>
        <item h="1" x="289"/>
        <item h="1" x="595"/>
        <item h="1" x="62"/>
        <item h="1" x="509"/>
        <item h="1" x="498"/>
        <item h="1" x="251"/>
        <item h="1" x="290"/>
        <item h="1" x="425"/>
        <item h="1" x="568"/>
        <item h="1" x="43"/>
        <item h="1" x="475"/>
        <item h="1" x="604"/>
        <item h="1" x="351"/>
        <item h="1" x="419"/>
        <item h="1" x="503"/>
        <item h="1" x="602"/>
        <item h="1" x="538"/>
        <item h="1" x="298"/>
        <item h="1" x="341"/>
        <item h="1" x="9"/>
        <item h="1" x="191"/>
        <item h="1" x="165"/>
        <item h="1" x="118"/>
        <item h="1" x="195"/>
        <item h="1" x="275"/>
        <item h="1" x="511"/>
        <item h="1" x="309"/>
        <item h="1" x="529"/>
        <item h="1" x="154"/>
        <item h="1" x="288"/>
        <item h="1" x="137"/>
        <item h="1" x="200"/>
        <item h="1" x="276"/>
        <item h="1" x="19"/>
        <item h="1" x="594"/>
        <item h="1" x="349"/>
        <item h="1" x="58"/>
        <item h="1" x="391"/>
        <item h="1" x="315"/>
        <item h="1" x="262"/>
        <item h="1" x="84"/>
        <item h="1" x="311"/>
        <item h="1" x="166"/>
        <item h="1" x="371"/>
        <item h="1" x="278"/>
        <item h="1" x="204"/>
        <item h="1" x="507"/>
        <item h="1" x="99"/>
        <item h="1" x="495"/>
        <item h="1" x="287"/>
        <item h="1" x="374"/>
        <item h="1" x="284"/>
        <item h="1" x="561"/>
        <item h="1" x="217"/>
        <item h="1" x="129"/>
        <item h="1" x="414"/>
        <item h="1" x="326"/>
        <item h="1" x="464"/>
        <item h="1" x="208"/>
        <item h="1" x="518"/>
        <item h="1" x="253"/>
        <item h="1" x="524"/>
        <item h="1" x="477"/>
        <item h="1" x="242"/>
        <item h="1" x="245"/>
        <item h="1" x="308"/>
        <item h="1" x="248"/>
        <item h="1" x="344"/>
        <item h="1" x="421"/>
        <item h="1" x="427"/>
        <item h="1" x="489"/>
        <item h="1" x="2"/>
        <item h="1" x="473"/>
        <item h="1" x="366"/>
        <item h="1" x="29"/>
        <item h="1" x="458"/>
        <item h="1" x="408"/>
        <item h="1" x="500"/>
        <item h="1" x="47"/>
        <item h="1" x="187"/>
        <item h="1" x="272"/>
        <item h="1" x="250"/>
        <item h="1" x="32"/>
        <item h="1" x="149"/>
        <item h="1" x="299"/>
        <item h="1" x="280"/>
        <item h="1" x="375"/>
        <item h="1" x="202"/>
        <item h="1" x="68"/>
        <item h="1" x="240"/>
        <item h="1" x="369"/>
        <item h="1" x="63"/>
        <item h="1" x="596"/>
        <item h="1" x="7"/>
        <item h="1" x="577"/>
        <item h="1" x="592"/>
        <item h="1" x="97"/>
        <item h="1" x="323"/>
        <item h="1" x="448"/>
        <item h="1" x="178"/>
        <item h="1" x="259"/>
        <item h="1" x="199"/>
        <item h="1" x="255"/>
        <item h="1" x="523"/>
        <item h="1" x="206"/>
        <item h="1" x="433"/>
        <item h="1" x="115"/>
        <item h="1" x="521"/>
        <item h="1" x="335"/>
        <item h="1" x="377"/>
        <item h="1" x="462"/>
        <item h="1" x="446"/>
        <item h="1" x="14"/>
        <item h="1" x="192"/>
        <item h="1" x="461"/>
        <item h="1" x="508"/>
        <item h="1" x="402"/>
        <item h="1" x="484"/>
        <item h="1" x="239"/>
        <item h="1" x="175"/>
        <item h="1" x="216"/>
        <item h="1" x="28"/>
        <item h="1" x="46"/>
        <item h="1" x="389"/>
        <item h="1" x="181"/>
        <item h="1" x="96"/>
        <item h="1" x="560"/>
        <item h="1" x="527"/>
        <item h="1" x="449"/>
        <item h="1" x="591"/>
        <item h="1" x="396"/>
        <item h="1" x="496"/>
        <item h="1" x="277"/>
        <item h="1" x="12"/>
        <item h="1" x="4"/>
        <item h="1" x="269"/>
        <item h="1" x="223"/>
        <item h="1" x="89"/>
        <item h="1" x="77"/>
        <item h="1" x="422"/>
        <item h="1" x="576"/>
        <item h="1" x="151"/>
        <item h="1" x="598"/>
        <item h="1" x="305"/>
        <item h="1" x="61"/>
        <item h="1" x="491"/>
        <item h="1" x="34"/>
        <item h="1" x="490"/>
        <item h="1" x="400"/>
        <item h="1" x="312"/>
        <item h="1" x="237"/>
        <item h="1" x="241"/>
        <item h="1" x="556"/>
        <item h="1" x="224"/>
        <item h="1" x="372"/>
        <item h="1" x="442"/>
        <item h="1" x="460"/>
        <item h="1" x="271"/>
        <item h="1" x="597"/>
        <item h="1" x="435"/>
        <item h="1" x="390"/>
        <item h="1" x="247"/>
        <item h="1" x="534"/>
        <item h="1" x="451"/>
        <item h="1" x="415"/>
        <item h="1" x="318"/>
        <item h="1" x="575"/>
        <item h="1" x="228"/>
        <item h="1" x="65"/>
        <item h="1" x="100"/>
        <item h="1" x="109"/>
        <item h="1" x="127"/>
        <item h="1" x="0"/>
        <item h="1" x="70"/>
        <item h="1" x="261"/>
        <item h="1" x="515"/>
        <item h="1" x="303"/>
        <item h="1" x="455"/>
        <item h="1" x="38"/>
        <item h="1" x="541"/>
        <item h="1" x="469"/>
        <item h="1" x="443"/>
        <item h="1" x="522"/>
        <item h="1" x="80"/>
        <item h="1" x="551"/>
        <item h="1" x="313"/>
        <item h="1" x="338"/>
        <item h="1" x="183"/>
        <item h="1" x="105"/>
        <item h="1" x="413"/>
        <item h="1" x="471"/>
        <item h="1" x="252"/>
        <item h="1" x="504"/>
        <item h="1" x="39"/>
        <item h="1" x="86"/>
        <item h="1" x="481"/>
        <item h="1" x="243"/>
        <item h="1" x="177"/>
        <item h="1" x="163"/>
        <item h="1" x="230"/>
        <item h="1" x="581"/>
        <item h="1" x="155"/>
        <item h="1" x="146"/>
        <item h="1" x="69"/>
        <item h="1" x="600"/>
        <item h="1" x="194"/>
        <item h="1" x="519"/>
        <item h="1" x="566"/>
        <item h="1" x="98"/>
        <item h="1" x="203"/>
        <item h="1" x="116"/>
        <item h="1" x="6"/>
        <item h="1" x="465"/>
        <item h="1" x="133"/>
        <item h="1" x="142"/>
        <item h="1" x="40"/>
        <item h="1" x="437"/>
        <item h="1" x="493"/>
        <item h="1" x="364"/>
        <item h="1" x="273"/>
        <item h="1" x="25"/>
        <item h="1" x="393"/>
        <item h="1" x="440"/>
        <item h="1" x="169"/>
        <item h="1" x="328"/>
        <item h="1" x="482"/>
        <item h="1" x="3"/>
        <item h="1" x="227"/>
        <item h="1" x="514"/>
        <item h="1" x="352"/>
        <item h="1" x="282"/>
        <item h="1" x="72"/>
        <item h="1" x="234"/>
        <item h="1" x="474"/>
        <item h="1" x="378"/>
        <item h="1" x="56"/>
        <item h="1" x="136"/>
        <item h="1" x="563"/>
        <item h="1" x="17"/>
        <item h="1" x="470"/>
        <item h="1" x="441"/>
        <item h="1" x="141"/>
        <item h="1" x="362"/>
        <item h="1" x="42"/>
        <item h="1" x="110"/>
        <item h="1" x="405"/>
        <item h="1" x="291"/>
        <item h="1" x="35"/>
        <item h="1" x="510"/>
        <item h="1" x="102"/>
        <item h="1" x="418"/>
        <item h="1" x="198"/>
        <item h="1" x="143"/>
        <item h="1" x="399"/>
        <item h="1" x="599"/>
        <item h="1" x="37"/>
        <item h="1" x="486"/>
        <item h="1" x="139"/>
        <item h="1" x="417"/>
        <item h="1" x="407"/>
        <item h="1" x="268"/>
        <item h="1" x="182"/>
        <item h="1" x="531"/>
        <item h="1" x="530"/>
        <item h="1" x="367"/>
        <item h="1" x="548"/>
        <item h="1" x="51"/>
        <item h="1" x="533"/>
        <item h="1" x="236"/>
        <item h="1" x="188"/>
        <item h="1" x="59"/>
        <item h="1" x="292"/>
        <item h="1" x="601"/>
        <item h="1" x="347"/>
        <item h="1" x="279"/>
        <item h="1" x="436"/>
        <item h="1" x="535"/>
        <item h="1" x="85"/>
        <item h="1" x="306"/>
        <item h="1" x="583"/>
        <item h="1" x="542"/>
        <item h="1" x="258"/>
        <item h="1" x="106"/>
        <item h="1" x="265"/>
        <item h="1" x="532"/>
        <item h="1" x="79"/>
        <item h="1" x="88"/>
        <item h="1" x="445"/>
        <item h="1" x="590"/>
        <item h="1" x="173"/>
        <item h="1" x="457"/>
        <item h="1" x="158"/>
        <item h="1" x="135"/>
        <item h="1" x="31"/>
        <item h="1" x="190"/>
        <item h="1" x="186"/>
        <item h="1" x="108"/>
        <item h="1" x="45"/>
        <item h="1" x="174"/>
        <item h="1" x="209"/>
        <item h="1" x="132"/>
        <item h="1" x="429"/>
        <item h="1" x="87"/>
        <item h="1" x="210"/>
        <item h="1" x="168"/>
        <item h="1" x="157"/>
        <item h="1" x="497"/>
        <item h="1" x="570"/>
        <item h="1" x="361"/>
        <item h="1" x="78"/>
        <item h="1" x="122"/>
        <item h="1" x="283"/>
        <item h="1" x="254"/>
        <item h="1" x="381"/>
        <item h="1" x="185"/>
        <item h="1" x="131"/>
        <item h="1" x="516"/>
        <item h="1" x="74"/>
        <item h="1" x="547"/>
        <item h="1" x="404"/>
        <item h="1" x="90"/>
        <item h="1" x="107"/>
        <item h="1" x="95"/>
        <item h="1" x="571"/>
        <item h="1" x="244"/>
        <item h="1" x="257"/>
        <item h="1" x="53"/>
        <item h="1" x="161"/>
        <item h="1" x="554"/>
        <item h="1" x="342"/>
        <item h="1" x="267"/>
        <item h="1" x="562"/>
        <item h="1" x="270"/>
        <item h="1" x="453"/>
        <item h="1" x="584"/>
        <item h="1" x="506"/>
        <item h="1" x="365"/>
        <item h="1" x="140"/>
        <item h="1" x="586"/>
        <item h="1" x="520"/>
        <item h="1" x="232"/>
        <item h="1" x="432"/>
        <item h="1" x="376"/>
        <item h="1" x="447"/>
        <item h="1" x="156"/>
        <item h="1" x="193"/>
        <item h="1" x="235"/>
        <item h="1" x="119"/>
        <item h="1" x="55"/>
        <item h="1" x="403"/>
        <item h="1" x="463"/>
        <item h="1" x="580"/>
        <item h="1" x="54"/>
        <item h="1" x="103"/>
        <item h="1" x="382"/>
        <item h="1" x="30"/>
        <item h="1" x="439"/>
        <item h="1" x="588"/>
        <item h="1" x="452"/>
        <item h="1" x="5"/>
        <item h="1" x="593"/>
        <item h="1" x="540"/>
        <item h="1" x="180"/>
        <item h="1" x="450"/>
        <item h="1" x="125"/>
        <item h="1" x="322"/>
        <item h="1" x="572"/>
        <item h="1" x="332"/>
        <item h="1" x="406"/>
        <item h="1" x="582"/>
        <item h="1" x="134"/>
        <item h="1" x="150"/>
        <item h="1" x="231"/>
        <item h="1" x="539"/>
        <item h="1" x="585"/>
        <item h="1" x="164"/>
        <item h="1" x="162"/>
        <item h="1" x="392"/>
        <item h="1" x="207"/>
        <item h="1" x="444"/>
        <item h="1" x="456"/>
        <item h="1" x="57"/>
        <item h="1" x="52"/>
        <item h="1" x="555"/>
        <item h="1" x="256"/>
        <item h="1" x="333"/>
        <item h="1" x="324"/>
        <item h="1" x="48"/>
        <item h="1" x="128"/>
        <item h="1" x="205"/>
        <item h="1" x="27"/>
        <item h="1" x="494"/>
        <item h="1" x="147"/>
        <item h="1" x="114"/>
        <item h="1" x="211"/>
        <item h="1" x="260"/>
        <item h="1" x="179"/>
        <item h="1" x="153"/>
        <item h="1" x="82"/>
        <item h="1" x="573"/>
        <item h="1" x="294"/>
        <item h="1" x="528"/>
        <item h="1" x="513"/>
        <item h="1" x="113"/>
        <item h="1" x="307"/>
        <item h="1" x="1"/>
        <item h="1" x="412"/>
        <item h="1" x="36"/>
        <item h="1" x="221"/>
        <item h="1" x="201"/>
        <item h="1" x="33"/>
        <item h="1" x="359"/>
        <item h="1" x="327"/>
        <item h="1" x="41"/>
        <item h="1" x="379"/>
        <item h="1" x="505"/>
        <item h="1" x="565"/>
        <item h="1" x="501"/>
        <item h="1" x="320"/>
        <item h="1" x="363"/>
        <item h="1" x="355"/>
        <item h="1" x="354"/>
        <item h="1" x="384"/>
        <item h="1" x="605"/>
        <item h="1" x="189"/>
        <item h="1" x="499"/>
        <item h="1" x="468"/>
        <item h="1" x="578"/>
        <item h="1" x="171"/>
        <item t="default"/>
      </items>
    </pivotField>
    <pivotField axis="axisRow" showAll="0">
      <items count="825">
        <item x="202"/>
        <item x="314"/>
        <item x="813"/>
        <item x="614"/>
        <item x="178"/>
        <item x="122"/>
        <item x="731"/>
        <item x="121"/>
        <item x="132"/>
        <item x="804"/>
        <item x="503"/>
        <item x="205"/>
        <item x="42"/>
        <item x="230"/>
        <item x="382"/>
        <item x="728"/>
        <item x="104"/>
        <item x="197"/>
        <item x="572"/>
        <item x="68"/>
        <item x="795"/>
        <item x="55"/>
        <item x="603"/>
        <item x="785"/>
        <item x="9"/>
        <item x="739"/>
        <item x="523"/>
        <item x="816"/>
        <item x="253"/>
        <item x="647"/>
        <item x="635"/>
        <item x="356"/>
        <item x="707"/>
        <item x="744"/>
        <item x="198"/>
        <item x="677"/>
        <item x="608"/>
        <item x="262"/>
        <item x="66"/>
        <item x="125"/>
        <item x="276"/>
        <item x="204"/>
        <item x="289"/>
        <item x="235"/>
        <item x="65"/>
        <item x="653"/>
        <item x="137"/>
        <item x="76"/>
        <item x="819"/>
        <item x="547"/>
        <item x="504"/>
        <item x="425"/>
        <item x="415"/>
        <item x="383"/>
        <item x="585"/>
        <item x="303"/>
        <item x="688"/>
        <item x="139"/>
        <item x="745"/>
        <item x="683"/>
        <item x="797"/>
        <item x="811"/>
        <item x="659"/>
        <item x="259"/>
        <item x="151"/>
        <item x="560"/>
        <item x="34"/>
        <item x="562"/>
        <item x="194"/>
        <item x="473"/>
        <item x="15"/>
        <item x="800"/>
        <item x="226"/>
        <item x="580"/>
        <item x="417"/>
        <item x="222"/>
        <item x="706"/>
        <item x="680"/>
        <item x="160"/>
        <item x="250"/>
        <item x="111"/>
        <item x="693"/>
        <item x="370"/>
        <item x="41"/>
        <item x="31"/>
        <item x="521"/>
        <item x="694"/>
        <item x="592"/>
        <item x="71"/>
        <item x="79"/>
        <item x="771"/>
        <item x="330"/>
        <item x="373"/>
        <item x="112"/>
        <item x="618"/>
        <item x="527"/>
        <item x="786"/>
        <item x="255"/>
        <item x="730"/>
        <item x="36"/>
        <item x="690"/>
        <item x="664"/>
        <item x="582"/>
        <item x="642"/>
        <item x="632"/>
        <item x="488"/>
        <item x="350"/>
        <item x="110"/>
        <item x="192"/>
        <item x="293"/>
        <item x="5"/>
        <item x="732"/>
        <item x="117"/>
        <item x="348"/>
        <item x="508"/>
        <item x="460"/>
        <item x="450"/>
        <item x="559"/>
        <item x="491"/>
        <item x="140"/>
        <item x="531"/>
        <item x="486"/>
        <item x="150"/>
        <item x="301"/>
        <item x="227"/>
        <item x="156"/>
        <item x="312"/>
        <item x="325"/>
        <item x="335"/>
        <item x="126"/>
        <item x="264"/>
        <item x="791"/>
        <item x="689"/>
        <item x="185"/>
        <item x="641"/>
        <item x="675"/>
        <item x="385"/>
        <item x="281"/>
        <item x="566"/>
        <item x="542"/>
        <item x="502"/>
        <item x="578"/>
        <item x="714"/>
        <item x="822"/>
        <item x="43"/>
        <item x="471"/>
        <item x="306"/>
        <item x="328"/>
        <item x="94"/>
        <item x="70"/>
        <item x="667"/>
        <item x="77"/>
        <item x="713"/>
        <item x="761"/>
        <item x="429"/>
        <item x="174"/>
        <item x="430"/>
        <item x="223"/>
        <item x="87"/>
        <item x="75"/>
        <item x="47"/>
        <item x="336"/>
        <item x="4"/>
        <item x="418"/>
        <item x="643"/>
        <item x="154"/>
        <item x="215"/>
        <item x="172"/>
        <item x="558"/>
        <item x="540"/>
        <item x="342"/>
        <item x="199"/>
        <item x="252"/>
        <item x="546"/>
        <item x="376"/>
        <item x="427"/>
        <item x="238"/>
        <item x="243"/>
        <item x="570"/>
        <item x="282"/>
        <item x="278"/>
        <item x="587"/>
        <item x="447"/>
        <item x="170"/>
        <item x="737"/>
        <item x="258"/>
        <item x="63"/>
        <item x="287"/>
        <item x="27"/>
        <item x="536"/>
        <item x="722"/>
        <item x="352"/>
        <item x="48"/>
        <item x="510"/>
        <item x="261"/>
        <item x="755"/>
        <item x="371"/>
        <item x="295"/>
        <item x="636"/>
        <item x="107"/>
        <item x="545"/>
        <item x="318"/>
        <item x="604"/>
        <item x="763"/>
        <item x="343"/>
        <item x="211"/>
        <item x="733"/>
        <item x="519"/>
        <item x="422"/>
        <item x="90"/>
        <item x="305"/>
        <item x="594"/>
        <item x="331"/>
        <item x="679"/>
        <item x="538"/>
        <item x="812"/>
        <item x="275"/>
        <item x="581"/>
        <item x="142"/>
        <item x="72"/>
        <item x="388"/>
        <item x="534"/>
        <item x="753"/>
        <item x="684"/>
        <item x="817"/>
        <item x="389"/>
        <item x="322"/>
        <item x="666"/>
        <item x="368"/>
        <item x="195"/>
        <item x="654"/>
        <item x="203"/>
        <item x="701"/>
        <item x="78"/>
        <item x="792"/>
        <item x="803"/>
        <item x="699"/>
        <item x="748"/>
        <item x="522"/>
        <item x="267"/>
        <item x="708"/>
        <item x="749"/>
        <item x="181"/>
        <item x="718"/>
        <item x="393"/>
        <item x="44"/>
        <item x="33"/>
        <item x="627"/>
        <item x="130"/>
        <item x="83"/>
        <item x="114"/>
        <item x="341"/>
        <item x="229"/>
        <item x="395"/>
        <item x="549"/>
        <item x="189"/>
        <item x="190"/>
        <item x="149"/>
        <item x="127"/>
        <item x="268"/>
        <item x="359"/>
        <item x="414"/>
        <item x="530"/>
        <item x="284"/>
        <item x="410"/>
        <item x="621"/>
        <item x="697"/>
        <item x="741"/>
        <item x="685"/>
        <item x="54"/>
        <item x="184"/>
        <item x="529"/>
        <item x="466"/>
        <item x="658"/>
        <item x="528"/>
        <item x="517"/>
        <item x="271"/>
        <item x="553"/>
        <item x="462"/>
        <item x="672"/>
        <item x="515"/>
        <item x="424"/>
        <item x="551"/>
        <item x="401"/>
        <item x="426"/>
        <item x="428"/>
        <item x="492"/>
        <item x="102"/>
        <item x="6"/>
        <item x="168"/>
        <item x="176"/>
        <item x="380"/>
        <item x="609"/>
        <item x="309"/>
        <item x="339"/>
        <item x="177"/>
        <item x="646"/>
        <item x="173"/>
        <item x="738"/>
        <item x="544"/>
        <item x="396"/>
        <item x="74"/>
        <item x="213"/>
        <item x="703"/>
        <item x="411"/>
        <item x="436"/>
        <item x="239"/>
        <item x="516"/>
        <item x="277"/>
        <item x="704"/>
        <item x="290"/>
        <item x="153"/>
        <item x="182"/>
        <item x="640"/>
        <item x="754"/>
        <item x="601"/>
        <item x="657"/>
        <item x="349"/>
        <item x="421"/>
        <item x="270"/>
        <item x="337"/>
        <item x="58"/>
        <item x="648"/>
        <item x="437"/>
        <item x="358"/>
        <item x="409"/>
        <item x="138"/>
        <item x="212"/>
        <item x="493"/>
        <item x="567"/>
        <item x="357"/>
        <item x="626"/>
        <item x="105"/>
        <item x="224"/>
        <item x="280"/>
        <item x="721"/>
        <item x="723"/>
        <item x="400"/>
        <item x="207"/>
        <item x="526"/>
        <item x="146"/>
        <item x="776"/>
        <item x="265"/>
        <item x="320"/>
        <item x="158"/>
        <item x="579"/>
        <item x="599"/>
        <item x="321"/>
        <item x="166"/>
        <item x="709"/>
        <item x="696"/>
        <item x="3"/>
        <item x="779"/>
        <item x="263"/>
        <item x="573"/>
        <item x="495"/>
        <item x="32"/>
        <item x="583"/>
        <item x="631"/>
        <item x="682"/>
        <item x="209"/>
        <item x="602"/>
        <item x="500"/>
        <item x="611"/>
        <item x="705"/>
        <item x="484"/>
        <item x="724"/>
        <item x="661"/>
        <item x="241"/>
        <item x="479"/>
        <item x="10"/>
        <item x="651"/>
        <item x="248"/>
        <item x="21"/>
        <item x="113"/>
        <item x="435"/>
        <item x="317"/>
        <item x="470"/>
        <item x="297"/>
        <item x="157"/>
        <item x="187"/>
        <item x="505"/>
        <item x="18"/>
        <item x="777"/>
        <item x="23"/>
        <item x="656"/>
        <item x="700"/>
        <item x="805"/>
        <item x="344"/>
        <item x="191"/>
        <item x="408"/>
        <item x="821"/>
        <item x="292"/>
        <item x="588"/>
        <item x="360"/>
        <item x="514"/>
        <item x="726"/>
        <item x="557"/>
        <item x="361"/>
        <item x="725"/>
        <item x="152"/>
        <item x="687"/>
        <item x="419"/>
        <item x="109"/>
        <item x="118"/>
        <item x="449"/>
        <item x="56"/>
        <item x="61"/>
        <item x="80"/>
        <item x="69"/>
        <item x="458"/>
        <item x="133"/>
        <item x="487"/>
        <item x="574"/>
        <item x="246"/>
        <item x="89"/>
        <item x="307"/>
        <item x="416"/>
        <item x="564"/>
        <item x="674"/>
        <item x="639"/>
        <item x="50"/>
        <item x="532"/>
        <item x="73"/>
        <item x="29"/>
        <item x="245"/>
        <item x="543"/>
        <item x="590"/>
        <item x="497"/>
        <item x="91"/>
        <item x="676"/>
        <item x="765"/>
        <item x="469"/>
        <item x="46"/>
        <item x="193"/>
        <item x="434"/>
        <item x="498"/>
        <item x="663"/>
        <item x="62"/>
        <item x="291"/>
        <item x="374"/>
        <item x="482"/>
        <item x="17"/>
        <item x="86"/>
        <item x="743"/>
        <item x="810"/>
        <item x="784"/>
        <item x="650"/>
        <item x="99"/>
        <item x="494"/>
        <item x="633"/>
        <item x="787"/>
        <item x="625"/>
        <item x="310"/>
        <item x="52"/>
        <item x="475"/>
        <item x="327"/>
        <item x="758"/>
        <item x="294"/>
        <item x="214"/>
        <item x="622"/>
        <item x="571"/>
        <item x="375"/>
        <item x="286"/>
        <item x="598"/>
        <item x="433"/>
        <item x="369"/>
        <item x="702"/>
        <item x="533"/>
        <item x="773"/>
        <item x="167"/>
        <item x="750"/>
        <item x="644"/>
        <item x="123"/>
        <item x="30"/>
        <item x="780"/>
        <item x="379"/>
        <item x="266"/>
        <item x="695"/>
        <item x="171"/>
        <item x="311"/>
        <item x="313"/>
        <item x="768"/>
        <item x="188"/>
        <item x="669"/>
        <item x="807"/>
        <item x="710"/>
        <item x="440"/>
        <item x="405"/>
        <item x="100"/>
        <item x="678"/>
        <item x="801"/>
        <item x="39"/>
        <item x="468"/>
        <item x="362"/>
        <item x="501"/>
        <item x="556"/>
        <item x="260"/>
        <item x="340"/>
        <item x="537"/>
        <item x="225"/>
        <item x="381"/>
        <item x="329"/>
        <item x="788"/>
        <item x="315"/>
        <item x="134"/>
        <item x="485"/>
        <item x="649"/>
        <item x="196"/>
        <item x="392"/>
        <item x="24"/>
        <item x="390"/>
        <item x="806"/>
        <item x="734"/>
        <item x="219"/>
        <item x="304"/>
        <item x="489"/>
        <item x="483"/>
        <item x="638"/>
        <item x="445"/>
        <item x="22"/>
        <item x="740"/>
        <item x="364"/>
        <item x="770"/>
        <item x="823"/>
        <item x="254"/>
        <item x="453"/>
        <item x="120"/>
        <item x="413"/>
        <item x="251"/>
        <item x="296"/>
        <item x="442"/>
        <item x="766"/>
        <item x="53"/>
        <item x="652"/>
        <item x="7"/>
        <item x="179"/>
        <item x="712"/>
        <item x="391"/>
        <item x="686"/>
        <item x="569"/>
        <item x="561"/>
        <item x="799"/>
        <item x="247"/>
        <item x="231"/>
        <item x="568"/>
        <item x="595"/>
        <item x="283"/>
        <item x="16"/>
        <item x="208"/>
        <item x="162"/>
        <item x="183"/>
        <item x="0"/>
        <item x="45"/>
        <item x="319"/>
        <item x="220"/>
        <item x="808"/>
        <item x="237"/>
        <item x="420"/>
        <item x="432"/>
        <item x="665"/>
        <item x="257"/>
        <item x="509"/>
        <item x="60"/>
        <item x="617"/>
        <item x="490"/>
        <item x="593"/>
        <item x="279"/>
        <item x="711"/>
        <item x="756"/>
        <item x="681"/>
        <item x="355"/>
        <item x="716"/>
        <item x="274"/>
        <item x="144"/>
        <item x="782"/>
        <item x="378"/>
        <item x="511"/>
        <item x="353"/>
        <item x="272"/>
        <item x="82"/>
        <item x="37"/>
        <item x="386"/>
        <item x="506"/>
        <item x="402"/>
        <item x="463"/>
        <item x="351"/>
        <item x="95"/>
        <item x="459"/>
        <item x="324"/>
        <item x="565"/>
        <item x="256"/>
        <item x="809"/>
        <item x="57"/>
        <item x="798"/>
        <item x="615"/>
        <item x="131"/>
        <item x="589"/>
        <item x="367"/>
        <item x="431"/>
        <item x="316"/>
        <item x="691"/>
        <item x="143"/>
        <item x="575"/>
        <item x="302"/>
        <item x="38"/>
        <item x="216"/>
        <item x="629"/>
        <item x="451"/>
        <item x="746"/>
        <item x="273"/>
        <item x="210"/>
        <item x="332"/>
        <item x="760"/>
        <item x="399"/>
        <item x="200"/>
        <item x="673"/>
        <item x="554"/>
        <item x="394"/>
        <item x="645"/>
        <item x="116"/>
        <item x="299"/>
        <item x="520"/>
        <item x="119"/>
        <item x="155"/>
        <item x="477"/>
        <item x="439"/>
        <item x="84"/>
        <item x="576"/>
        <item x="736"/>
        <item x="535"/>
        <item x="165"/>
        <item x="715"/>
        <item x="242"/>
        <item x="103"/>
        <item x="164"/>
        <item x="815"/>
        <item x="412"/>
        <item x="789"/>
        <item x="308"/>
        <item x="148"/>
        <item x="384"/>
        <item x="67"/>
        <item x="377"/>
        <item x="596"/>
        <item x="147"/>
        <item x="619"/>
        <item x="163"/>
        <item x="612"/>
        <item x="481"/>
        <item x="108"/>
        <item x="98"/>
        <item x="444"/>
        <item x="19"/>
        <item x="8"/>
        <item x="97"/>
        <item x="269"/>
        <item x="457"/>
        <item x="201"/>
        <item x="752"/>
        <item x="92"/>
        <item x="628"/>
        <item x="670"/>
        <item x="539"/>
        <item x="452"/>
        <item x="624"/>
        <item x="692"/>
        <item x="26"/>
        <item x="323"/>
        <item x="175"/>
        <item x="2"/>
        <item x="443"/>
        <item x="446"/>
        <item x="662"/>
        <item x="525"/>
        <item x="781"/>
        <item x="136"/>
        <item x="12"/>
        <item x="698"/>
        <item x="747"/>
        <item x="478"/>
        <item x="354"/>
        <item x="757"/>
        <item x="607"/>
        <item x="347"/>
        <item x="366"/>
        <item x="456"/>
        <item x="719"/>
        <item x="49"/>
        <item x="397"/>
        <item x="630"/>
        <item x="474"/>
        <item x="40"/>
        <item x="513"/>
        <item x="217"/>
        <item x="441"/>
        <item x="298"/>
        <item x="499"/>
        <item x="727"/>
        <item x="35"/>
        <item x="93"/>
        <item x="563"/>
        <item x="461"/>
        <item x="234"/>
        <item x="620"/>
        <item x="161"/>
        <item x="762"/>
        <item x="59"/>
        <item x="228"/>
        <item x="135"/>
        <item x="802"/>
        <item x="454"/>
        <item x="28"/>
        <item x="88"/>
        <item x="717"/>
        <item x="236"/>
        <item x="472"/>
        <item x="793"/>
        <item x="548"/>
        <item x="448"/>
        <item x="232"/>
        <item x="64"/>
        <item x="552"/>
        <item x="775"/>
        <item x="404"/>
        <item x="438"/>
        <item x="81"/>
        <item x="518"/>
        <item x="300"/>
        <item x="218"/>
        <item x="403"/>
        <item x="128"/>
        <item x="288"/>
        <item x="751"/>
        <item x="794"/>
        <item x="407"/>
        <item x="115"/>
        <item x="423"/>
        <item x="790"/>
        <item x="774"/>
        <item x="169"/>
        <item x="769"/>
        <item x="233"/>
        <item x="671"/>
        <item x="764"/>
        <item x="496"/>
        <item x="591"/>
        <item x="778"/>
        <item x="586"/>
        <item x="333"/>
        <item x="524"/>
        <item x="106"/>
        <item x="285"/>
        <item x="577"/>
        <item x="613"/>
        <item x="720"/>
        <item x="338"/>
        <item x="345"/>
        <item x="772"/>
        <item x="51"/>
        <item x="655"/>
        <item x="124"/>
        <item x="1"/>
        <item x="759"/>
        <item x="606"/>
        <item x="240"/>
        <item x="637"/>
        <item x="480"/>
        <item x="365"/>
        <item x="141"/>
        <item x="742"/>
        <item x="20"/>
        <item x="634"/>
        <item x="584"/>
        <item x="660"/>
        <item x="372"/>
        <item x="387"/>
        <item x="623"/>
        <item x="13"/>
        <item x="11"/>
        <item x="512"/>
        <item x="206"/>
        <item x="507"/>
        <item x="668"/>
        <item x="326"/>
        <item x="129"/>
        <item x="249"/>
        <item x="221"/>
        <item x="555"/>
        <item x="101"/>
        <item x="783"/>
        <item x="14"/>
        <item x="550"/>
        <item x="363"/>
        <item x="616"/>
        <item x="244"/>
        <item x="96"/>
        <item x="818"/>
        <item x="85"/>
        <item x="346"/>
        <item x="476"/>
        <item x="767"/>
        <item x="735"/>
        <item x="467"/>
        <item x="25"/>
        <item x="145"/>
        <item x="159"/>
        <item x="455"/>
        <item x="610"/>
        <item x="398"/>
        <item x="334"/>
        <item x="465"/>
        <item x="464"/>
        <item x="180"/>
        <item x="814"/>
        <item x="820"/>
        <item x="597"/>
        <item x="605"/>
        <item x="186"/>
        <item x="406"/>
        <item x="600"/>
        <item x="796"/>
        <item x="729"/>
        <item x="541"/>
        <item t="default"/>
      </items>
    </pivotField>
    <pivotField showAll="0"/>
    <pivotField showAll="0"/>
    <pivotField showAll="0"/>
    <pivotField showAll="0"/>
    <pivotField showAll="0"/>
    <pivotField showAll="0"/>
    <pivotField showAll="0"/>
    <pivotField showAll="0"/>
    <pivotField showAll="0">
      <items count="4">
        <item sd="0" x="2"/>
        <item sd="0" x="1"/>
        <item sd="0" x="0"/>
        <item t="default" sd="0"/>
      </items>
    </pivotField>
    <pivotField showAll="0"/>
    <pivotField showAll="0">
      <items count="1201">
        <item h="1" x="0"/>
        <item h="1" x="9"/>
        <item h="1" x="99"/>
        <item h="1" x="999"/>
        <item h="1" x="1000"/>
        <item x="1001"/>
        <item h="1" x="1002"/>
        <item h="1" x="1003"/>
        <item h="1" x="1004"/>
        <item h="1" x="1005"/>
        <item h="1" x="1006"/>
        <item h="1" x="1007"/>
        <item h="1" x="1008"/>
        <item h="1" x="100"/>
        <item h="1" x="1009"/>
        <item h="1" x="1010"/>
        <item h="1" x="1011"/>
        <item h="1" x="1012"/>
        <item h="1" x="1013"/>
        <item h="1" x="1014"/>
        <item h="1" x="1015"/>
        <item h="1" x="1016"/>
        <item x="1017"/>
        <item h="1" x="1018"/>
        <item h="1" x="101"/>
        <item h="1" x="1019"/>
        <item h="1" x="1020"/>
        <item h="1" x="1021"/>
        <item h="1" x="1022"/>
        <item x="1023"/>
        <item h="1" x="1024"/>
        <item h="1" x="1025"/>
        <item h="1" x="1026"/>
        <item h="1" x="1027"/>
        <item h="1" x="1028"/>
        <item h="1" x="102"/>
        <item h="1" x="1029"/>
        <item h="1" x="1030"/>
        <item h="1" x="1031"/>
        <item h="1" x="1032"/>
        <item h="1" x="1033"/>
        <item h="1" x="1034"/>
        <item h="1" x="1035"/>
        <item h="1" x="1036"/>
        <item h="1" x="1037"/>
        <item h="1" x="1038"/>
        <item h="1" x="103"/>
        <item h="1" x="1039"/>
        <item h="1" x="1040"/>
        <item h="1" x="1041"/>
        <item h="1" x="1042"/>
        <item h="1" x="1043"/>
        <item h="1" x="1044"/>
        <item h="1" x="1045"/>
        <item h="1" x="1046"/>
        <item h="1" x="1047"/>
        <item h="1" x="1048"/>
        <item x="104"/>
        <item h="1" x="1049"/>
        <item h="1" x="1050"/>
        <item h="1" x="1051"/>
        <item h="1" x="1052"/>
        <item h="1" x="1053"/>
        <item h="1" x="1054"/>
        <item h="1" x="1055"/>
        <item h="1" x="1056"/>
        <item h="1" x="1057"/>
        <item h="1" x="1058"/>
        <item h="1" x="105"/>
        <item h="1" x="1059"/>
        <item h="1" x="1060"/>
        <item h="1" x="1061"/>
        <item h="1" x="1062"/>
        <item x="1063"/>
        <item h="1" x="1064"/>
        <item h="1" x="1065"/>
        <item h="1" x="1066"/>
        <item h="1" x="1067"/>
        <item h="1" x="1068"/>
        <item h="1" x="106"/>
        <item h="1" x="1069"/>
        <item h="1" x="1070"/>
        <item h="1" x="1071"/>
        <item h="1" x="1072"/>
        <item h="1" x="1073"/>
        <item h="1" x="1074"/>
        <item h="1" x="1075"/>
        <item h="1" x="1076"/>
        <item h="1" x="1077"/>
        <item h="1" x="1078"/>
        <item h="1" x="107"/>
        <item h="1" x="1079"/>
        <item h="1" x="1080"/>
        <item h="1" x="1081"/>
        <item h="1" x="1082"/>
        <item h="1" x="1083"/>
        <item h="1" x="1084"/>
        <item h="1" x="1085"/>
        <item h="1" x="1086"/>
        <item h="1" x="1087"/>
        <item h="1" x="1088"/>
        <item h="1" x="108"/>
        <item h="1" x="1089"/>
        <item h="1" x="1090"/>
        <item h="1" x="1091"/>
        <item h="1" x="1092"/>
        <item h="1" x="1093"/>
        <item h="1" x="1094"/>
        <item h="1" x="1095"/>
        <item h="1" x="1096"/>
        <item h="1" x="1097"/>
        <item h="1" x="1098"/>
        <item h="1" x="10"/>
        <item h="1" x="109"/>
        <item h="1" x="1099"/>
        <item h="1" x="1100"/>
        <item h="1" x="1101"/>
        <item h="1" x="1102"/>
        <item h="1" x="1103"/>
        <item h="1" x="1104"/>
        <item h="1" x="1105"/>
        <item h="1" x="1106"/>
        <item h="1" x="1107"/>
        <item h="1" x="1108"/>
        <item h="1" x="110"/>
        <item h="1" x="1109"/>
        <item h="1" x="1110"/>
        <item h="1" x="1111"/>
        <item h="1" x="1112"/>
        <item h="1" x="1113"/>
        <item h="1" x="1114"/>
        <item h="1" x="1115"/>
        <item h="1" x="1116"/>
        <item h="1" x="1117"/>
        <item h="1" x="1118"/>
        <item h="1" x="111"/>
        <item h="1" x="1119"/>
        <item h="1" x="1120"/>
        <item x="1121"/>
        <item h="1" x="1122"/>
        <item h="1" x="1123"/>
        <item h="1" x="1124"/>
        <item h="1" x="1125"/>
        <item h="1" x="1126"/>
        <item h="1" x="1127"/>
        <item h="1" x="1128"/>
        <item h="1" x="112"/>
        <item h="1" x="1129"/>
        <item h="1" x="1130"/>
        <item h="1" x="1131"/>
        <item h="1" x="1132"/>
        <item h="1" x="1133"/>
        <item h="1" x="1134"/>
        <item h="1" x="1135"/>
        <item h="1" x="1136"/>
        <item h="1" x="1137"/>
        <item h="1" x="1138"/>
        <item h="1" x="113"/>
        <item h="1" x="1139"/>
        <item h="1" x="1140"/>
        <item h="1" x="1141"/>
        <item h="1" x="1142"/>
        <item h="1" x="1143"/>
        <item h="1" x="1144"/>
        <item h="1" x="1145"/>
        <item h="1" x="1146"/>
        <item h="1" x="1147"/>
        <item h="1" x="1148"/>
        <item h="1" x="114"/>
        <item h="1" x="1149"/>
        <item h="1" x="1150"/>
        <item h="1" x="1151"/>
        <item h="1" x="1152"/>
        <item h="1" x="1153"/>
        <item h="1" x="1154"/>
        <item h="1" x="1155"/>
        <item h="1" x="1156"/>
        <item h="1" x="1157"/>
        <item h="1" x="1158"/>
        <item h="1" x="115"/>
        <item h="1" x="1159"/>
        <item h="1" x="1160"/>
        <item h="1" x="1161"/>
        <item h="1" x="1162"/>
        <item h="1" x="1163"/>
        <item h="1" x="1164"/>
        <item h="1" x="1165"/>
        <item h="1" x="1166"/>
        <item h="1" x="1167"/>
        <item h="1" x="1168"/>
        <item h="1" x="116"/>
        <item h="1" x="1169"/>
        <item h="1" x="1170"/>
        <item h="1" x="1171"/>
        <item h="1" x="1172"/>
        <item h="1" x="1173"/>
        <item h="1" x="1174"/>
        <item h="1" x="1175"/>
        <item h="1" x="1176"/>
        <item h="1" x="1177"/>
        <item h="1" x="1178"/>
        <item h="1" x="117"/>
        <item h="1" x="1179"/>
        <item h="1" x="1180"/>
        <item h="1" x="1181"/>
        <item h="1" x="1182"/>
        <item h="1" x="1183"/>
        <item h="1" x="1184"/>
        <item h="1" x="1185"/>
        <item h="1" x="1186"/>
        <item h="1" x="1187"/>
        <item h="1" x="1188"/>
        <item h="1" x="118"/>
        <item h="1" x="1189"/>
        <item h="1" x="1190"/>
        <item h="1" x="1191"/>
        <item h="1" x="1192"/>
        <item h="1" x="1193"/>
        <item h="1" x="1194"/>
        <item h="1" x="1195"/>
        <item h="1" x="1196"/>
        <item h="1" x="1197"/>
        <item h="1" x="1198"/>
        <item h="1" x="11"/>
        <item h="1" x="119"/>
        <item h="1" x="1199"/>
        <item h="1" x="120"/>
        <item h="1" x="121"/>
        <item h="1" x="122"/>
        <item h="1" x="123"/>
        <item h="1" x="124"/>
        <item h="1" x="125"/>
        <item h="1" x="126"/>
        <item h="1" x="127"/>
        <item h="1" x="128"/>
        <item h="1" x="12"/>
        <item h="1" x="129"/>
        <item h="1" x="130"/>
        <item h="1" x="131"/>
        <item h="1" x="132"/>
        <item h="1" x="133"/>
        <item h="1" x="134"/>
        <item h="1" x="135"/>
        <item h="1" x="136"/>
        <item h="1" x="137"/>
        <item h="1" x="138"/>
        <item h="1" x="13"/>
        <item h="1" x="139"/>
        <item h="1" x="140"/>
        <item h="1" x="141"/>
        <item h="1" x="142"/>
        <item h="1" x="143"/>
        <item h="1" x="144"/>
        <item h="1" x="145"/>
        <item h="1" x="146"/>
        <item h="1" x="147"/>
        <item h="1" x="148"/>
        <item h="1" x="14"/>
        <item h="1" x="149"/>
        <item h="1" x="150"/>
        <item h="1" x="151"/>
        <item h="1" x="152"/>
        <item h="1" x="153"/>
        <item h="1" x="154"/>
        <item h="1" x="155"/>
        <item h="1" x="156"/>
        <item h="1" x="157"/>
        <item h="1" x="158"/>
        <item h="1" x="15"/>
        <item h="1" x="159"/>
        <item h="1" x="160"/>
        <item h="1" x="161"/>
        <item h="1" x="162"/>
        <item h="1" x="163"/>
        <item h="1" x="164"/>
        <item h="1" x="165"/>
        <item h="1" x="166"/>
        <item h="1" x="167"/>
        <item h="1" x="168"/>
        <item h="1" x="16"/>
        <item h="1" x="169"/>
        <item h="1" x="170"/>
        <item h="1" x="171"/>
        <item h="1" x="172"/>
        <item h="1" x="173"/>
        <item h="1" x="174"/>
        <item h="1" x="175"/>
        <item h="1" x="176"/>
        <item h="1" x="177"/>
        <item h="1" x="178"/>
        <item h="1" x="17"/>
        <item h="1" x="179"/>
        <item h="1" x="180"/>
        <item h="1" x="181"/>
        <item h="1" x="182"/>
        <item h="1" x="183"/>
        <item h="1" x="184"/>
        <item h="1" x="185"/>
        <item h="1" x="186"/>
        <item h="1" x="187"/>
        <item h="1" x="188"/>
        <item h="1" x="18"/>
        <item h="1" x="189"/>
        <item h="1" x="190"/>
        <item h="1" x="191"/>
        <item h="1" x="192"/>
        <item h="1" x="193"/>
        <item h="1" x="194"/>
        <item h="1" x="195"/>
        <item h="1" x="196"/>
        <item h="1" x="197"/>
        <item h="1" x="198"/>
        <item h="1" x="1"/>
        <item h="1" x="19"/>
        <item h="1" x="199"/>
        <item h="1" x="200"/>
        <item h="1" x="201"/>
        <item h="1" x="202"/>
        <item h="1" x="203"/>
        <item h="1" x="204"/>
        <item h="1" x="205"/>
        <item h="1" x="206"/>
        <item h="1" x="207"/>
        <item h="1" x="208"/>
        <item h="1" x="20"/>
        <item h="1" x="209"/>
        <item h="1" x="210"/>
        <item h="1" x="211"/>
        <item h="1" x="212"/>
        <item h="1" x="213"/>
        <item h="1" x="214"/>
        <item h="1" x="215"/>
        <item h="1" x="216"/>
        <item h="1" x="217"/>
        <item h="1" x="218"/>
        <item h="1" x="21"/>
        <item h="1" x="219"/>
        <item h="1" x="220"/>
        <item h="1" x="221"/>
        <item h="1" x="222"/>
        <item h="1" x="223"/>
        <item h="1" x="224"/>
        <item h="1" x="225"/>
        <item h="1" x="226"/>
        <item h="1" x="227"/>
        <item h="1" x="228"/>
        <item h="1" x="22"/>
        <item h="1" x="229"/>
        <item h="1" x="230"/>
        <item h="1" x="231"/>
        <item h="1" x="232"/>
        <item h="1" x="233"/>
        <item h="1" x="234"/>
        <item h="1" x="235"/>
        <item h="1" x="236"/>
        <item h="1" x="237"/>
        <item h="1" x="238"/>
        <item h="1" x="23"/>
        <item h="1" x="239"/>
        <item h="1" x="240"/>
        <item h="1" x="241"/>
        <item h="1" x="242"/>
        <item h="1" x="243"/>
        <item h="1" x="244"/>
        <item h="1" x="245"/>
        <item h="1" x="246"/>
        <item h="1" x="247"/>
        <item h="1" x="248"/>
        <item h="1" x="24"/>
        <item h="1" x="249"/>
        <item h="1" x="250"/>
        <item h="1" x="251"/>
        <item h="1" x="252"/>
        <item h="1" x="253"/>
        <item h="1" x="254"/>
        <item h="1" x="255"/>
        <item h="1" x="256"/>
        <item h="1" x="257"/>
        <item h="1" x="258"/>
        <item h="1" x="25"/>
        <item h="1" x="259"/>
        <item h="1" x="260"/>
        <item h="1" x="261"/>
        <item h="1" x="262"/>
        <item h="1" x="263"/>
        <item h="1" x="264"/>
        <item h="1" x="265"/>
        <item h="1" x="266"/>
        <item h="1" x="267"/>
        <item h="1" x="268"/>
        <item h="1" x="26"/>
        <item h="1" x="269"/>
        <item h="1" x="270"/>
        <item h="1" x="271"/>
        <item h="1" x="272"/>
        <item h="1" x="273"/>
        <item h="1" x="274"/>
        <item h="1" x="275"/>
        <item h="1" x="276"/>
        <item h="1" x="277"/>
        <item h="1" x="278"/>
        <item h="1" x="27"/>
        <item h="1" x="279"/>
        <item h="1" x="280"/>
        <item h="1" x="281"/>
        <item h="1" x="282"/>
        <item h="1" x="283"/>
        <item h="1" x="284"/>
        <item h="1" x="285"/>
        <item h="1" x="286"/>
        <item h="1" x="287"/>
        <item h="1" x="288"/>
        <item h="1" x="28"/>
        <item h="1" x="289"/>
        <item h="1" x="290"/>
        <item h="1" x="291"/>
        <item h="1" x="292"/>
        <item h="1" x="293"/>
        <item h="1" x="294"/>
        <item h="1" x="295"/>
        <item h="1" x="296"/>
        <item h="1" x="297"/>
        <item h="1" x="298"/>
        <item h="1" x="2"/>
        <item h="1" x="29"/>
        <item h="1" x="299"/>
        <item h="1" x="300"/>
        <item h="1" x="301"/>
        <item h="1" x="302"/>
        <item h="1" x="303"/>
        <item h="1" x="304"/>
        <item h="1" x="305"/>
        <item h="1" x="306"/>
        <item h="1" x="307"/>
        <item h="1" x="308"/>
        <item h="1" x="30"/>
        <item h="1" x="309"/>
        <item h="1" x="310"/>
        <item h="1" x="311"/>
        <item h="1" x="312"/>
        <item h="1" x="313"/>
        <item h="1" x="314"/>
        <item h="1" x="315"/>
        <item h="1" x="316"/>
        <item h="1" x="317"/>
        <item h="1" x="318"/>
        <item h="1" x="31"/>
        <item h="1" x="319"/>
        <item h="1" x="320"/>
        <item h="1" x="321"/>
        <item h="1" x="322"/>
        <item h="1" x="323"/>
        <item h="1" x="324"/>
        <item h="1" x="325"/>
        <item h="1" x="326"/>
        <item h="1" x="327"/>
        <item h="1" x="328"/>
        <item h="1" x="32"/>
        <item h="1" x="329"/>
        <item h="1" x="330"/>
        <item h="1" x="331"/>
        <item h="1" x="332"/>
        <item h="1" x="333"/>
        <item h="1" x="334"/>
        <item h="1" x="335"/>
        <item h="1" x="336"/>
        <item h="1" x="337"/>
        <item h="1" x="338"/>
        <item h="1" x="33"/>
        <item h="1" x="339"/>
        <item h="1" x="340"/>
        <item h="1" x="341"/>
        <item h="1" x="342"/>
        <item h="1" x="343"/>
        <item h="1" x="344"/>
        <item h="1" x="345"/>
        <item h="1" x="346"/>
        <item h="1" x="347"/>
        <item h="1" x="348"/>
        <item h="1" x="34"/>
        <item h="1" x="349"/>
        <item h="1" x="350"/>
        <item h="1" x="351"/>
        <item h="1" x="352"/>
        <item h="1" x="353"/>
        <item h="1" x="354"/>
        <item h="1" x="355"/>
        <item h="1" x="356"/>
        <item h="1" x="357"/>
        <item h="1" x="358"/>
        <item h="1" x="35"/>
        <item h="1" x="359"/>
        <item h="1" x="360"/>
        <item h="1" x="361"/>
        <item h="1" x="362"/>
        <item h="1" x="363"/>
        <item h="1" x="364"/>
        <item h="1" x="365"/>
        <item h="1" x="366"/>
        <item h="1" x="367"/>
        <item h="1" x="368"/>
        <item h="1" x="36"/>
        <item h="1" x="369"/>
        <item h="1" x="370"/>
        <item h="1" x="371"/>
        <item h="1" x="372"/>
        <item h="1" x="373"/>
        <item h="1" x="374"/>
        <item h="1" x="375"/>
        <item h="1" x="376"/>
        <item h="1" x="377"/>
        <item h="1" x="378"/>
        <item h="1" x="37"/>
        <item h="1" x="379"/>
        <item h="1" x="380"/>
        <item h="1" x="381"/>
        <item h="1" x="382"/>
        <item h="1" x="383"/>
        <item h="1" x="384"/>
        <item h="1" x="385"/>
        <item h="1" x="386"/>
        <item h="1" x="387"/>
        <item h="1" x="388"/>
        <item h="1" x="38"/>
        <item h="1" x="389"/>
        <item h="1" x="390"/>
        <item h="1" x="391"/>
        <item h="1" x="392"/>
        <item h="1" x="393"/>
        <item h="1" x="394"/>
        <item h="1" x="395"/>
        <item h="1" x="396"/>
        <item h="1" x="397"/>
        <item h="1" x="398"/>
        <item h="1" x="3"/>
        <item h="1" x="39"/>
        <item h="1" x="399"/>
        <item h="1" x="400"/>
        <item h="1" x="401"/>
        <item h="1" x="402"/>
        <item h="1" x="403"/>
        <item h="1" x="404"/>
        <item h="1" x="405"/>
        <item h="1" x="406"/>
        <item h="1" x="407"/>
        <item h="1" x="408"/>
        <item h="1" x="40"/>
        <item h="1" x="409"/>
        <item h="1" x="410"/>
        <item h="1" x="411"/>
        <item h="1" x="412"/>
        <item h="1" x="413"/>
        <item h="1" x="414"/>
        <item h="1" x="415"/>
        <item h="1" x="416"/>
        <item h="1" x="417"/>
        <item h="1" x="418"/>
        <item h="1" x="41"/>
        <item h="1" x="419"/>
        <item h="1" x="420"/>
        <item h="1" x="421"/>
        <item h="1" x="422"/>
        <item h="1" x="423"/>
        <item h="1" x="424"/>
        <item h="1" x="425"/>
        <item h="1" x="426"/>
        <item h="1" x="427"/>
        <item h="1" x="428"/>
        <item h="1" x="42"/>
        <item h="1" x="429"/>
        <item h="1" x="430"/>
        <item h="1" x="431"/>
        <item h="1" x="432"/>
        <item h="1" x="433"/>
        <item h="1" x="434"/>
        <item h="1" x="435"/>
        <item h="1" x="436"/>
        <item h="1" x="437"/>
        <item h="1" x="438"/>
        <item h="1" x="43"/>
        <item h="1" x="439"/>
        <item h="1" x="440"/>
        <item h="1" x="441"/>
        <item h="1" x="442"/>
        <item h="1" x="443"/>
        <item h="1" x="444"/>
        <item h="1" x="445"/>
        <item h="1" x="446"/>
        <item h="1" x="447"/>
        <item h="1" x="448"/>
        <item h="1" x="44"/>
        <item h="1" x="449"/>
        <item h="1" x="450"/>
        <item h="1" x="451"/>
        <item h="1" x="452"/>
        <item h="1" x="453"/>
        <item h="1" x="454"/>
        <item h="1" x="455"/>
        <item h="1" x="456"/>
        <item h="1" x="457"/>
        <item h="1" x="458"/>
        <item h="1" x="45"/>
        <item h="1" x="459"/>
        <item h="1" x="460"/>
        <item h="1" x="461"/>
        <item h="1" x="462"/>
        <item h="1" x="463"/>
        <item h="1" x="464"/>
        <item h="1" x="465"/>
        <item h="1" x="466"/>
        <item h="1" x="467"/>
        <item h="1" x="468"/>
        <item h="1" x="46"/>
        <item h="1" x="469"/>
        <item h="1" x="470"/>
        <item h="1" x="471"/>
        <item h="1" x="472"/>
        <item h="1" x="473"/>
        <item h="1" x="474"/>
        <item h="1" x="475"/>
        <item h="1" x="476"/>
        <item h="1" x="477"/>
        <item h="1" x="478"/>
        <item h="1" x="47"/>
        <item h="1" x="479"/>
        <item h="1" x="480"/>
        <item h="1" x="481"/>
        <item h="1" x="482"/>
        <item h="1" x="483"/>
        <item h="1" x="484"/>
        <item h="1" x="485"/>
        <item h="1" x="486"/>
        <item h="1" x="487"/>
        <item h="1" x="488"/>
        <item h="1" x="48"/>
        <item h="1" x="489"/>
        <item h="1" x="490"/>
        <item h="1" x="491"/>
        <item h="1" x="492"/>
        <item h="1" x="493"/>
        <item h="1" x="494"/>
        <item h="1" x="495"/>
        <item h="1" x="496"/>
        <item h="1" x="497"/>
        <item h="1" x="498"/>
        <item h="1" x="4"/>
        <item h="1" x="49"/>
        <item h="1" x="499"/>
        <item h="1" x="500"/>
        <item h="1" x="501"/>
        <item h="1" x="502"/>
        <item h="1" x="503"/>
        <item h="1" x="504"/>
        <item h="1" x="505"/>
        <item h="1" x="506"/>
        <item h="1" x="507"/>
        <item h="1" x="508"/>
        <item h="1" x="50"/>
        <item h="1" x="509"/>
        <item h="1" x="510"/>
        <item h="1" x="511"/>
        <item h="1" x="512"/>
        <item h="1" x="513"/>
        <item h="1" x="514"/>
        <item h="1" x="515"/>
        <item h="1" x="516"/>
        <item h="1" x="517"/>
        <item h="1" x="518"/>
        <item h="1" x="51"/>
        <item h="1" x="519"/>
        <item h="1" x="520"/>
        <item h="1" x="521"/>
        <item h="1" x="522"/>
        <item h="1" x="523"/>
        <item h="1" x="524"/>
        <item h="1" x="525"/>
        <item h="1" x="526"/>
        <item h="1" x="527"/>
        <item h="1" x="528"/>
        <item h="1" x="52"/>
        <item h="1" x="529"/>
        <item h="1" x="530"/>
        <item h="1" x="531"/>
        <item h="1" x="532"/>
        <item h="1" x="533"/>
        <item h="1" x="534"/>
        <item h="1" x="535"/>
        <item h="1" x="536"/>
        <item h="1" x="537"/>
        <item h="1" x="538"/>
        <item h="1" x="53"/>
        <item h="1" x="539"/>
        <item h="1" x="540"/>
        <item h="1" x="541"/>
        <item h="1" x="542"/>
        <item h="1" x="543"/>
        <item h="1" x="544"/>
        <item h="1" x="545"/>
        <item h="1" x="546"/>
        <item h="1" x="547"/>
        <item h="1" x="548"/>
        <item h="1" x="54"/>
        <item h="1" x="549"/>
        <item h="1" x="550"/>
        <item h="1" x="551"/>
        <item h="1" x="552"/>
        <item h="1" x="553"/>
        <item h="1" x="554"/>
        <item h="1" x="555"/>
        <item h="1" x="556"/>
        <item h="1" x="557"/>
        <item h="1" x="558"/>
        <item h="1" x="55"/>
        <item h="1" x="559"/>
        <item h="1" x="560"/>
        <item h="1" x="561"/>
        <item h="1" x="562"/>
        <item h="1" x="563"/>
        <item h="1" x="564"/>
        <item h="1" x="565"/>
        <item h="1" x="566"/>
        <item h="1" x="567"/>
        <item h="1" x="568"/>
        <item h="1" x="56"/>
        <item h="1" x="569"/>
        <item h="1" x="570"/>
        <item h="1" x="571"/>
        <item h="1" x="572"/>
        <item h="1" x="573"/>
        <item h="1" x="574"/>
        <item h="1" x="575"/>
        <item h="1" x="576"/>
        <item h="1" x="577"/>
        <item h="1" x="578"/>
        <item h="1" x="57"/>
        <item h="1" x="579"/>
        <item h="1" x="580"/>
        <item h="1" x="581"/>
        <item h="1" x="582"/>
        <item h="1" x="583"/>
        <item h="1" x="584"/>
        <item h="1" x="585"/>
        <item h="1" x="586"/>
        <item h="1" x="587"/>
        <item h="1" x="588"/>
        <item h="1" x="58"/>
        <item h="1" x="589"/>
        <item h="1" x="590"/>
        <item h="1" x="591"/>
        <item h="1" x="592"/>
        <item h="1" x="593"/>
        <item h="1" x="594"/>
        <item h="1" x="595"/>
        <item h="1" x="596"/>
        <item h="1" x="597"/>
        <item h="1" x="598"/>
        <item h="1" x="5"/>
        <item h="1" x="59"/>
        <item h="1" x="599"/>
        <item h="1" x="600"/>
        <item h="1" x="601"/>
        <item h="1" x="602"/>
        <item h="1" x="603"/>
        <item h="1" x="604"/>
        <item h="1" x="605"/>
        <item h="1" x="606"/>
        <item h="1" x="607"/>
        <item h="1" x="608"/>
        <item h="1" x="60"/>
        <item h="1" x="609"/>
        <item h="1" x="610"/>
        <item h="1" x="611"/>
        <item h="1" x="612"/>
        <item h="1" x="613"/>
        <item h="1" x="614"/>
        <item h="1" x="615"/>
        <item h="1" x="616"/>
        <item h="1" x="617"/>
        <item h="1" x="618"/>
        <item h="1" x="61"/>
        <item h="1" x="619"/>
        <item h="1" x="620"/>
        <item h="1" x="621"/>
        <item h="1" x="622"/>
        <item h="1" x="623"/>
        <item h="1" x="624"/>
        <item h="1" x="625"/>
        <item h="1" x="626"/>
        <item h="1" x="627"/>
        <item h="1" x="628"/>
        <item h="1" x="62"/>
        <item h="1" x="629"/>
        <item h="1" x="630"/>
        <item h="1" x="631"/>
        <item h="1" x="632"/>
        <item h="1" x="633"/>
        <item h="1" x="634"/>
        <item h="1" x="635"/>
        <item h="1" x="636"/>
        <item h="1" x="637"/>
        <item h="1" x="638"/>
        <item h="1" x="63"/>
        <item h="1" x="639"/>
        <item h="1" x="640"/>
        <item h="1" x="641"/>
        <item h="1" x="642"/>
        <item h="1" x="643"/>
        <item h="1" x="644"/>
        <item h="1" x="645"/>
        <item h="1" x="646"/>
        <item h="1" x="647"/>
        <item h="1" x="648"/>
        <item h="1" x="64"/>
        <item h="1" x="649"/>
        <item h="1" x="650"/>
        <item h="1" x="651"/>
        <item h="1" x="652"/>
        <item h="1" x="653"/>
        <item h="1" x="654"/>
        <item h="1" x="655"/>
        <item h="1" x="656"/>
        <item h="1" x="657"/>
        <item h="1" x="658"/>
        <item h="1" x="65"/>
        <item h="1" x="659"/>
        <item h="1" x="660"/>
        <item h="1" x="661"/>
        <item h="1" x="662"/>
        <item h="1" x="663"/>
        <item h="1" x="664"/>
        <item h="1" x="665"/>
        <item h="1" x="666"/>
        <item h="1" x="667"/>
        <item h="1" x="668"/>
        <item h="1" x="66"/>
        <item h="1" x="669"/>
        <item h="1" x="670"/>
        <item h="1" x="671"/>
        <item h="1" x="672"/>
        <item h="1" x="673"/>
        <item h="1" x="674"/>
        <item h="1" x="675"/>
        <item h="1" x="676"/>
        <item h="1" x="677"/>
        <item h="1" x="678"/>
        <item h="1" x="67"/>
        <item h="1" x="679"/>
        <item h="1" x="680"/>
        <item h="1" x="681"/>
        <item h="1" x="682"/>
        <item h="1" x="683"/>
        <item h="1" x="684"/>
        <item h="1" x="685"/>
        <item h="1" x="686"/>
        <item h="1" x="687"/>
        <item h="1" x="688"/>
        <item h="1" x="68"/>
        <item h="1" x="689"/>
        <item h="1" x="690"/>
        <item h="1" x="691"/>
        <item h="1" x="692"/>
        <item h="1" x="693"/>
        <item h="1" x="694"/>
        <item h="1" x="695"/>
        <item h="1" x="696"/>
        <item h="1" x="697"/>
        <item h="1" x="698"/>
        <item h="1" x="6"/>
        <item h="1" x="69"/>
        <item h="1" x="699"/>
        <item h="1" x="700"/>
        <item h="1" x="701"/>
        <item h="1" x="702"/>
        <item h="1" x="703"/>
        <item h="1" x="704"/>
        <item h="1" x="705"/>
        <item h="1" x="706"/>
        <item h="1" x="707"/>
        <item h="1" x="708"/>
        <item h="1" x="70"/>
        <item h="1" x="709"/>
        <item h="1" x="710"/>
        <item h="1" x="711"/>
        <item h="1" x="712"/>
        <item h="1" x="713"/>
        <item h="1" x="714"/>
        <item h="1" x="715"/>
        <item h="1" x="716"/>
        <item h="1" x="717"/>
        <item h="1" x="718"/>
        <item h="1" x="71"/>
        <item h="1" x="719"/>
        <item h="1" x="720"/>
        <item h="1" x="721"/>
        <item h="1" x="722"/>
        <item h="1" x="723"/>
        <item h="1" x="724"/>
        <item h="1" x="725"/>
        <item h="1" x="726"/>
        <item h="1" x="727"/>
        <item h="1" x="728"/>
        <item h="1" x="72"/>
        <item h="1" x="729"/>
        <item h="1" x="730"/>
        <item h="1" x="731"/>
        <item h="1" x="732"/>
        <item h="1" x="733"/>
        <item h="1" x="734"/>
        <item h="1" x="735"/>
        <item h="1" x="736"/>
        <item h="1" x="737"/>
        <item h="1" x="738"/>
        <item h="1" x="73"/>
        <item h="1" x="739"/>
        <item h="1" x="740"/>
        <item h="1" x="741"/>
        <item h="1" x="742"/>
        <item h="1" x="743"/>
        <item h="1" x="744"/>
        <item h="1" x="745"/>
        <item h="1" x="746"/>
        <item h="1" x="747"/>
        <item h="1" x="748"/>
        <item h="1" x="74"/>
        <item h="1" x="749"/>
        <item h="1" x="750"/>
        <item h="1" x="751"/>
        <item h="1" x="752"/>
        <item h="1" x="753"/>
        <item h="1" x="754"/>
        <item h="1" x="755"/>
        <item h="1" x="756"/>
        <item h="1" x="757"/>
        <item h="1" x="758"/>
        <item h="1" x="75"/>
        <item h="1" x="759"/>
        <item h="1" x="760"/>
        <item h="1" x="761"/>
        <item h="1" x="762"/>
        <item h="1" x="763"/>
        <item h="1" x="764"/>
        <item h="1" x="765"/>
        <item h="1" x="766"/>
        <item h="1" x="767"/>
        <item h="1" x="768"/>
        <item h="1" x="76"/>
        <item h="1" x="769"/>
        <item h="1" x="770"/>
        <item h="1" x="771"/>
        <item h="1" x="772"/>
        <item h="1" x="773"/>
        <item h="1" x="774"/>
        <item h="1" x="775"/>
        <item h="1" x="776"/>
        <item h="1" x="777"/>
        <item h="1" x="778"/>
        <item h="1" x="77"/>
        <item h="1" x="779"/>
        <item h="1" x="780"/>
        <item h="1" x="781"/>
        <item h="1" x="782"/>
        <item h="1" x="783"/>
        <item h="1" x="784"/>
        <item h="1" x="785"/>
        <item h="1" x="786"/>
        <item h="1" x="787"/>
        <item h="1" x="788"/>
        <item h="1" x="78"/>
        <item h="1" x="789"/>
        <item h="1" x="790"/>
        <item h="1" x="791"/>
        <item h="1" x="792"/>
        <item h="1" x="793"/>
        <item h="1" x="794"/>
        <item h="1" x="795"/>
        <item h="1" x="796"/>
        <item h="1" x="797"/>
        <item h="1" x="798"/>
        <item h="1" x="7"/>
        <item h="1" x="79"/>
        <item h="1" x="799"/>
        <item h="1" x="800"/>
        <item h="1" x="801"/>
        <item h="1" x="802"/>
        <item h="1" x="803"/>
        <item h="1" x="804"/>
        <item h="1" x="805"/>
        <item h="1" x="806"/>
        <item h="1" x="807"/>
        <item h="1" x="808"/>
        <item h="1" x="80"/>
        <item h="1" x="809"/>
        <item h="1" x="810"/>
        <item h="1" x="811"/>
        <item h="1" x="812"/>
        <item h="1" x="813"/>
        <item h="1" x="814"/>
        <item h="1" x="815"/>
        <item h="1" x="816"/>
        <item h="1" x="817"/>
        <item h="1" x="818"/>
        <item h="1" x="81"/>
        <item h="1" x="819"/>
        <item h="1" x="820"/>
        <item h="1" x="821"/>
        <item h="1" x="822"/>
        <item h="1" x="823"/>
        <item h="1" x="824"/>
        <item h="1" x="825"/>
        <item h="1" x="826"/>
        <item h="1" x="827"/>
        <item h="1" x="828"/>
        <item h="1" x="82"/>
        <item h="1" x="829"/>
        <item h="1" x="830"/>
        <item h="1" x="831"/>
        <item h="1" x="832"/>
        <item h="1" x="833"/>
        <item h="1" x="834"/>
        <item h="1" x="835"/>
        <item h="1" x="836"/>
        <item h="1" x="837"/>
        <item h="1" x="838"/>
        <item h="1" x="83"/>
        <item h="1" x="839"/>
        <item h="1" x="840"/>
        <item h="1" x="841"/>
        <item h="1" x="842"/>
        <item h="1" x="843"/>
        <item h="1" x="844"/>
        <item h="1" x="845"/>
        <item h="1" x="846"/>
        <item h="1" x="847"/>
        <item h="1" x="848"/>
        <item h="1" x="84"/>
        <item h="1" x="849"/>
        <item h="1" x="850"/>
        <item h="1" x="851"/>
        <item h="1" x="852"/>
        <item h="1" x="853"/>
        <item h="1" x="854"/>
        <item h="1" x="855"/>
        <item h="1" x="856"/>
        <item h="1" x="857"/>
        <item h="1" x="858"/>
        <item h="1" x="85"/>
        <item h="1" x="859"/>
        <item h="1" x="860"/>
        <item h="1" x="861"/>
        <item h="1" x="862"/>
        <item h="1" x="863"/>
        <item h="1" x="864"/>
        <item h="1" x="865"/>
        <item h="1" x="866"/>
        <item h="1" x="867"/>
        <item h="1" x="868"/>
        <item h="1" x="86"/>
        <item h="1" x="869"/>
        <item h="1" x="870"/>
        <item h="1" x="871"/>
        <item h="1" x="872"/>
        <item h="1" x="873"/>
        <item h="1" x="874"/>
        <item h="1" x="875"/>
        <item h="1" x="876"/>
        <item h="1" x="877"/>
        <item h="1" x="878"/>
        <item h="1" x="87"/>
        <item h="1" x="879"/>
        <item h="1" x="880"/>
        <item h="1" x="881"/>
        <item h="1" x="882"/>
        <item h="1" x="883"/>
        <item h="1" x="884"/>
        <item h="1" x="885"/>
        <item h="1" x="886"/>
        <item h="1" x="887"/>
        <item h="1" x="888"/>
        <item h="1" x="88"/>
        <item h="1" x="889"/>
        <item h="1" x="890"/>
        <item h="1" x="891"/>
        <item h="1" x="892"/>
        <item h="1" x="893"/>
        <item h="1" x="894"/>
        <item h="1" x="895"/>
        <item h="1" x="896"/>
        <item h="1" x="897"/>
        <item h="1" x="898"/>
        <item h="1" x="8"/>
        <item h="1" x="89"/>
        <item h="1" x="899"/>
        <item h="1" x="900"/>
        <item h="1" x="901"/>
        <item h="1" x="902"/>
        <item h="1" x="903"/>
        <item h="1" x="904"/>
        <item h="1" x="905"/>
        <item h="1" x="906"/>
        <item h="1" x="907"/>
        <item h="1" x="908"/>
        <item h="1" x="90"/>
        <item h="1" x="909"/>
        <item h="1" x="910"/>
        <item h="1" x="911"/>
        <item h="1" x="912"/>
        <item h="1" x="913"/>
        <item h="1" x="914"/>
        <item h="1" x="915"/>
        <item h="1" x="916"/>
        <item h="1" x="917"/>
        <item h="1" x="918"/>
        <item h="1" x="91"/>
        <item h="1" x="919"/>
        <item h="1" x="920"/>
        <item h="1" x="921"/>
        <item h="1" x="922"/>
        <item h="1" x="923"/>
        <item h="1" x="924"/>
        <item h="1" x="925"/>
        <item h="1" x="926"/>
        <item h="1" x="927"/>
        <item h="1" x="928"/>
        <item h="1" x="92"/>
        <item h="1" x="929"/>
        <item h="1" x="930"/>
        <item h="1" x="931"/>
        <item h="1" x="932"/>
        <item h="1" x="933"/>
        <item h="1" x="934"/>
        <item h="1" x="935"/>
        <item h="1" x="936"/>
        <item h="1" x="937"/>
        <item h="1" x="938"/>
        <item h="1" x="93"/>
        <item h="1" x="939"/>
        <item h="1" x="940"/>
        <item h="1" x="941"/>
        <item h="1" x="942"/>
        <item h="1" x="943"/>
        <item h="1" x="944"/>
        <item h="1" x="945"/>
        <item h="1" x="946"/>
        <item h="1" x="947"/>
        <item h="1" x="948"/>
        <item h="1" x="94"/>
        <item h="1" x="949"/>
        <item h="1" x="950"/>
        <item h="1" x="951"/>
        <item h="1" x="952"/>
        <item h="1" x="953"/>
        <item h="1" x="954"/>
        <item h="1" x="955"/>
        <item h="1" x="956"/>
        <item h="1" x="957"/>
        <item h="1" x="958"/>
        <item h="1" x="95"/>
        <item h="1" x="959"/>
        <item h="1" x="960"/>
        <item h="1" x="961"/>
        <item h="1" x="962"/>
        <item h="1" x="963"/>
        <item h="1" x="964"/>
        <item h="1" x="965"/>
        <item h="1" x="966"/>
        <item h="1" x="967"/>
        <item h="1" x="968"/>
        <item h="1" x="96"/>
        <item h="1" x="969"/>
        <item h="1" x="970"/>
        <item h="1" x="971"/>
        <item h="1" x="972"/>
        <item h="1" x="973"/>
        <item h="1" x="974"/>
        <item h="1" x="975"/>
        <item h="1" x="976"/>
        <item h="1" x="977"/>
        <item h="1" x="978"/>
        <item h="1" x="97"/>
        <item h="1" x="979"/>
        <item h="1" x="980"/>
        <item h="1" x="981"/>
        <item h="1" x="982"/>
        <item h="1" x="983"/>
        <item h="1" x="984"/>
        <item h="1" x="985"/>
        <item h="1" x="986"/>
        <item h="1" x="987"/>
        <item h="1" x="988"/>
        <item h="1" x="98"/>
        <item h="1" x="989"/>
        <item h="1" x="990"/>
        <item h="1" x="991"/>
        <item h="1" x="992"/>
        <item h="1" x="993"/>
        <item h="1" x="994"/>
        <item h="1" x="995"/>
        <item h="1" x="996"/>
        <item h="1" x="997"/>
        <item h="1" x="998"/>
        <item t="default"/>
      </items>
    </pivotField>
    <pivotField showAll="0"/>
    <pivotField showAll="0"/>
    <pivotField showAll="0"/>
    <pivotField showAll="0"/>
    <pivotField showAll="0"/>
    <pivotField showAll="0"/>
    <pivotField dataField="1" showAll="0"/>
  </pivotFields>
  <rowFields count="1">
    <field x="2"/>
  </rowFields>
  <rowItems count="6">
    <i>
      <x v="160"/>
    </i>
    <i>
      <x v="375"/>
    </i>
    <i>
      <x v="470"/>
    </i>
    <i>
      <x v="629"/>
    </i>
    <i>
      <x v="648"/>
    </i>
    <i t="grand">
      <x/>
    </i>
  </rowItems>
  <colItems count="1">
    <i/>
  </colItems>
  <dataFields count="1">
    <dataField name="Sum of Target Sales" fld="20" baseField="0" baseItem="0"/>
  </dataFields>
  <chartFormats count="1">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91DB35E-AA0B-4F75-98A6-1DA384AABC5E}"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8">
  <location ref="H57:J63" firstHeaderRow="0" firstDataRow="1" firstDataCol="1"/>
  <pivotFields count="21">
    <pivotField multipleItemSelectionAllowed="1" showAll="0">
      <items count="1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showAll="0">
      <items count="607">
        <item h="1" x="325"/>
        <item h="1" x="357"/>
        <item h="1" x="101"/>
        <item h="1" x="368"/>
        <item x="316"/>
        <item h="1" x="424"/>
        <item x="502"/>
        <item h="1" x="410"/>
        <item h="1" x="120"/>
        <item h="1" x="300"/>
        <item h="1" x="246"/>
        <item h="1" x="83"/>
        <item h="1" x="44"/>
        <item h="1" x="348"/>
        <item h="1" x="579"/>
        <item h="1" x="76"/>
        <item h="1" x="212"/>
        <item h="1" x="18"/>
        <item h="1" x="172"/>
        <item h="1" x="13"/>
        <item h="1" x="286"/>
        <item h="1" x="459"/>
        <item h="1" x="50"/>
        <item h="1" x="75"/>
        <item x="15"/>
        <item x="567"/>
        <item h="1" x="346"/>
        <item x="559"/>
        <item h="1" x="92"/>
        <item h="1" x="546"/>
        <item h="1" x="21"/>
        <item h="1" x="71"/>
        <item h="1" x="512"/>
        <item h="1" x="73"/>
        <item h="1" x="564"/>
        <item h="1" x="138"/>
        <item h="1" x="152"/>
        <item h="1" x="397"/>
        <item h="1" x="549"/>
        <item h="1" x="130"/>
        <item h="1" x="314"/>
        <item h="1" x="387"/>
        <item h="1" x="148"/>
        <item h="1" x="225"/>
        <item h="1" x="10"/>
        <item h="1" x="574"/>
        <item h="1" x="66"/>
        <item h="1" x="24"/>
        <item h="1" x="226"/>
        <item h="1" x="373"/>
        <item h="1" x="215"/>
        <item h="1" x="123"/>
        <item h="1" x="160"/>
        <item h="1" x="196"/>
        <item h="1" x="423"/>
        <item h="1" x="60"/>
        <item h="1" x="587"/>
        <item h="1" x="301"/>
        <item h="1" x="358"/>
        <item h="1" x="525"/>
        <item h="1" x="353"/>
        <item h="1" x="479"/>
        <item h="1" x="293"/>
        <item h="1" x="159"/>
        <item h="1" x="340"/>
        <item h="1" x="297"/>
        <item h="1" x="94"/>
        <item h="1" x="23"/>
        <item h="1" x="370"/>
        <item h="1" x="589"/>
        <item h="1" x="145"/>
        <item h="1" x="296"/>
        <item h="1" x="553"/>
        <item h="1" x="550"/>
        <item h="1" x="249"/>
        <item h="1" x="319"/>
        <item h="1" x="26"/>
        <item h="1" x="67"/>
        <item h="1" x="343"/>
        <item h="1" x="388"/>
        <item h="1" x="409"/>
        <item h="1" x="466"/>
        <item h="1" x="238"/>
        <item h="1" x="104"/>
        <item h="1" x="526"/>
        <item h="1" x="488"/>
        <item h="1" x="219"/>
        <item h="1" x="485"/>
        <item h="1" x="350"/>
        <item h="1" x="213"/>
        <item h="1" x="124"/>
        <item h="1" x="317"/>
        <item h="1" x="430"/>
        <item h="1" x="274"/>
        <item h="1" x="11"/>
        <item h="1" x="49"/>
        <item h="1" x="334"/>
        <item h="1" x="483"/>
        <item h="1" x="117"/>
        <item h="1" x="339"/>
        <item h="1" x="16"/>
        <item h="1" x="386"/>
        <item h="1" x="360"/>
        <item h="1" x="603"/>
        <item h="1" x="492"/>
        <item h="1" x="167"/>
        <item h="1" x="218"/>
        <item h="1" x="233"/>
        <item h="1" x="91"/>
        <item h="1" x="222"/>
        <item h="1" x="480"/>
        <item h="1" x="81"/>
        <item h="1" x="337"/>
        <item h="1" x="112"/>
        <item h="1" x="434"/>
        <item h="1" x="383"/>
        <item h="1" x="20"/>
        <item h="1" x="121"/>
        <item h="1" x="544"/>
        <item h="1" x="380"/>
        <item h="1" x="557"/>
        <item h="1" x="558"/>
        <item h="1" x="401"/>
        <item h="1" x="304"/>
        <item h="1" x="93"/>
        <item h="1" x="302"/>
        <item h="1" x="184"/>
        <item h="1" x="22"/>
        <item h="1" x="64"/>
        <item h="1" x="330"/>
        <item h="1" x="220"/>
        <item h="1" x="229"/>
        <item h="1" x="126"/>
        <item h="1" x="329"/>
        <item h="1" x="214"/>
        <item h="1" x="394"/>
        <item h="1" x="331"/>
        <item h="1" x="476"/>
        <item h="1" x="517"/>
        <item h="1" x="170"/>
        <item h="1" x="416"/>
        <item h="1" x="264"/>
        <item h="1" x="285"/>
        <item h="1" x="454"/>
        <item h="1" x="411"/>
        <item h="1" x="176"/>
        <item h="1" x="428"/>
        <item h="1" x="295"/>
        <item h="1" x="472"/>
        <item h="1" x="431"/>
        <item h="1" x="395"/>
        <item h="1" x="398"/>
        <item h="1" x="8"/>
        <item h="1" x="545"/>
        <item h="1" x="536"/>
        <item h="1" x="420"/>
        <item h="1" x="197"/>
        <item h="1" x="263"/>
        <item h="1" x="281"/>
        <item h="1" x="467"/>
        <item h="1" x="569"/>
        <item h="1" x="336"/>
        <item h="1" x="543"/>
        <item h="1" x="438"/>
        <item h="1" x="385"/>
        <item h="1" x="426"/>
        <item h="1" x="345"/>
        <item h="1" x="321"/>
        <item h="1" x="487"/>
        <item h="1" x="537"/>
        <item h="1" x="478"/>
        <item h="1" x="356"/>
        <item h="1" x="144"/>
        <item h="1" x="310"/>
        <item h="1" x="111"/>
        <item h="1" x="552"/>
        <item h="1" x="266"/>
        <item h="1" x="289"/>
        <item h="1" x="595"/>
        <item h="1" x="62"/>
        <item h="1" x="509"/>
        <item h="1" x="498"/>
        <item h="1" x="251"/>
        <item h="1" x="290"/>
        <item h="1" x="425"/>
        <item h="1" x="568"/>
        <item h="1" x="43"/>
        <item h="1" x="475"/>
        <item h="1" x="604"/>
        <item h="1" x="351"/>
        <item h="1" x="419"/>
        <item h="1" x="503"/>
        <item h="1" x="602"/>
        <item h="1" x="538"/>
        <item h="1" x="298"/>
        <item h="1" x="341"/>
        <item h="1" x="9"/>
        <item h="1" x="191"/>
        <item h="1" x="165"/>
        <item h="1" x="118"/>
        <item h="1" x="195"/>
        <item h="1" x="275"/>
        <item h="1" x="511"/>
        <item h="1" x="309"/>
        <item h="1" x="529"/>
        <item h="1" x="154"/>
        <item h="1" x="288"/>
        <item h="1" x="137"/>
        <item h="1" x="200"/>
        <item h="1" x="276"/>
        <item h="1" x="19"/>
        <item h="1" x="594"/>
        <item h="1" x="349"/>
        <item h="1" x="58"/>
        <item h="1" x="391"/>
        <item h="1" x="315"/>
        <item h="1" x="262"/>
        <item h="1" x="84"/>
        <item h="1" x="311"/>
        <item h="1" x="166"/>
        <item h="1" x="371"/>
        <item h="1" x="278"/>
        <item h="1" x="204"/>
        <item h="1" x="507"/>
        <item h="1" x="99"/>
        <item h="1" x="495"/>
        <item h="1" x="287"/>
        <item h="1" x="374"/>
        <item h="1" x="284"/>
        <item h="1" x="561"/>
        <item h="1" x="217"/>
        <item h="1" x="129"/>
        <item h="1" x="414"/>
        <item h="1" x="326"/>
        <item h="1" x="464"/>
        <item h="1" x="208"/>
        <item h="1" x="518"/>
        <item h="1" x="253"/>
        <item h="1" x="524"/>
        <item h="1" x="477"/>
        <item h="1" x="242"/>
        <item h="1" x="245"/>
        <item h="1" x="308"/>
        <item h="1" x="248"/>
        <item h="1" x="344"/>
        <item h="1" x="421"/>
        <item h="1" x="427"/>
        <item h="1" x="489"/>
        <item h="1" x="2"/>
        <item h="1" x="473"/>
        <item h="1" x="366"/>
        <item h="1" x="29"/>
        <item h="1" x="458"/>
        <item h="1" x="408"/>
        <item h="1" x="500"/>
        <item h="1" x="47"/>
        <item h="1" x="187"/>
        <item h="1" x="272"/>
        <item h="1" x="250"/>
        <item h="1" x="32"/>
        <item h="1" x="149"/>
        <item h="1" x="299"/>
        <item h="1" x="280"/>
        <item h="1" x="375"/>
        <item h="1" x="202"/>
        <item h="1" x="68"/>
        <item h="1" x="240"/>
        <item h="1" x="369"/>
        <item h="1" x="63"/>
        <item h="1" x="596"/>
        <item h="1" x="7"/>
        <item h="1" x="577"/>
        <item h="1" x="592"/>
        <item h="1" x="97"/>
        <item h="1" x="323"/>
        <item h="1" x="448"/>
        <item h="1" x="178"/>
        <item h="1" x="259"/>
        <item h="1" x="199"/>
        <item h="1" x="255"/>
        <item h="1" x="523"/>
        <item h="1" x="206"/>
        <item h="1" x="433"/>
        <item h="1" x="115"/>
        <item h="1" x="521"/>
        <item h="1" x="335"/>
        <item h="1" x="377"/>
        <item h="1" x="462"/>
        <item h="1" x="446"/>
        <item h="1" x="14"/>
        <item h="1" x="192"/>
        <item h="1" x="461"/>
        <item h="1" x="508"/>
        <item h="1" x="402"/>
        <item h="1" x="484"/>
        <item h="1" x="239"/>
        <item h="1" x="175"/>
        <item h="1" x="216"/>
        <item h="1" x="28"/>
        <item h="1" x="46"/>
        <item h="1" x="389"/>
        <item h="1" x="181"/>
        <item h="1" x="96"/>
        <item h="1" x="560"/>
        <item h="1" x="527"/>
        <item h="1" x="449"/>
        <item h="1" x="591"/>
        <item h="1" x="396"/>
        <item h="1" x="496"/>
        <item h="1" x="277"/>
        <item h="1" x="12"/>
        <item h="1" x="4"/>
        <item h="1" x="269"/>
        <item h="1" x="223"/>
        <item h="1" x="89"/>
        <item h="1" x="77"/>
        <item h="1" x="422"/>
        <item h="1" x="576"/>
        <item h="1" x="151"/>
        <item h="1" x="598"/>
        <item h="1" x="305"/>
        <item h="1" x="61"/>
        <item h="1" x="491"/>
        <item h="1" x="34"/>
        <item h="1" x="490"/>
        <item h="1" x="400"/>
        <item h="1" x="312"/>
        <item h="1" x="237"/>
        <item h="1" x="241"/>
        <item h="1" x="556"/>
        <item h="1" x="224"/>
        <item h="1" x="372"/>
        <item h="1" x="442"/>
        <item h="1" x="460"/>
        <item h="1" x="271"/>
        <item h="1" x="597"/>
        <item h="1" x="435"/>
        <item h="1" x="390"/>
        <item h="1" x="247"/>
        <item h="1" x="534"/>
        <item h="1" x="451"/>
        <item h="1" x="415"/>
        <item h="1" x="318"/>
        <item h="1" x="575"/>
        <item h="1" x="228"/>
        <item h="1" x="65"/>
        <item h="1" x="100"/>
        <item h="1" x="109"/>
        <item h="1" x="127"/>
        <item h="1" x="0"/>
        <item h="1" x="70"/>
        <item h="1" x="261"/>
        <item h="1" x="515"/>
        <item h="1" x="303"/>
        <item h="1" x="455"/>
        <item h="1" x="38"/>
        <item h="1" x="541"/>
        <item h="1" x="469"/>
        <item h="1" x="443"/>
        <item h="1" x="522"/>
        <item h="1" x="80"/>
        <item h="1" x="551"/>
        <item h="1" x="313"/>
        <item h="1" x="338"/>
        <item h="1" x="183"/>
        <item h="1" x="105"/>
        <item h="1" x="413"/>
        <item h="1" x="471"/>
        <item h="1" x="252"/>
        <item h="1" x="504"/>
        <item h="1" x="39"/>
        <item h="1" x="86"/>
        <item h="1" x="481"/>
        <item h="1" x="243"/>
        <item h="1" x="177"/>
        <item h="1" x="163"/>
        <item h="1" x="230"/>
        <item h="1" x="581"/>
        <item h="1" x="155"/>
        <item h="1" x="146"/>
        <item h="1" x="69"/>
        <item h="1" x="600"/>
        <item h="1" x="194"/>
        <item h="1" x="519"/>
        <item h="1" x="566"/>
        <item h="1" x="98"/>
        <item h="1" x="203"/>
        <item h="1" x="116"/>
        <item h="1" x="6"/>
        <item h="1" x="465"/>
        <item h="1" x="133"/>
        <item h="1" x="142"/>
        <item h="1" x="40"/>
        <item h="1" x="437"/>
        <item h="1" x="493"/>
        <item h="1" x="364"/>
        <item h="1" x="273"/>
        <item h="1" x="25"/>
        <item h="1" x="393"/>
        <item h="1" x="440"/>
        <item h="1" x="169"/>
        <item h="1" x="328"/>
        <item h="1" x="482"/>
        <item h="1" x="3"/>
        <item h="1" x="227"/>
        <item h="1" x="514"/>
        <item h="1" x="352"/>
        <item h="1" x="282"/>
        <item h="1" x="72"/>
        <item h="1" x="234"/>
        <item h="1" x="474"/>
        <item h="1" x="378"/>
        <item h="1" x="56"/>
        <item h="1" x="136"/>
        <item h="1" x="563"/>
        <item h="1" x="17"/>
        <item h="1" x="470"/>
        <item h="1" x="441"/>
        <item h="1" x="141"/>
        <item h="1" x="362"/>
        <item h="1" x="42"/>
        <item h="1" x="110"/>
        <item h="1" x="405"/>
        <item h="1" x="291"/>
        <item h="1" x="35"/>
        <item h="1" x="510"/>
        <item h="1" x="102"/>
        <item h="1" x="418"/>
        <item h="1" x="198"/>
        <item h="1" x="143"/>
        <item h="1" x="399"/>
        <item h="1" x="599"/>
        <item h="1" x="37"/>
        <item h="1" x="486"/>
        <item h="1" x="139"/>
        <item h="1" x="417"/>
        <item h="1" x="407"/>
        <item h="1" x="268"/>
        <item h="1" x="182"/>
        <item h="1" x="531"/>
        <item h="1" x="530"/>
        <item h="1" x="367"/>
        <item h="1" x="548"/>
        <item h="1" x="51"/>
        <item h="1" x="533"/>
        <item h="1" x="236"/>
        <item h="1" x="188"/>
        <item h="1" x="59"/>
        <item h="1" x="292"/>
        <item h="1" x="601"/>
        <item h="1" x="347"/>
        <item h="1" x="279"/>
        <item h="1" x="436"/>
        <item h="1" x="535"/>
        <item h="1" x="85"/>
        <item h="1" x="306"/>
        <item h="1" x="583"/>
        <item h="1" x="542"/>
        <item h="1" x="258"/>
        <item h="1" x="106"/>
        <item h="1" x="265"/>
        <item h="1" x="532"/>
        <item h="1" x="79"/>
        <item h="1" x="88"/>
        <item h="1" x="445"/>
        <item h="1" x="590"/>
        <item h="1" x="173"/>
        <item h="1" x="457"/>
        <item h="1" x="158"/>
        <item h="1" x="135"/>
        <item h="1" x="31"/>
        <item h="1" x="190"/>
        <item h="1" x="186"/>
        <item h="1" x="108"/>
        <item h="1" x="45"/>
        <item h="1" x="174"/>
        <item h="1" x="209"/>
        <item h="1" x="132"/>
        <item h="1" x="429"/>
        <item h="1" x="87"/>
        <item h="1" x="210"/>
        <item h="1" x="168"/>
        <item h="1" x="157"/>
        <item h="1" x="497"/>
        <item h="1" x="570"/>
        <item h="1" x="361"/>
        <item h="1" x="78"/>
        <item h="1" x="122"/>
        <item h="1" x="283"/>
        <item h="1" x="254"/>
        <item h="1" x="381"/>
        <item h="1" x="185"/>
        <item h="1" x="131"/>
        <item h="1" x="516"/>
        <item h="1" x="74"/>
        <item h="1" x="547"/>
        <item h="1" x="404"/>
        <item h="1" x="90"/>
        <item h="1" x="107"/>
        <item h="1" x="95"/>
        <item h="1" x="571"/>
        <item h="1" x="244"/>
        <item h="1" x="257"/>
        <item h="1" x="53"/>
        <item h="1" x="161"/>
        <item h="1" x="554"/>
        <item h="1" x="342"/>
        <item h="1" x="267"/>
        <item h="1" x="562"/>
        <item h="1" x="270"/>
        <item h="1" x="453"/>
        <item h="1" x="584"/>
        <item h="1" x="506"/>
        <item h="1" x="365"/>
        <item h="1" x="140"/>
        <item h="1" x="586"/>
        <item h="1" x="520"/>
        <item h="1" x="232"/>
        <item h="1" x="432"/>
        <item h="1" x="376"/>
        <item h="1" x="447"/>
        <item h="1" x="156"/>
        <item h="1" x="193"/>
        <item h="1" x="235"/>
        <item h="1" x="119"/>
        <item h="1" x="55"/>
        <item h="1" x="403"/>
        <item h="1" x="463"/>
        <item h="1" x="580"/>
        <item h="1" x="54"/>
        <item h="1" x="103"/>
        <item h="1" x="382"/>
        <item h="1" x="30"/>
        <item h="1" x="439"/>
        <item h="1" x="588"/>
        <item h="1" x="452"/>
        <item h="1" x="5"/>
        <item h="1" x="593"/>
        <item h="1" x="540"/>
        <item h="1" x="180"/>
        <item h="1" x="450"/>
        <item h="1" x="125"/>
        <item h="1" x="322"/>
        <item h="1" x="572"/>
        <item h="1" x="332"/>
        <item h="1" x="406"/>
        <item h="1" x="582"/>
        <item h="1" x="134"/>
        <item h="1" x="150"/>
        <item h="1" x="231"/>
        <item h="1" x="539"/>
        <item h="1" x="585"/>
        <item h="1" x="164"/>
        <item h="1" x="162"/>
        <item h="1" x="392"/>
        <item h="1" x="207"/>
        <item h="1" x="444"/>
        <item h="1" x="456"/>
        <item h="1" x="57"/>
        <item h="1" x="52"/>
        <item h="1" x="555"/>
        <item h="1" x="256"/>
        <item h="1" x="333"/>
        <item h="1" x="324"/>
        <item h="1" x="48"/>
        <item h="1" x="128"/>
        <item h="1" x="205"/>
        <item h="1" x="27"/>
        <item h="1" x="494"/>
        <item h="1" x="147"/>
        <item h="1" x="114"/>
        <item h="1" x="211"/>
        <item h="1" x="260"/>
        <item h="1" x="179"/>
        <item h="1" x="153"/>
        <item h="1" x="82"/>
        <item h="1" x="573"/>
        <item h="1" x="294"/>
        <item h="1" x="528"/>
        <item h="1" x="513"/>
        <item h="1" x="113"/>
        <item h="1" x="307"/>
        <item h="1" x="1"/>
        <item h="1" x="412"/>
        <item h="1" x="36"/>
        <item h="1" x="221"/>
        <item h="1" x="201"/>
        <item h="1" x="33"/>
        <item h="1" x="359"/>
        <item h="1" x="327"/>
        <item h="1" x="41"/>
        <item h="1" x="379"/>
        <item h="1" x="505"/>
        <item h="1" x="565"/>
        <item h="1" x="501"/>
        <item h="1" x="320"/>
        <item h="1" x="363"/>
        <item h="1" x="355"/>
        <item h="1" x="354"/>
        <item h="1" x="384"/>
        <item h="1" x="605"/>
        <item h="1" x="189"/>
        <item h="1" x="499"/>
        <item h="1" x="468"/>
        <item h="1" x="578"/>
        <item h="1" x="171"/>
        <item t="default"/>
      </items>
    </pivotField>
    <pivotField axis="axisRow" showAll="0" countASubtotal="1">
      <items count="825">
        <item x="202"/>
        <item x="314"/>
        <item h="1" x="813"/>
        <item h="1" x="614"/>
        <item h="1" x="178"/>
        <item h="1" x="122"/>
        <item h="1" x="731"/>
        <item h="1" x="121"/>
        <item h="1" x="132"/>
        <item h="1" x="804"/>
        <item h="1" x="503"/>
        <item h="1" x="205"/>
        <item h="1" x="42"/>
        <item h="1" x="230"/>
        <item h="1" x="382"/>
        <item h="1" x="728"/>
        <item h="1" x="104"/>
        <item h="1" x="197"/>
        <item h="1" x="572"/>
        <item h="1" x="68"/>
        <item h="1" x="795"/>
        <item h="1" x="55"/>
        <item h="1" x="603"/>
        <item h="1" x="785"/>
        <item h="1" x="9"/>
        <item h="1" x="739"/>
        <item h="1" x="523"/>
        <item h="1" x="816"/>
        <item h="1" x="253"/>
        <item h="1" x="647"/>
        <item h="1" x="635"/>
        <item h="1" x="356"/>
        <item h="1" x="707"/>
        <item h="1" x="744"/>
        <item h="1" x="198"/>
        <item h="1" x="677"/>
        <item h="1" x="608"/>
        <item h="1" x="262"/>
        <item h="1" x="66"/>
        <item h="1" x="125"/>
        <item h="1" x="276"/>
        <item h="1" x="204"/>
        <item h="1" x="289"/>
        <item h="1" x="235"/>
        <item h="1" x="65"/>
        <item h="1" x="653"/>
        <item h="1" x="137"/>
        <item h="1" x="76"/>
        <item h="1" x="819"/>
        <item h="1" x="547"/>
        <item h="1" x="504"/>
        <item h="1" x="425"/>
        <item h="1" x="415"/>
        <item h="1" x="383"/>
        <item h="1" x="585"/>
        <item h="1" x="303"/>
        <item h="1" x="688"/>
        <item h="1" x="139"/>
        <item h="1" x="745"/>
        <item h="1" x="683"/>
        <item h="1" x="797"/>
        <item h="1" x="811"/>
        <item h="1" x="659"/>
        <item h="1" x="259"/>
        <item h="1" x="151"/>
        <item h="1" x="560"/>
        <item h="1" x="34"/>
        <item h="1" x="562"/>
        <item h="1" x="194"/>
        <item h="1" x="473"/>
        <item h="1" x="15"/>
        <item h="1" x="800"/>
        <item h="1" x="226"/>
        <item h="1" x="580"/>
        <item h="1" x="417"/>
        <item h="1" x="222"/>
        <item h="1" x="706"/>
        <item h="1" x="680"/>
        <item h="1" x="160"/>
        <item h="1" x="250"/>
        <item h="1" x="111"/>
        <item h="1" x="693"/>
        <item h="1" x="370"/>
        <item h="1" x="41"/>
        <item h="1" x="31"/>
        <item h="1" x="521"/>
        <item h="1" x="694"/>
        <item h="1" x="592"/>
        <item h="1" x="71"/>
        <item h="1" x="79"/>
        <item h="1" x="771"/>
        <item h="1" x="330"/>
        <item h="1" x="373"/>
        <item h="1" x="112"/>
        <item h="1" x="618"/>
        <item h="1" x="527"/>
        <item h="1" x="786"/>
        <item h="1" x="255"/>
        <item h="1" x="730"/>
        <item h="1" x="36"/>
        <item h="1" x="690"/>
        <item h="1" x="664"/>
        <item h="1" x="582"/>
        <item h="1" x="642"/>
        <item h="1" x="632"/>
        <item h="1" x="488"/>
        <item h="1" x="350"/>
        <item h="1" x="110"/>
        <item h="1" x="192"/>
        <item h="1" x="293"/>
        <item h="1" x="5"/>
        <item h="1" x="732"/>
        <item h="1" x="117"/>
        <item h="1" x="348"/>
        <item h="1" x="508"/>
        <item h="1" x="460"/>
        <item h="1" x="450"/>
        <item h="1" x="559"/>
        <item h="1" x="491"/>
        <item h="1" x="140"/>
        <item h="1" x="531"/>
        <item h="1" x="486"/>
        <item h="1" x="150"/>
        <item h="1" x="301"/>
        <item h="1" x="227"/>
        <item h="1" x="156"/>
        <item h="1" x="312"/>
        <item h="1" x="325"/>
        <item h="1" x="335"/>
        <item h="1" x="126"/>
        <item h="1" x="264"/>
        <item h="1" x="791"/>
        <item h="1" x="689"/>
        <item h="1" x="185"/>
        <item h="1" x="641"/>
        <item h="1" x="675"/>
        <item h="1" x="385"/>
        <item h="1" x="281"/>
        <item h="1" x="566"/>
        <item h="1" x="542"/>
        <item h="1" x="502"/>
        <item h="1" x="578"/>
        <item h="1" x="714"/>
        <item h="1" x="822"/>
        <item h="1" x="43"/>
        <item h="1" x="471"/>
        <item h="1" x="306"/>
        <item h="1" x="328"/>
        <item h="1" x="94"/>
        <item h="1" x="70"/>
        <item h="1" x="667"/>
        <item h="1" x="77"/>
        <item h="1" x="713"/>
        <item h="1" x="761"/>
        <item h="1" x="429"/>
        <item h="1" x="174"/>
        <item h="1" x="430"/>
        <item h="1" x="223"/>
        <item h="1" x="87"/>
        <item h="1" x="75"/>
        <item x="47"/>
        <item h="1" x="336"/>
        <item h="1" x="4"/>
        <item h="1" x="418"/>
        <item h="1" x="643"/>
        <item h="1" x="154"/>
        <item h="1" x="215"/>
        <item h="1" x="172"/>
        <item h="1" x="558"/>
        <item h="1" x="540"/>
        <item h="1" x="342"/>
        <item h="1" x="199"/>
        <item h="1" x="252"/>
        <item h="1" x="546"/>
        <item h="1" x="376"/>
        <item h="1" x="427"/>
        <item h="1" x="238"/>
        <item h="1" x="243"/>
        <item h="1" x="570"/>
        <item h="1" x="282"/>
        <item h="1" x="278"/>
        <item h="1" x="587"/>
        <item h="1" x="447"/>
        <item h="1" x="170"/>
        <item h="1" x="737"/>
        <item h="1" x="258"/>
        <item h="1" x="63"/>
        <item h="1" x="287"/>
        <item h="1" x="27"/>
        <item h="1" x="536"/>
        <item h="1" x="722"/>
        <item h="1" x="352"/>
        <item h="1" x="48"/>
        <item h="1" x="510"/>
        <item h="1" x="261"/>
        <item h="1" x="755"/>
        <item h="1" x="371"/>
        <item h="1" x="295"/>
        <item h="1" x="636"/>
        <item h="1" x="107"/>
        <item h="1" x="545"/>
        <item h="1" x="318"/>
        <item h="1" x="604"/>
        <item h="1" x="763"/>
        <item h="1" x="343"/>
        <item h="1" x="211"/>
        <item h="1" x="733"/>
        <item h="1" x="519"/>
        <item h="1" x="422"/>
        <item h="1" x="90"/>
        <item h="1" x="305"/>
        <item h="1" x="594"/>
        <item h="1" x="331"/>
        <item h="1" x="679"/>
        <item h="1" x="538"/>
        <item h="1" x="812"/>
        <item h="1" x="275"/>
        <item h="1" x="581"/>
        <item h="1" x="142"/>
        <item h="1" x="72"/>
        <item h="1" x="388"/>
        <item h="1" x="534"/>
        <item h="1" x="753"/>
        <item h="1" x="684"/>
        <item h="1" x="817"/>
        <item h="1" x="389"/>
        <item h="1" x="322"/>
        <item h="1" x="666"/>
        <item h="1" x="368"/>
        <item h="1" x="195"/>
        <item h="1" x="654"/>
        <item h="1" x="203"/>
        <item h="1" x="701"/>
        <item h="1" x="78"/>
        <item h="1" x="792"/>
        <item h="1" x="803"/>
        <item h="1" x="699"/>
        <item h="1" x="748"/>
        <item h="1" x="522"/>
        <item h="1" x="267"/>
        <item h="1" x="708"/>
        <item h="1" x="749"/>
        <item h="1" x="181"/>
        <item h="1" x="718"/>
        <item h="1" x="393"/>
        <item h="1" x="44"/>
        <item h="1" x="33"/>
        <item h="1" x="627"/>
        <item h="1" x="130"/>
        <item h="1" x="83"/>
        <item h="1" x="114"/>
        <item h="1" x="341"/>
        <item h="1" x="229"/>
        <item h="1" x="395"/>
        <item h="1" x="549"/>
        <item h="1" x="189"/>
        <item h="1" x="190"/>
        <item h="1" x="149"/>
        <item h="1" x="127"/>
        <item h="1" x="268"/>
        <item h="1" x="359"/>
        <item h="1" x="414"/>
        <item h="1" x="530"/>
        <item h="1" x="284"/>
        <item h="1" x="410"/>
        <item h="1" x="621"/>
        <item h="1" x="697"/>
        <item h="1" x="741"/>
        <item h="1" x="685"/>
        <item h="1" x="54"/>
        <item h="1" x="184"/>
        <item h="1" x="529"/>
        <item h="1" x="466"/>
        <item h="1" x="658"/>
        <item h="1" x="528"/>
        <item h="1" x="517"/>
        <item h="1" x="271"/>
        <item h="1" x="553"/>
        <item h="1" x="462"/>
        <item h="1" x="672"/>
        <item h="1" x="515"/>
        <item h="1" x="424"/>
        <item h="1" x="551"/>
        <item h="1" x="401"/>
        <item h="1" x="426"/>
        <item h="1" x="428"/>
        <item h="1" x="492"/>
        <item h="1" x="102"/>
        <item h="1" x="6"/>
        <item h="1" x="168"/>
        <item h="1" x="176"/>
        <item h="1" x="380"/>
        <item h="1" x="609"/>
        <item h="1" x="309"/>
        <item h="1" x="339"/>
        <item h="1" x="177"/>
        <item h="1" x="646"/>
        <item h="1" x="173"/>
        <item h="1" x="738"/>
        <item x="544"/>
        <item x="396"/>
        <item x="74"/>
        <item x="213"/>
        <item x="703"/>
        <item x="411"/>
        <item x="436"/>
        <item x="239"/>
        <item h="1" x="516"/>
        <item h="1" x="277"/>
        <item h="1" x="704"/>
        <item h="1" x="290"/>
        <item h="1" x="153"/>
        <item h="1" x="182"/>
        <item h="1" x="640"/>
        <item h="1" x="754"/>
        <item h="1" x="601"/>
        <item h="1" x="657"/>
        <item h="1" x="349"/>
        <item h="1" x="421"/>
        <item h="1" x="270"/>
        <item h="1" x="337"/>
        <item x="58"/>
        <item x="648"/>
        <item x="437"/>
        <item x="358"/>
        <item x="409"/>
        <item x="138"/>
        <item x="212"/>
        <item h="1" x="493"/>
        <item h="1" x="567"/>
        <item h="1" x="357"/>
        <item h="1" x="626"/>
        <item h="1" x="105"/>
        <item h="1" x="224"/>
        <item h="1" x="280"/>
        <item h="1" x="721"/>
        <item h="1" x="723"/>
        <item h="1" x="400"/>
        <item h="1" x="207"/>
        <item h="1" x="526"/>
        <item h="1" x="146"/>
        <item h="1" x="776"/>
        <item h="1" x="265"/>
        <item h="1" x="320"/>
        <item h="1" x="158"/>
        <item h="1" x="579"/>
        <item h="1" x="599"/>
        <item h="1" x="321"/>
        <item h="1" x="166"/>
        <item h="1" x="709"/>
        <item h="1" x="696"/>
        <item h="1" x="3"/>
        <item h="1" x="779"/>
        <item h="1" x="263"/>
        <item h="1" x="573"/>
        <item h="1" x="495"/>
        <item h="1" x="32"/>
        <item h="1" x="583"/>
        <item h="1" x="631"/>
        <item h="1" x="682"/>
        <item h="1" x="209"/>
        <item h="1" x="602"/>
        <item h="1" x="500"/>
        <item h="1" x="611"/>
        <item h="1" x="705"/>
        <item h="1" x="484"/>
        <item h="1" x="724"/>
        <item h="1" x="661"/>
        <item h="1" x="241"/>
        <item h="1" x="479"/>
        <item h="1" x="10"/>
        <item h="1" x="651"/>
        <item h="1" x="248"/>
        <item h="1" x="21"/>
        <item h="1" x="113"/>
        <item x="435"/>
        <item h="1" x="317"/>
        <item h="1" x="470"/>
        <item h="1" x="297"/>
        <item h="1" x="157"/>
        <item h="1" x="187"/>
        <item h="1" x="505"/>
        <item h="1" x="18"/>
        <item h="1" x="777"/>
        <item h="1" x="23"/>
        <item h="1" x="656"/>
        <item h="1" x="700"/>
        <item h="1" x="805"/>
        <item h="1" x="344"/>
        <item h="1" x="191"/>
        <item h="1" x="408"/>
        <item h="1" x="821"/>
        <item h="1" x="292"/>
        <item h="1" x="588"/>
        <item h="1" x="360"/>
        <item h="1" x="514"/>
        <item h="1" x="726"/>
        <item h="1" x="557"/>
        <item h="1" x="361"/>
        <item h="1" x="725"/>
        <item h="1" x="152"/>
        <item h="1" x="687"/>
        <item h="1" x="419"/>
        <item h="1" x="109"/>
        <item h="1" x="118"/>
        <item h="1" x="449"/>
        <item h="1" x="56"/>
        <item h="1" x="61"/>
        <item h="1" x="80"/>
        <item h="1" x="69"/>
        <item h="1" x="458"/>
        <item h="1" x="133"/>
        <item h="1" x="487"/>
        <item h="1" x="574"/>
        <item h="1" x="246"/>
        <item h="1" x="89"/>
        <item h="1" x="307"/>
        <item h="1" x="416"/>
        <item h="1" x="564"/>
        <item h="1" x="674"/>
        <item h="1" x="639"/>
        <item h="1" x="50"/>
        <item h="1" x="532"/>
        <item h="1" x="73"/>
        <item h="1" x="29"/>
        <item h="1" x="245"/>
        <item h="1" x="543"/>
        <item h="1" x="590"/>
        <item h="1" x="497"/>
        <item h="1" x="91"/>
        <item h="1" x="676"/>
        <item h="1" x="765"/>
        <item h="1" x="469"/>
        <item h="1" x="46"/>
        <item h="1" x="193"/>
        <item h="1" x="434"/>
        <item h="1" x="498"/>
        <item h="1" x="663"/>
        <item h="1" x="62"/>
        <item h="1" x="291"/>
        <item h="1" x="374"/>
        <item h="1" x="482"/>
        <item h="1" x="17"/>
        <item h="1" x="86"/>
        <item h="1" x="743"/>
        <item h="1" x="810"/>
        <item h="1" x="784"/>
        <item h="1" x="650"/>
        <item h="1" x="99"/>
        <item h="1" x="494"/>
        <item h="1" x="633"/>
        <item h="1" x="787"/>
        <item h="1" x="625"/>
        <item h="1" x="310"/>
        <item h="1" x="52"/>
        <item h="1" x="475"/>
        <item h="1" x="327"/>
        <item h="1" x="758"/>
        <item h="1" x="294"/>
        <item h="1" x="214"/>
        <item h="1" x="622"/>
        <item h="1" x="571"/>
        <item h="1" x="375"/>
        <item h="1" x="286"/>
        <item h="1" x="598"/>
        <item h="1" x="433"/>
        <item h="1" x="369"/>
        <item h="1" x="702"/>
        <item h="1" x="533"/>
        <item h="1" x="773"/>
        <item x="167"/>
        <item h="1" x="750"/>
        <item h="1" x="644"/>
        <item h="1" x="123"/>
        <item h="1" x="30"/>
        <item h="1" x="780"/>
        <item h="1" x="379"/>
        <item h="1" x="266"/>
        <item h="1" x="695"/>
        <item h="1" x="171"/>
        <item h="1" x="311"/>
        <item h="1" x="313"/>
        <item h="1" x="768"/>
        <item h="1" x="188"/>
        <item h="1" x="669"/>
        <item h="1" x="807"/>
        <item h="1" x="710"/>
        <item h="1" x="440"/>
        <item h="1" x="405"/>
        <item h="1" x="100"/>
        <item h="1" x="678"/>
        <item h="1" x="801"/>
        <item h="1" x="39"/>
        <item h="1" x="468"/>
        <item h="1" x="362"/>
        <item h="1" x="501"/>
        <item h="1" x="556"/>
        <item h="1" x="260"/>
        <item h="1" x="340"/>
        <item h="1" x="537"/>
        <item h="1" x="225"/>
        <item h="1" x="381"/>
        <item h="1" x="329"/>
        <item h="1" x="788"/>
        <item h="1" x="315"/>
        <item h="1" x="134"/>
        <item h="1" x="485"/>
        <item h="1" x="649"/>
        <item h="1" x="196"/>
        <item h="1" x="392"/>
        <item h="1" x="24"/>
        <item h="1" x="390"/>
        <item h="1" x="806"/>
        <item h="1" x="734"/>
        <item h="1" x="219"/>
        <item h="1" x="304"/>
        <item h="1" x="489"/>
        <item h="1" x="483"/>
        <item h="1" x="638"/>
        <item h="1" x="445"/>
        <item h="1" x="22"/>
        <item h="1" x="740"/>
        <item h="1" x="364"/>
        <item h="1" x="770"/>
        <item h="1" x="823"/>
        <item h="1" x="254"/>
        <item h="1" x="453"/>
        <item h="1" x="120"/>
        <item h="1" x="413"/>
        <item h="1" x="251"/>
        <item h="1" x="296"/>
        <item h="1" x="442"/>
        <item h="1" x="766"/>
        <item h="1" x="53"/>
        <item h="1" x="652"/>
        <item h="1" x="7"/>
        <item h="1" x="179"/>
        <item h="1" x="712"/>
        <item h="1" x="391"/>
        <item h="1" x="686"/>
        <item h="1" x="569"/>
        <item h="1" x="561"/>
        <item h="1" x="799"/>
        <item h="1" x="247"/>
        <item h="1" x="231"/>
        <item h="1" x="568"/>
        <item h="1" x="595"/>
        <item h="1" x="283"/>
        <item h="1" x="16"/>
        <item h="1" x="208"/>
        <item h="1" x="162"/>
        <item h="1" x="183"/>
        <item h="1" x="0"/>
        <item h="1" x="45"/>
        <item h="1" x="319"/>
        <item h="1" x="220"/>
        <item h="1" x="808"/>
        <item h="1" x="237"/>
        <item h="1" x="420"/>
        <item h="1" x="432"/>
        <item h="1" x="665"/>
        <item h="1" x="257"/>
        <item h="1" x="509"/>
        <item h="1" x="60"/>
        <item h="1" x="617"/>
        <item h="1" x="490"/>
        <item h="1" x="593"/>
        <item h="1" x="279"/>
        <item h="1" x="711"/>
        <item h="1" x="756"/>
        <item h="1" x="681"/>
        <item h="1" x="355"/>
        <item h="1" x="716"/>
        <item h="1" x="274"/>
        <item h="1" x="144"/>
        <item h="1" x="782"/>
        <item h="1" x="378"/>
        <item h="1" x="511"/>
        <item h="1" x="353"/>
        <item h="1" x="272"/>
        <item h="1" x="82"/>
        <item h="1" x="37"/>
        <item h="1" x="386"/>
        <item h="1" x="506"/>
        <item h="1" x="402"/>
        <item h="1" x="463"/>
        <item h="1" x="351"/>
        <item h="1" x="95"/>
        <item h="1" x="459"/>
        <item h="1" x="324"/>
        <item h="1" x="565"/>
        <item h="1" x="256"/>
        <item h="1" x="809"/>
        <item h="1" x="57"/>
        <item h="1" x="798"/>
        <item h="1" x="615"/>
        <item h="1" x="131"/>
        <item h="1" x="589"/>
        <item h="1" x="367"/>
        <item h="1" x="431"/>
        <item h="1" x="316"/>
        <item h="1" x="691"/>
        <item h="1" x="143"/>
        <item h="1" x="575"/>
        <item h="1" x="302"/>
        <item h="1" x="38"/>
        <item h="1" x="216"/>
        <item h="1" x="629"/>
        <item h="1" x="451"/>
        <item h="1" x="746"/>
        <item h="1" x="273"/>
        <item h="1" x="210"/>
        <item h="1" x="332"/>
        <item h="1" x="760"/>
        <item h="1" x="399"/>
        <item h="1" x="200"/>
        <item h="1" x="673"/>
        <item h="1" x="554"/>
        <item h="1" x="394"/>
        <item h="1" x="645"/>
        <item h="1" x="116"/>
        <item h="1" x="299"/>
        <item h="1" x="520"/>
        <item h="1" x="119"/>
        <item h="1" x="155"/>
        <item h="1" x="477"/>
        <item h="1" x="439"/>
        <item h="1" x="84"/>
        <item h="1" x="576"/>
        <item x="736"/>
        <item h="1" x="535"/>
        <item h="1" x="165"/>
        <item h="1" x="715"/>
        <item h="1" x="242"/>
        <item h="1" x="103"/>
        <item h="1" x="164"/>
        <item h="1" x="815"/>
        <item h="1" x="412"/>
        <item h="1" x="789"/>
        <item h="1" x="308"/>
        <item h="1" x="148"/>
        <item h="1" x="384"/>
        <item h="1" x="67"/>
        <item h="1" x="377"/>
        <item h="1" x="596"/>
        <item h="1" x="147"/>
        <item h="1" x="619"/>
        <item h="1" x="163"/>
        <item x="612"/>
        <item h="1" x="481"/>
        <item h="1" x="108"/>
        <item x="98"/>
        <item h="1" x="444"/>
        <item h="1" x="19"/>
        <item h="1" x="8"/>
        <item h="1" x="97"/>
        <item h="1" x="269"/>
        <item h="1" x="457"/>
        <item h="1" x="201"/>
        <item h="1" x="752"/>
        <item h="1" x="92"/>
        <item h="1" x="628"/>
        <item h="1" x="670"/>
        <item h="1" x="539"/>
        <item h="1" x="452"/>
        <item h="1" x="624"/>
        <item h="1" x="692"/>
        <item h="1" x="26"/>
        <item h="1" x="323"/>
        <item h="1" x="175"/>
        <item h="1" x="2"/>
        <item h="1" x="443"/>
        <item h="1" x="446"/>
        <item h="1" x="662"/>
        <item h="1" x="525"/>
        <item h="1" x="781"/>
        <item h="1" x="136"/>
        <item h="1" x="12"/>
        <item h="1" x="698"/>
        <item h="1" x="747"/>
        <item h="1" x="478"/>
        <item h="1" x="354"/>
        <item h="1" x="757"/>
        <item h="1" x="607"/>
        <item h="1" x="347"/>
        <item h="1" x="366"/>
        <item h="1" x="456"/>
        <item h="1" x="719"/>
        <item h="1" x="49"/>
        <item h="1" x="397"/>
        <item h="1" x="630"/>
        <item h="1" x="474"/>
        <item h="1" x="40"/>
        <item h="1" x="513"/>
        <item h="1" x="217"/>
        <item h="1" x="441"/>
        <item h="1" x="298"/>
        <item h="1" x="499"/>
        <item h="1" x="727"/>
        <item h="1" x="35"/>
        <item h="1" x="93"/>
        <item h="1" x="563"/>
        <item h="1" x="461"/>
        <item h="1" x="234"/>
        <item h="1" x="620"/>
        <item h="1" x="161"/>
        <item h="1" x="762"/>
        <item h="1" x="59"/>
        <item h="1" x="228"/>
        <item h="1" x="135"/>
        <item h="1" x="802"/>
        <item h="1" x="454"/>
        <item h="1" x="28"/>
        <item h="1" x="88"/>
        <item h="1" x="717"/>
        <item h="1" x="236"/>
        <item h="1" x="472"/>
        <item h="1" x="793"/>
        <item h="1" x="548"/>
        <item h="1" x="448"/>
        <item h="1" x="232"/>
        <item h="1" x="64"/>
        <item h="1" x="552"/>
        <item h="1" x="775"/>
        <item h="1" x="404"/>
        <item h="1" x="438"/>
        <item h="1" x="81"/>
        <item h="1" x="518"/>
        <item h="1" x="300"/>
        <item h="1" x="218"/>
        <item h="1" x="403"/>
        <item h="1" x="128"/>
        <item h="1" x="288"/>
        <item h="1" x="751"/>
        <item h="1" x="794"/>
        <item h="1" x="407"/>
        <item h="1" x="115"/>
        <item h="1" x="423"/>
        <item h="1" x="790"/>
        <item h="1" x="774"/>
        <item h="1" x="169"/>
        <item h="1" x="769"/>
        <item h="1" x="233"/>
        <item h="1" x="671"/>
        <item h="1" x="764"/>
        <item h="1" x="496"/>
        <item h="1" x="591"/>
        <item h="1" x="778"/>
        <item h="1" x="586"/>
        <item h="1" x="333"/>
        <item h="1" x="524"/>
        <item h="1" x="106"/>
        <item h="1" x="285"/>
        <item h="1" x="577"/>
        <item h="1" x="613"/>
        <item h="1" x="720"/>
        <item h="1" x="338"/>
        <item h="1" x="345"/>
        <item h="1" x="772"/>
        <item h="1" x="51"/>
        <item h="1" x="655"/>
        <item h="1" x="124"/>
        <item h="1" x="1"/>
        <item h="1" x="759"/>
        <item h="1" x="606"/>
        <item h="1" x="240"/>
        <item h="1" x="637"/>
        <item h="1" x="480"/>
        <item h="1" x="365"/>
        <item h="1" x="141"/>
        <item h="1" x="742"/>
        <item h="1" x="20"/>
        <item h="1" x="634"/>
        <item h="1" x="584"/>
        <item h="1" x="660"/>
        <item h="1" x="372"/>
        <item h="1" x="387"/>
        <item h="1" x="623"/>
        <item h="1" x="13"/>
        <item h="1" x="11"/>
        <item h="1" x="512"/>
        <item h="1" x="206"/>
        <item h="1" x="507"/>
        <item h="1" x="668"/>
        <item h="1" x="326"/>
        <item h="1" x="129"/>
        <item h="1" x="249"/>
        <item h="1" x="221"/>
        <item h="1" x="555"/>
        <item h="1" x="101"/>
        <item h="1" x="783"/>
        <item h="1" x="14"/>
        <item h="1" x="550"/>
        <item h="1" x="363"/>
        <item h="1" x="616"/>
        <item h="1" x="244"/>
        <item h="1" x="96"/>
        <item h="1" x="818"/>
        <item h="1" x="85"/>
        <item h="1" x="346"/>
        <item h="1" x="476"/>
        <item h="1" x="767"/>
        <item h="1" x="735"/>
        <item h="1" x="467"/>
        <item h="1" x="25"/>
        <item h="1" x="145"/>
        <item h="1" x="159"/>
        <item h="1" x="455"/>
        <item h="1" x="610"/>
        <item h="1" x="398"/>
        <item h="1" x="334"/>
        <item h="1" x="465"/>
        <item h="1" x="464"/>
        <item h="1" x="180"/>
        <item h="1" x="814"/>
        <item h="1" x="820"/>
        <item h="1" x="597"/>
        <item h="1" x="605"/>
        <item h="1" x="186"/>
        <item h="1" x="406"/>
        <item h="1" x="600"/>
        <item h="1" x="796"/>
        <item h="1" x="729"/>
        <item h="1" x="541"/>
        <item t="countA"/>
      </items>
    </pivotField>
    <pivotField showAll="0"/>
    <pivotField dataField="1" showAll="0">
      <items count="10">
        <item x="0"/>
        <item x="8"/>
        <item x="4"/>
        <item x="3"/>
        <item x="1"/>
        <item x="2"/>
        <item x="6"/>
        <item x="5"/>
        <item x="7"/>
        <item t="default"/>
      </items>
    </pivotField>
    <pivotField showAll="0"/>
    <pivotField showAll="0"/>
    <pivotField showAll="0"/>
    <pivotField showAll="0"/>
    <pivotField showAll="0"/>
    <pivotField showAll="0"/>
    <pivotField showAll="0">
      <items count="4">
        <item sd="0" x="2"/>
        <item sd="0" x="1"/>
        <item sd="0" x="0"/>
        <item t="default" sd="0"/>
      </items>
    </pivotField>
    <pivotField showAll="0"/>
    <pivotField dataField="1" showAll="0">
      <items count="1201">
        <item h="1" x="0"/>
        <item h="1" x="9"/>
        <item h="1" x="99"/>
        <item h="1" x="999"/>
        <item h="1" x="1000"/>
        <item x="1001"/>
        <item h="1" x="1002"/>
        <item h="1" x="1003"/>
        <item h="1" x="1004"/>
        <item h="1" x="1005"/>
        <item h="1" x="1006"/>
        <item h="1" x="1007"/>
        <item h="1" x="1008"/>
        <item h="1" x="100"/>
        <item h="1" x="1009"/>
        <item h="1" x="1010"/>
        <item h="1" x="1011"/>
        <item h="1" x="1012"/>
        <item h="1" x="1013"/>
        <item h="1" x="1014"/>
        <item h="1" x="1015"/>
        <item h="1" x="1016"/>
        <item x="1017"/>
        <item h="1" x="1018"/>
        <item h="1" x="101"/>
        <item h="1" x="1019"/>
        <item h="1" x="1020"/>
        <item h="1" x="1021"/>
        <item h="1" x="1022"/>
        <item x="1023"/>
        <item h="1" x="1024"/>
        <item h="1" x="1025"/>
        <item h="1" x="1026"/>
        <item h="1" x="1027"/>
        <item h="1" x="1028"/>
        <item h="1" x="102"/>
        <item h="1" x="1029"/>
        <item h="1" x="1030"/>
        <item h="1" x="1031"/>
        <item h="1" x="1032"/>
        <item h="1" x="1033"/>
        <item h="1" x="1034"/>
        <item h="1" x="1035"/>
        <item h="1" x="1036"/>
        <item h="1" x="1037"/>
        <item h="1" x="1038"/>
        <item h="1" x="103"/>
        <item h="1" x="1039"/>
        <item h="1" x="1040"/>
        <item h="1" x="1041"/>
        <item h="1" x="1042"/>
        <item h="1" x="1043"/>
        <item h="1" x="1044"/>
        <item h="1" x="1045"/>
        <item h="1" x="1046"/>
        <item h="1" x="1047"/>
        <item h="1" x="1048"/>
        <item x="104"/>
        <item h="1" x="1049"/>
        <item h="1" x="1050"/>
        <item h="1" x="1051"/>
        <item h="1" x="1052"/>
        <item h="1" x="1053"/>
        <item h="1" x="1054"/>
        <item h="1" x="1055"/>
        <item h="1" x="1056"/>
        <item h="1" x="1057"/>
        <item h="1" x="1058"/>
        <item h="1" x="105"/>
        <item h="1" x="1059"/>
        <item h="1" x="1060"/>
        <item h="1" x="1061"/>
        <item h="1" x="1062"/>
        <item x="1063"/>
        <item h="1" x="1064"/>
        <item h="1" x="1065"/>
        <item h="1" x="1066"/>
        <item h="1" x="1067"/>
        <item h="1" x="1068"/>
        <item h="1" x="106"/>
        <item h="1" x="1069"/>
        <item h="1" x="1070"/>
        <item h="1" x="1071"/>
        <item h="1" x="1072"/>
        <item h="1" x="1073"/>
        <item h="1" x="1074"/>
        <item h="1" x="1075"/>
        <item h="1" x="1076"/>
        <item h="1" x="1077"/>
        <item h="1" x="1078"/>
        <item h="1" x="107"/>
        <item h="1" x="1079"/>
        <item h="1" x="1080"/>
        <item h="1" x="1081"/>
        <item h="1" x="1082"/>
        <item h="1" x="1083"/>
        <item h="1" x="1084"/>
        <item h="1" x="1085"/>
        <item h="1" x="1086"/>
        <item h="1" x="1087"/>
        <item h="1" x="1088"/>
        <item h="1" x="108"/>
        <item h="1" x="1089"/>
        <item h="1" x="1090"/>
        <item h="1" x="1091"/>
        <item h="1" x="1092"/>
        <item h="1" x="1093"/>
        <item h="1" x="1094"/>
        <item h="1" x="1095"/>
        <item h="1" x="1096"/>
        <item h="1" x="1097"/>
        <item h="1" x="1098"/>
        <item h="1" x="10"/>
        <item h="1" x="109"/>
        <item h="1" x="1099"/>
        <item h="1" x="1100"/>
        <item h="1" x="1101"/>
        <item h="1" x="1102"/>
        <item h="1" x="1103"/>
        <item h="1" x="1104"/>
        <item h="1" x="1105"/>
        <item h="1" x="1106"/>
        <item h="1" x="1107"/>
        <item h="1" x="1108"/>
        <item h="1" x="110"/>
        <item h="1" x="1109"/>
        <item h="1" x="1110"/>
        <item h="1" x="1111"/>
        <item h="1" x="1112"/>
        <item h="1" x="1113"/>
        <item h="1" x="1114"/>
        <item h="1" x="1115"/>
        <item h="1" x="1116"/>
        <item h="1" x="1117"/>
        <item h="1" x="1118"/>
        <item h="1" x="111"/>
        <item h="1" x="1119"/>
        <item h="1" x="1120"/>
        <item x="1121"/>
        <item h="1" x="1122"/>
        <item h="1" x="1123"/>
        <item h="1" x="1124"/>
        <item h="1" x="1125"/>
        <item h="1" x="1126"/>
        <item h="1" x="1127"/>
        <item h="1" x="1128"/>
        <item h="1" x="112"/>
        <item h="1" x="1129"/>
        <item h="1" x="1130"/>
        <item h="1" x="1131"/>
        <item h="1" x="1132"/>
        <item h="1" x="1133"/>
        <item h="1" x="1134"/>
        <item h="1" x="1135"/>
        <item h="1" x="1136"/>
        <item h="1" x="1137"/>
        <item h="1" x="1138"/>
        <item h="1" x="113"/>
        <item h="1" x="1139"/>
        <item h="1" x="1140"/>
        <item h="1" x="1141"/>
        <item h="1" x="1142"/>
        <item h="1" x="1143"/>
        <item h="1" x="1144"/>
        <item h="1" x="1145"/>
        <item h="1" x="1146"/>
        <item h="1" x="1147"/>
        <item h="1" x="1148"/>
        <item h="1" x="114"/>
        <item h="1" x="1149"/>
        <item h="1" x="1150"/>
        <item h="1" x="1151"/>
        <item h="1" x="1152"/>
        <item h="1" x="1153"/>
        <item h="1" x="1154"/>
        <item h="1" x="1155"/>
        <item h="1" x="1156"/>
        <item h="1" x="1157"/>
        <item h="1" x="1158"/>
        <item h="1" x="115"/>
        <item h="1" x="1159"/>
        <item h="1" x="1160"/>
        <item h="1" x="1161"/>
        <item h="1" x="1162"/>
        <item h="1" x="1163"/>
        <item h="1" x="1164"/>
        <item h="1" x="1165"/>
        <item h="1" x="1166"/>
        <item h="1" x="1167"/>
        <item h="1" x="1168"/>
        <item h="1" x="116"/>
        <item h="1" x="1169"/>
        <item h="1" x="1170"/>
        <item h="1" x="1171"/>
        <item h="1" x="1172"/>
        <item h="1" x="1173"/>
        <item h="1" x="1174"/>
        <item h="1" x="1175"/>
        <item h="1" x="1176"/>
        <item h="1" x="1177"/>
        <item h="1" x="1178"/>
        <item h="1" x="117"/>
        <item h="1" x="1179"/>
        <item h="1" x="1180"/>
        <item h="1" x="1181"/>
        <item h="1" x="1182"/>
        <item h="1" x="1183"/>
        <item h="1" x="1184"/>
        <item h="1" x="1185"/>
        <item h="1" x="1186"/>
        <item h="1" x="1187"/>
        <item h="1" x="1188"/>
        <item h="1" x="118"/>
        <item h="1" x="1189"/>
        <item h="1" x="1190"/>
        <item h="1" x="1191"/>
        <item h="1" x="1192"/>
        <item h="1" x="1193"/>
        <item h="1" x="1194"/>
        <item h="1" x="1195"/>
        <item h="1" x="1196"/>
        <item h="1" x="1197"/>
        <item h="1" x="1198"/>
        <item h="1" x="11"/>
        <item h="1" x="119"/>
        <item h="1" x="1199"/>
        <item h="1" x="120"/>
        <item h="1" x="121"/>
        <item h="1" x="122"/>
        <item h="1" x="123"/>
        <item h="1" x="124"/>
        <item h="1" x="125"/>
        <item h="1" x="126"/>
        <item h="1" x="127"/>
        <item h="1" x="128"/>
        <item h="1" x="12"/>
        <item h="1" x="129"/>
        <item h="1" x="130"/>
        <item h="1" x="131"/>
        <item h="1" x="132"/>
        <item h="1" x="133"/>
        <item h="1" x="134"/>
        <item h="1" x="135"/>
        <item h="1" x="136"/>
        <item h="1" x="137"/>
        <item h="1" x="138"/>
        <item h="1" x="13"/>
        <item h="1" x="139"/>
        <item h="1" x="140"/>
        <item h="1" x="141"/>
        <item h="1" x="142"/>
        <item h="1" x="143"/>
        <item h="1" x="144"/>
        <item h="1" x="145"/>
        <item h="1" x="146"/>
        <item h="1" x="147"/>
        <item h="1" x="148"/>
        <item h="1" x="14"/>
        <item h="1" x="149"/>
        <item h="1" x="150"/>
        <item h="1" x="151"/>
        <item h="1" x="152"/>
        <item h="1" x="153"/>
        <item h="1" x="154"/>
        <item h="1" x="155"/>
        <item h="1" x="156"/>
        <item h="1" x="157"/>
        <item h="1" x="158"/>
        <item h="1" x="15"/>
        <item h="1" x="159"/>
        <item h="1" x="160"/>
        <item h="1" x="161"/>
        <item h="1" x="162"/>
        <item h="1" x="163"/>
        <item h="1" x="164"/>
        <item h="1" x="165"/>
        <item h="1" x="166"/>
        <item h="1" x="167"/>
        <item h="1" x="168"/>
        <item h="1" x="16"/>
        <item h="1" x="169"/>
        <item h="1" x="170"/>
        <item h="1" x="171"/>
        <item h="1" x="172"/>
        <item h="1" x="173"/>
        <item h="1" x="174"/>
        <item h="1" x="175"/>
        <item h="1" x="176"/>
        <item h="1" x="177"/>
        <item h="1" x="178"/>
        <item h="1" x="17"/>
        <item h="1" x="179"/>
        <item h="1" x="180"/>
        <item h="1" x="181"/>
        <item h="1" x="182"/>
        <item h="1" x="183"/>
        <item h="1" x="184"/>
        <item h="1" x="185"/>
        <item h="1" x="186"/>
        <item h="1" x="187"/>
        <item h="1" x="188"/>
        <item h="1" x="18"/>
        <item h="1" x="189"/>
        <item h="1" x="190"/>
        <item h="1" x="191"/>
        <item h="1" x="192"/>
        <item h="1" x="193"/>
        <item h="1" x="194"/>
        <item h="1" x="195"/>
        <item h="1" x="196"/>
        <item h="1" x="197"/>
        <item h="1" x="198"/>
        <item h="1" x="1"/>
        <item h="1" x="19"/>
        <item h="1" x="199"/>
        <item h="1" x="200"/>
        <item h="1" x="201"/>
        <item h="1" x="202"/>
        <item h="1" x="203"/>
        <item h="1" x="204"/>
        <item h="1" x="205"/>
        <item h="1" x="206"/>
        <item h="1" x="207"/>
        <item h="1" x="208"/>
        <item h="1" x="20"/>
        <item h="1" x="209"/>
        <item h="1" x="210"/>
        <item h="1" x="211"/>
        <item h="1" x="212"/>
        <item h="1" x="213"/>
        <item h="1" x="214"/>
        <item h="1" x="215"/>
        <item h="1" x="216"/>
        <item h="1" x="217"/>
        <item h="1" x="218"/>
        <item h="1" x="21"/>
        <item h="1" x="219"/>
        <item h="1" x="220"/>
        <item h="1" x="221"/>
        <item h="1" x="222"/>
        <item h="1" x="223"/>
        <item h="1" x="224"/>
        <item h="1" x="225"/>
        <item h="1" x="226"/>
        <item h="1" x="227"/>
        <item h="1" x="228"/>
        <item h="1" x="22"/>
        <item h="1" x="229"/>
        <item h="1" x="230"/>
        <item h="1" x="231"/>
        <item h="1" x="232"/>
        <item h="1" x="233"/>
        <item h="1" x="234"/>
        <item h="1" x="235"/>
        <item h="1" x="236"/>
        <item h="1" x="237"/>
        <item h="1" x="238"/>
        <item h="1" x="23"/>
        <item h="1" x="239"/>
        <item h="1" x="240"/>
        <item h="1" x="241"/>
        <item h="1" x="242"/>
        <item h="1" x="243"/>
        <item h="1" x="244"/>
        <item h="1" x="245"/>
        <item h="1" x="246"/>
        <item h="1" x="247"/>
        <item h="1" x="248"/>
        <item h="1" x="24"/>
        <item h="1" x="249"/>
        <item h="1" x="250"/>
        <item h="1" x="251"/>
        <item h="1" x="252"/>
        <item h="1" x="253"/>
        <item h="1" x="254"/>
        <item h="1" x="255"/>
        <item h="1" x="256"/>
        <item h="1" x="257"/>
        <item h="1" x="258"/>
        <item h="1" x="25"/>
        <item h="1" x="259"/>
        <item h="1" x="260"/>
        <item h="1" x="261"/>
        <item h="1" x="262"/>
        <item h="1" x="263"/>
        <item h="1" x="264"/>
        <item h="1" x="265"/>
        <item h="1" x="266"/>
        <item h="1" x="267"/>
        <item h="1" x="268"/>
        <item h="1" x="26"/>
        <item h="1" x="269"/>
        <item h="1" x="270"/>
        <item h="1" x="271"/>
        <item h="1" x="272"/>
        <item h="1" x="273"/>
        <item h="1" x="274"/>
        <item h="1" x="275"/>
        <item h="1" x="276"/>
        <item h="1" x="277"/>
        <item h="1" x="278"/>
        <item h="1" x="27"/>
        <item h="1" x="279"/>
        <item h="1" x="280"/>
        <item h="1" x="281"/>
        <item h="1" x="282"/>
        <item h="1" x="283"/>
        <item h="1" x="284"/>
        <item h="1" x="285"/>
        <item h="1" x="286"/>
        <item h="1" x="287"/>
        <item h="1" x="288"/>
        <item h="1" x="28"/>
        <item h="1" x="289"/>
        <item h="1" x="290"/>
        <item h="1" x="291"/>
        <item h="1" x="292"/>
        <item h="1" x="293"/>
        <item h="1" x="294"/>
        <item h="1" x="295"/>
        <item h="1" x="296"/>
        <item h="1" x="297"/>
        <item h="1" x="298"/>
        <item h="1" x="2"/>
        <item h="1" x="29"/>
        <item h="1" x="299"/>
        <item h="1" x="300"/>
        <item h="1" x="301"/>
        <item h="1" x="302"/>
        <item h="1" x="303"/>
        <item h="1" x="304"/>
        <item h="1" x="305"/>
        <item h="1" x="306"/>
        <item h="1" x="307"/>
        <item h="1" x="308"/>
        <item h="1" x="30"/>
        <item h="1" x="309"/>
        <item h="1" x="310"/>
        <item h="1" x="311"/>
        <item h="1" x="312"/>
        <item h="1" x="313"/>
        <item h="1" x="314"/>
        <item h="1" x="315"/>
        <item h="1" x="316"/>
        <item h="1" x="317"/>
        <item h="1" x="318"/>
        <item h="1" x="31"/>
        <item h="1" x="319"/>
        <item h="1" x="320"/>
        <item h="1" x="321"/>
        <item h="1" x="322"/>
        <item h="1" x="323"/>
        <item h="1" x="324"/>
        <item h="1" x="325"/>
        <item h="1" x="326"/>
        <item h="1" x="327"/>
        <item h="1" x="328"/>
        <item h="1" x="32"/>
        <item h="1" x="329"/>
        <item h="1" x="330"/>
        <item h="1" x="331"/>
        <item h="1" x="332"/>
        <item h="1" x="333"/>
        <item h="1" x="334"/>
        <item h="1" x="335"/>
        <item h="1" x="336"/>
        <item h="1" x="337"/>
        <item h="1" x="338"/>
        <item h="1" x="33"/>
        <item h="1" x="339"/>
        <item h="1" x="340"/>
        <item h="1" x="341"/>
        <item h="1" x="342"/>
        <item h="1" x="343"/>
        <item h="1" x="344"/>
        <item h="1" x="345"/>
        <item h="1" x="346"/>
        <item h="1" x="347"/>
        <item h="1" x="348"/>
        <item h="1" x="34"/>
        <item h="1" x="349"/>
        <item h="1" x="350"/>
        <item h="1" x="351"/>
        <item h="1" x="352"/>
        <item h="1" x="353"/>
        <item h="1" x="354"/>
        <item h="1" x="355"/>
        <item h="1" x="356"/>
        <item h="1" x="357"/>
        <item h="1" x="358"/>
        <item h="1" x="35"/>
        <item h="1" x="359"/>
        <item h="1" x="360"/>
        <item h="1" x="361"/>
        <item h="1" x="362"/>
        <item h="1" x="363"/>
        <item h="1" x="364"/>
        <item h="1" x="365"/>
        <item h="1" x="366"/>
        <item h="1" x="367"/>
        <item h="1" x="368"/>
        <item h="1" x="36"/>
        <item h="1" x="369"/>
        <item h="1" x="370"/>
        <item h="1" x="371"/>
        <item h="1" x="372"/>
        <item h="1" x="373"/>
        <item h="1" x="374"/>
        <item h="1" x="375"/>
        <item h="1" x="376"/>
        <item h="1" x="377"/>
        <item h="1" x="378"/>
        <item h="1" x="37"/>
        <item h="1" x="379"/>
        <item h="1" x="380"/>
        <item h="1" x="381"/>
        <item h="1" x="382"/>
        <item h="1" x="383"/>
        <item h="1" x="384"/>
        <item h="1" x="385"/>
        <item h="1" x="386"/>
        <item h="1" x="387"/>
        <item h="1" x="388"/>
        <item h="1" x="38"/>
        <item h="1" x="389"/>
        <item h="1" x="390"/>
        <item h="1" x="391"/>
        <item h="1" x="392"/>
        <item h="1" x="393"/>
        <item h="1" x="394"/>
        <item h="1" x="395"/>
        <item h="1" x="396"/>
        <item h="1" x="397"/>
        <item h="1" x="398"/>
        <item h="1" x="3"/>
        <item h="1" x="39"/>
        <item h="1" x="399"/>
        <item h="1" x="400"/>
        <item h="1" x="401"/>
        <item h="1" x="402"/>
        <item h="1" x="403"/>
        <item h="1" x="404"/>
        <item h="1" x="405"/>
        <item h="1" x="406"/>
        <item h="1" x="407"/>
        <item h="1" x="408"/>
        <item h="1" x="40"/>
        <item h="1" x="409"/>
        <item h="1" x="410"/>
        <item h="1" x="411"/>
        <item h="1" x="412"/>
        <item h="1" x="413"/>
        <item h="1" x="414"/>
        <item h="1" x="415"/>
        <item h="1" x="416"/>
        <item h="1" x="417"/>
        <item h="1" x="418"/>
        <item h="1" x="41"/>
        <item h="1" x="419"/>
        <item h="1" x="420"/>
        <item h="1" x="421"/>
        <item h="1" x="422"/>
        <item h="1" x="423"/>
        <item h="1" x="424"/>
        <item h="1" x="425"/>
        <item h="1" x="426"/>
        <item h="1" x="427"/>
        <item h="1" x="428"/>
        <item h="1" x="42"/>
        <item h="1" x="429"/>
        <item h="1" x="430"/>
        <item h="1" x="431"/>
        <item h="1" x="432"/>
        <item h="1" x="433"/>
        <item h="1" x="434"/>
        <item h="1" x="435"/>
        <item h="1" x="436"/>
        <item h="1" x="437"/>
        <item h="1" x="438"/>
        <item h="1" x="43"/>
        <item h="1" x="439"/>
        <item h="1" x="440"/>
        <item h="1" x="441"/>
        <item h="1" x="442"/>
        <item h="1" x="443"/>
        <item h="1" x="444"/>
        <item h="1" x="445"/>
        <item h="1" x="446"/>
        <item h="1" x="447"/>
        <item h="1" x="448"/>
        <item h="1" x="44"/>
        <item h="1" x="449"/>
        <item h="1" x="450"/>
        <item h="1" x="451"/>
        <item h="1" x="452"/>
        <item h="1" x="453"/>
        <item h="1" x="454"/>
        <item h="1" x="455"/>
        <item h="1" x="456"/>
        <item h="1" x="457"/>
        <item h="1" x="458"/>
        <item h="1" x="45"/>
        <item h="1" x="459"/>
        <item h="1" x="460"/>
        <item h="1" x="461"/>
        <item h="1" x="462"/>
        <item h="1" x="463"/>
        <item h="1" x="464"/>
        <item h="1" x="465"/>
        <item h="1" x="466"/>
        <item h="1" x="467"/>
        <item h="1" x="468"/>
        <item h="1" x="46"/>
        <item h="1" x="469"/>
        <item h="1" x="470"/>
        <item h="1" x="471"/>
        <item h="1" x="472"/>
        <item h="1" x="473"/>
        <item h="1" x="474"/>
        <item h="1" x="475"/>
        <item h="1" x="476"/>
        <item h="1" x="477"/>
        <item h="1" x="478"/>
        <item h="1" x="47"/>
        <item h="1" x="479"/>
        <item h="1" x="480"/>
        <item h="1" x="481"/>
        <item h="1" x="482"/>
        <item h="1" x="483"/>
        <item h="1" x="484"/>
        <item h="1" x="485"/>
        <item h="1" x="486"/>
        <item h="1" x="487"/>
        <item h="1" x="488"/>
        <item h="1" x="48"/>
        <item h="1" x="489"/>
        <item h="1" x="490"/>
        <item h="1" x="491"/>
        <item h="1" x="492"/>
        <item h="1" x="493"/>
        <item h="1" x="494"/>
        <item h="1" x="495"/>
        <item h="1" x="496"/>
        <item h="1" x="497"/>
        <item h="1" x="498"/>
        <item h="1" x="4"/>
        <item h="1" x="49"/>
        <item h="1" x="499"/>
        <item h="1" x="500"/>
        <item h="1" x="501"/>
        <item h="1" x="502"/>
        <item h="1" x="503"/>
        <item h="1" x="504"/>
        <item h="1" x="505"/>
        <item h="1" x="506"/>
        <item h="1" x="507"/>
        <item h="1" x="508"/>
        <item h="1" x="50"/>
        <item h="1" x="509"/>
        <item h="1" x="510"/>
        <item h="1" x="511"/>
        <item h="1" x="512"/>
        <item h="1" x="513"/>
        <item h="1" x="514"/>
        <item h="1" x="515"/>
        <item h="1" x="516"/>
        <item h="1" x="517"/>
        <item h="1" x="518"/>
        <item h="1" x="51"/>
        <item h="1" x="519"/>
        <item h="1" x="520"/>
        <item h="1" x="521"/>
        <item h="1" x="522"/>
        <item h="1" x="523"/>
        <item h="1" x="524"/>
        <item h="1" x="525"/>
        <item h="1" x="526"/>
        <item h="1" x="527"/>
        <item h="1" x="528"/>
        <item h="1" x="52"/>
        <item h="1" x="529"/>
        <item h="1" x="530"/>
        <item h="1" x="531"/>
        <item h="1" x="532"/>
        <item h="1" x="533"/>
        <item h="1" x="534"/>
        <item h="1" x="535"/>
        <item h="1" x="536"/>
        <item h="1" x="537"/>
        <item h="1" x="538"/>
        <item h="1" x="53"/>
        <item h="1" x="539"/>
        <item h="1" x="540"/>
        <item h="1" x="541"/>
        <item h="1" x="542"/>
        <item h="1" x="543"/>
        <item h="1" x="544"/>
        <item h="1" x="545"/>
        <item h="1" x="546"/>
        <item h="1" x="547"/>
        <item h="1" x="548"/>
        <item h="1" x="54"/>
        <item h="1" x="549"/>
        <item h="1" x="550"/>
        <item h="1" x="551"/>
        <item h="1" x="552"/>
        <item h="1" x="553"/>
        <item h="1" x="554"/>
        <item h="1" x="555"/>
        <item h="1" x="556"/>
        <item h="1" x="557"/>
        <item h="1" x="558"/>
        <item h="1" x="55"/>
        <item h="1" x="559"/>
        <item h="1" x="560"/>
        <item h="1" x="561"/>
        <item h="1" x="562"/>
        <item h="1" x="563"/>
        <item h="1" x="564"/>
        <item h="1" x="565"/>
        <item h="1" x="566"/>
        <item h="1" x="567"/>
        <item h="1" x="568"/>
        <item h="1" x="56"/>
        <item h="1" x="569"/>
        <item h="1" x="570"/>
        <item h="1" x="571"/>
        <item h="1" x="572"/>
        <item h="1" x="573"/>
        <item h="1" x="574"/>
        <item h="1" x="575"/>
        <item h="1" x="576"/>
        <item h="1" x="577"/>
        <item h="1" x="578"/>
        <item h="1" x="57"/>
        <item h="1" x="579"/>
        <item h="1" x="580"/>
        <item h="1" x="581"/>
        <item h="1" x="582"/>
        <item h="1" x="583"/>
        <item h="1" x="584"/>
        <item h="1" x="585"/>
        <item h="1" x="586"/>
        <item h="1" x="587"/>
        <item h="1" x="588"/>
        <item h="1" x="58"/>
        <item h="1" x="589"/>
        <item h="1" x="590"/>
        <item h="1" x="591"/>
        <item h="1" x="592"/>
        <item h="1" x="593"/>
        <item h="1" x="594"/>
        <item h="1" x="595"/>
        <item h="1" x="596"/>
        <item h="1" x="597"/>
        <item h="1" x="598"/>
        <item h="1" x="5"/>
        <item h="1" x="59"/>
        <item h="1" x="599"/>
        <item h="1" x="600"/>
        <item h="1" x="601"/>
        <item h="1" x="602"/>
        <item h="1" x="603"/>
        <item h="1" x="604"/>
        <item h="1" x="605"/>
        <item h="1" x="606"/>
        <item h="1" x="607"/>
        <item h="1" x="608"/>
        <item h="1" x="60"/>
        <item h="1" x="609"/>
        <item h="1" x="610"/>
        <item h="1" x="611"/>
        <item h="1" x="612"/>
        <item h="1" x="613"/>
        <item h="1" x="614"/>
        <item h="1" x="615"/>
        <item h="1" x="616"/>
        <item h="1" x="617"/>
        <item h="1" x="618"/>
        <item h="1" x="61"/>
        <item h="1" x="619"/>
        <item h="1" x="620"/>
        <item h="1" x="621"/>
        <item h="1" x="622"/>
        <item h="1" x="623"/>
        <item h="1" x="624"/>
        <item h="1" x="625"/>
        <item h="1" x="626"/>
        <item h="1" x="627"/>
        <item h="1" x="628"/>
        <item h="1" x="62"/>
        <item h="1" x="629"/>
        <item h="1" x="630"/>
        <item h="1" x="631"/>
        <item h="1" x="632"/>
        <item h="1" x="633"/>
        <item h="1" x="634"/>
        <item h="1" x="635"/>
        <item h="1" x="636"/>
        <item h="1" x="637"/>
        <item h="1" x="638"/>
        <item h="1" x="63"/>
        <item h="1" x="639"/>
        <item h="1" x="640"/>
        <item h="1" x="641"/>
        <item h="1" x="642"/>
        <item h="1" x="643"/>
        <item h="1" x="644"/>
        <item h="1" x="645"/>
        <item h="1" x="646"/>
        <item h="1" x="647"/>
        <item h="1" x="648"/>
        <item h="1" x="64"/>
        <item h="1" x="649"/>
        <item h="1" x="650"/>
        <item h="1" x="651"/>
        <item h="1" x="652"/>
        <item h="1" x="653"/>
        <item h="1" x="654"/>
        <item h="1" x="655"/>
        <item h="1" x="656"/>
        <item h="1" x="657"/>
        <item h="1" x="658"/>
        <item h="1" x="65"/>
        <item h="1" x="659"/>
        <item h="1" x="660"/>
        <item h="1" x="661"/>
        <item h="1" x="662"/>
        <item h="1" x="663"/>
        <item h="1" x="664"/>
        <item h="1" x="665"/>
        <item h="1" x="666"/>
        <item h="1" x="667"/>
        <item h="1" x="668"/>
        <item h="1" x="66"/>
        <item h="1" x="669"/>
        <item h="1" x="670"/>
        <item h="1" x="671"/>
        <item h="1" x="672"/>
        <item h="1" x="673"/>
        <item h="1" x="674"/>
        <item h="1" x="675"/>
        <item h="1" x="676"/>
        <item h="1" x="677"/>
        <item h="1" x="678"/>
        <item h="1" x="67"/>
        <item h="1" x="679"/>
        <item h="1" x="680"/>
        <item h="1" x="681"/>
        <item h="1" x="682"/>
        <item h="1" x="683"/>
        <item h="1" x="684"/>
        <item h="1" x="685"/>
        <item h="1" x="686"/>
        <item h="1" x="687"/>
        <item h="1" x="688"/>
        <item h="1" x="68"/>
        <item h="1" x="689"/>
        <item h="1" x="690"/>
        <item h="1" x="691"/>
        <item h="1" x="692"/>
        <item h="1" x="693"/>
        <item h="1" x="694"/>
        <item h="1" x="695"/>
        <item h="1" x="696"/>
        <item h="1" x="697"/>
        <item h="1" x="698"/>
        <item h="1" x="6"/>
        <item h="1" x="69"/>
        <item h="1" x="699"/>
        <item h="1" x="700"/>
        <item h="1" x="701"/>
        <item h="1" x="702"/>
        <item h="1" x="703"/>
        <item h="1" x="704"/>
        <item h="1" x="705"/>
        <item h="1" x="706"/>
        <item h="1" x="707"/>
        <item h="1" x="708"/>
        <item h="1" x="70"/>
        <item h="1" x="709"/>
        <item h="1" x="710"/>
        <item h="1" x="711"/>
        <item h="1" x="712"/>
        <item h="1" x="713"/>
        <item h="1" x="714"/>
        <item h="1" x="715"/>
        <item h="1" x="716"/>
        <item h="1" x="717"/>
        <item h="1" x="718"/>
        <item h="1" x="71"/>
        <item h="1" x="719"/>
        <item h="1" x="720"/>
        <item h="1" x="721"/>
        <item h="1" x="722"/>
        <item h="1" x="723"/>
        <item h="1" x="724"/>
        <item h="1" x="725"/>
        <item h="1" x="726"/>
        <item h="1" x="727"/>
        <item h="1" x="728"/>
        <item h="1" x="72"/>
        <item h="1" x="729"/>
        <item h="1" x="730"/>
        <item h="1" x="731"/>
        <item h="1" x="732"/>
        <item h="1" x="733"/>
        <item h="1" x="734"/>
        <item h="1" x="735"/>
        <item h="1" x="736"/>
        <item h="1" x="737"/>
        <item h="1" x="738"/>
        <item h="1" x="73"/>
        <item h="1" x="739"/>
        <item h="1" x="740"/>
        <item h="1" x="741"/>
        <item h="1" x="742"/>
        <item h="1" x="743"/>
        <item h="1" x="744"/>
        <item h="1" x="745"/>
        <item h="1" x="746"/>
        <item h="1" x="747"/>
        <item h="1" x="748"/>
        <item h="1" x="74"/>
        <item h="1" x="749"/>
        <item h="1" x="750"/>
        <item h="1" x="751"/>
        <item h="1" x="752"/>
        <item h="1" x="753"/>
        <item h="1" x="754"/>
        <item h="1" x="755"/>
        <item h="1" x="756"/>
        <item h="1" x="757"/>
        <item h="1" x="758"/>
        <item h="1" x="75"/>
        <item h="1" x="759"/>
        <item h="1" x="760"/>
        <item h="1" x="761"/>
        <item h="1" x="762"/>
        <item h="1" x="763"/>
        <item h="1" x="764"/>
        <item h="1" x="765"/>
        <item h="1" x="766"/>
        <item h="1" x="767"/>
        <item h="1" x="768"/>
        <item h="1" x="76"/>
        <item h="1" x="769"/>
        <item h="1" x="770"/>
        <item h="1" x="771"/>
        <item h="1" x="772"/>
        <item h="1" x="773"/>
        <item h="1" x="774"/>
        <item h="1" x="775"/>
        <item h="1" x="776"/>
        <item h="1" x="777"/>
        <item h="1" x="778"/>
        <item h="1" x="77"/>
        <item h="1" x="779"/>
        <item h="1" x="780"/>
        <item h="1" x="781"/>
        <item h="1" x="782"/>
        <item h="1" x="783"/>
        <item h="1" x="784"/>
        <item h="1" x="785"/>
        <item h="1" x="786"/>
        <item h="1" x="787"/>
        <item h="1" x="788"/>
        <item h="1" x="78"/>
        <item h="1" x="789"/>
        <item h="1" x="790"/>
        <item h="1" x="791"/>
        <item h="1" x="792"/>
        <item h="1" x="793"/>
        <item h="1" x="794"/>
        <item h="1" x="795"/>
        <item h="1" x="796"/>
        <item h="1" x="797"/>
        <item h="1" x="798"/>
        <item h="1" x="7"/>
        <item h="1" x="79"/>
        <item h="1" x="799"/>
        <item h="1" x="800"/>
        <item h="1" x="801"/>
        <item h="1" x="802"/>
        <item h="1" x="803"/>
        <item h="1" x="804"/>
        <item h="1" x="805"/>
        <item h="1" x="806"/>
        <item h="1" x="807"/>
        <item h="1" x="808"/>
        <item h="1" x="80"/>
        <item h="1" x="809"/>
        <item h="1" x="810"/>
        <item h="1" x="811"/>
        <item h="1" x="812"/>
        <item h="1" x="813"/>
        <item h="1" x="814"/>
        <item h="1" x="815"/>
        <item h="1" x="816"/>
        <item h="1" x="817"/>
        <item h="1" x="818"/>
        <item h="1" x="81"/>
        <item h="1" x="819"/>
        <item h="1" x="820"/>
        <item h="1" x="821"/>
        <item h="1" x="822"/>
        <item h="1" x="823"/>
        <item h="1" x="824"/>
        <item h="1" x="825"/>
        <item h="1" x="826"/>
        <item h="1" x="827"/>
        <item h="1" x="828"/>
        <item h="1" x="82"/>
        <item h="1" x="829"/>
        <item h="1" x="830"/>
        <item h="1" x="831"/>
        <item h="1" x="832"/>
        <item h="1" x="833"/>
        <item h="1" x="834"/>
        <item h="1" x="835"/>
        <item h="1" x="836"/>
        <item h="1" x="837"/>
        <item h="1" x="838"/>
        <item h="1" x="83"/>
        <item h="1" x="839"/>
        <item h="1" x="840"/>
        <item h="1" x="841"/>
        <item h="1" x="842"/>
        <item h="1" x="843"/>
        <item h="1" x="844"/>
        <item h="1" x="845"/>
        <item h="1" x="846"/>
        <item h="1" x="847"/>
        <item h="1" x="848"/>
        <item h="1" x="84"/>
        <item h="1" x="849"/>
        <item h="1" x="850"/>
        <item h="1" x="851"/>
        <item h="1" x="852"/>
        <item h="1" x="853"/>
        <item h="1" x="854"/>
        <item h="1" x="855"/>
        <item h="1" x="856"/>
        <item h="1" x="857"/>
        <item h="1" x="858"/>
        <item h="1" x="85"/>
        <item h="1" x="859"/>
        <item h="1" x="860"/>
        <item h="1" x="861"/>
        <item h="1" x="862"/>
        <item h="1" x="863"/>
        <item h="1" x="864"/>
        <item h="1" x="865"/>
        <item h="1" x="866"/>
        <item h="1" x="867"/>
        <item h="1" x="868"/>
        <item h="1" x="86"/>
        <item h="1" x="869"/>
        <item h="1" x="870"/>
        <item h="1" x="871"/>
        <item h="1" x="872"/>
        <item h="1" x="873"/>
        <item h="1" x="874"/>
        <item h="1" x="875"/>
        <item h="1" x="876"/>
        <item h="1" x="877"/>
        <item h="1" x="878"/>
        <item h="1" x="87"/>
        <item h="1" x="879"/>
        <item h="1" x="880"/>
        <item h="1" x="881"/>
        <item h="1" x="882"/>
        <item h="1" x="883"/>
        <item h="1" x="884"/>
        <item h="1" x="885"/>
        <item h="1" x="886"/>
        <item h="1" x="887"/>
        <item h="1" x="888"/>
        <item h="1" x="88"/>
        <item h="1" x="889"/>
        <item h="1" x="890"/>
        <item h="1" x="891"/>
        <item h="1" x="892"/>
        <item h="1" x="893"/>
        <item h="1" x="894"/>
        <item h="1" x="895"/>
        <item h="1" x="896"/>
        <item h="1" x="897"/>
        <item h="1" x="898"/>
        <item h="1" x="8"/>
        <item h="1" x="89"/>
        <item h="1" x="899"/>
        <item h="1" x="900"/>
        <item h="1" x="901"/>
        <item h="1" x="902"/>
        <item h="1" x="903"/>
        <item h="1" x="904"/>
        <item h="1" x="905"/>
        <item h="1" x="906"/>
        <item h="1" x="907"/>
        <item h="1" x="908"/>
        <item h="1" x="90"/>
        <item h="1" x="909"/>
        <item h="1" x="910"/>
        <item h="1" x="911"/>
        <item h="1" x="912"/>
        <item h="1" x="913"/>
        <item h="1" x="914"/>
        <item h="1" x="915"/>
        <item h="1" x="916"/>
        <item h="1" x="917"/>
        <item h="1" x="918"/>
        <item h="1" x="91"/>
        <item h="1" x="919"/>
        <item h="1" x="920"/>
        <item h="1" x="921"/>
        <item h="1" x="922"/>
        <item h="1" x="923"/>
        <item h="1" x="924"/>
        <item h="1" x="925"/>
        <item h="1" x="926"/>
        <item h="1" x="927"/>
        <item h="1" x="928"/>
        <item h="1" x="92"/>
        <item h="1" x="929"/>
        <item h="1" x="930"/>
        <item h="1" x="931"/>
        <item h="1" x="932"/>
        <item h="1" x="933"/>
        <item h="1" x="934"/>
        <item h="1" x="935"/>
        <item h="1" x="936"/>
        <item h="1" x="937"/>
        <item h="1" x="938"/>
        <item h="1" x="93"/>
        <item h="1" x="939"/>
        <item h="1" x="940"/>
        <item h="1" x="941"/>
        <item h="1" x="942"/>
        <item h="1" x="943"/>
        <item h="1" x="944"/>
        <item h="1" x="945"/>
        <item h="1" x="946"/>
        <item h="1" x="947"/>
        <item h="1" x="948"/>
        <item h="1" x="94"/>
        <item h="1" x="949"/>
        <item h="1" x="950"/>
        <item h="1" x="951"/>
        <item h="1" x="952"/>
        <item h="1" x="953"/>
        <item h="1" x="954"/>
        <item h="1" x="955"/>
        <item h="1" x="956"/>
        <item h="1" x="957"/>
        <item h="1" x="958"/>
        <item h="1" x="95"/>
        <item h="1" x="959"/>
        <item h="1" x="960"/>
        <item h="1" x="961"/>
        <item h="1" x="962"/>
        <item h="1" x="963"/>
        <item h="1" x="964"/>
        <item h="1" x="965"/>
        <item h="1" x="966"/>
        <item h="1" x="967"/>
        <item h="1" x="968"/>
        <item h="1" x="96"/>
        <item h="1" x="969"/>
        <item h="1" x="970"/>
        <item h="1" x="971"/>
        <item h="1" x="972"/>
        <item h="1" x="973"/>
        <item h="1" x="974"/>
        <item h="1" x="975"/>
        <item h="1" x="976"/>
        <item h="1" x="977"/>
        <item h="1" x="978"/>
        <item h="1" x="97"/>
        <item h="1" x="979"/>
        <item h="1" x="980"/>
        <item h="1" x="981"/>
        <item h="1" x="982"/>
        <item h="1" x="983"/>
        <item h="1" x="984"/>
        <item h="1" x="985"/>
        <item h="1" x="986"/>
        <item h="1" x="987"/>
        <item h="1" x="988"/>
        <item h="1" x="98"/>
        <item h="1" x="989"/>
        <item h="1" x="990"/>
        <item h="1" x="991"/>
        <item h="1" x="992"/>
        <item h="1" x="993"/>
        <item h="1" x="994"/>
        <item h="1" x="995"/>
        <item h="1" x="996"/>
        <item h="1" x="997"/>
        <item h="1" x="998"/>
        <item t="default"/>
      </items>
    </pivotField>
    <pivotField showAll="0">
      <items count="5">
        <item x="1"/>
        <item x="2"/>
        <item x="3"/>
        <item x="0"/>
        <item t="default"/>
      </items>
    </pivotField>
    <pivotField showAll="0"/>
    <pivotField showAll="0"/>
    <pivotField showAll="0"/>
    <pivotField showAll="0"/>
    <pivotField showAll="0">
      <items count="1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showAll="0"/>
  </pivotFields>
  <rowFields count="1">
    <field x="2"/>
  </rowFields>
  <rowItems count="6">
    <i>
      <x v="160"/>
    </i>
    <i>
      <x v="375"/>
    </i>
    <i>
      <x v="470"/>
    </i>
    <i>
      <x v="629"/>
    </i>
    <i>
      <x v="648"/>
    </i>
    <i t="grand">
      <x/>
    </i>
  </rowItems>
  <colFields count="1">
    <field x="-2"/>
  </colFields>
  <colItems count="2">
    <i>
      <x/>
    </i>
    <i i="1">
      <x v="1"/>
    </i>
  </colItems>
  <dataFields count="2">
    <dataField name="Count of Product Name" fld="13" subtotal="count" baseField="0" baseItem="0"/>
    <dataField name="Max of Quantity" fld="4" subtotal="max" baseField="2" baseItem="160"/>
  </dataFields>
  <chartFormats count="4">
    <chartFormat chart="16" format="0" series="1">
      <pivotArea type="data" outline="0" fieldPosition="0">
        <references count="1">
          <reference field="4294967294" count="1" selected="0">
            <x v="0"/>
          </reference>
        </references>
      </pivotArea>
    </chartFormat>
    <chartFormat chart="16" format="1" series="1">
      <pivotArea type="data" outline="0" fieldPosition="0">
        <references count="1">
          <reference field="4294967294" count="1" selected="0">
            <x v="1"/>
          </reference>
        </references>
      </pivotArea>
    </chartFormat>
    <chartFormat chart="21" format="4" series="1">
      <pivotArea type="data" outline="0" fieldPosition="0">
        <references count="1">
          <reference field="4294967294" count="1" selected="0">
            <x v="0"/>
          </reference>
        </references>
      </pivotArea>
    </chartFormat>
    <chartFormat chart="21"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DB181A7-70C1-4DA1-A374-A22FFE3F8EAC}" name="PivotTable10" cacheId="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3">
  <location ref="G47:O48" firstHeaderRow="0" firstDataRow="1" firstDataCol="0"/>
  <pivotFields count="9">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s>
  <rowItems count="1">
    <i/>
  </rowItems>
  <colFields count="1">
    <field x="-2"/>
  </colFields>
  <colItems count="9">
    <i>
      <x/>
    </i>
    <i i="1">
      <x v="1"/>
    </i>
    <i i="2">
      <x v="2"/>
    </i>
    <i i="3">
      <x v="3"/>
    </i>
    <i i="4">
      <x v="4"/>
    </i>
    <i i="5">
      <x v="5"/>
    </i>
    <i i="6">
      <x v="6"/>
    </i>
    <i i="7">
      <x v="7"/>
    </i>
    <i i="8">
      <x v="8"/>
    </i>
  </colItems>
  <dataFields count="9">
    <dataField name="Sum of total_sales" fld="0" baseField="0" baseItem="0"/>
    <dataField name="Sum of total_profit" fld="1" baseField="0" baseItem="0"/>
    <dataField name="Sum of Profit Margin %" fld="2" baseField="0" baseItem="0"/>
    <dataField name="Sum of Average Order Value" fld="3" baseField="0" baseItem="0"/>
    <dataField name="Sum of Number of Orders" fld="4" baseField="0" baseItem="0"/>
    <dataField name="Sum of Number of Customers" fld="5" baseField="0" baseItem="0"/>
    <dataField name="Sum of Customer Retention Rate" fld="6" baseField="0" baseItem="0"/>
    <dataField name="Sum of Inventory Turnover" fld="7" baseField="0" baseItem="0"/>
    <dataField name="Sum of Target Achievement %" fld="8" baseField="0" baseItem="0"/>
  </dataFields>
  <chartFormats count="27">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3"/>
          </reference>
        </references>
      </pivotArea>
    </chartFormat>
    <chartFormat chart="0" format="4" series="1">
      <pivotArea type="data" outline="0" fieldPosition="0">
        <references count="1">
          <reference field="4294967294" count="1" selected="0">
            <x v="4"/>
          </reference>
        </references>
      </pivotArea>
    </chartFormat>
    <chartFormat chart="0" format="5" series="1">
      <pivotArea type="data" outline="0" fieldPosition="0">
        <references count="1">
          <reference field="4294967294" count="1" selected="0">
            <x v="5"/>
          </reference>
        </references>
      </pivotArea>
    </chartFormat>
    <chartFormat chart="0" format="6" series="1">
      <pivotArea type="data" outline="0" fieldPosition="0">
        <references count="1">
          <reference field="4294967294" count="1" selected="0">
            <x v="6"/>
          </reference>
        </references>
      </pivotArea>
    </chartFormat>
    <chartFormat chart="0" format="7" series="1">
      <pivotArea type="data" outline="0" fieldPosition="0">
        <references count="1">
          <reference field="4294967294" count="1" selected="0">
            <x v="7"/>
          </reference>
        </references>
      </pivotArea>
    </chartFormat>
    <chartFormat chart="0" format="8" series="1">
      <pivotArea type="data" outline="0" fieldPosition="0">
        <references count="1">
          <reference field="4294967294" count="1" selected="0">
            <x v="8"/>
          </reference>
        </references>
      </pivotArea>
    </chartFormat>
    <chartFormat chart="2" format="18" series="1">
      <pivotArea type="data" outline="0" fieldPosition="0">
        <references count="1">
          <reference field="4294967294" count="1" selected="0">
            <x v="0"/>
          </reference>
        </references>
      </pivotArea>
    </chartFormat>
    <chartFormat chart="2" format="19" series="1">
      <pivotArea type="data" outline="0" fieldPosition="0">
        <references count="1">
          <reference field="4294967294" count="1" selected="0">
            <x v="1"/>
          </reference>
        </references>
      </pivotArea>
    </chartFormat>
    <chartFormat chart="2" format="20" series="1">
      <pivotArea type="data" outline="0" fieldPosition="0">
        <references count="1">
          <reference field="4294967294" count="1" selected="0">
            <x v="2"/>
          </reference>
        </references>
      </pivotArea>
    </chartFormat>
    <chartFormat chart="2" format="21" series="1">
      <pivotArea type="data" outline="0" fieldPosition="0">
        <references count="1">
          <reference field="4294967294" count="1" selected="0">
            <x v="3"/>
          </reference>
        </references>
      </pivotArea>
    </chartFormat>
    <chartFormat chart="2" format="22" series="1">
      <pivotArea type="data" outline="0" fieldPosition="0">
        <references count="1">
          <reference field="4294967294" count="1" selected="0">
            <x v="4"/>
          </reference>
        </references>
      </pivotArea>
    </chartFormat>
    <chartFormat chart="2" format="23" series="1">
      <pivotArea type="data" outline="0" fieldPosition="0">
        <references count="1">
          <reference field="4294967294" count="1" selected="0">
            <x v="5"/>
          </reference>
        </references>
      </pivotArea>
    </chartFormat>
    <chartFormat chart="2" format="24" series="1">
      <pivotArea type="data" outline="0" fieldPosition="0">
        <references count="1">
          <reference field="4294967294" count="1" selected="0">
            <x v="6"/>
          </reference>
        </references>
      </pivotArea>
    </chartFormat>
    <chartFormat chart="2" format="25" series="1">
      <pivotArea type="data" outline="0" fieldPosition="0">
        <references count="1">
          <reference field="4294967294" count="1" selected="0">
            <x v="7"/>
          </reference>
        </references>
      </pivotArea>
    </chartFormat>
    <chartFormat chart="2" format="26" series="1">
      <pivotArea type="data" outline="0" fieldPosition="0">
        <references count="1">
          <reference field="4294967294" count="1" selected="0">
            <x v="8"/>
          </reference>
        </references>
      </pivotArea>
    </chartFormat>
    <chartFormat chart="18" format="18" series="1">
      <pivotArea type="data" outline="0" fieldPosition="0">
        <references count="1">
          <reference field="4294967294" count="1" selected="0">
            <x v="0"/>
          </reference>
        </references>
      </pivotArea>
    </chartFormat>
    <chartFormat chart="18" format="19" series="1">
      <pivotArea type="data" outline="0" fieldPosition="0">
        <references count="1">
          <reference field="4294967294" count="1" selected="0">
            <x v="1"/>
          </reference>
        </references>
      </pivotArea>
    </chartFormat>
    <chartFormat chart="18" format="20" series="1">
      <pivotArea type="data" outline="0" fieldPosition="0">
        <references count="1">
          <reference field="4294967294" count="1" selected="0">
            <x v="2"/>
          </reference>
        </references>
      </pivotArea>
    </chartFormat>
    <chartFormat chart="18" format="21" series="1">
      <pivotArea type="data" outline="0" fieldPosition="0">
        <references count="1">
          <reference field="4294967294" count="1" selected="0">
            <x v="3"/>
          </reference>
        </references>
      </pivotArea>
    </chartFormat>
    <chartFormat chart="18" format="22" series="1">
      <pivotArea type="data" outline="0" fieldPosition="0">
        <references count="1">
          <reference field="4294967294" count="1" selected="0">
            <x v="4"/>
          </reference>
        </references>
      </pivotArea>
    </chartFormat>
    <chartFormat chart="18" format="23" series="1">
      <pivotArea type="data" outline="0" fieldPosition="0">
        <references count="1">
          <reference field="4294967294" count="1" selected="0">
            <x v="5"/>
          </reference>
        </references>
      </pivotArea>
    </chartFormat>
    <chartFormat chart="18" format="24" series="1">
      <pivotArea type="data" outline="0" fieldPosition="0">
        <references count="1">
          <reference field="4294967294" count="1" selected="0">
            <x v="6"/>
          </reference>
        </references>
      </pivotArea>
    </chartFormat>
    <chartFormat chart="18" format="25" series="1">
      <pivotArea type="data" outline="0" fieldPosition="0">
        <references count="1">
          <reference field="4294967294" count="1" selected="0">
            <x v="7"/>
          </reference>
        </references>
      </pivotArea>
    </chartFormat>
    <chartFormat chart="18" format="26" series="1">
      <pivotArea type="data" outline="0" fieldPosition="0">
        <references count="1">
          <reference field="4294967294" count="1" selected="0">
            <x v="8"/>
          </reference>
        </references>
      </pivotArea>
    </chartFormat>
  </chartFormats>
  <pivotHierarchies count="4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2]"/>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3486292-E88A-4692-B84C-D7C7EA0060F3}"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9">
  <location ref="H80:I86" firstHeaderRow="1" firstDataRow="1" firstDataCol="1"/>
  <pivotFields count="21">
    <pivotField multipleItemSelectionAllowed="1" showAll="0">
      <items count="1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showAll="0">
      <items count="607">
        <item h="1" x="325"/>
        <item h="1" x="357"/>
        <item h="1" x="101"/>
        <item h="1" x="368"/>
        <item x="316"/>
        <item h="1" x="424"/>
        <item x="502"/>
        <item h="1" x="410"/>
        <item h="1" x="120"/>
        <item h="1" x="300"/>
        <item h="1" x="246"/>
        <item h="1" x="83"/>
        <item h="1" x="44"/>
        <item h="1" x="348"/>
        <item h="1" x="579"/>
        <item h="1" x="76"/>
        <item h="1" x="212"/>
        <item h="1" x="18"/>
        <item h="1" x="172"/>
        <item h="1" x="13"/>
        <item h="1" x="286"/>
        <item h="1" x="459"/>
        <item h="1" x="50"/>
        <item h="1" x="75"/>
        <item x="15"/>
        <item x="567"/>
        <item h="1" x="346"/>
        <item x="559"/>
        <item h="1" x="92"/>
        <item h="1" x="546"/>
        <item h="1" x="21"/>
        <item h="1" x="71"/>
        <item h="1" x="512"/>
        <item h="1" x="73"/>
        <item h="1" x="564"/>
        <item h="1" x="138"/>
        <item h="1" x="152"/>
        <item h="1" x="397"/>
        <item h="1" x="549"/>
        <item h="1" x="130"/>
        <item h="1" x="314"/>
        <item h="1" x="387"/>
        <item h="1" x="148"/>
        <item h="1" x="225"/>
        <item h="1" x="10"/>
        <item h="1" x="574"/>
        <item h="1" x="66"/>
        <item h="1" x="24"/>
        <item h="1" x="226"/>
        <item h="1" x="373"/>
        <item h="1" x="215"/>
        <item h="1" x="123"/>
        <item h="1" x="160"/>
        <item h="1" x="196"/>
        <item h="1" x="423"/>
        <item h="1" x="60"/>
        <item h="1" x="587"/>
        <item h="1" x="301"/>
        <item h="1" x="358"/>
        <item h="1" x="525"/>
        <item h="1" x="353"/>
        <item h="1" x="479"/>
        <item h="1" x="293"/>
        <item h="1" x="159"/>
        <item h="1" x="340"/>
        <item h="1" x="297"/>
        <item h="1" x="94"/>
        <item h="1" x="23"/>
        <item h="1" x="370"/>
        <item h="1" x="589"/>
        <item h="1" x="145"/>
        <item h="1" x="296"/>
        <item h="1" x="553"/>
        <item h="1" x="550"/>
        <item h="1" x="249"/>
        <item h="1" x="319"/>
        <item h="1" x="26"/>
        <item h="1" x="67"/>
        <item h="1" x="343"/>
        <item h="1" x="388"/>
        <item h="1" x="409"/>
        <item h="1" x="466"/>
        <item h="1" x="238"/>
        <item h="1" x="104"/>
        <item h="1" x="526"/>
        <item h="1" x="488"/>
        <item h="1" x="219"/>
        <item h="1" x="485"/>
        <item h="1" x="350"/>
        <item h="1" x="213"/>
        <item h="1" x="124"/>
        <item h="1" x="317"/>
        <item h="1" x="430"/>
        <item h="1" x="274"/>
        <item h="1" x="11"/>
        <item h="1" x="49"/>
        <item h="1" x="334"/>
        <item h="1" x="483"/>
        <item h="1" x="117"/>
        <item h="1" x="339"/>
        <item h="1" x="16"/>
        <item h="1" x="386"/>
        <item h="1" x="360"/>
        <item h="1" x="603"/>
        <item h="1" x="492"/>
        <item h="1" x="167"/>
        <item h="1" x="218"/>
        <item h="1" x="233"/>
        <item h="1" x="91"/>
        <item h="1" x="222"/>
        <item h="1" x="480"/>
        <item h="1" x="81"/>
        <item h="1" x="337"/>
        <item h="1" x="112"/>
        <item h="1" x="434"/>
        <item h="1" x="383"/>
        <item h="1" x="20"/>
        <item h="1" x="121"/>
        <item h="1" x="544"/>
        <item h="1" x="380"/>
        <item h="1" x="557"/>
        <item h="1" x="558"/>
        <item h="1" x="401"/>
        <item h="1" x="304"/>
        <item h="1" x="93"/>
        <item h="1" x="302"/>
        <item h="1" x="184"/>
        <item h="1" x="22"/>
        <item h="1" x="64"/>
        <item h="1" x="330"/>
        <item h="1" x="220"/>
        <item h="1" x="229"/>
        <item h="1" x="126"/>
        <item h="1" x="329"/>
        <item h="1" x="214"/>
        <item h="1" x="394"/>
        <item h="1" x="331"/>
        <item h="1" x="476"/>
        <item h="1" x="517"/>
        <item h="1" x="170"/>
        <item h="1" x="416"/>
        <item h="1" x="264"/>
        <item h="1" x="285"/>
        <item h="1" x="454"/>
        <item h="1" x="411"/>
        <item h="1" x="176"/>
        <item h="1" x="428"/>
        <item h="1" x="295"/>
        <item h="1" x="472"/>
        <item h="1" x="431"/>
        <item h="1" x="395"/>
        <item h="1" x="398"/>
        <item h="1" x="8"/>
        <item h="1" x="545"/>
        <item h="1" x="536"/>
        <item h="1" x="420"/>
        <item h="1" x="197"/>
        <item h="1" x="263"/>
        <item h="1" x="281"/>
        <item h="1" x="467"/>
        <item h="1" x="569"/>
        <item h="1" x="336"/>
        <item h="1" x="543"/>
        <item h="1" x="438"/>
        <item h="1" x="385"/>
        <item h="1" x="426"/>
        <item h="1" x="345"/>
        <item h="1" x="321"/>
        <item h="1" x="487"/>
        <item h="1" x="537"/>
        <item h="1" x="478"/>
        <item h="1" x="356"/>
        <item h="1" x="144"/>
        <item h="1" x="310"/>
        <item h="1" x="111"/>
        <item h="1" x="552"/>
        <item h="1" x="266"/>
        <item h="1" x="289"/>
        <item h="1" x="595"/>
        <item h="1" x="62"/>
        <item h="1" x="509"/>
        <item h="1" x="498"/>
        <item h="1" x="251"/>
        <item h="1" x="290"/>
        <item h="1" x="425"/>
        <item h="1" x="568"/>
        <item h="1" x="43"/>
        <item h="1" x="475"/>
        <item h="1" x="604"/>
        <item h="1" x="351"/>
        <item h="1" x="419"/>
        <item h="1" x="503"/>
        <item h="1" x="602"/>
        <item h="1" x="538"/>
        <item h="1" x="298"/>
        <item h="1" x="341"/>
        <item h="1" x="9"/>
        <item h="1" x="191"/>
        <item h="1" x="165"/>
        <item h="1" x="118"/>
        <item h="1" x="195"/>
        <item h="1" x="275"/>
        <item h="1" x="511"/>
        <item h="1" x="309"/>
        <item h="1" x="529"/>
        <item h="1" x="154"/>
        <item h="1" x="288"/>
        <item h="1" x="137"/>
        <item h="1" x="200"/>
        <item h="1" x="276"/>
        <item h="1" x="19"/>
        <item h="1" x="594"/>
        <item h="1" x="349"/>
        <item h="1" x="58"/>
        <item h="1" x="391"/>
        <item h="1" x="315"/>
        <item h="1" x="262"/>
        <item h="1" x="84"/>
        <item h="1" x="311"/>
        <item h="1" x="166"/>
        <item h="1" x="371"/>
        <item h="1" x="278"/>
        <item h="1" x="204"/>
        <item h="1" x="507"/>
        <item h="1" x="99"/>
        <item h="1" x="495"/>
        <item h="1" x="287"/>
        <item h="1" x="374"/>
        <item h="1" x="284"/>
        <item h="1" x="561"/>
        <item h="1" x="217"/>
        <item h="1" x="129"/>
        <item h="1" x="414"/>
        <item h="1" x="326"/>
        <item h="1" x="464"/>
        <item h="1" x="208"/>
        <item h="1" x="518"/>
        <item h="1" x="253"/>
        <item h="1" x="524"/>
        <item h="1" x="477"/>
        <item h="1" x="242"/>
        <item h="1" x="245"/>
        <item h="1" x="308"/>
        <item h="1" x="248"/>
        <item h="1" x="344"/>
        <item h="1" x="421"/>
        <item h="1" x="427"/>
        <item h="1" x="489"/>
        <item h="1" x="2"/>
        <item h="1" x="473"/>
        <item h="1" x="366"/>
        <item h="1" x="29"/>
        <item h="1" x="458"/>
        <item h="1" x="408"/>
        <item h="1" x="500"/>
        <item h="1" x="47"/>
        <item h="1" x="187"/>
        <item h="1" x="272"/>
        <item h="1" x="250"/>
        <item h="1" x="32"/>
        <item h="1" x="149"/>
        <item h="1" x="299"/>
        <item h="1" x="280"/>
        <item h="1" x="375"/>
        <item h="1" x="202"/>
        <item h="1" x="68"/>
        <item h="1" x="240"/>
        <item h="1" x="369"/>
        <item h="1" x="63"/>
        <item h="1" x="596"/>
        <item h="1" x="7"/>
        <item h="1" x="577"/>
        <item h="1" x="592"/>
        <item h="1" x="97"/>
        <item h="1" x="323"/>
        <item h="1" x="448"/>
        <item h="1" x="178"/>
        <item h="1" x="259"/>
        <item h="1" x="199"/>
        <item h="1" x="255"/>
        <item h="1" x="523"/>
        <item h="1" x="206"/>
        <item h="1" x="433"/>
        <item h="1" x="115"/>
        <item h="1" x="521"/>
        <item h="1" x="335"/>
        <item h="1" x="377"/>
        <item h="1" x="462"/>
        <item h="1" x="446"/>
        <item h="1" x="14"/>
        <item h="1" x="192"/>
        <item h="1" x="461"/>
        <item h="1" x="508"/>
        <item h="1" x="402"/>
        <item h="1" x="484"/>
        <item h="1" x="239"/>
        <item h="1" x="175"/>
        <item h="1" x="216"/>
        <item h="1" x="28"/>
        <item h="1" x="46"/>
        <item h="1" x="389"/>
        <item h="1" x="181"/>
        <item h="1" x="96"/>
        <item h="1" x="560"/>
        <item h="1" x="527"/>
        <item h="1" x="449"/>
        <item h="1" x="591"/>
        <item h="1" x="396"/>
        <item h="1" x="496"/>
        <item h="1" x="277"/>
        <item h="1" x="12"/>
        <item h="1" x="4"/>
        <item h="1" x="269"/>
        <item h="1" x="223"/>
        <item h="1" x="89"/>
        <item h="1" x="77"/>
        <item h="1" x="422"/>
        <item h="1" x="576"/>
        <item h="1" x="151"/>
        <item h="1" x="598"/>
        <item h="1" x="305"/>
        <item h="1" x="61"/>
        <item h="1" x="491"/>
        <item h="1" x="34"/>
        <item h="1" x="490"/>
        <item h="1" x="400"/>
        <item h="1" x="312"/>
        <item h="1" x="237"/>
        <item h="1" x="241"/>
        <item h="1" x="556"/>
        <item h="1" x="224"/>
        <item h="1" x="372"/>
        <item h="1" x="442"/>
        <item h="1" x="460"/>
        <item h="1" x="271"/>
        <item h="1" x="597"/>
        <item h="1" x="435"/>
        <item h="1" x="390"/>
        <item h="1" x="247"/>
        <item h="1" x="534"/>
        <item h="1" x="451"/>
        <item h="1" x="415"/>
        <item h="1" x="318"/>
        <item h="1" x="575"/>
        <item h="1" x="228"/>
        <item h="1" x="65"/>
        <item h="1" x="100"/>
        <item h="1" x="109"/>
        <item h="1" x="127"/>
        <item h="1" x="0"/>
        <item h="1" x="70"/>
        <item h="1" x="261"/>
        <item h="1" x="515"/>
        <item h="1" x="303"/>
        <item h="1" x="455"/>
        <item h="1" x="38"/>
        <item h="1" x="541"/>
        <item h="1" x="469"/>
        <item h="1" x="443"/>
        <item h="1" x="522"/>
        <item h="1" x="80"/>
        <item h="1" x="551"/>
        <item h="1" x="313"/>
        <item h="1" x="338"/>
        <item h="1" x="183"/>
        <item h="1" x="105"/>
        <item h="1" x="413"/>
        <item h="1" x="471"/>
        <item h="1" x="252"/>
        <item h="1" x="504"/>
        <item h="1" x="39"/>
        <item h="1" x="86"/>
        <item h="1" x="481"/>
        <item h="1" x="243"/>
        <item h="1" x="177"/>
        <item h="1" x="163"/>
        <item h="1" x="230"/>
        <item h="1" x="581"/>
        <item h="1" x="155"/>
        <item h="1" x="146"/>
        <item h="1" x="69"/>
        <item h="1" x="600"/>
        <item h="1" x="194"/>
        <item h="1" x="519"/>
        <item h="1" x="566"/>
        <item h="1" x="98"/>
        <item h="1" x="203"/>
        <item h="1" x="116"/>
        <item h="1" x="6"/>
        <item h="1" x="465"/>
        <item h="1" x="133"/>
        <item h="1" x="142"/>
        <item h="1" x="40"/>
        <item h="1" x="437"/>
        <item h="1" x="493"/>
        <item h="1" x="364"/>
        <item h="1" x="273"/>
        <item h="1" x="25"/>
        <item h="1" x="393"/>
        <item h="1" x="440"/>
        <item h="1" x="169"/>
        <item h="1" x="328"/>
        <item h="1" x="482"/>
        <item h="1" x="3"/>
        <item h="1" x="227"/>
        <item h="1" x="514"/>
        <item h="1" x="352"/>
        <item h="1" x="282"/>
        <item h="1" x="72"/>
        <item h="1" x="234"/>
        <item h="1" x="474"/>
        <item h="1" x="378"/>
        <item h="1" x="56"/>
        <item h="1" x="136"/>
        <item h="1" x="563"/>
        <item h="1" x="17"/>
        <item h="1" x="470"/>
        <item h="1" x="441"/>
        <item h="1" x="141"/>
        <item h="1" x="362"/>
        <item h="1" x="42"/>
        <item h="1" x="110"/>
        <item h="1" x="405"/>
        <item h="1" x="291"/>
        <item h="1" x="35"/>
        <item h="1" x="510"/>
        <item h="1" x="102"/>
        <item h="1" x="418"/>
        <item h="1" x="198"/>
        <item h="1" x="143"/>
        <item h="1" x="399"/>
        <item h="1" x="599"/>
        <item h="1" x="37"/>
        <item h="1" x="486"/>
        <item h="1" x="139"/>
        <item h="1" x="417"/>
        <item h="1" x="407"/>
        <item h="1" x="268"/>
        <item h="1" x="182"/>
        <item h="1" x="531"/>
        <item h="1" x="530"/>
        <item h="1" x="367"/>
        <item h="1" x="548"/>
        <item h="1" x="51"/>
        <item h="1" x="533"/>
        <item h="1" x="236"/>
        <item h="1" x="188"/>
        <item h="1" x="59"/>
        <item h="1" x="292"/>
        <item h="1" x="601"/>
        <item h="1" x="347"/>
        <item h="1" x="279"/>
        <item h="1" x="436"/>
        <item h="1" x="535"/>
        <item h="1" x="85"/>
        <item h="1" x="306"/>
        <item h="1" x="583"/>
        <item h="1" x="542"/>
        <item h="1" x="258"/>
        <item h="1" x="106"/>
        <item h="1" x="265"/>
        <item h="1" x="532"/>
        <item h="1" x="79"/>
        <item h="1" x="88"/>
        <item h="1" x="445"/>
        <item h="1" x="590"/>
        <item h="1" x="173"/>
        <item h="1" x="457"/>
        <item h="1" x="158"/>
        <item h="1" x="135"/>
        <item h="1" x="31"/>
        <item h="1" x="190"/>
        <item h="1" x="186"/>
        <item h="1" x="108"/>
        <item h="1" x="45"/>
        <item h="1" x="174"/>
        <item h="1" x="209"/>
        <item h="1" x="132"/>
        <item h="1" x="429"/>
        <item h="1" x="87"/>
        <item h="1" x="210"/>
        <item h="1" x="168"/>
        <item h="1" x="157"/>
        <item h="1" x="497"/>
        <item h="1" x="570"/>
        <item h="1" x="361"/>
        <item h="1" x="78"/>
        <item h="1" x="122"/>
        <item h="1" x="283"/>
        <item h="1" x="254"/>
        <item h="1" x="381"/>
        <item h="1" x="185"/>
        <item h="1" x="131"/>
        <item h="1" x="516"/>
        <item h="1" x="74"/>
        <item h="1" x="547"/>
        <item h="1" x="404"/>
        <item h="1" x="90"/>
        <item h="1" x="107"/>
        <item h="1" x="95"/>
        <item h="1" x="571"/>
        <item h="1" x="244"/>
        <item h="1" x="257"/>
        <item h="1" x="53"/>
        <item h="1" x="161"/>
        <item h="1" x="554"/>
        <item h="1" x="342"/>
        <item h="1" x="267"/>
        <item h="1" x="562"/>
        <item h="1" x="270"/>
        <item h="1" x="453"/>
        <item h="1" x="584"/>
        <item h="1" x="506"/>
        <item h="1" x="365"/>
        <item h="1" x="140"/>
        <item h="1" x="586"/>
        <item h="1" x="520"/>
        <item h="1" x="232"/>
        <item h="1" x="432"/>
        <item h="1" x="376"/>
        <item h="1" x="447"/>
        <item h="1" x="156"/>
        <item h="1" x="193"/>
        <item h="1" x="235"/>
        <item h="1" x="119"/>
        <item h="1" x="55"/>
        <item h="1" x="403"/>
        <item h="1" x="463"/>
        <item h="1" x="580"/>
        <item h="1" x="54"/>
        <item h="1" x="103"/>
        <item h="1" x="382"/>
        <item h="1" x="30"/>
        <item h="1" x="439"/>
        <item h="1" x="588"/>
        <item h="1" x="452"/>
        <item h="1" x="5"/>
        <item h="1" x="593"/>
        <item h="1" x="540"/>
        <item h="1" x="180"/>
        <item h="1" x="450"/>
        <item h="1" x="125"/>
        <item h="1" x="322"/>
        <item h="1" x="572"/>
        <item h="1" x="332"/>
        <item h="1" x="406"/>
        <item h="1" x="582"/>
        <item h="1" x="134"/>
        <item h="1" x="150"/>
        <item h="1" x="231"/>
        <item h="1" x="539"/>
        <item h="1" x="585"/>
        <item h="1" x="164"/>
        <item h="1" x="162"/>
        <item h="1" x="392"/>
        <item h="1" x="207"/>
        <item h="1" x="444"/>
        <item h="1" x="456"/>
        <item h="1" x="57"/>
        <item h="1" x="52"/>
        <item h="1" x="555"/>
        <item h="1" x="256"/>
        <item h="1" x="333"/>
        <item h="1" x="324"/>
        <item h="1" x="48"/>
        <item h="1" x="128"/>
        <item h="1" x="205"/>
        <item h="1" x="27"/>
        <item h="1" x="494"/>
        <item h="1" x="147"/>
        <item h="1" x="114"/>
        <item h="1" x="211"/>
        <item h="1" x="260"/>
        <item h="1" x="179"/>
        <item h="1" x="153"/>
        <item h="1" x="82"/>
        <item h="1" x="573"/>
        <item h="1" x="294"/>
        <item h="1" x="528"/>
        <item h="1" x="513"/>
        <item h="1" x="113"/>
        <item h="1" x="307"/>
        <item h="1" x="1"/>
        <item h="1" x="412"/>
        <item h="1" x="36"/>
        <item h="1" x="221"/>
        <item h="1" x="201"/>
        <item h="1" x="33"/>
        <item h="1" x="359"/>
        <item h="1" x="327"/>
        <item h="1" x="41"/>
        <item h="1" x="379"/>
        <item h="1" x="505"/>
        <item h="1" x="565"/>
        <item h="1" x="501"/>
        <item h="1" x="320"/>
        <item h="1" x="363"/>
        <item h="1" x="355"/>
        <item h="1" x="354"/>
        <item h="1" x="384"/>
        <item h="1" x="605"/>
        <item h="1" x="189"/>
        <item h="1" x="499"/>
        <item h="1" x="468"/>
        <item h="1" x="578"/>
        <item h="1" x="171"/>
        <item t="default"/>
      </items>
    </pivotField>
    <pivotField axis="axisRow" showAll="0" defaultSubtotal="0">
      <items count="824">
        <item x="202"/>
        <item x="314"/>
        <item h="1" x="813"/>
        <item h="1" x="614"/>
        <item h="1" x="178"/>
        <item h="1" x="122"/>
        <item h="1" x="731"/>
        <item h="1" x="121"/>
        <item h="1" x="132"/>
        <item h="1" x="804"/>
        <item h="1" x="503"/>
        <item h="1" x="205"/>
        <item h="1" x="42"/>
        <item h="1" x="230"/>
        <item h="1" x="382"/>
        <item h="1" x="728"/>
        <item h="1" x="104"/>
        <item h="1" x="197"/>
        <item h="1" x="572"/>
        <item h="1" x="68"/>
        <item h="1" x="795"/>
        <item h="1" x="55"/>
        <item h="1" x="603"/>
        <item h="1" x="785"/>
        <item h="1" x="9"/>
        <item h="1" x="739"/>
        <item h="1" x="523"/>
        <item h="1" x="816"/>
        <item h="1" x="253"/>
        <item h="1" x="647"/>
        <item h="1" x="635"/>
        <item h="1" x="356"/>
        <item h="1" x="707"/>
        <item h="1" x="744"/>
        <item h="1" x="198"/>
        <item h="1" x="677"/>
        <item h="1" x="608"/>
        <item h="1" x="262"/>
        <item h="1" x="66"/>
        <item h="1" x="125"/>
        <item h="1" x="276"/>
        <item h="1" x="204"/>
        <item h="1" x="289"/>
        <item h="1" x="235"/>
        <item h="1" x="65"/>
        <item h="1" x="653"/>
        <item h="1" x="137"/>
        <item h="1" x="76"/>
        <item h="1" x="819"/>
        <item h="1" x="547"/>
        <item h="1" x="504"/>
        <item h="1" x="425"/>
        <item h="1" x="415"/>
        <item h="1" x="383"/>
        <item h="1" x="585"/>
        <item h="1" x="303"/>
        <item h="1" x="688"/>
        <item h="1" x="139"/>
        <item h="1" x="745"/>
        <item h="1" x="683"/>
        <item h="1" x="797"/>
        <item h="1" x="811"/>
        <item h="1" x="659"/>
        <item h="1" x="259"/>
        <item h="1" x="151"/>
        <item h="1" x="560"/>
        <item h="1" x="34"/>
        <item h="1" x="562"/>
        <item h="1" x="194"/>
        <item h="1" x="473"/>
        <item h="1" x="15"/>
        <item h="1" x="800"/>
        <item h="1" x="226"/>
        <item h="1" x="580"/>
        <item h="1" x="417"/>
        <item h="1" x="222"/>
        <item h="1" x="706"/>
        <item h="1" x="680"/>
        <item h="1" x="160"/>
        <item h="1" x="250"/>
        <item h="1" x="111"/>
        <item h="1" x="693"/>
        <item h="1" x="370"/>
        <item h="1" x="41"/>
        <item h="1" x="31"/>
        <item h="1" x="521"/>
        <item h="1" x="694"/>
        <item h="1" x="592"/>
        <item h="1" x="71"/>
        <item h="1" x="79"/>
        <item h="1" x="771"/>
        <item h="1" x="330"/>
        <item h="1" x="373"/>
        <item h="1" x="112"/>
        <item h="1" x="618"/>
        <item h="1" x="527"/>
        <item h="1" x="786"/>
        <item h="1" x="255"/>
        <item h="1" x="730"/>
        <item h="1" x="36"/>
        <item h="1" x="690"/>
        <item h="1" x="664"/>
        <item h="1" x="582"/>
        <item h="1" x="642"/>
        <item h="1" x="632"/>
        <item h="1" x="488"/>
        <item h="1" x="350"/>
        <item h="1" x="110"/>
        <item h="1" x="192"/>
        <item h="1" x="293"/>
        <item h="1" x="5"/>
        <item h="1" x="732"/>
        <item h="1" x="117"/>
        <item h="1" x="348"/>
        <item h="1" x="508"/>
        <item h="1" x="460"/>
        <item h="1" x="450"/>
        <item h="1" x="559"/>
        <item h="1" x="491"/>
        <item h="1" x="140"/>
        <item h="1" x="531"/>
        <item h="1" x="486"/>
        <item h="1" x="150"/>
        <item h="1" x="301"/>
        <item h="1" x="227"/>
        <item h="1" x="156"/>
        <item h="1" x="312"/>
        <item h="1" x="325"/>
        <item h="1" x="335"/>
        <item h="1" x="126"/>
        <item h="1" x="264"/>
        <item h="1" x="791"/>
        <item h="1" x="689"/>
        <item h="1" x="185"/>
        <item h="1" x="641"/>
        <item h="1" x="675"/>
        <item h="1" x="385"/>
        <item h="1" x="281"/>
        <item h="1" x="566"/>
        <item h="1" x="542"/>
        <item h="1" x="502"/>
        <item h="1" x="578"/>
        <item h="1" x="714"/>
        <item h="1" x="822"/>
        <item h="1" x="43"/>
        <item h="1" x="471"/>
        <item h="1" x="306"/>
        <item h="1" x="328"/>
        <item h="1" x="94"/>
        <item h="1" x="70"/>
        <item h="1" x="667"/>
        <item h="1" x="77"/>
        <item h="1" x="713"/>
        <item h="1" x="761"/>
        <item h="1" x="429"/>
        <item h="1" x="174"/>
        <item h="1" x="430"/>
        <item h="1" x="223"/>
        <item h="1" x="87"/>
        <item h="1" x="75"/>
        <item x="47"/>
        <item h="1" x="336"/>
        <item h="1" x="4"/>
        <item h="1" x="418"/>
        <item h="1" x="643"/>
        <item h="1" x="154"/>
        <item h="1" x="215"/>
        <item h="1" x="172"/>
        <item h="1" x="558"/>
        <item h="1" x="540"/>
        <item h="1" x="342"/>
        <item h="1" x="199"/>
        <item h="1" x="252"/>
        <item h="1" x="546"/>
        <item h="1" x="376"/>
        <item h="1" x="427"/>
        <item h="1" x="238"/>
        <item h="1" x="243"/>
        <item h="1" x="570"/>
        <item h="1" x="282"/>
        <item h="1" x="278"/>
        <item h="1" x="587"/>
        <item h="1" x="447"/>
        <item h="1" x="170"/>
        <item h="1" x="737"/>
        <item h="1" x="258"/>
        <item h="1" x="63"/>
        <item h="1" x="287"/>
        <item h="1" x="27"/>
        <item h="1" x="536"/>
        <item h="1" x="722"/>
        <item h="1" x="352"/>
        <item h="1" x="48"/>
        <item h="1" x="510"/>
        <item h="1" x="261"/>
        <item h="1" x="755"/>
        <item h="1" x="371"/>
        <item h="1" x="295"/>
        <item h="1" x="636"/>
        <item h="1" x="107"/>
        <item h="1" x="545"/>
        <item h="1" x="318"/>
        <item h="1" x="604"/>
        <item h="1" x="763"/>
        <item h="1" x="343"/>
        <item h="1" x="211"/>
        <item h="1" x="733"/>
        <item h="1" x="519"/>
        <item h="1" x="422"/>
        <item h="1" x="90"/>
        <item h="1" x="305"/>
        <item h="1" x="594"/>
        <item h="1" x="331"/>
        <item h="1" x="679"/>
        <item h="1" x="538"/>
        <item h="1" x="812"/>
        <item h="1" x="275"/>
        <item h="1" x="581"/>
        <item h="1" x="142"/>
        <item h="1" x="72"/>
        <item h="1" x="388"/>
        <item h="1" x="534"/>
        <item h="1" x="753"/>
        <item h="1" x="684"/>
        <item h="1" x="817"/>
        <item h="1" x="389"/>
        <item h="1" x="322"/>
        <item h="1" x="666"/>
        <item h="1" x="368"/>
        <item h="1" x="195"/>
        <item h="1" x="654"/>
        <item h="1" x="203"/>
        <item h="1" x="701"/>
        <item h="1" x="78"/>
        <item h="1" x="792"/>
        <item h="1" x="803"/>
        <item h="1" x="699"/>
        <item h="1" x="748"/>
        <item h="1" x="522"/>
        <item h="1" x="267"/>
        <item h="1" x="708"/>
        <item h="1" x="749"/>
        <item h="1" x="181"/>
        <item h="1" x="718"/>
        <item h="1" x="393"/>
        <item h="1" x="44"/>
        <item h="1" x="33"/>
        <item h="1" x="627"/>
        <item h="1" x="130"/>
        <item h="1" x="83"/>
        <item h="1" x="114"/>
        <item h="1" x="341"/>
        <item h="1" x="229"/>
        <item h="1" x="395"/>
        <item h="1" x="549"/>
        <item h="1" x="189"/>
        <item h="1" x="190"/>
        <item h="1" x="149"/>
        <item h="1" x="127"/>
        <item h="1" x="268"/>
        <item h="1" x="359"/>
        <item h="1" x="414"/>
        <item h="1" x="530"/>
        <item h="1" x="284"/>
        <item h="1" x="410"/>
        <item h="1" x="621"/>
        <item h="1" x="697"/>
        <item h="1" x="741"/>
        <item h="1" x="685"/>
        <item h="1" x="54"/>
        <item h="1" x="184"/>
        <item h="1" x="529"/>
        <item h="1" x="466"/>
        <item h="1" x="658"/>
        <item h="1" x="528"/>
        <item h="1" x="517"/>
        <item h="1" x="271"/>
        <item h="1" x="553"/>
        <item h="1" x="462"/>
        <item h="1" x="672"/>
        <item h="1" x="515"/>
        <item h="1" x="424"/>
        <item h="1" x="551"/>
        <item h="1" x="401"/>
        <item h="1" x="426"/>
        <item h="1" x="428"/>
        <item h="1" x="492"/>
        <item h="1" x="102"/>
        <item h="1" x="6"/>
        <item h="1" x="168"/>
        <item h="1" x="176"/>
        <item h="1" x="380"/>
        <item h="1" x="609"/>
        <item h="1" x="309"/>
        <item h="1" x="339"/>
        <item h="1" x="177"/>
        <item h="1" x="646"/>
        <item h="1" x="173"/>
        <item h="1" x="738"/>
        <item x="544"/>
        <item x="396"/>
        <item x="74"/>
        <item x="213"/>
        <item x="703"/>
        <item x="411"/>
        <item x="436"/>
        <item x="239"/>
        <item h="1" x="516"/>
        <item h="1" x="277"/>
        <item h="1" x="704"/>
        <item h="1" x="290"/>
        <item h="1" x="153"/>
        <item h="1" x="182"/>
        <item h="1" x="640"/>
        <item h="1" x="754"/>
        <item h="1" x="601"/>
        <item h="1" x="657"/>
        <item h="1" x="349"/>
        <item h="1" x="421"/>
        <item h="1" x="270"/>
        <item h="1" x="337"/>
        <item x="58"/>
        <item x="648"/>
        <item x="437"/>
        <item x="358"/>
        <item x="409"/>
        <item x="138"/>
        <item x="212"/>
        <item h="1" x="493"/>
        <item h="1" x="567"/>
        <item h="1" x="357"/>
        <item h="1" x="626"/>
        <item h="1" x="105"/>
        <item h="1" x="224"/>
        <item h="1" x="280"/>
        <item h="1" x="721"/>
        <item h="1" x="723"/>
        <item h="1" x="400"/>
        <item h="1" x="207"/>
        <item h="1" x="526"/>
        <item h="1" x="146"/>
        <item h="1" x="776"/>
        <item h="1" x="265"/>
        <item h="1" x="320"/>
        <item h="1" x="158"/>
        <item h="1" x="579"/>
        <item h="1" x="599"/>
        <item h="1" x="321"/>
        <item h="1" x="166"/>
        <item h="1" x="709"/>
        <item h="1" x="696"/>
        <item h="1" x="3"/>
        <item h="1" x="779"/>
        <item h="1" x="263"/>
        <item h="1" x="573"/>
        <item h="1" x="495"/>
        <item h="1" x="32"/>
        <item h="1" x="583"/>
        <item h="1" x="631"/>
        <item h="1" x="682"/>
        <item h="1" x="209"/>
        <item h="1" x="602"/>
        <item h="1" x="500"/>
        <item h="1" x="611"/>
        <item h="1" x="705"/>
        <item h="1" x="484"/>
        <item h="1" x="724"/>
        <item h="1" x="661"/>
        <item h="1" x="241"/>
        <item h="1" x="479"/>
        <item h="1" x="10"/>
        <item h="1" x="651"/>
        <item h="1" x="248"/>
        <item h="1" x="21"/>
        <item h="1" x="113"/>
        <item x="435"/>
        <item h="1" x="317"/>
        <item h="1" x="470"/>
        <item h="1" x="297"/>
        <item h="1" x="157"/>
        <item h="1" x="187"/>
        <item h="1" x="505"/>
        <item h="1" x="18"/>
        <item h="1" x="777"/>
        <item h="1" x="23"/>
        <item h="1" x="656"/>
        <item h="1" x="700"/>
        <item h="1" x="805"/>
        <item h="1" x="344"/>
        <item h="1" x="191"/>
        <item h="1" x="408"/>
        <item h="1" x="821"/>
        <item h="1" x="292"/>
        <item h="1" x="588"/>
        <item h="1" x="360"/>
        <item h="1" x="514"/>
        <item h="1" x="726"/>
        <item h="1" x="557"/>
        <item h="1" x="361"/>
        <item h="1" x="725"/>
        <item h="1" x="152"/>
        <item h="1" x="687"/>
        <item h="1" x="419"/>
        <item h="1" x="109"/>
        <item h="1" x="118"/>
        <item h="1" x="449"/>
        <item h="1" x="56"/>
        <item h="1" x="61"/>
        <item h="1" x="80"/>
        <item h="1" x="69"/>
        <item h="1" x="458"/>
        <item h="1" x="133"/>
        <item h="1" x="487"/>
        <item h="1" x="574"/>
        <item h="1" x="246"/>
        <item h="1" x="89"/>
        <item h="1" x="307"/>
        <item h="1" x="416"/>
        <item h="1" x="564"/>
        <item h="1" x="674"/>
        <item h="1" x="639"/>
        <item h="1" x="50"/>
        <item h="1" x="532"/>
        <item h="1" x="73"/>
        <item h="1" x="29"/>
        <item h="1" x="245"/>
        <item h="1" x="543"/>
        <item h="1" x="590"/>
        <item h="1" x="497"/>
        <item h="1" x="91"/>
        <item h="1" x="676"/>
        <item h="1" x="765"/>
        <item h="1" x="469"/>
        <item h="1" x="46"/>
        <item h="1" x="193"/>
        <item h="1" x="434"/>
        <item h="1" x="498"/>
        <item h="1" x="663"/>
        <item h="1" x="62"/>
        <item h="1" x="291"/>
        <item h="1" x="374"/>
        <item h="1" x="482"/>
        <item h="1" x="17"/>
        <item h="1" x="86"/>
        <item h="1" x="743"/>
        <item h="1" x="810"/>
        <item h="1" x="784"/>
        <item h="1" x="650"/>
        <item h="1" x="99"/>
        <item h="1" x="494"/>
        <item h="1" x="633"/>
        <item h="1" x="787"/>
        <item h="1" x="625"/>
        <item h="1" x="310"/>
        <item h="1" x="52"/>
        <item h="1" x="475"/>
        <item h="1" x="327"/>
        <item h="1" x="758"/>
        <item h="1" x="294"/>
        <item h="1" x="214"/>
        <item h="1" x="622"/>
        <item h="1" x="571"/>
        <item h="1" x="375"/>
        <item h="1" x="286"/>
        <item h="1" x="598"/>
        <item h="1" x="433"/>
        <item h="1" x="369"/>
        <item h="1" x="702"/>
        <item h="1" x="533"/>
        <item h="1" x="773"/>
        <item x="167"/>
        <item h="1" x="750"/>
        <item h="1" x="644"/>
        <item h="1" x="123"/>
        <item h="1" x="30"/>
        <item h="1" x="780"/>
        <item h="1" x="379"/>
        <item h="1" x="266"/>
        <item h="1" x="695"/>
        <item h="1" x="171"/>
        <item h="1" x="311"/>
        <item h="1" x="313"/>
        <item h="1" x="768"/>
        <item h="1" x="188"/>
        <item h="1" x="669"/>
        <item h="1" x="807"/>
        <item h="1" x="710"/>
        <item h="1" x="440"/>
        <item h="1" x="405"/>
        <item h="1" x="100"/>
        <item h="1" x="678"/>
        <item h="1" x="801"/>
        <item h="1" x="39"/>
        <item h="1" x="468"/>
        <item h="1" x="362"/>
        <item h="1" x="501"/>
        <item h="1" x="556"/>
        <item h="1" x="260"/>
        <item h="1" x="340"/>
        <item h="1" x="537"/>
        <item h="1" x="225"/>
        <item h="1" x="381"/>
        <item h="1" x="329"/>
        <item h="1" x="788"/>
        <item h="1" x="315"/>
        <item h="1" x="134"/>
        <item h="1" x="485"/>
        <item h="1" x="649"/>
        <item h="1" x="196"/>
        <item h="1" x="392"/>
        <item h="1" x="24"/>
        <item h="1" x="390"/>
        <item h="1" x="806"/>
        <item h="1" x="734"/>
        <item h="1" x="219"/>
        <item h="1" x="304"/>
        <item h="1" x="489"/>
        <item h="1" x="483"/>
        <item h="1" x="638"/>
        <item h="1" x="445"/>
        <item h="1" x="22"/>
        <item h="1" x="740"/>
        <item h="1" x="364"/>
        <item h="1" x="770"/>
        <item h="1" x="823"/>
        <item h="1" x="254"/>
        <item h="1" x="453"/>
        <item h="1" x="120"/>
        <item h="1" x="413"/>
        <item h="1" x="251"/>
        <item h="1" x="296"/>
        <item h="1" x="442"/>
        <item h="1" x="766"/>
        <item h="1" x="53"/>
        <item h="1" x="652"/>
        <item h="1" x="7"/>
        <item h="1" x="179"/>
        <item h="1" x="712"/>
        <item h="1" x="391"/>
        <item h="1" x="686"/>
        <item h="1" x="569"/>
        <item h="1" x="561"/>
        <item h="1" x="799"/>
        <item h="1" x="247"/>
        <item h="1" x="231"/>
        <item h="1" x="568"/>
        <item h="1" x="595"/>
        <item h="1" x="283"/>
        <item h="1" x="16"/>
        <item h="1" x="208"/>
        <item h="1" x="162"/>
        <item h="1" x="183"/>
        <item h="1" x="0"/>
        <item h="1" x="45"/>
        <item h="1" x="319"/>
        <item h="1" x="220"/>
        <item h="1" x="808"/>
        <item h="1" x="237"/>
        <item h="1" x="420"/>
        <item h="1" x="432"/>
        <item h="1" x="665"/>
        <item h="1" x="257"/>
        <item h="1" x="509"/>
        <item h="1" x="60"/>
        <item h="1" x="617"/>
        <item h="1" x="490"/>
        <item h="1" x="593"/>
        <item h="1" x="279"/>
        <item h="1" x="711"/>
        <item h="1" x="756"/>
        <item h="1" x="681"/>
        <item h="1" x="355"/>
        <item h="1" x="716"/>
        <item h="1" x="274"/>
        <item h="1" x="144"/>
        <item h="1" x="782"/>
        <item h="1" x="378"/>
        <item h="1" x="511"/>
        <item h="1" x="353"/>
        <item h="1" x="272"/>
        <item h="1" x="82"/>
        <item h="1" x="37"/>
        <item h="1" x="386"/>
        <item h="1" x="506"/>
        <item h="1" x="402"/>
        <item h="1" x="463"/>
        <item h="1" x="351"/>
        <item h="1" x="95"/>
        <item h="1" x="459"/>
        <item h="1" x="324"/>
        <item h="1" x="565"/>
        <item h="1" x="256"/>
        <item h="1" x="809"/>
        <item h="1" x="57"/>
        <item h="1" x="798"/>
        <item h="1" x="615"/>
        <item h="1" x="131"/>
        <item h="1" x="589"/>
        <item h="1" x="367"/>
        <item h="1" x="431"/>
        <item h="1" x="316"/>
        <item h="1" x="691"/>
        <item h="1" x="143"/>
        <item h="1" x="575"/>
        <item h="1" x="302"/>
        <item h="1" x="38"/>
        <item h="1" x="216"/>
        <item h="1" x="629"/>
        <item h="1" x="451"/>
        <item h="1" x="746"/>
        <item h="1" x="273"/>
        <item h="1" x="210"/>
        <item h="1" x="332"/>
        <item h="1" x="760"/>
        <item h="1" x="399"/>
        <item h="1" x="200"/>
        <item h="1" x="673"/>
        <item h="1" x="554"/>
        <item h="1" x="394"/>
        <item h="1" x="645"/>
        <item h="1" x="116"/>
        <item h="1" x="299"/>
        <item h="1" x="520"/>
        <item h="1" x="119"/>
        <item h="1" x="155"/>
        <item h="1" x="477"/>
        <item h="1" x="439"/>
        <item h="1" x="84"/>
        <item h="1" x="576"/>
        <item x="736"/>
        <item h="1" x="535"/>
        <item h="1" x="165"/>
        <item h="1" x="715"/>
        <item h="1" x="242"/>
        <item h="1" x="103"/>
        <item h="1" x="164"/>
        <item h="1" x="815"/>
        <item h="1" x="412"/>
        <item h="1" x="789"/>
        <item h="1" x="308"/>
        <item h="1" x="148"/>
        <item h="1" x="384"/>
        <item h="1" x="67"/>
        <item h="1" x="377"/>
        <item h="1" x="596"/>
        <item h="1" x="147"/>
        <item h="1" x="619"/>
        <item h="1" x="163"/>
        <item x="612"/>
        <item h="1" x="481"/>
        <item h="1" x="108"/>
        <item x="98"/>
        <item h="1" x="444"/>
        <item h="1" x="19"/>
        <item h="1" x="8"/>
        <item h="1" x="97"/>
        <item h="1" x="269"/>
        <item h="1" x="457"/>
        <item h="1" x="201"/>
        <item h="1" x="752"/>
        <item h="1" x="92"/>
        <item h="1" x="628"/>
        <item h="1" x="670"/>
        <item h="1" x="539"/>
        <item h="1" x="452"/>
        <item h="1" x="624"/>
        <item h="1" x="692"/>
        <item h="1" x="26"/>
        <item h="1" x="323"/>
        <item h="1" x="175"/>
        <item h="1" x="2"/>
        <item h="1" x="443"/>
        <item h="1" x="446"/>
        <item h="1" x="662"/>
        <item h="1" x="525"/>
        <item h="1" x="781"/>
        <item h="1" x="136"/>
        <item h="1" x="12"/>
        <item h="1" x="698"/>
        <item h="1" x="747"/>
        <item h="1" x="478"/>
        <item h="1" x="354"/>
        <item h="1" x="757"/>
        <item h="1" x="607"/>
        <item h="1" x="347"/>
        <item h="1" x="366"/>
        <item h="1" x="456"/>
        <item h="1" x="719"/>
        <item h="1" x="49"/>
        <item h="1" x="397"/>
        <item h="1" x="630"/>
        <item h="1" x="474"/>
        <item h="1" x="40"/>
        <item h="1" x="513"/>
        <item h="1" x="217"/>
        <item h="1" x="441"/>
        <item h="1" x="298"/>
        <item h="1" x="499"/>
        <item h="1" x="727"/>
        <item h="1" x="35"/>
        <item h="1" x="93"/>
        <item h="1" x="563"/>
        <item h="1" x="461"/>
        <item h="1" x="234"/>
        <item h="1" x="620"/>
        <item h="1" x="161"/>
        <item h="1" x="762"/>
        <item h="1" x="59"/>
        <item h="1" x="228"/>
        <item h="1" x="135"/>
        <item h="1" x="802"/>
        <item h="1" x="454"/>
        <item h="1" x="28"/>
        <item h="1" x="88"/>
        <item h="1" x="717"/>
        <item h="1" x="236"/>
        <item h="1" x="472"/>
        <item h="1" x="793"/>
        <item h="1" x="548"/>
        <item h="1" x="448"/>
        <item h="1" x="232"/>
        <item h="1" x="64"/>
        <item h="1" x="552"/>
        <item h="1" x="775"/>
        <item h="1" x="404"/>
        <item h="1" x="438"/>
        <item h="1" x="81"/>
        <item h="1" x="518"/>
        <item h="1" x="300"/>
        <item h="1" x="218"/>
        <item h="1" x="403"/>
        <item h="1" x="128"/>
        <item h="1" x="288"/>
        <item h="1" x="751"/>
        <item h="1" x="794"/>
        <item h="1" x="407"/>
        <item h="1" x="115"/>
        <item h="1" x="423"/>
        <item h="1" x="790"/>
        <item h="1" x="774"/>
        <item h="1" x="169"/>
        <item h="1" x="769"/>
        <item h="1" x="233"/>
        <item h="1" x="671"/>
        <item h="1" x="764"/>
        <item h="1" x="496"/>
        <item h="1" x="591"/>
        <item h="1" x="778"/>
        <item h="1" x="586"/>
        <item h="1" x="333"/>
        <item h="1" x="524"/>
        <item h="1" x="106"/>
        <item h="1" x="285"/>
        <item h="1" x="577"/>
        <item h="1" x="613"/>
        <item h="1" x="720"/>
        <item h="1" x="338"/>
        <item h="1" x="345"/>
        <item h="1" x="772"/>
        <item h="1" x="51"/>
        <item h="1" x="655"/>
        <item h="1" x="124"/>
        <item h="1" x="1"/>
        <item h="1" x="759"/>
        <item h="1" x="606"/>
        <item h="1" x="240"/>
        <item h="1" x="637"/>
        <item h="1" x="480"/>
        <item h="1" x="365"/>
        <item h="1" x="141"/>
        <item h="1" x="742"/>
        <item h="1" x="20"/>
        <item h="1" x="634"/>
        <item h="1" x="584"/>
        <item h="1" x="660"/>
        <item h="1" x="372"/>
        <item h="1" x="387"/>
        <item h="1" x="623"/>
        <item h="1" x="13"/>
        <item h="1" x="11"/>
        <item h="1" x="512"/>
        <item h="1" x="206"/>
        <item h="1" x="507"/>
        <item h="1" x="668"/>
        <item h="1" x="326"/>
        <item h="1" x="129"/>
        <item h="1" x="249"/>
        <item h="1" x="221"/>
        <item h="1" x="555"/>
        <item h="1" x="101"/>
        <item h="1" x="783"/>
        <item h="1" x="14"/>
        <item h="1" x="550"/>
        <item h="1" x="363"/>
        <item h="1" x="616"/>
        <item h="1" x="244"/>
        <item h="1" x="96"/>
        <item h="1" x="818"/>
        <item h="1" x="85"/>
        <item h="1" x="346"/>
        <item h="1" x="476"/>
        <item h="1" x="767"/>
        <item h="1" x="735"/>
        <item h="1" x="467"/>
        <item h="1" x="25"/>
        <item h="1" x="145"/>
        <item h="1" x="159"/>
        <item h="1" x="455"/>
        <item h="1" x="610"/>
        <item h="1" x="398"/>
        <item h="1" x="334"/>
        <item h="1" x="465"/>
        <item h="1" x="464"/>
        <item h="1" x="180"/>
        <item h="1" x="814"/>
        <item h="1" x="820"/>
        <item h="1" x="597"/>
        <item h="1" x="605"/>
        <item h="1" x="186"/>
        <item h="1" x="406"/>
        <item h="1" x="600"/>
        <item h="1" x="796"/>
        <item h="1" x="729"/>
        <item h="1" x="541"/>
      </items>
    </pivotField>
    <pivotField showAll="0"/>
    <pivotField dataField="1" showAll="0">
      <items count="10">
        <item x="0"/>
        <item x="8"/>
        <item x="4"/>
        <item x="3"/>
        <item x="1"/>
        <item x="2"/>
        <item x="6"/>
        <item x="5"/>
        <item x="7"/>
        <item t="default"/>
      </items>
    </pivotField>
    <pivotField showAll="0"/>
    <pivotField showAll="0"/>
    <pivotField showAll="0"/>
    <pivotField showAll="0"/>
    <pivotField showAll="0"/>
    <pivotField showAll="0"/>
    <pivotField showAll="0">
      <items count="4">
        <item sd="0" x="2"/>
        <item sd="0" x="1"/>
        <item sd="0" x="0"/>
        <item t="default" sd="0"/>
      </items>
    </pivotField>
    <pivotField showAll="0"/>
    <pivotField showAll="0">
      <items count="1201">
        <item h="1" x="0"/>
        <item h="1" x="9"/>
        <item h="1" x="99"/>
        <item h="1" x="999"/>
        <item h="1" x="1000"/>
        <item x="1001"/>
        <item h="1" x="1002"/>
        <item h="1" x="1003"/>
        <item h="1" x="1004"/>
        <item h="1" x="1005"/>
        <item h="1" x="1006"/>
        <item h="1" x="1007"/>
        <item h="1" x="1008"/>
        <item h="1" x="100"/>
        <item h="1" x="1009"/>
        <item h="1" x="1010"/>
        <item h="1" x="1011"/>
        <item h="1" x="1012"/>
        <item h="1" x="1013"/>
        <item h="1" x="1014"/>
        <item h="1" x="1015"/>
        <item h="1" x="1016"/>
        <item x="1017"/>
        <item h="1" x="1018"/>
        <item h="1" x="101"/>
        <item h="1" x="1019"/>
        <item h="1" x="1020"/>
        <item h="1" x="1021"/>
        <item h="1" x="1022"/>
        <item x="1023"/>
        <item h="1" x="1024"/>
        <item h="1" x="1025"/>
        <item h="1" x="1026"/>
        <item h="1" x="1027"/>
        <item h="1" x="1028"/>
        <item h="1" x="102"/>
        <item h="1" x="1029"/>
        <item h="1" x="1030"/>
        <item h="1" x="1031"/>
        <item h="1" x="1032"/>
        <item h="1" x="1033"/>
        <item h="1" x="1034"/>
        <item h="1" x="1035"/>
        <item h="1" x="1036"/>
        <item h="1" x="1037"/>
        <item h="1" x="1038"/>
        <item h="1" x="103"/>
        <item h="1" x="1039"/>
        <item h="1" x="1040"/>
        <item h="1" x="1041"/>
        <item h="1" x="1042"/>
        <item h="1" x="1043"/>
        <item h="1" x="1044"/>
        <item h="1" x="1045"/>
        <item h="1" x="1046"/>
        <item h="1" x="1047"/>
        <item h="1" x="1048"/>
        <item x="104"/>
        <item h="1" x="1049"/>
        <item h="1" x="1050"/>
        <item h="1" x="1051"/>
        <item h="1" x="1052"/>
        <item h="1" x="1053"/>
        <item h="1" x="1054"/>
        <item h="1" x="1055"/>
        <item h="1" x="1056"/>
        <item h="1" x="1057"/>
        <item h="1" x="1058"/>
        <item h="1" x="105"/>
        <item h="1" x="1059"/>
        <item h="1" x="1060"/>
        <item h="1" x="1061"/>
        <item h="1" x="1062"/>
        <item x="1063"/>
        <item h="1" x="1064"/>
        <item h="1" x="1065"/>
        <item h="1" x="1066"/>
        <item h="1" x="1067"/>
        <item h="1" x="1068"/>
        <item h="1" x="106"/>
        <item h="1" x="1069"/>
        <item h="1" x="1070"/>
        <item h="1" x="1071"/>
        <item h="1" x="1072"/>
        <item h="1" x="1073"/>
        <item h="1" x="1074"/>
        <item h="1" x="1075"/>
        <item h="1" x="1076"/>
        <item h="1" x="1077"/>
        <item h="1" x="1078"/>
        <item h="1" x="107"/>
        <item h="1" x="1079"/>
        <item h="1" x="1080"/>
        <item h="1" x="1081"/>
        <item h="1" x="1082"/>
        <item h="1" x="1083"/>
        <item h="1" x="1084"/>
        <item h="1" x="1085"/>
        <item h="1" x="1086"/>
        <item h="1" x="1087"/>
        <item h="1" x="1088"/>
        <item h="1" x="108"/>
        <item h="1" x="1089"/>
        <item h="1" x="1090"/>
        <item h="1" x="1091"/>
        <item h="1" x="1092"/>
        <item h="1" x="1093"/>
        <item h="1" x="1094"/>
        <item h="1" x="1095"/>
        <item h="1" x="1096"/>
        <item h="1" x="1097"/>
        <item h="1" x="1098"/>
        <item h="1" x="10"/>
        <item h="1" x="109"/>
        <item h="1" x="1099"/>
        <item h="1" x="1100"/>
        <item h="1" x="1101"/>
        <item h="1" x="1102"/>
        <item h="1" x="1103"/>
        <item h="1" x="1104"/>
        <item h="1" x="1105"/>
        <item h="1" x="1106"/>
        <item h="1" x="1107"/>
        <item h="1" x="1108"/>
        <item h="1" x="110"/>
        <item h="1" x="1109"/>
        <item h="1" x="1110"/>
        <item h="1" x="1111"/>
        <item h="1" x="1112"/>
        <item h="1" x="1113"/>
        <item h="1" x="1114"/>
        <item h="1" x="1115"/>
        <item h="1" x="1116"/>
        <item h="1" x="1117"/>
        <item h="1" x="1118"/>
        <item h="1" x="111"/>
        <item h="1" x="1119"/>
        <item h="1" x="1120"/>
        <item x="1121"/>
        <item h="1" x="1122"/>
        <item h="1" x="1123"/>
        <item h="1" x="1124"/>
        <item h="1" x="1125"/>
        <item h="1" x="1126"/>
        <item h="1" x="1127"/>
        <item h="1" x="1128"/>
        <item h="1" x="112"/>
        <item h="1" x="1129"/>
        <item h="1" x="1130"/>
        <item h="1" x="1131"/>
        <item h="1" x="1132"/>
        <item h="1" x="1133"/>
        <item h="1" x="1134"/>
        <item h="1" x="1135"/>
        <item h="1" x="1136"/>
        <item h="1" x="1137"/>
        <item h="1" x="1138"/>
        <item h="1" x="113"/>
        <item h="1" x="1139"/>
        <item h="1" x="1140"/>
        <item h="1" x="1141"/>
        <item h="1" x="1142"/>
        <item h="1" x="1143"/>
        <item h="1" x="1144"/>
        <item h="1" x="1145"/>
        <item h="1" x="1146"/>
        <item h="1" x="1147"/>
        <item h="1" x="1148"/>
        <item h="1" x="114"/>
        <item h="1" x="1149"/>
        <item h="1" x="1150"/>
        <item h="1" x="1151"/>
        <item h="1" x="1152"/>
        <item h="1" x="1153"/>
        <item h="1" x="1154"/>
        <item h="1" x="1155"/>
        <item h="1" x="1156"/>
        <item h="1" x="1157"/>
        <item h="1" x="1158"/>
        <item h="1" x="115"/>
        <item h="1" x="1159"/>
        <item h="1" x="1160"/>
        <item h="1" x="1161"/>
        <item h="1" x="1162"/>
        <item h="1" x="1163"/>
        <item h="1" x="1164"/>
        <item h="1" x="1165"/>
        <item h="1" x="1166"/>
        <item h="1" x="1167"/>
        <item h="1" x="1168"/>
        <item h="1" x="116"/>
        <item h="1" x="1169"/>
        <item h="1" x="1170"/>
        <item h="1" x="1171"/>
        <item h="1" x="1172"/>
        <item h="1" x="1173"/>
        <item h="1" x="1174"/>
        <item h="1" x="1175"/>
        <item h="1" x="1176"/>
        <item h="1" x="1177"/>
        <item h="1" x="1178"/>
        <item h="1" x="117"/>
        <item h="1" x="1179"/>
        <item h="1" x="1180"/>
        <item h="1" x="1181"/>
        <item h="1" x="1182"/>
        <item h="1" x="1183"/>
        <item h="1" x="1184"/>
        <item h="1" x="1185"/>
        <item h="1" x="1186"/>
        <item h="1" x="1187"/>
        <item h="1" x="1188"/>
        <item h="1" x="118"/>
        <item h="1" x="1189"/>
        <item h="1" x="1190"/>
        <item h="1" x="1191"/>
        <item h="1" x="1192"/>
        <item h="1" x="1193"/>
        <item h="1" x="1194"/>
        <item h="1" x="1195"/>
        <item h="1" x="1196"/>
        <item h="1" x="1197"/>
        <item h="1" x="1198"/>
        <item h="1" x="11"/>
        <item h="1" x="119"/>
        <item h="1" x="1199"/>
        <item h="1" x="120"/>
        <item h="1" x="121"/>
        <item h="1" x="122"/>
        <item h="1" x="123"/>
        <item h="1" x="124"/>
        <item h="1" x="125"/>
        <item h="1" x="126"/>
        <item h="1" x="127"/>
        <item h="1" x="128"/>
        <item h="1" x="12"/>
        <item h="1" x="129"/>
        <item h="1" x="130"/>
        <item h="1" x="131"/>
        <item h="1" x="132"/>
        <item h="1" x="133"/>
        <item h="1" x="134"/>
        <item h="1" x="135"/>
        <item h="1" x="136"/>
        <item h="1" x="137"/>
        <item h="1" x="138"/>
        <item h="1" x="13"/>
        <item h="1" x="139"/>
        <item h="1" x="140"/>
        <item h="1" x="141"/>
        <item h="1" x="142"/>
        <item h="1" x="143"/>
        <item h="1" x="144"/>
        <item h="1" x="145"/>
        <item h="1" x="146"/>
        <item h="1" x="147"/>
        <item h="1" x="148"/>
        <item h="1" x="14"/>
        <item h="1" x="149"/>
        <item h="1" x="150"/>
        <item h="1" x="151"/>
        <item h="1" x="152"/>
        <item h="1" x="153"/>
        <item h="1" x="154"/>
        <item h="1" x="155"/>
        <item h="1" x="156"/>
        <item h="1" x="157"/>
        <item h="1" x="158"/>
        <item h="1" x="15"/>
        <item h="1" x="159"/>
        <item h="1" x="160"/>
        <item h="1" x="161"/>
        <item h="1" x="162"/>
        <item h="1" x="163"/>
        <item h="1" x="164"/>
        <item h="1" x="165"/>
        <item h="1" x="166"/>
        <item h="1" x="167"/>
        <item h="1" x="168"/>
        <item h="1" x="16"/>
        <item h="1" x="169"/>
        <item h="1" x="170"/>
        <item h="1" x="171"/>
        <item h="1" x="172"/>
        <item h="1" x="173"/>
        <item h="1" x="174"/>
        <item h="1" x="175"/>
        <item h="1" x="176"/>
        <item h="1" x="177"/>
        <item h="1" x="178"/>
        <item h="1" x="17"/>
        <item h="1" x="179"/>
        <item h="1" x="180"/>
        <item h="1" x="181"/>
        <item h="1" x="182"/>
        <item h="1" x="183"/>
        <item h="1" x="184"/>
        <item h="1" x="185"/>
        <item h="1" x="186"/>
        <item h="1" x="187"/>
        <item h="1" x="188"/>
        <item h="1" x="18"/>
        <item h="1" x="189"/>
        <item h="1" x="190"/>
        <item h="1" x="191"/>
        <item h="1" x="192"/>
        <item h="1" x="193"/>
        <item h="1" x="194"/>
        <item h="1" x="195"/>
        <item h="1" x="196"/>
        <item h="1" x="197"/>
        <item h="1" x="198"/>
        <item h="1" x="1"/>
        <item h="1" x="19"/>
        <item h="1" x="199"/>
        <item h="1" x="200"/>
        <item h="1" x="201"/>
        <item h="1" x="202"/>
        <item h="1" x="203"/>
        <item h="1" x="204"/>
        <item h="1" x="205"/>
        <item h="1" x="206"/>
        <item h="1" x="207"/>
        <item h="1" x="208"/>
        <item h="1" x="20"/>
        <item h="1" x="209"/>
        <item h="1" x="210"/>
        <item h="1" x="211"/>
        <item h="1" x="212"/>
        <item h="1" x="213"/>
        <item h="1" x="214"/>
        <item h="1" x="215"/>
        <item h="1" x="216"/>
        <item h="1" x="217"/>
        <item h="1" x="218"/>
        <item h="1" x="21"/>
        <item h="1" x="219"/>
        <item h="1" x="220"/>
        <item h="1" x="221"/>
        <item h="1" x="222"/>
        <item h="1" x="223"/>
        <item h="1" x="224"/>
        <item h="1" x="225"/>
        <item h="1" x="226"/>
        <item h="1" x="227"/>
        <item h="1" x="228"/>
        <item h="1" x="22"/>
        <item h="1" x="229"/>
        <item h="1" x="230"/>
        <item h="1" x="231"/>
        <item h="1" x="232"/>
        <item h="1" x="233"/>
        <item h="1" x="234"/>
        <item h="1" x="235"/>
        <item h="1" x="236"/>
        <item h="1" x="237"/>
        <item h="1" x="238"/>
        <item h="1" x="23"/>
        <item h="1" x="239"/>
        <item h="1" x="240"/>
        <item h="1" x="241"/>
        <item h="1" x="242"/>
        <item h="1" x="243"/>
        <item h="1" x="244"/>
        <item h="1" x="245"/>
        <item h="1" x="246"/>
        <item h="1" x="247"/>
        <item h="1" x="248"/>
        <item h="1" x="24"/>
        <item h="1" x="249"/>
        <item h="1" x="250"/>
        <item h="1" x="251"/>
        <item h="1" x="252"/>
        <item h="1" x="253"/>
        <item h="1" x="254"/>
        <item h="1" x="255"/>
        <item h="1" x="256"/>
        <item h="1" x="257"/>
        <item h="1" x="258"/>
        <item h="1" x="25"/>
        <item h="1" x="259"/>
        <item h="1" x="260"/>
        <item h="1" x="261"/>
        <item h="1" x="262"/>
        <item h="1" x="263"/>
        <item h="1" x="264"/>
        <item h="1" x="265"/>
        <item h="1" x="266"/>
        <item h="1" x="267"/>
        <item h="1" x="268"/>
        <item h="1" x="26"/>
        <item h="1" x="269"/>
        <item h="1" x="270"/>
        <item h="1" x="271"/>
        <item h="1" x="272"/>
        <item h="1" x="273"/>
        <item h="1" x="274"/>
        <item h="1" x="275"/>
        <item h="1" x="276"/>
        <item h="1" x="277"/>
        <item h="1" x="278"/>
        <item h="1" x="27"/>
        <item h="1" x="279"/>
        <item h="1" x="280"/>
        <item h="1" x="281"/>
        <item h="1" x="282"/>
        <item h="1" x="283"/>
        <item h="1" x="284"/>
        <item h="1" x="285"/>
        <item h="1" x="286"/>
        <item h="1" x="287"/>
        <item h="1" x="288"/>
        <item h="1" x="28"/>
        <item h="1" x="289"/>
        <item h="1" x="290"/>
        <item h="1" x="291"/>
        <item h="1" x="292"/>
        <item h="1" x="293"/>
        <item h="1" x="294"/>
        <item h="1" x="295"/>
        <item h="1" x="296"/>
        <item h="1" x="297"/>
        <item h="1" x="298"/>
        <item h="1" x="2"/>
        <item h="1" x="29"/>
        <item h="1" x="299"/>
        <item h="1" x="300"/>
        <item h="1" x="301"/>
        <item h="1" x="302"/>
        <item h="1" x="303"/>
        <item h="1" x="304"/>
        <item h="1" x="305"/>
        <item h="1" x="306"/>
        <item h="1" x="307"/>
        <item h="1" x="308"/>
        <item h="1" x="30"/>
        <item h="1" x="309"/>
        <item h="1" x="310"/>
        <item h="1" x="311"/>
        <item h="1" x="312"/>
        <item h="1" x="313"/>
        <item h="1" x="314"/>
        <item h="1" x="315"/>
        <item h="1" x="316"/>
        <item h="1" x="317"/>
        <item h="1" x="318"/>
        <item h="1" x="31"/>
        <item h="1" x="319"/>
        <item h="1" x="320"/>
        <item h="1" x="321"/>
        <item h="1" x="322"/>
        <item h="1" x="323"/>
        <item h="1" x="324"/>
        <item h="1" x="325"/>
        <item h="1" x="326"/>
        <item h="1" x="327"/>
        <item h="1" x="328"/>
        <item h="1" x="32"/>
        <item h="1" x="329"/>
        <item h="1" x="330"/>
        <item h="1" x="331"/>
        <item h="1" x="332"/>
        <item h="1" x="333"/>
        <item h="1" x="334"/>
        <item h="1" x="335"/>
        <item h="1" x="336"/>
        <item h="1" x="337"/>
        <item h="1" x="338"/>
        <item h="1" x="33"/>
        <item h="1" x="339"/>
        <item h="1" x="340"/>
        <item h="1" x="341"/>
        <item h="1" x="342"/>
        <item h="1" x="343"/>
        <item h="1" x="344"/>
        <item h="1" x="345"/>
        <item h="1" x="346"/>
        <item h="1" x="347"/>
        <item h="1" x="348"/>
        <item h="1" x="34"/>
        <item h="1" x="349"/>
        <item h="1" x="350"/>
        <item h="1" x="351"/>
        <item h="1" x="352"/>
        <item h="1" x="353"/>
        <item h="1" x="354"/>
        <item h="1" x="355"/>
        <item h="1" x="356"/>
        <item h="1" x="357"/>
        <item h="1" x="358"/>
        <item h="1" x="35"/>
        <item h="1" x="359"/>
        <item h="1" x="360"/>
        <item h="1" x="361"/>
        <item h="1" x="362"/>
        <item h="1" x="363"/>
        <item h="1" x="364"/>
        <item h="1" x="365"/>
        <item h="1" x="366"/>
        <item h="1" x="367"/>
        <item h="1" x="368"/>
        <item h="1" x="36"/>
        <item h="1" x="369"/>
        <item h="1" x="370"/>
        <item h="1" x="371"/>
        <item h="1" x="372"/>
        <item h="1" x="373"/>
        <item h="1" x="374"/>
        <item h="1" x="375"/>
        <item h="1" x="376"/>
        <item h="1" x="377"/>
        <item h="1" x="378"/>
        <item h="1" x="37"/>
        <item h="1" x="379"/>
        <item h="1" x="380"/>
        <item h="1" x="381"/>
        <item h="1" x="382"/>
        <item h="1" x="383"/>
        <item h="1" x="384"/>
        <item h="1" x="385"/>
        <item h="1" x="386"/>
        <item h="1" x="387"/>
        <item h="1" x="388"/>
        <item h="1" x="38"/>
        <item h="1" x="389"/>
        <item h="1" x="390"/>
        <item h="1" x="391"/>
        <item h="1" x="392"/>
        <item h="1" x="393"/>
        <item h="1" x="394"/>
        <item h="1" x="395"/>
        <item h="1" x="396"/>
        <item h="1" x="397"/>
        <item h="1" x="398"/>
        <item h="1" x="3"/>
        <item h="1" x="39"/>
        <item h="1" x="399"/>
        <item h="1" x="400"/>
        <item h="1" x="401"/>
        <item h="1" x="402"/>
        <item h="1" x="403"/>
        <item h="1" x="404"/>
        <item h="1" x="405"/>
        <item h="1" x="406"/>
        <item h="1" x="407"/>
        <item h="1" x="408"/>
        <item h="1" x="40"/>
        <item h="1" x="409"/>
        <item h="1" x="410"/>
        <item h="1" x="411"/>
        <item h="1" x="412"/>
        <item h="1" x="413"/>
        <item h="1" x="414"/>
        <item h="1" x="415"/>
        <item h="1" x="416"/>
        <item h="1" x="417"/>
        <item h="1" x="418"/>
        <item h="1" x="41"/>
        <item h="1" x="419"/>
        <item h="1" x="420"/>
        <item h="1" x="421"/>
        <item h="1" x="422"/>
        <item h="1" x="423"/>
        <item h="1" x="424"/>
        <item h="1" x="425"/>
        <item h="1" x="426"/>
        <item h="1" x="427"/>
        <item h="1" x="428"/>
        <item h="1" x="42"/>
        <item h="1" x="429"/>
        <item h="1" x="430"/>
        <item h="1" x="431"/>
        <item h="1" x="432"/>
        <item h="1" x="433"/>
        <item h="1" x="434"/>
        <item h="1" x="435"/>
        <item h="1" x="436"/>
        <item h="1" x="437"/>
        <item h="1" x="438"/>
        <item h="1" x="43"/>
        <item h="1" x="439"/>
        <item h="1" x="440"/>
        <item h="1" x="441"/>
        <item h="1" x="442"/>
        <item h="1" x="443"/>
        <item h="1" x="444"/>
        <item h="1" x="445"/>
        <item h="1" x="446"/>
        <item h="1" x="447"/>
        <item h="1" x="448"/>
        <item h="1" x="44"/>
        <item h="1" x="449"/>
        <item h="1" x="450"/>
        <item h="1" x="451"/>
        <item h="1" x="452"/>
        <item h="1" x="453"/>
        <item h="1" x="454"/>
        <item h="1" x="455"/>
        <item h="1" x="456"/>
        <item h="1" x="457"/>
        <item h="1" x="458"/>
        <item h="1" x="45"/>
        <item h="1" x="459"/>
        <item h="1" x="460"/>
        <item h="1" x="461"/>
        <item h="1" x="462"/>
        <item h="1" x="463"/>
        <item h="1" x="464"/>
        <item h="1" x="465"/>
        <item h="1" x="466"/>
        <item h="1" x="467"/>
        <item h="1" x="468"/>
        <item h="1" x="46"/>
        <item h="1" x="469"/>
        <item h="1" x="470"/>
        <item h="1" x="471"/>
        <item h="1" x="472"/>
        <item h="1" x="473"/>
        <item h="1" x="474"/>
        <item h="1" x="475"/>
        <item h="1" x="476"/>
        <item h="1" x="477"/>
        <item h="1" x="478"/>
        <item h="1" x="47"/>
        <item h="1" x="479"/>
        <item h="1" x="480"/>
        <item h="1" x="481"/>
        <item h="1" x="482"/>
        <item h="1" x="483"/>
        <item h="1" x="484"/>
        <item h="1" x="485"/>
        <item h="1" x="486"/>
        <item h="1" x="487"/>
        <item h="1" x="488"/>
        <item h="1" x="48"/>
        <item h="1" x="489"/>
        <item h="1" x="490"/>
        <item h="1" x="491"/>
        <item h="1" x="492"/>
        <item h="1" x="493"/>
        <item h="1" x="494"/>
        <item h="1" x="495"/>
        <item h="1" x="496"/>
        <item h="1" x="497"/>
        <item h="1" x="498"/>
        <item h="1" x="4"/>
        <item h="1" x="49"/>
        <item h="1" x="499"/>
        <item h="1" x="500"/>
        <item h="1" x="501"/>
        <item h="1" x="502"/>
        <item h="1" x="503"/>
        <item h="1" x="504"/>
        <item h="1" x="505"/>
        <item h="1" x="506"/>
        <item h="1" x="507"/>
        <item h="1" x="508"/>
        <item h="1" x="50"/>
        <item h="1" x="509"/>
        <item h="1" x="510"/>
        <item h="1" x="511"/>
        <item h="1" x="512"/>
        <item h="1" x="513"/>
        <item h="1" x="514"/>
        <item h="1" x="515"/>
        <item h="1" x="516"/>
        <item h="1" x="517"/>
        <item h="1" x="518"/>
        <item h="1" x="51"/>
        <item h="1" x="519"/>
        <item h="1" x="520"/>
        <item h="1" x="521"/>
        <item h="1" x="522"/>
        <item h="1" x="523"/>
        <item h="1" x="524"/>
        <item h="1" x="525"/>
        <item h="1" x="526"/>
        <item h="1" x="527"/>
        <item h="1" x="528"/>
        <item h="1" x="52"/>
        <item h="1" x="529"/>
        <item h="1" x="530"/>
        <item h="1" x="531"/>
        <item h="1" x="532"/>
        <item h="1" x="533"/>
        <item h="1" x="534"/>
        <item h="1" x="535"/>
        <item h="1" x="536"/>
        <item h="1" x="537"/>
        <item h="1" x="538"/>
        <item h="1" x="53"/>
        <item h="1" x="539"/>
        <item h="1" x="540"/>
        <item h="1" x="541"/>
        <item h="1" x="542"/>
        <item h="1" x="543"/>
        <item h="1" x="544"/>
        <item h="1" x="545"/>
        <item h="1" x="546"/>
        <item h="1" x="547"/>
        <item h="1" x="548"/>
        <item h="1" x="54"/>
        <item h="1" x="549"/>
        <item h="1" x="550"/>
        <item h="1" x="551"/>
        <item h="1" x="552"/>
        <item h="1" x="553"/>
        <item h="1" x="554"/>
        <item h="1" x="555"/>
        <item h="1" x="556"/>
        <item h="1" x="557"/>
        <item h="1" x="558"/>
        <item h="1" x="55"/>
        <item h="1" x="559"/>
        <item h="1" x="560"/>
        <item h="1" x="561"/>
        <item h="1" x="562"/>
        <item h="1" x="563"/>
        <item h="1" x="564"/>
        <item h="1" x="565"/>
        <item h="1" x="566"/>
        <item h="1" x="567"/>
        <item h="1" x="568"/>
        <item h="1" x="56"/>
        <item h="1" x="569"/>
        <item h="1" x="570"/>
        <item h="1" x="571"/>
        <item h="1" x="572"/>
        <item h="1" x="573"/>
        <item h="1" x="574"/>
        <item h="1" x="575"/>
        <item h="1" x="576"/>
        <item h="1" x="577"/>
        <item h="1" x="578"/>
        <item h="1" x="57"/>
        <item h="1" x="579"/>
        <item h="1" x="580"/>
        <item h="1" x="581"/>
        <item h="1" x="582"/>
        <item h="1" x="583"/>
        <item h="1" x="584"/>
        <item h="1" x="585"/>
        <item h="1" x="586"/>
        <item h="1" x="587"/>
        <item h="1" x="588"/>
        <item h="1" x="58"/>
        <item h="1" x="589"/>
        <item h="1" x="590"/>
        <item h="1" x="591"/>
        <item h="1" x="592"/>
        <item h="1" x="593"/>
        <item h="1" x="594"/>
        <item h="1" x="595"/>
        <item h="1" x="596"/>
        <item h="1" x="597"/>
        <item h="1" x="598"/>
        <item h="1" x="5"/>
        <item h="1" x="59"/>
        <item h="1" x="599"/>
        <item h="1" x="600"/>
        <item h="1" x="601"/>
        <item h="1" x="602"/>
        <item h="1" x="603"/>
        <item h="1" x="604"/>
        <item h="1" x="605"/>
        <item h="1" x="606"/>
        <item h="1" x="607"/>
        <item h="1" x="608"/>
        <item h="1" x="60"/>
        <item h="1" x="609"/>
        <item h="1" x="610"/>
        <item h="1" x="611"/>
        <item h="1" x="612"/>
        <item h="1" x="613"/>
        <item h="1" x="614"/>
        <item h="1" x="615"/>
        <item h="1" x="616"/>
        <item h="1" x="617"/>
        <item h="1" x="618"/>
        <item h="1" x="61"/>
        <item h="1" x="619"/>
        <item h="1" x="620"/>
        <item h="1" x="621"/>
        <item h="1" x="622"/>
        <item h="1" x="623"/>
        <item h="1" x="624"/>
        <item h="1" x="625"/>
        <item h="1" x="626"/>
        <item h="1" x="627"/>
        <item h="1" x="628"/>
        <item h="1" x="62"/>
        <item h="1" x="629"/>
        <item h="1" x="630"/>
        <item h="1" x="631"/>
        <item h="1" x="632"/>
        <item h="1" x="633"/>
        <item h="1" x="634"/>
        <item h="1" x="635"/>
        <item h="1" x="636"/>
        <item h="1" x="637"/>
        <item h="1" x="638"/>
        <item h="1" x="63"/>
        <item h="1" x="639"/>
        <item h="1" x="640"/>
        <item h="1" x="641"/>
        <item h="1" x="642"/>
        <item h="1" x="643"/>
        <item h="1" x="644"/>
        <item h="1" x="645"/>
        <item h="1" x="646"/>
        <item h="1" x="647"/>
        <item h="1" x="648"/>
        <item h="1" x="64"/>
        <item h="1" x="649"/>
        <item h="1" x="650"/>
        <item h="1" x="651"/>
        <item h="1" x="652"/>
        <item h="1" x="653"/>
        <item h="1" x="654"/>
        <item h="1" x="655"/>
        <item h="1" x="656"/>
        <item h="1" x="657"/>
        <item h="1" x="658"/>
        <item h="1" x="65"/>
        <item h="1" x="659"/>
        <item h="1" x="660"/>
        <item h="1" x="661"/>
        <item h="1" x="662"/>
        <item h="1" x="663"/>
        <item h="1" x="664"/>
        <item h="1" x="665"/>
        <item h="1" x="666"/>
        <item h="1" x="667"/>
        <item h="1" x="668"/>
        <item h="1" x="66"/>
        <item h="1" x="669"/>
        <item h="1" x="670"/>
        <item h="1" x="671"/>
        <item h="1" x="672"/>
        <item h="1" x="673"/>
        <item h="1" x="674"/>
        <item h="1" x="675"/>
        <item h="1" x="676"/>
        <item h="1" x="677"/>
        <item h="1" x="678"/>
        <item h="1" x="67"/>
        <item h="1" x="679"/>
        <item h="1" x="680"/>
        <item h="1" x="681"/>
        <item h="1" x="682"/>
        <item h="1" x="683"/>
        <item h="1" x="684"/>
        <item h="1" x="685"/>
        <item h="1" x="686"/>
        <item h="1" x="687"/>
        <item h="1" x="688"/>
        <item h="1" x="68"/>
        <item h="1" x="689"/>
        <item h="1" x="690"/>
        <item h="1" x="691"/>
        <item h="1" x="692"/>
        <item h="1" x="693"/>
        <item h="1" x="694"/>
        <item h="1" x="695"/>
        <item h="1" x="696"/>
        <item h="1" x="697"/>
        <item h="1" x="698"/>
        <item h="1" x="6"/>
        <item h="1" x="69"/>
        <item h="1" x="699"/>
        <item h="1" x="700"/>
        <item h="1" x="701"/>
        <item h="1" x="702"/>
        <item h="1" x="703"/>
        <item h="1" x="704"/>
        <item h="1" x="705"/>
        <item h="1" x="706"/>
        <item h="1" x="707"/>
        <item h="1" x="708"/>
        <item h="1" x="70"/>
        <item h="1" x="709"/>
        <item h="1" x="710"/>
        <item h="1" x="711"/>
        <item h="1" x="712"/>
        <item h="1" x="713"/>
        <item h="1" x="714"/>
        <item h="1" x="715"/>
        <item h="1" x="716"/>
        <item h="1" x="717"/>
        <item h="1" x="718"/>
        <item h="1" x="71"/>
        <item h="1" x="719"/>
        <item h="1" x="720"/>
        <item h="1" x="721"/>
        <item h="1" x="722"/>
        <item h="1" x="723"/>
        <item h="1" x="724"/>
        <item h="1" x="725"/>
        <item h="1" x="726"/>
        <item h="1" x="727"/>
        <item h="1" x="728"/>
        <item h="1" x="72"/>
        <item h="1" x="729"/>
        <item h="1" x="730"/>
        <item h="1" x="731"/>
        <item h="1" x="732"/>
        <item h="1" x="733"/>
        <item h="1" x="734"/>
        <item h="1" x="735"/>
        <item h="1" x="736"/>
        <item h="1" x="737"/>
        <item h="1" x="738"/>
        <item h="1" x="73"/>
        <item h="1" x="739"/>
        <item h="1" x="740"/>
        <item h="1" x="741"/>
        <item h="1" x="742"/>
        <item h="1" x="743"/>
        <item h="1" x="744"/>
        <item h="1" x="745"/>
        <item h="1" x="746"/>
        <item h="1" x="747"/>
        <item h="1" x="748"/>
        <item h="1" x="74"/>
        <item h="1" x="749"/>
        <item h="1" x="750"/>
        <item h="1" x="751"/>
        <item h="1" x="752"/>
        <item h="1" x="753"/>
        <item h="1" x="754"/>
        <item h="1" x="755"/>
        <item h="1" x="756"/>
        <item h="1" x="757"/>
        <item h="1" x="758"/>
        <item h="1" x="75"/>
        <item h="1" x="759"/>
        <item h="1" x="760"/>
        <item h="1" x="761"/>
        <item h="1" x="762"/>
        <item h="1" x="763"/>
        <item h="1" x="764"/>
        <item h="1" x="765"/>
        <item h="1" x="766"/>
        <item h="1" x="767"/>
        <item h="1" x="768"/>
        <item h="1" x="76"/>
        <item h="1" x="769"/>
        <item h="1" x="770"/>
        <item h="1" x="771"/>
        <item h="1" x="772"/>
        <item h="1" x="773"/>
        <item h="1" x="774"/>
        <item h="1" x="775"/>
        <item h="1" x="776"/>
        <item h="1" x="777"/>
        <item h="1" x="778"/>
        <item h="1" x="77"/>
        <item h="1" x="779"/>
        <item h="1" x="780"/>
        <item h="1" x="781"/>
        <item h="1" x="782"/>
        <item h="1" x="783"/>
        <item h="1" x="784"/>
        <item h="1" x="785"/>
        <item h="1" x="786"/>
        <item h="1" x="787"/>
        <item h="1" x="788"/>
        <item h="1" x="78"/>
        <item h="1" x="789"/>
        <item h="1" x="790"/>
        <item h="1" x="791"/>
        <item h="1" x="792"/>
        <item h="1" x="793"/>
        <item h="1" x="794"/>
        <item h="1" x="795"/>
        <item h="1" x="796"/>
        <item h="1" x="797"/>
        <item h="1" x="798"/>
        <item h="1" x="7"/>
        <item h="1" x="79"/>
        <item h="1" x="799"/>
        <item h="1" x="800"/>
        <item h="1" x="801"/>
        <item h="1" x="802"/>
        <item h="1" x="803"/>
        <item h="1" x="804"/>
        <item h="1" x="805"/>
        <item h="1" x="806"/>
        <item h="1" x="807"/>
        <item h="1" x="808"/>
        <item h="1" x="80"/>
        <item h="1" x="809"/>
        <item h="1" x="810"/>
        <item h="1" x="811"/>
        <item h="1" x="812"/>
        <item h="1" x="813"/>
        <item h="1" x="814"/>
        <item h="1" x="815"/>
        <item h="1" x="816"/>
        <item h="1" x="817"/>
        <item h="1" x="818"/>
        <item h="1" x="81"/>
        <item h="1" x="819"/>
        <item h="1" x="820"/>
        <item h="1" x="821"/>
        <item h="1" x="822"/>
        <item h="1" x="823"/>
        <item h="1" x="824"/>
        <item h="1" x="825"/>
        <item h="1" x="826"/>
        <item h="1" x="827"/>
        <item h="1" x="828"/>
        <item h="1" x="82"/>
        <item h="1" x="829"/>
        <item h="1" x="830"/>
        <item h="1" x="831"/>
        <item h="1" x="832"/>
        <item h="1" x="833"/>
        <item h="1" x="834"/>
        <item h="1" x="835"/>
        <item h="1" x="836"/>
        <item h="1" x="837"/>
        <item h="1" x="838"/>
        <item h="1" x="83"/>
        <item h="1" x="839"/>
        <item h="1" x="840"/>
        <item h="1" x="841"/>
        <item h="1" x="842"/>
        <item h="1" x="843"/>
        <item h="1" x="844"/>
        <item h="1" x="845"/>
        <item h="1" x="846"/>
        <item h="1" x="847"/>
        <item h="1" x="848"/>
        <item h="1" x="84"/>
        <item h="1" x="849"/>
        <item h="1" x="850"/>
        <item h="1" x="851"/>
        <item h="1" x="852"/>
        <item h="1" x="853"/>
        <item h="1" x="854"/>
        <item h="1" x="855"/>
        <item h="1" x="856"/>
        <item h="1" x="857"/>
        <item h="1" x="858"/>
        <item h="1" x="85"/>
        <item h="1" x="859"/>
        <item h="1" x="860"/>
        <item h="1" x="861"/>
        <item h="1" x="862"/>
        <item h="1" x="863"/>
        <item h="1" x="864"/>
        <item h="1" x="865"/>
        <item h="1" x="866"/>
        <item h="1" x="867"/>
        <item h="1" x="868"/>
        <item h="1" x="86"/>
        <item h="1" x="869"/>
        <item h="1" x="870"/>
        <item h="1" x="871"/>
        <item h="1" x="872"/>
        <item h="1" x="873"/>
        <item h="1" x="874"/>
        <item h="1" x="875"/>
        <item h="1" x="876"/>
        <item h="1" x="877"/>
        <item h="1" x="878"/>
        <item h="1" x="87"/>
        <item h="1" x="879"/>
        <item h="1" x="880"/>
        <item h="1" x="881"/>
        <item h="1" x="882"/>
        <item h="1" x="883"/>
        <item h="1" x="884"/>
        <item h="1" x="885"/>
        <item h="1" x="886"/>
        <item h="1" x="887"/>
        <item h="1" x="888"/>
        <item h="1" x="88"/>
        <item h="1" x="889"/>
        <item h="1" x="890"/>
        <item h="1" x="891"/>
        <item h="1" x="892"/>
        <item h="1" x="893"/>
        <item h="1" x="894"/>
        <item h="1" x="895"/>
        <item h="1" x="896"/>
        <item h="1" x="897"/>
        <item h="1" x="898"/>
        <item h="1" x="8"/>
        <item h="1" x="89"/>
        <item h="1" x="899"/>
        <item h="1" x="900"/>
        <item h="1" x="901"/>
        <item h="1" x="902"/>
        <item h="1" x="903"/>
        <item h="1" x="904"/>
        <item h="1" x="905"/>
        <item h="1" x="906"/>
        <item h="1" x="907"/>
        <item h="1" x="908"/>
        <item h="1" x="90"/>
        <item h="1" x="909"/>
        <item h="1" x="910"/>
        <item h="1" x="911"/>
        <item h="1" x="912"/>
        <item h="1" x="913"/>
        <item h="1" x="914"/>
        <item h="1" x="915"/>
        <item h="1" x="916"/>
        <item h="1" x="917"/>
        <item h="1" x="918"/>
        <item h="1" x="91"/>
        <item h="1" x="919"/>
        <item h="1" x="920"/>
        <item h="1" x="921"/>
        <item h="1" x="922"/>
        <item h="1" x="923"/>
        <item h="1" x="924"/>
        <item h="1" x="925"/>
        <item h="1" x="926"/>
        <item h="1" x="927"/>
        <item h="1" x="928"/>
        <item h="1" x="92"/>
        <item h="1" x="929"/>
        <item h="1" x="930"/>
        <item h="1" x="931"/>
        <item h="1" x="932"/>
        <item h="1" x="933"/>
        <item h="1" x="934"/>
        <item h="1" x="935"/>
        <item h="1" x="936"/>
        <item h="1" x="937"/>
        <item h="1" x="938"/>
        <item h="1" x="93"/>
        <item h="1" x="939"/>
        <item h="1" x="940"/>
        <item h="1" x="941"/>
        <item h="1" x="942"/>
        <item h="1" x="943"/>
        <item h="1" x="944"/>
        <item h="1" x="945"/>
        <item h="1" x="946"/>
        <item h="1" x="947"/>
        <item h="1" x="948"/>
        <item h="1" x="94"/>
        <item h="1" x="949"/>
        <item h="1" x="950"/>
        <item h="1" x="951"/>
        <item h="1" x="952"/>
        <item h="1" x="953"/>
        <item h="1" x="954"/>
        <item h="1" x="955"/>
        <item h="1" x="956"/>
        <item h="1" x="957"/>
        <item h="1" x="958"/>
        <item h="1" x="95"/>
        <item h="1" x="959"/>
        <item h="1" x="960"/>
        <item h="1" x="961"/>
        <item h="1" x="962"/>
        <item h="1" x="963"/>
        <item h="1" x="964"/>
        <item h="1" x="965"/>
        <item h="1" x="966"/>
        <item h="1" x="967"/>
        <item h="1" x="968"/>
        <item h="1" x="96"/>
        <item h="1" x="969"/>
        <item h="1" x="970"/>
        <item h="1" x="971"/>
        <item h="1" x="972"/>
        <item h="1" x="973"/>
        <item h="1" x="974"/>
        <item h="1" x="975"/>
        <item h="1" x="976"/>
        <item h="1" x="977"/>
        <item h="1" x="978"/>
        <item h="1" x="97"/>
        <item h="1" x="979"/>
        <item h="1" x="980"/>
        <item h="1" x="981"/>
        <item h="1" x="982"/>
        <item h="1" x="983"/>
        <item h="1" x="984"/>
        <item h="1" x="985"/>
        <item h="1" x="986"/>
        <item h="1" x="987"/>
        <item h="1" x="988"/>
        <item h="1" x="98"/>
        <item h="1" x="989"/>
        <item h="1" x="990"/>
        <item h="1" x="991"/>
        <item h="1" x="992"/>
        <item h="1" x="993"/>
        <item h="1" x="994"/>
        <item h="1" x="995"/>
        <item h="1" x="996"/>
        <item h="1" x="997"/>
        <item h="1" x="998"/>
        <item t="default"/>
      </items>
    </pivotField>
    <pivotField showAll="0">
      <items count="5">
        <item x="1"/>
        <item x="2"/>
        <item x="3"/>
        <item x="0"/>
        <item t="default"/>
      </items>
    </pivotField>
    <pivotField showAll="0"/>
    <pivotField showAll="0"/>
    <pivotField showAll="0"/>
    <pivotField showAll="0"/>
    <pivotField showAll="0">
      <items count="1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showAll="0"/>
  </pivotFields>
  <rowFields count="1">
    <field x="2"/>
  </rowFields>
  <rowItems count="6">
    <i>
      <x v="160"/>
    </i>
    <i>
      <x v="375"/>
    </i>
    <i>
      <x v="470"/>
    </i>
    <i>
      <x v="629"/>
    </i>
    <i>
      <x v="648"/>
    </i>
    <i t="grand">
      <x/>
    </i>
  </rowItems>
  <colItems count="1">
    <i/>
  </colItems>
  <dataFields count="1">
    <dataField name="Sum of Quantity" fld="4" baseField="0" baseItem="0"/>
  </dataFields>
  <chartFormats count="13">
    <chartFormat chart="16" format="0" series="1">
      <pivotArea type="data" outline="0" fieldPosition="0">
        <references count="1">
          <reference field="4294967294" count="1" selected="0">
            <x v="0"/>
          </reference>
        </references>
      </pivotArea>
    </chartFormat>
    <chartFormat chart="22" format="8" series="1">
      <pivotArea type="data" outline="0" fieldPosition="0">
        <references count="1">
          <reference field="4294967294" count="1" selected="0">
            <x v="0"/>
          </reference>
        </references>
      </pivotArea>
    </chartFormat>
    <chartFormat chart="22" format="9">
      <pivotArea type="data" outline="0" fieldPosition="0">
        <references count="2">
          <reference field="4294967294" count="1" selected="0">
            <x v="0"/>
          </reference>
          <reference field="2" count="1" selected="0">
            <x v="160"/>
          </reference>
        </references>
      </pivotArea>
    </chartFormat>
    <chartFormat chart="22" format="10">
      <pivotArea type="data" outline="0" fieldPosition="0">
        <references count="2">
          <reference field="4294967294" count="1" selected="0">
            <x v="0"/>
          </reference>
          <reference field="2" count="1" selected="0">
            <x v="375"/>
          </reference>
        </references>
      </pivotArea>
    </chartFormat>
    <chartFormat chart="22" format="11">
      <pivotArea type="data" outline="0" fieldPosition="0">
        <references count="2">
          <reference field="4294967294" count="1" selected="0">
            <x v="0"/>
          </reference>
          <reference field="2" count="1" selected="0">
            <x v="470"/>
          </reference>
        </references>
      </pivotArea>
    </chartFormat>
    <chartFormat chart="22" format="12">
      <pivotArea type="data" outline="0" fieldPosition="0">
        <references count="2">
          <reference field="4294967294" count="1" selected="0">
            <x v="0"/>
          </reference>
          <reference field="2" count="1" selected="0">
            <x v="629"/>
          </reference>
        </references>
      </pivotArea>
    </chartFormat>
    <chartFormat chart="22" format="13">
      <pivotArea type="data" outline="0" fieldPosition="0">
        <references count="2">
          <reference field="4294967294" count="1" selected="0">
            <x v="0"/>
          </reference>
          <reference field="2" count="1" selected="0">
            <x v="648"/>
          </reference>
        </references>
      </pivotArea>
    </chartFormat>
    <chartFormat chart="22" format="14">
      <pivotArea type="data" outline="0" fieldPosition="0">
        <references count="2">
          <reference field="4294967294" count="1" selected="0">
            <x v="0"/>
          </reference>
          <reference field="2" count="1" selected="0">
            <x v="651"/>
          </reference>
        </references>
      </pivotArea>
    </chartFormat>
    <chartFormat chart="16" format="1">
      <pivotArea type="data" outline="0" fieldPosition="0">
        <references count="2">
          <reference field="4294967294" count="1" selected="0">
            <x v="0"/>
          </reference>
          <reference field="2" count="1" selected="0">
            <x v="160"/>
          </reference>
        </references>
      </pivotArea>
    </chartFormat>
    <chartFormat chart="16" format="2">
      <pivotArea type="data" outline="0" fieldPosition="0">
        <references count="2">
          <reference field="4294967294" count="1" selected="0">
            <x v="0"/>
          </reference>
          <reference field="2" count="1" selected="0">
            <x v="375"/>
          </reference>
        </references>
      </pivotArea>
    </chartFormat>
    <chartFormat chart="16" format="3">
      <pivotArea type="data" outline="0" fieldPosition="0">
        <references count="2">
          <reference field="4294967294" count="1" selected="0">
            <x v="0"/>
          </reference>
          <reference field="2" count="1" selected="0">
            <x v="470"/>
          </reference>
        </references>
      </pivotArea>
    </chartFormat>
    <chartFormat chart="16" format="4">
      <pivotArea type="data" outline="0" fieldPosition="0">
        <references count="2">
          <reference field="4294967294" count="1" selected="0">
            <x v="0"/>
          </reference>
          <reference field="2" count="1" selected="0">
            <x v="629"/>
          </reference>
        </references>
      </pivotArea>
    </chartFormat>
    <chartFormat chart="16" format="5">
      <pivotArea type="data" outline="0" fieldPosition="0">
        <references count="2">
          <reference field="4294967294" count="1" selected="0">
            <x v="0"/>
          </reference>
          <reference field="2" count="1" selected="0">
            <x v="64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95F7383-39AE-4039-882D-3A412E832060}"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L36:M42" firstHeaderRow="1" firstDataRow="1" firstDataCol="1"/>
  <pivotFields count="21">
    <pivotField multipleItemSelectionAllowed="1" showAll="0">
      <items count="1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showAll="0">
      <items count="607">
        <item h="1" x="325"/>
        <item h="1" x="357"/>
        <item h="1" x="101"/>
        <item h="1" x="368"/>
        <item x="316"/>
        <item h="1" x="424"/>
        <item x="502"/>
        <item h="1" x="410"/>
        <item h="1" x="120"/>
        <item h="1" x="300"/>
        <item h="1" x="246"/>
        <item h="1" x="83"/>
        <item h="1" x="44"/>
        <item h="1" x="348"/>
        <item h="1" x="579"/>
        <item h="1" x="76"/>
        <item h="1" x="212"/>
        <item h="1" x="18"/>
        <item h="1" x="172"/>
        <item h="1" x="13"/>
        <item h="1" x="286"/>
        <item h="1" x="459"/>
        <item h="1" x="50"/>
        <item h="1" x="75"/>
        <item x="15"/>
        <item x="567"/>
        <item h="1" x="346"/>
        <item x="559"/>
        <item h="1" x="92"/>
        <item h="1" x="546"/>
        <item h="1" x="21"/>
        <item h="1" x="71"/>
        <item h="1" x="512"/>
        <item h="1" x="73"/>
        <item h="1" x="564"/>
        <item h="1" x="138"/>
        <item h="1" x="152"/>
        <item h="1" x="397"/>
        <item h="1" x="549"/>
        <item h="1" x="130"/>
        <item h="1" x="314"/>
        <item h="1" x="387"/>
        <item h="1" x="148"/>
        <item h="1" x="225"/>
        <item h="1" x="10"/>
        <item h="1" x="574"/>
        <item h="1" x="66"/>
        <item h="1" x="24"/>
        <item h="1" x="226"/>
        <item h="1" x="373"/>
        <item h="1" x="215"/>
        <item h="1" x="123"/>
        <item h="1" x="160"/>
        <item h="1" x="196"/>
        <item h="1" x="423"/>
        <item h="1" x="60"/>
        <item h="1" x="587"/>
        <item h="1" x="301"/>
        <item h="1" x="358"/>
        <item h="1" x="525"/>
        <item h="1" x="353"/>
        <item h="1" x="479"/>
        <item h="1" x="293"/>
        <item h="1" x="159"/>
        <item h="1" x="340"/>
        <item h="1" x="297"/>
        <item h="1" x="94"/>
        <item h="1" x="23"/>
        <item h="1" x="370"/>
        <item h="1" x="589"/>
        <item h="1" x="145"/>
        <item h="1" x="296"/>
        <item h="1" x="553"/>
        <item h="1" x="550"/>
        <item h="1" x="249"/>
        <item h="1" x="319"/>
        <item h="1" x="26"/>
        <item h="1" x="67"/>
        <item h="1" x="343"/>
        <item h="1" x="388"/>
        <item h="1" x="409"/>
        <item h="1" x="466"/>
        <item h="1" x="238"/>
        <item h="1" x="104"/>
        <item h="1" x="526"/>
        <item h="1" x="488"/>
        <item h="1" x="219"/>
        <item h="1" x="485"/>
        <item h="1" x="350"/>
        <item h="1" x="213"/>
        <item h="1" x="124"/>
        <item h="1" x="317"/>
        <item h="1" x="430"/>
        <item h="1" x="274"/>
        <item h="1" x="11"/>
        <item h="1" x="49"/>
        <item h="1" x="334"/>
        <item h="1" x="483"/>
        <item h="1" x="117"/>
        <item h="1" x="339"/>
        <item h="1" x="16"/>
        <item h="1" x="386"/>
        <item h="1" x="360"/>
        <item h="1" x="603"/>
        <item h="1" x="492"/>
        <item h="1" x="167"/>
        <item h="1" x="218"/>
        <item h="1" x="233"/>
        <item h="1" x="91"/>
        <item h="1" x="222"/>
        <item h="1" x="480"/>
        <item h="1" x="81"/>
        <item h="1" x="337"/>
        <item h="1" x="112"/>
        <item h="1" x="434"/>
        <item h="1" x="383"/>
        <item h="1" x="20"/>
        <item h="1" x="121"/>
        <item h="1" x="544"/>
        <item h="1" x="380"/>
        <item h="1" x="557"/>
        <item h="1" x="558"/>
        <item h="1" x="401"/>
        <item h="1" x="304"/>
        <item h="1" x="93"/>
        <item h="1" x="302"/>
        <item h="1" x="184"/>
        <item h="1" x="22"/>
        <item h="1" x="64"/>
        <item h="1" x="330"/>
        <item h="1" x="220"/>
        <item h="1" x="229"/>
        <item h="1" x="126"/>
        <item h="1" x="329"/>
        <item h="1" x="214"/>
        <item h="1" x="394"/>
        <item h="1" x="331"/>
        <item h="1" x="476"/>
        <item h="1" x="517"/>
        <item h="1" x="170"/>
        <item h="1" x="416"/>
        <item h="1" x="264"/>
        <item h="1" x="285"/>
        <item h="1" x="454"/>
        <item h="1" x="411"/>
        <item h="1" x="176"/>
        <item h="1" x="428"/>
        <item h="1" x="295"/>
        <item h="1" x="472"/>
        <item h="1" x="431"/>
        <item h="1" x="395"/>
        <item h="1" x="398"/>
        <item h="1" x="8"/>
        <item h="1" x="545"/>
        <item h="1" x="536"/>
        <item h="1" x="420"/>
        <item h="1" x="197"/>
        <item h="1" x="263"/>
        <item h="1" x="281"/>
        <item h="1" x="467"/>
        <item h="1" x="569"/>
        <item h="1" x="336"/>
        <item h="1" x="543"/>
        <item h="1" x="438"/>
        <item h="1" x="385"/>
        <item h="1" x="426"/>
        <item h="1" x="345"/>
        <item h="1" x="321"/>
        <item h="1" x="487"/>
        <item h="1" x="537"/>
        <item h="1" x="478"/>
        <item h="1" x="356"/>
        <item h="1" x="144"/>
        <item h="1" x="310"/>
        <item h="1" x="111"/>
        <item h="1" x="552"/>
        <item h="1" x="266"/>
        <item h="1" x="289"/>
        <item h="1" x="595"/>
        <item h="1" x="62"/>
        <item h="1" x="509"/>
        <item h="1" x="498"/>
        <item h="1" x="251"/>
        <item h="1" x="290"/>
        <item h="1" x="425"/>
        <item h="1" x="568"/>
        <item h="1" x="43"/>
        <item h="1" x="475"/>
        <item h="1" x="604"/>
        <item h="1" x="351"/>
        <item h="1" x="419"/>
        <item h="1" x="503"/>
        <item h="1" x="602"/>
        <item h="1" x="538"/>
        <item h="1" x="298"/>
        <item h="1" x="341"/>
        <item h="1" x="9"/>
        <item h="1" x="191"/>
        <item h="1" x="165"/>
        <item h="1" x="118"/>
        <item h="1" x="195"/>
        <item h="1" x="275"/>
        <item h="1" x="511"/>
        <item h="1" x="309"/>
        <item h="1" x="529"/>
        <item h="1" x="154"/>
        <item h="1" x="288"/>
        <item h="1" x="137"/>
        <item h="1" x="200"/>
        <item h="1" x="276"/>
        <item h="1" x="19"/>
        <item h="1" x="594"/>
        <item h="1" x="349"/>
        <item h="1" x="58"/>
        <item h="1" x="391"/>
        <item h="1" x="315"/>
        <item h="1" x="262"/>
        <item h="1" x="84"/>
        <item h="1" x="311"/>
        <item h="1" x="166"/>
        <item h="1" x="371"/>
        <item h="1" x="278"/>
        <item h="1" x="204"/>
        <item h="1" x="507"/>
        <item h="1" x="99"/>
        <item h="1" x="495"/>
        <item h="1" x="287"/>
        <item h="1" x="374"/>
        <item h="1" x="284"/>
        <item h="1" x="561"/>
        <item h="1" x="217"/>
        <item h="1" x="129"/>
        <item h="1" x="414"/>
        <item h="1" x="326"/>
        <item h="1" x="464"/>
        <item h="1" x="208"/>
        <item h="1" x="518"/>
        <item h="1" x="253"/>
        <item h="1" x="524"/>
        <item h="1" x="477"/>
        <item h="1" x="242"/>
        <item h="1" x="245"/>
        <item h="1" x="308"/>
        <item h="1" x="248"/>
        <item h="1" x="344"/>
        <item h="1" x="421"/>
        <item h="1" x="427"/>
        <item h="1" x="489"/>
        <item h="1" x="2"/>
        <item h="1" x="473"/>
        <item h="1" x="366"/>
        <item h="1" x="29"/>
        <item h="1" x="458"/>
        <item h="1" x="408"/>
        <item h="1" x="500"/>
        <item h="1" x="47"/>
        <item h="1" x="187"/>
        <item h="1" x="272"/>
        <item h="1" x="250"/>
        <item h="1" x="32"/>
        <item h="1" x="149"/>
        <item h="1" x="299"/>
        <item h="1" x="280"/>
        <item h="1" x="375"/>
        <item h="1" x="202"/>
        <item h="1" x="68"/>
        <item h="1" x="240"/>
        <item h="1" x="369"/>
        <item h="1" x="63"/>
        <item h="1" x="596"/>
        <item h="1" x="7"/>
        <item h="1" x="577"/>
        <item h="1" x="592"/>
        <item h="1" x="97"/>
        <item h="1" x="323"/>
        <item h="1" x="448"/>
        <item h="1" x="178"/>
        <item h="1" x="259"/>
        <item h="1" x="199"/>
        <item h="1" x="255"/>
        <item h="1" x="523"/>
        <item h="1" x="206"/>
        <item h="1" x="433"/>
        <item h="1" x="115"/>
        <item h="1" x="521"/>
        <item h="1" x="335"/>
        <item h="1" x="377"/>
        <item h="1" x="462"/>
        <item h="1" x="446"/>
        <item h="1" x="14"/>
        <item h="1" x="192"/>
        <item h="1" x="461"/>
        <item h="1" x="508"/>
        <item h="1" x="402"/>
        <item h="1" x="484"/>
        <item h="1" x="239"/>
        <item h="1" x="175"/>
        <item h="1" x="216"/>
        <item h="1" x="28"/>
        <item h="1" x="46"/>
        <item h="1" x="389"/>
        <item h="1" x="181"/>
        <item h="1" x="96"/>
        <item h="1" x="560"/>
        <item h="1" x="527"/>
        <item h="1" x="449"/>
        <item h="1" x="591"/>
        <item h="1" x="396"/>
        <item h="1" x="496"/>
        <item h="1" x="277"/>
        <item h="1" x="12"/>
        <item h="1" x="4"/>
        <item h="1" x="269"/>
        <item h="1" x="223"/>
        <item h="1" x="89"/>
        <item h="1" x="77"/>
        <item h="1" x="422"/>
        <item h="1" x="576"/>
        <item h="1" x="151"/>
        <item h="1" x="598"/>
        <item h="1" x="305"/>
        <item h="1" x="61"/>
        <item h="1" x="491"/>
        <item h="1" x="34"/>
        <item h="1" x="490"/>
        <item h="1" x="400"/>
        <item h="1" x="312"/>
        <item h="1" x="237"/>
        <item h="1" x="241"/>
        <item h="1" x="556"/>
        <item h="1" x="224"/>
        <item h="1" x="372"/>
        <item h="1" x="442"/>
        <item h="1" x="460"/>
        <item h="1" x="271"/>
        <item h="1" x="597"/>
        <item h="1" x="435"/>
        <item h="1" x="390"/>
        <item h="1" x="247"/>
        <item h="1" x="534"/>
        <item h="1" x="451"/>
        <item h="1" x="415"/>
        <item h="1" x="318"/>
        <item h="1" x="575"/>
        <item h="1" x="228"/>
        <item h="1" x="65"/>
        <item h="1" x="100"/>
        <item h="1" x="109"/>
        <item h="1" x="127"/>
        <item h="1" x="0"/>
        <item h="1" x="70"/>
        <item h="1" x="261"/>
        <item h="1" x="515"/>
        <item h="1" x="303"/>
        <item h="1" x="455"/>
        <item h="1" x="38"/>
        <item h="1" x="541"/>
        <item h="1" x="469"/>
        <item h="1" x="443"/>
        <item h="1" x="522"/>
        <item h="1" x="80"/>
        <item h="1" x="551"/>
        <item h="1" x="313"/>
        <item h="1" x="338"/>
        <item h="1" x="183"/>
        <item h="1" x="105"/>
        <item h="1" x="413"/>
        <item h="1" x="471"/>
        <item h="1" x="252"/>
        <item h="1" x="504"/>
        <item h="1" x="39"/>
        <item h="1" x="86"/>
        <item h="1" x="481"/>
        <item h="1" x="243"/>
        <item h="1" x="177"/>
        <item h="1" x="163"/>
        <item h="1" x="230"/>
        <item h="1" x="581"/>
        <item h="1" x="155"/>
        <item h="1" x="146"/>
        <item h="1" x="69"/>
        <item h="1" x="600"/>
        <item h="1" x="194"/>
        <item h="1" x="519"/>
        <item h="1" x="566"/>
        <item h="1" x="98"/>
        <item h="1" x="203"/>
        <item h="1" x="116"/>
        <item h="1" x="6"/>
        <item h="1" x="465"/>
        <item h="1" x="133"/>
        <item h="1" x="142"/>
        <item h="1" x="40"/>
        <item h="1" x="437"/>
        <item h="1" x="493"/>
        <item h="1" x="364"/>
        <item h="1" x="273"/>
        <item h="1" x="25"/>
        <item h="1" x="393"/>
        <item h="1" x="440"/>
        <item h="1" x="169"/>
        <item h="1" x="328"/>
        <item h="1" x="482"/>
        <item h="1" x="3"/>
        <item h="1" x="227"/>
        <item h="1" x="514"/>
        <item h="1" x="352"/>
        <item h="1" x="282"/>
        <item h="1" x="72"/>
        <item h="1" x="234"/>
        <item h="1" x="474"/>
        <item h="1" x="378"/>
        <item h="1" x="56"/>
        <item h="1" x="136"/>
        <item h="1" x="563"/>
        <item h="1" x="17"/>
        <item h="1" x="470"/>
        <item h="1" x="441"/>
        <item h="1" x="141"/>
        <item h="1" x="362"/>
        <item h="1" x="42"/>
        <item h="1" x="110"/>
        <item h="1" x="405"/>
        <item h="1" x="291"/>
        <item h="1" x="35"/>
        <item h="1" x="510"/>
        <item h="1" x="102"/>
        <item h="1" x="418"/>
        <item h="1" x="198"/>
        <item h="1" x="143"/>
        <item h="1" x="399"/>
        <item h="1" x="599"/>
        <item h="1" x="37"/>
        <item h="1" x="486"/>
        <item h="1" x="139"/>
        <item h="1" x="417"/>
        <item h="1" x="407"/>
        <item h="1" x="268"/>
        <item h="1" x="182"/>
        <item h="1" x="531"/>
        <item h="1" x="530"/>
        <item h="1" x="367"/>
        <item h="1" x="548"/>
        <item h="1" x="51"/>
        <item h="1" x="533"/>
        <item h="1" x="236"/>
        <item h="1" x="188"/>
        <item h="1" x="59"/>
        <item h="1" x="292"/>
        <item h="1" x="601"/>
        <item h="1" x="347"/>
        <item h="1" x="279"/>
        <item h="1" x="436"/>
        <item h="1" x="535"/>
        <item h="1" x="85"/>
        <item h="1" x="306"/>
        <item h="1" x="583"/>
        <item h="1" x="542"/>
        <item h="1" x="258"/>
        <item h="1" x="106"/>
        <item h="1" x="265"/>
        <item h="1" x="532"/>
        <item h="1" x="79"/>
        <item h="1" x="88"/>
        <item h="1" x="445"/>
        <item h="1" x="590"/>
        <item h="1" x="173"/>
        <item h="1" x="457"/>
        <item h="1" x="158"/>
        <item h="1" x="135"/>
        <item h="1" x="31"/>
        <item h="1" x="190"/>
        <item h="1" x="186"/>
        <item h="1" x="108"/>
        <item h="1" x="45"/>
        <item h="1" x="174"/>
        <item h="1" x="209"/>
        <item h="1" x="132"/>
        <item h="1" x="429"/>
        <item h="1" x="87"/>
        <item h="1" x="210"/>
        <item h="1" x="168"/>
        <item h="1" x="157"/>
        <item h="1" x="497"/>
        <item h="1" x="570"/>
        <item h="1" x="361"/>
        <item h="1" x="78"/>
        <item h="1" x="122"/>
        <item h="1" x="283"/>
        <item h="1" x="254"/>
        <item h="1" x="381"/>
        <item h="1" x="185"/>
        <item h="1" x="131"/>
        <item h="1" x="516"/>
        <item h="1" x="74"/>
        <item h="1" x="547"/>
        <item h="1" x="404"/>
        <item h="1" x="90"/>
        <item h="1" x="107"/>
        <item h="1" x="95"/>
        <item h="1" x="571"/>
        <item h="1" x="244"/>
        <item h="1" x="257"/>
        <item h="1" x="53"/>
        <item h="1" x="161"/>
        <item h="1" x="554"/>
        <item h="1" x="342"/>
        <item h="1" x="267"/>
        <item h="1" x="562"/>
        <item h="1" x="270"/>
        <item h="1" x="453"/>
        <item h="1" x="584"/>
        <item h="1" x="506"/>
        <item h="1" x="365"/>
        <item h="1" x="140"/>
        <item h="1" x="586"/>
        <item h="1" x="520"/>
        <item h="1" x="232"/>
        <item h="1" x="432"/>
        <item h="1" x="376"/>
        <item h="1" x="447"/>
        <item h="1" x="156"/>
        <item h="1" x="193"/>
        <item h="1" x="235"/>
        <item h="1" x="119"/>
        <item h="1" x="55"/>
        <item h="1" x="403"/>
        <item h="1" x="463"/>
        <item h="1" x="580"/>
        <item h="1" x="54"/>
        <item h="1" x="103"/>
        <item h="1" x="382"/>
        <item h="1" x="30"/>
        <item h="1" x="439"/>
        <item h="1" x="588"/>
        <item h="1" x="452"/>
        <item h="1" x="5"/>
        <item h="1" x="593"/>
        <item h="1" x="540"/>
        <item h="1" x="180"/>
        <item h="1" x="450"/>
        <item h="1" x="125"/>
        <item h="1" x="322"/>
        <item h="1" x="572"/>
        <item h="1" x="332"/>
        <item h="1" x="406"/>
        <item h="1" x="582"/>
        <item h="1" x="134"/>
        <item h="1" x="150"/>
        <item h="1" x="231"/>
        <item h="1" x="539"/>
        <item h="1" x="585"/>
        <item h="1" x="164"/>
        <item h="1" x="162"/>
        <item h="1" x="392"/>
        <item h="1" x="207"/>
        <item h="1" x="444"/>
        <item h="1" x="456"/>
        <item h="1" x="57"/>
        <item h="1" x="52"/>
        <item h="1" x="555"/>
        <item h="1" x="256"/>
        <item h="1" x="333"/>
        <item h="1" x="324"/>
        <item h="1" x="48"/>
        <item h="1" x="128"/>
        <item h="1" x="205"/>
        <item h="1" x="27"/>
        <item h="1" x="494"/>
        <item h="1" x="147"/>
        <item h="1" x="114"/>
        <item h="1" x="211"/>
        <item h="1" x="260"/>
        <item h="1" x="179"/>
        <item h="1" x="153"/>
        <item h="1" x="82"/>
        <item h="1" x="573"/>
        <item h="1" x="294"/>
        <item h="1" x="528"/>
        <item h="1" x="513"/>
        <item h="1" x="113"/>
        <item h="1" x="307"/>
        <item h="1" x="1"/>
        <item h="1" x="412"/>
        <item h="1" x="36"/>
        <item h="1" x="221"/>
        <item h="1" x="201"/>
        <item h="1" x="33"/>
        <item h="1" x="359"/>
        <item h="1" x="327"/>
        <item h="1" x="41"/>
        <item h="1" x="379"/>
        <item h="1" x="505"/>
        <item h="1" x="565"/>
        <item h="1" x="501"/>
        <item h="1" x="320"/>
        <item h="1" x="363"/>
        <item h="1" x="355"/>
        <item h="1" x="354"/>
        <item h="1" x="384"/>
        <item h="1" x="605"/>
        <item h="1" x="189"/>
        <item h="1" x="499"/>
        <item h="1" x="468"/>
        <item h="1" x="578"/>
        <item h="1" x="171"/>
        <item t="default"/>
      </items>
    </pivotField>
    <pivotField showAll="0">
      <items count="825">
        <item x="202"/>
        <item x="314"/>
        <item h="1" x="813"/>
        <item h="1" x="614"/>
        <item h="1" x="178"/>
        <item h="1" x="122"/>
        <item h="1" x="731"/>
        <item h="1" x="121"/>
        <item h="1" x="132"/>
        <item h="1" x="804"/>
        <item h="1" x="503"/>
        <item h="1" x="205"/>
        <item h="1" x="42"/>
        <item h="1" x="230"/>
        <item h="1" x="382"/>
        <item h="1" x="728"/>
        <item h="1" x="104"/>
        <item h="1" x="197"/>
        <item h="1" x="572"/>
        <item h="1" x="68"/>
        <item h="1" x="795"/>
        <item h="1" x="55"/>
        <item h="1" x="603"/>
        <item h="1" x="785"/>
        <item h="1" x="9"/>
        <item h="1" x="739"/>
        <item h="1" x="523"/>
        <item h="1" x="816"/>
        <item h="1" x="253"/>
        <item h="1" x="647"/>
        <item h="1" x="635"/>
        <item h="1" x="356"/>
        <item h="1" x="707"/>
        <item h="1" x="744"/>
        <item h="1" x="198"/>
        <item h="1" x="677"/>
        <item h="1" x="608"/>
        <item h="1" x="262"/>
        <item h="1" x="66"/>
        <item h="1" x="125"/>
        <item h="1" x="276"/>
        <item h="1" x="204"/>
        <item h="1" x="289"/>
        <item h="1" x="235"/>
        <item h="1" x="65"/>
        <item h="1" x="653"/>
        <item h="1" x="137"/>
        <item h="1" x="76"/>
        <item h="1" x="819"/>
        <item h="1" x="547"/>
        <item h="1" x="504"/>
        <item h="1" x="425"/>
        <item h="1" x="415"/>
        <item h="1" x="383"/>
        <item h="1" x="585"/>
        <item h="1" x="303"/>
        <item h="1" x="688"/>
        <item h="1" x="139"/>
        <item h="1" x="745"/>
        <item h="1" x="683"/>
        <item h="1" x="797"/>
        <item h="1" x="811"/>
        <item h="1" x="659"/>
        <item h="1" x="259"/>
        <item h="1" x="151"/>
        <item h="1" x="560"/>
        <item h="1" x="34"/>
        <item h="1" x="562"/>
        <item h="1" x="194"/>
        <item h="1" x="473"/>
        <item h="1" x="15"/>
        <item h="1" x="800"/>
        <item h="1" x="226"/>
        <item h="1" x="580"/>
        <item h="1" x="417"/>
        <item h="1" x="222"/>
        <item h="1" x="706"/>
        <item h="1" x="680"/>
        <item h="1" x="160"/>
        <item h="1" x="250"/>
        <item h="1" x="111"/>
        <item h="1" x="693"/>
        <item h="1" x="370"/>
        <item h="1" x="41"/>
        <item h="1" x="31"/>
        <item h="1" x="521"/>
        <item h="1" x="694"/>
        <item h="1" x="592"/>
        <item h="1" x="71"/>
        <item h="1" x="79"/>
        <item h="1" x="771"/>
        <item h="1" x="330"/>
        <item h="1" x="373"/>
        <item h="1" x="112"/>
        <item h="1" x="618"/>
        <item h="1" x="527"/>
        <item h="1" x="786"/>
        <item h="1" x="255"/>
        <item h="1" x="730"/>
        <item h="1" x="36"/>
        <item h="1" x="690"/>
        <item h="1" x="664"/>
        <item h="1" x="582"/>
        <item h="1" x="642"/>
        <item h="1" x="632"/>
        <item h="1" x="488"/>
        <item h="1" x="350"/>
        <item h="1" x="110"/>
        <item h="1" x="192"/>
        <item h="1" x="293"/>
        <item h="1" x="5"/>
        <item h="1" x="732"/>
        <item h="1" x="117"/>
        <item h="1" x="348"/>
        <item h="1" x="508"/>
        <item h="1" x="460"/>
        <item h="1" x="450"/>
        <item h="1" x="559"/>
        <item h="1" x="491"/>
        <item h="1" x="140"/>
        <item h="1" x="531"/>
        <item h="1" x="486"/>
        <item h="1" x="150"/>
        <item h="1" x="301"/>
        <item h="1" x="227"/>
        <item h="1" x="156"/>
        <item h="1" x="312"/>
        <item h="1" x="325"/>
        <item h="1" x="335"/>
        <item h="1" x="126"/>
        <item h="1" x="264"/>
        <item h="1" x="791"/>
        <item h="1" x="689"/>
        <item h="1" x="185"/>
        <item h="1" x="641"/>
        <item h="1" x="675"/>
        <item h="1" x="385"/>
        <item h="1" x="281"/>
        <item h="1" x="566"/>
        <item h="1" x="542"/>
        <item h="1" x="502"/>
        <item h="1" x="578"/>
        <item h="1" x="714"/>
        <item h="1" x="822"/>
        <item h="1" x="43"/>
        <item h="1" x="471"/>
        <item h="1" x="306"/>
        <item h="1" x="328"/>
        <item h="1" x="94"/>
        <item h="1" x="70"/>
        <item h="1" x="667"/>
        <item h="1" x="77"/>
        <item h="1" x="713"/>
        <item h="1" x="761"/>
        <item h="1" x="429"/>
        <item h="1" x="174"/>
        <item h="1" x="430"/>
        <item h="1" x="223"/>
        <item h="1" x="87"/>
        <item h="1" x="75"/>
        <item x="47"/>
        <item h="1" x="336"/>
        <item h="1" x="4"/>
        <item h="1" x="418"/>
        <item h="1" x="643"/>
        <item h="1" x="154"/>
        <item h="1" x="215"/>
        <item h="1" x="172"/>
        <item h="1" x="558"/>
        <item h="1" x="540"/>
        <item h="1" x="342"/>
        <item h="1" x="199"/>
        <item h="1" x="252"/>
        <item h="1" x="546"/>
        <item h="1" x="376"/>
        <item h="1" x="427"/>
        <item h="1" x="238"/>
        <item h="1" x="243"/>
        <item h="1" x="570"/>
        <item h="1" x="282"/>
        <item h="1" x="278"/>
        <item h="1" x="587"/>
        <item h="1" x="447"/>
        <item h="1" x="170"/>
        <item h="1" x="737"/>
        <item h="1" x="258"/>
        <item h="1" x="63"/>
        <item h="1" x="287"/>
        <item h="1" x="27"/>
        <item h="1" x="536"/>
        <item h="1" x="722"/>
        <item h="1" x="352"/>
        <item h="1" x="48"/>
        <item h="1" x="510"/>
        <item h="1" x="261"/>
        <item h="1" x="755"/>
        <item h="1" x="371"/>
        <item h="1" x="295"/>
        <item h="1" x="636"/>
        <item h="1" x="107"/>
        <item h="1" x="545"/>
        <item h="1" x="318"/>
        <item h="1" x="604"/>
        <item h="1" x="763"/>
        <item h="1" x="343"/>
        <item h="1" x="211"/>
        <item h="1" x="733"/>
        <item h="1" x="519"/>
        <item h="1" x="422"/>
        <item h="1" x="90"/>
        <item h="1" x="305"/>
        <item h="1" x="594"/>
        <item h="1" x="331"/>
        <item h="1" x="679"/>
        <item h="1" x="538"/>
        <item h="1" x="812"/>
        <item h="1" x="275"/>
        <item h="1" x="581"/>
        <item h="1" x="142"/>
        <item h="1" x="72"/>
        <item h="1" x="388"/>
        <item h="1" x="534"/>
        <item h="1" x="753"/>
        <item h="1" x="684"/>
        <item h="1" x="817"/>
        <item h="1" x="389"/>
        <item h="1" x="322"/>
        <item h="1" x="666"/>
        <item h="1" x="368"/>
        <item h="1" x="195"/>
        <item h="1" x="654"/>
        <item h="1" x="203"/>
        <item h="1" x="701"/>
        <item h="1" x="78"/>
        <item h="1" x="792"/>
        <item h="1" x="803"/>
        <item h="1" x="699"/>
        <item h="1" x="748"/>
        <item h="1" x="522"/>
        <item h="1" x="267"/>
        <item h="1" x="708"/>
        <item h="1" x="749"/>
        <item h="1" x="181"/>
        <item h="1" x="718"/>
        <item h="1" x="393"/>
        <item h="1" x="44"/>
        <item h="1" x="33"/>
        <item h="1" x="627"/>
        <item h="1" x="130"/>
        <item h="1" x="83"/>
        <item h="1" x="114"/>
        <item h="1" x="341"/>
        <item h="1" x="229"/>
        <item h="1" x="395"/>
        <item h="1" x="549"/>
        <item h="1" x="189"/>
        <item h="1" x="190"/>
        <item h="1" x="149"/>
        <item h="1" x="127"/>
        <item h="1" x="268"/>
        <item h="1" x="359"/>
        <item h="1" x="414"/>
        <item h="1" x="530"/>
        <item h="1" x="284"/>
        <item h="1" x="410"/>
        <item h="1" x="621"/>
        <item h="1" x="697"/>
        <item h="1" x="741"/>
        <item h="1" x="685"/>
        <item h="1" x="54"/>
        <item h="1" x="184"/>
        <item h="1" x="529"/>
        <item h="1" x="466"/>
        <item h="1" x="658"/>
        <item h="1" x="528"/>
        <item h="1" x="517"/>
        <item h="1" x="271"/>
        <item h="1" x="553"/>
        <item h="1" x="462"/>
        <item h="1" x="672"/>
        <item h="1" x="515"/>
        <item h="1" x="424"/>
        <item h="1" x="551"/>
        <item h="1" x="401"/>
        <item h="1" x="426"/>
        <item h="1" x="428"/>
        <item h="1" x="492"/>
        <item h="1" x="102"/>
        <item h="1" x="6"/>
        <item h="1" x="168"/>
        <item h="1" x="176"/>
        <item h="1" x="380"/>
        <item h="1" x="609"/>
        <item h="1" x="309"/>
        <item h="1" x="339"/>
        <item h="1" x="177"/>
        <item h="1" x="646"/>
        <item h="1" x="173"/>
        <item h="1" x="738"/>
        <item x="544"/>
        <item x="396"/>
        <item x="74"/>
        <item x="213"/>
        <item x="703"/>
        <item x="411"/>
        <item x="436"/>
        <item x="239"/>
        <item h="1" x="516"/>
        <item h="1" x="277"/>
        <item h="1" x="704"/>
        <item h="1" x="290"/>
        <item h="1" x="153"/>
        <item h="1" x="182"/>
        <item h="1" x="640"/>
        <item h="1" x="754"/>
        <item h="1" x="601"/>
        <item h="1" x="657"/>
        <item h="1" x="349"/>
        <item h="1" x="421"/>
        <item h="1" x="270"/>
        <item h="1" x="337"/>
        <item x="58"/>
        <item x="648"/>
        <item x="437"/>
        <item x="358"/>
        <item x="409"/>
        <item x="138"/>
        <item x="212"/>
        <item h="1" x="493"/>
        <item h="1" x="567"/>
        <item h="1" x="357"/>
        <item h="1" x="626"/>
        <item h="1" x="105"/>
        <item h="1" x="224"/>
        <item h="1" x="280"/>
        <item h="1" x="721"/>
        <item h="1" x="723"/>
        <item h="1" x="400"/>
        <item h="1" x="207"/>
        <item h="1" x="526"/>
        <item h="1" x="146"/>
        <item h="1" x="776"/>
        <item h="1" x="265"/>
        <item h="1" x="320"/>
        <item h="1" x="158"/>
        <item h="1" x="579"/>
        <item h="1" x="599"/>
        <item h="1" x="321"/>
        <item h="1" x="166"/>
        <item h="1" x="709"/>
        <item h="1" x="696"/>
        <item h="1" x="3"/>
        <item h="1" x="779"/>
        <item h="1" x="263"/>
        <item h="1" x="573"/>
        <item h="1" x="495"/>
        <item h="1" x="32"/>
        <item h="1" x="583"/>
        <item h="1" x="631"/>
        <item h="1" x="682"/>
        <item h="1" x="209"/>
        <item h="1" x="602"/>
        <item h="1" x="500"/>
        <item h="1" x="611"/>
        <item h="1" x="705"/>
        <item h="1" x="484"/>
        <item h="1" x="724"/>
        <item h="1" x="661"/>
        <item h="1" x="241"/>
        <item h="1" x="479"/>
        <item h="1" x="10"/>
        <item h="1" x="651"/>
        <item h="1" x="248"/>
        <item h="1" x="21"/>
        <item h="1" x="113"/>
        <item x="435"/>
        <item h="1" x="317"/>
        <item h="1" x="470"/>
        <item h="1" x="297"/>
        <item h="1" x="157"/>
        <item h="1" x="187"/>
        <item h="1" x="505"/>
        <item h="1" x="18"/>
        <item h="1" x="777"/>
        <item h="1" x="23"/>
        <item h="1" x="656"/>
        <item h="1" x="700"/>
        <item h="1" x="805"/>
        <item h="1" x="344"/>
        <item h="1" x="191"/>
        <item h="1" x="408"/>
        <item h="1" x="821"/>
        <item h="1" x="292"/>
        <item h="1" x="588"/>
        <item h="1" x="360"/>
        <item h="1" x="514"/>
        <item h="1" x="726"/>
        <item h="1" x="557"/>
        <item h="1" x="361"/>
        <item h="1" x="725"/>
        <item h="1" x="152"/>
        <item h="1" x="687"/>
        <item h="1" x="419"/>
        <item h="1" x="109"/>
        <item h="1" x="118"/>
        <item h="1" x="449"/>
        <item h="1" x="56"/>
        <item h="1" x="61"/>
        <item h="1" x="80"/>
        <item h="1" x="69"/>
        <item h="1" x="458"/>
        <item h="1" x="133"/>
        <item h="1" x="487"/>
        <item h="1" x="574"/>
        <item h="1" x="246"/>
        <item h="1" x="89"/>
        <item h="1" x="307"/>
        <item h="1" x="416"/>
        <item h="1" x="564"/>
        <item h="1" x="674"/>
        <item h="1" x="639"/>
        <item h="1" x="50"/>
        <item h="1" x="532"/>
        <item h="1" x="73"/>
        <item h="1" x="29"/>
        <item h="1" x="245"/>
        <item h="1" x="543"/>
        <item h="1" x="590"/>
        <item h="1" x="497"/>
        <item h="1" x="91"/>
        <item h="1" x="676"/>
        <item h="1" x="765"/>
        <item h="1" x="469"/>
        <item h="1" x="46"/>
        <item h="1" x="193"/>
        <item h="1" x="434"/>
        <item h="1" x="498"/>
        <item h="1" x="663"/>
        <item h="1" x="62"/>
        <item h="1" x="291"/>
        <item h="1" x="374"/>
        <item h="1" x="482"/>
        <item h="1" x="17"/>
        <item h="1" x="86"/>
        <item h="1" x="743"/>
        <item h="1" x="810"/>
        <item h="1" x="784"/>
        <item h="1" x="650"/>
        <item h="1" x="99"/>
        <item h="1" x="494"/>
        <item h="1" x="633"/>
        <item h="1" x="787"/>
        <item h="1" x="625"/>
        <item h="1" x="310"/>
        <item h="1" x="52"/>
        <item h="1" x="475"/>
        <item h="1" x="327"/>
        <item h="1" x="758"/>
        <item h="1" x="294"/>
        <item h="1" x="214"/>
        <item h="1" x="622"/>
        <item h="1" x="571"/>
        <item h="1" x="375"/>
        <item h="1" x="286"/>
        <item h="1" x="598"/>
        <item h="1" x="433"/>
        <item h="1" x="369"/>
        <item h="1" x="702"/>
        <item h="1" x="533"/>
        <item h="1" x="773"/>
        <item x="167"/>
        <item h="1" x="750"/>
        <item h="1" x="644"/>
        <item h="1" x="123"/>
        <item h="1" x="30"/>
        <item h="1" x="780"/>
        <item h="1" x="379"/>
        <item h="1" x="266"/>
        <item h="1" x="695"/>
        <item h="1" x="171"/>
        <item h="1" x="311"/>
        <item h="1" x="313"/>
        <item h="1" x="768"/>
        <item h="1" x="188"/>
        <item h="1" x="669"/>
        <item h="1" x="807"/>
        <item h="1" x="710"/>
        <item h="1" x="440"/>
        <item h="1" x="405"/>
        <item h="1" x="100"/>
        <item h="1" x="678"/>
        <item h="1" x="801"/>
        <item h="1" x="39"/>
        <item h="1" x="468"/>
        <item h="1" x="362"/>
        <item h="1" x="501"/>
        <item h="1" x="556"/>
        <item h="1" x="260"/>
        <item h="1" x="340"/>
        <item h="1" x="537"/>
        <item h="1" x="225"/>
        <item h="1" x="381"/>
        <item h="1" x="329"/>
        <item h="1" x="788"/>
        <item h="1" x="315"/>
        <item h="1" x="134"/>
        <item h="1" x="485"/>
        <item h="1" x="649"/>
        <item h="1" x="196"/>
        <item h="1" x="392"/>
        <item h="1" x="24"/>
        <item h="1" x="390"/>
        <item h="1" x="806"/>
        <item h="1" x="734"/>
        <item h="1" x="219"/>
        <item h="1" x="304"/>
        <item h="1" x="489"/>
        <item h="1" x="483"/>
        <item h="1" x="638"/>
        <item h="1" x="445"/>
        <item h="1" x="22"/>
        <item h="1" x="740"/>
        <item h="1" x="364"/>
        <item h="1" x="770"/>
        <item h="1" x="823"/>
        <item h="1" x="254"/>
        <item h="1" x="453"/>
        <item h="1" x="120"/>
        <item h="1" x="413"/>
        <item h="1" x="251"/>
        <item h="1" x="296"/>
        <item h="1" x="442"/>
        <item h="1" x="766"/>
        <item h="1" x="53"/>
        <item h="1" x="652"/>
        <item h="1" x="7"/>
        <item h="1" x="179"/>
        <item h="1" x="712"/>
        <item h="1" x="391"/>
        <item h="1" x="686"/>
        <item h="1" x="569"/>
        <item h="1" x="561"/>
        <item h="1" x="799"/>
        <item h="1" x="247"/>
        <item h="1" x="231"/>
        <item h="1" x="568"/>
        <item h="1" x="595"/>
        <item h="1" x="283"/>
        <item h="1" x="16"/>
        <item h="1" x="208"/>
        <item h="1" x="162"/>
        <item h="1" x="183"/>
        <item h="1" x="0"/>
        <item h="1" x="45"/>
        <item h="1" x="319"/>
        <item h="1" x="220"/>
        <item h="1" x="808"/>
        <item h="1" x="237"/>
        <item h="1" x="420"/>
        <item h="1" x="432"/>
        <item h="1" x="665"/>
        <item h="1" x="257"/>
        <item h="1" x="509"/>
        <item h="1" x="60"/>
        <item h="1" x="617"/>
        <item h="1" x="490"/>
        <item h="1" x="593"/>
        <item h="1" x="279"/>
        <item h="1" x="711"/>
        <item h="1" x="756"/>
        <item h="1" x="681"/>
        <item h="1" x="355"/>
        <item h="1" x="716"/>
        <item h="1" x="274"/>
        <item h="1" x="144"/>
        <item h="1" x="782"/>
        <item h="1" x="378"/>
        <item h="1" x="511"/>
        <item h="1" x="353"/>
        <item h="1" x="272"/>
        <item h="1" x="82"/>
        <item h="1" x="37"/>
        <item h="1" x="386"/>
        <item h="1" x="506"/>
        <item h="1" x="402"/>
        <item h="1" x="463"/>
        <item h="1" x="351"/>
        <item h="1" x="95"/>
        <item h="1" x="459"/>
        <item h="1" x="324"/>
        <item h="1" x="565"/>
        <item h="1" x="256"/>
        <item h="1" x="809"/>
        <item h="1" x="57"/>
        <item h="1" x="798"/>
        <item h="1" x="615"/>
        <item h="1" x="131"/>
        <item h="1" x="589"/>
        <item h="1" x="367"/>
        <item h="1" x="431"/>
        <item h="1" x="316"/>
        <item h="1" x="691"/>
        <item h="1" x="143"/>
        <item h="1" x="575"/>
        <item h="1" x="302"/>
        <item h="1" x="38"/>
        <item h="1" x="216"/>
        <item h="1" x="629"/>
        <item h="1" x="451"/>
        <item h="1" x="746"/>
        <item h="1" x="273"/>
        <item h="1" x="210"/>
        <item h="1" x="332"/>
        <item h="1" x="760"/>
        <item h="1" x="399"/>
        <item h="1" x="200"/>
        <item h="1" x="673"/>
        <item h="1" x="554"/>
        <item h="1" x="394"/>
        <item h="1" x="645"/>
        <item h="1" x="116"/>
        <item h="1" x="299"/>
        <item h="1" x="520"/>
        <item h="1" x="119"/>
        <item h="1" x="155"/>
        <item h="1" x="477"/>
        <item h="1" x="439"/>
        <item h="1" x="84"/>
        <item h="1" x="576"/>
        <item x="736"/>
        <item h="1" x="535"/>
        <item h="1" x="165"/>
        <item h="1" x="715"/>
        <item h="1" x="242"/>
        <item h="1" x="103"/>
        <item h="1" x="164"/>
        <item h="1" x="815"/>
        <item h="1" x="412"/>
        <item h="1" x="789"/>
        <item h="1" x="308"/>
        <item h="1" x="148"/>
        <item h="1" x="384"/>
        <item h="1" x="67"/>
        <item h="1" x="377"/>
        <item h="1" x="596"/>
        <item h="1" x="147"/>
        <item h="1" x="619"/>
        <item h="1" x="163"/>
        <item x="612"/>
        <item h="1" x="481"/>
        <item h="1" x="108"/>
        <item x="98"/>
        <item h="1" x="444"/>
        <item h="1" x="19"/>
        <item h="1" x="8"/>
        <item h="1" x="97"/>
        <item h="1" x="269"/>
        <item h="1" x="457"/>
        <item h="1" x="201"/>
        <item h="1" x="752"/>
        <item h="1" x="92"/>
        <item h="1" x="628"/>
        <item h="1" x="670"/>
        <item h="1" x="539"/>
        <item h="1" x="452"/>
        <item h="1" x="624"/>
        <item h="1" x="692"/>
        <item h="1" x="26"/>
        <item h="1" x="323"/>
        <item h="1" x="175"/>
        <item h="1" x="2"/>
        <item h="1" x="443"/>
        <item h="1" x="446"/>
        <item h="1" x="662"/>
        <item h="1" x="525"/>
        <item h="1" x="781"/>
        <item h="1" x="136"/>
        <item h="1" x="12"/>
        <item h="1" x="698"/>
        <item h="1" x="747"/>
        <item h="1" x="478"/>
        <item h="1" x="354"/>
        <item h="1" x="757"/>
        <item h="1" x="607"/>
        <item h="1" x="347"/>
        <item h="1" x="366"/>
        <item h="1" x="456"/>
        <item h="1" x="719"/>
        <item h="1" x="49"/>
        <item h="1" x="397"/>
        <item h="1" x="630"/>
        <item h="1" x="474"/>
        <item h="1" x="40"/>
        <item h="1" x="513"/>
        <item h="1" x="217"/>
        <item h="1" x="441"/>
        <item h="1" x="298"/>
        <item h="1" x="499"/>
        <item h="1" x="727"/>
        <item h="1" x="35"/>
        <item h="1" x="93"/>
        <item h="1" x="563"/>
        <item h="1" x="461"/>
        <item h="1" x="234"/>
        <item h="1" x="620"/>
        <item h="1" x="161"/>
        <item h="1" x="762"/>
        <item h="1" x="59"/>
        <item h="1" x="228"/>
        <item h="1" x="135"/>
        <item h="1" x="802"/>
        <item h="1" x="454"/>
        <item h="1" x="28"/>
        <item h="1" x="88"/>
        <item h="1" x="717"/>
        <item h="1" x="236"/>
        <item h="1" x="472"/>
        <item h="1" x="793"/>
        <item h="1" x="548"/>
        <item h="1" x="448"/>
        <item h="1" x="232"/>
        <item h="1" x="64"/>
        <item h="1" x="552"/>
        <item h="1" x="775"/>
        <item h="1" x="404"/>
        <item h="1" x="438"/>
        <item h="1" x="81"/>
        <item h="1" x="518"/>
        <item h="1" x="300"/>
        <item h="1" x="218"/>
        <item h="1" x="403"/>
        <item h="1" x="128"/>
        <item h="1" x="288"/>
        <item h="1" x="751"/>
        <item h="1" x="794"/>
        <item h="1" x="407"/>
        <item h="1" x="115"/>
        <item h="1" x="423"/>
        <item h="1" x="790"/>
        <item h="1" x="774"/>
        <item h="1" x="169"/>
        <item h="1" x="769"/>
        <item h="1" x="233"/>
        <item h="1" x="671"/>
        <item h="1" x="764"/>
        <item h="1" x="496"/>
        <item h="1" x="591"/>
        <item h="1" x="778"/>
        <item h="1" x="586"/>
        <item h="1" x="333"/>
        <item h="1" x="524"/>
        <item h="1" x="106"/>
        <item h="1" x="285"/>
        <item h="1" x="577"/>
        <item h="1" x="613"/>
        <item h="1" x="720"/>
        <item h="1" x="338"/>
        <item h="1" x="345"/>
        <item h="1" x="772"/>
        <item h="1" x="51"/>
        <item h="1" x="655"/>
        <item h="1" x="124"/>
        <item h="1" x="1"/>
        <item h="1" x="759"/>
        <item h="1" x="606"/>
        <item h="1" x="240"/>
        <item h="1" x="637"/>
        <item h="1" x="480"/>
        <item h="1" x="365"/>
        <item h="1" x="141"/>
        <item h="1" x="742"/>
        <item h="1" x="20"/>
        <item h="1" x="634"/>
        <item h="1" x="584"/>
        <item h="1" x="660"/>
        <item h="1" x="372"/>
        <item h="1" x="387"/>
        <item h="1" x="623"/>
        <item h="1" x="13"/>
        <item h="1" x="11"/>
        <item h="1" x="512"/>
        <item h="1" x="206"/>
        <item h="1" x="507"/>
        <item h="1" x="668"/>
        <item h="1" x="326"/>
        <item h="1" x="129"/>
        <item h="1" x="249"/>
        <item h="1" x="221"/>
        <item h="1" x="555"/>
        <item h="1" x="101"/>
        <item h="1" x="783"/>
        <item h="1" x="14"/>
        <item h="1" x="550"/>
        <item h="1" x="363"/>
        <item h="1" x="616"/>
        <item h="1" x="244"/>
        <item h="1" x="96"/>
        <item h="1" x="818"/>
        <item h="1" x="85"/>
        <item h="1" x="346"/>
        <item h="1" x="476"/>
        <item h="1" x="767"/>
        <item h="1" x="735"/>
        <item h="1" x="467"/>
        <item h="1" x="25"/>
        <item h="1" x="145"/>
        <item h="1" x="159"/>
        <item h="1" x="455"/>
        <item h="1" x="610"/>
        <item h="1" x="398"/>
        <item h="1" x="334"/>
        <item h="1" x="465"/>
        <item h="1" x="464"/>
        <item h="1" x="180"/>
        <item h="1" x="814"/>
        <item h="1" x="820"/>
        <item h="1" x="597"/>
        <item h="1" x="605"/>
        <item h="1" x="186"/>
        <item h="1" x="406"/>
        <item h="1" x="600"/>
        <item h="1" x="796"/>
        <item h="1" x="729"/>
        <item h="1" x="541"/>
        <item t="default"/>
      </items>
    </pivotField>
    <pivotField axis="axisRow" showAll="0">
      <items count="751">
        <item x="296"/>
        <item x="629"/>
        <item x="399"/>
        <item x="565"/>
        <item x="243"/>
        <item x="200"/>
        <item x="612"/>
        <item x="524"/>
        <item x="537"/>
        <item x="597"/>
        <item x="593"/>
        <item x="290"/>
        <item x="69"/>
        <item x="299"/>
        <item x="737"/>
        <item x="636"/>
        <item x="241"/>
        <item x="169"/>
        <item x="340"/>
        <item x="364"/>
        <item x="110"/>
        <item x="598"/>
        <item x="627"/>
        <item x="40"/>
        <item x="538"/>
        <item x="419"/>
        <item x="202"/>
        <item x="106"/>
        <item x="657"/>
        <item x="640"/>
        <item x="306"/>
        <item x="233"/>
        <item x="554"/>
        <item x="428"/>
        <item x="128"/>
        <item x="379"/>
        <item x="112"/>
        <item x="19"/>
        <item x="451"/>
        <item x="389"/>
        <item x="16"/>
        <item x="373"/>
        <item x="255"/>
        <item x="46"/>
        <item x="531"/>
        <item x="743"/>
        <item x="70"/>
        <item x="380"/>
        <item x="165"/>
        <item x="720"/>
        <item x="1"/>
        <item x="215"/>
        <item x="663"/>
        <item x="266"/>
        <item x="279"/>
        <item x="158"/>
        <item x="9"/>
        <item x="622"/>
        <item x="505"/>
        <item x="52"/>
        <item x="32"/>
        <item x="716"/>
        <item x="746"/>
        <item x="689"/>
        <item x="502"/>
        <item x="564"/>
        <item x="315"/>
        <item x="692"/>
        <item x="643"/>
        <item x="741"/>
        <item x="85"/>
        <item x="440"/>
        <item x="494"/>
        <item x="460"/>
        <item x="355"/>
        <item x="705"/>
        <item x="490"/>
        <item x="72"/>
        <item x="88"/>
        <item x="749"/>
        <item x="62"/>
        <item x="559"/>
        <item x="488"/>
        <item x="311"/>
        <item x="747"/>
        <item x="57"/>
        <item x="109"/>
        <item x="161"/>
        <item x="588"/>
        <item x="580"/>
        <item x="594"/>
        <item x="53"/>
        <item x="144"/>
        <item x="47"/>
        <item x="181"/>
        <item x="59"/>
        <item x="589"/>
        <item x="395"/>
        <item x="0"/>
        <item x="184"/>
        <item x="525"/>
        <item x="604"/>
        <item x="351"/>
        <item x="361"/>
        <item x="93"/>
        <item x="634"/>
        <item x="31"/>
        <item x="566"/>
        <item x="190"/>
        <item x="469"/>
        <item x="199"/>
        <item x="179"/>
        <item x="339"/>
        <item x="242"/>
        <item x="37"/>
        <item x="118"/>
        <item x="715"/>
        <item x="682"/>
        <item x="719"/>
        <item x="333"/>
        <item x="350"/>
        <item x="608"/>
        <item x="710"/>
        <item x="391"/>
        <item x="286"/>
        <item x="126"/>
        <item x="24"/>
        <item x="154"/>
        <item x="170"/>
        <item x="686"/>
        <item x="539"/>
        <item x="71"/>
        <item x="267"/>
        <item x="244"/>
        <item x="254"/>
        <item x="724"/>
        <item x="76"/>
        <item x="155"/>
        <item x="151"/>
        <item x="530"/>
        <item x="205"/>
        <item x="127"/>
        <item x="407"/>
        <item x="38"/>
        <item x="714"/>
        <item x="332"/>
        <item x="427"/>
        <item x="576"/>
        <item x="680"/>
        <item x="512"/>
        <item x="607"/>
        <item x="515"/>
        <item x="121"/>
        <item x="491"/>
        <item x="173"/>
        <item x="102"/>
        <item x="540"/>
        <item x="489"/>
        <item x="234"/>
        <item x="437"/>
        <item x="650"/>
        <item x="454"/>
        <item x="507"/>
        <item x="167"/>
        <item x="366"/>
        <item x="203"/>
        <item x="159"/>
        <item x="466"/>
        <item x="7"/>
        <item x="225"/>
        <item x="432"/>
        <item x="365"/>
        <item x="141"/>
        <item x="99"/>
        <item x="609"/>
        <item x="113"/>
        <item x="135"/>
        <item x="734"/>
        <item x="532"/>
        <item x="348"/>
        <item x="341"/>
        <item x="572"/>
        <item x="149"/>
        <item x="25"/>
        <item x="411"/>
        <item x="35"/>
        <item x="111"/>
        <item x="433"/>
        <item x="197"/>
        <item x="641"/>
        <item x="189"/>
        <item x="262"/>
        <item x="439"/>
        <item x="477"/>
        <item x="305"/>
        <item x="381"/>
        <item x="92"/>
        <item x="619"/>
        <item x="478"/>
        <item x="688"/>
        <item x="503"/>
        <item x="481"/>
        <item x="642"/>
        <item x="226"/>
        <item x="394"/>
        <item x="673"/>
        <item x="319"/>
        <item x="412"/>
        <item x="617"/>
        <item x="54"/>
        <item x="556"/>
        <item x="163"/>
        <item x="405"/>
        <item x="269"/>
        <item x="51"/>
        <item x="186"/>
        <item x="713"/>
        <item x="10"/>
        <item x="518"/>
        <item x="533"/>
        <item x="390"/>
        <item x="297"/>
        <item x="77"/>
        <item x="443"/>
        <item x="519"/>
        <item x="371"/>
        <item x="646"/>
        <item x="15"/>
        <item x="403"/>
        <item x="45"/>
        <item x="251"/>
        <item x="654"/>
        <item x="316"/>
        <item x="368"/>
        <item x="344"/>
        <item x="687"/>
        <item x="56"/>
        <item x="324"/>
        <item x="522"/>
        <item x="323"/>
        <item x="436"/>
        <item x="123"/>
        <item x="603"/>
        <item x="362"/>
        <item x="308"/>
        <item x="307"/>
        <item x="257"/>
        <item x="600"/>
        <item x="721"/>
        <item x="551"/>
        <item x="356"/>
        <item x="6"/>
        <item x="718"/>
        <item x="400"/>
        <item x="271"/>
        <item x="521"/>
        <item x="748"/>
        <item x="402"/>
        <item x="275"/>
        <item x="579"/>
        <item x="664"/>
        <item x="637"/>
        <item x="124"/>
        <item x="647"/>
        <item x="375"/>
        <item x="388"/>
        <item x="711"/>
        <item x="658"/>
        <item x="659"/>
        <item x="694"/>
        <item x="325"/>
        <item x="542"/>
        <item x="303"/>
        <item x="188"/>
        <item x="697"/>
        <item x="95"/>
        <item x="196"/>
        <item x="291"/>
        <item x="474"/>
        <item x="248"/>
        <item x="545"/>
        <item x="17"/>
        <item x="50"/>
        <item x="606"/>
        <item x="486"/>
        <item x="345"/>
        <item x="543"/>
        <item x="221"/>
        <item x="321"/>
        <item x="546"/>
        <item x="298"/>
        <item x="209"/>
        <item x="378"/>
        <item x="392"/>
        <item x="240"/>
        <item x="259"/>
        <item x="618"/>
        <item x="599"/>
        <item x="84"/>
        <item x="137"/>
        <item x="397"/>
        <item x="265"/>
        <item x="413"/>
        <item x="117"/>
        <item x="563"/>
        <item x="529"/>
        <item x="60"/>
        <item x="457"/>
        <item x="652"/>
        <item x="238"/>
        <item x="571"/>
        <item x="736"/>
        <item x="145"/>
        <item x="176"/>
        <item x="217"/>
        <item x="722"/>
        <item x="648"/>
        <item x="730"/>
        <item x="610"/>
        <item x="354"/>
        <item x="620"/>
        <item x="547"/>
        <item x="153"/>
        <item x="329"/>
        <item x="272"/>
        <item x="574"/>
        <item x="168"/>
        <item x="216"/>
        <item x="359"/>
        <item x="79"/>
        <item x="728"/>
        <item x="44"/>
        <item x="185"/>
        <item x="467"/>
        <item x="418"/>
        <item x="740"/>
        <item x="377"/>
        <item x="131"/>
        <item x="595"/>
        <item x="591"/>
        <item x="520"/>
        <item x="195"/>
        <item x="374"/>
        <item x="177"/>
        <item x="706"/>
        <item x="268"/>
        <item x="624"/>
        <item x="534"/>
        <item x="212"/>
        <item x="104"/>
        <item x="372"/>
        <item x="97"/>
        <item x="510"/>
        <item x="26"/>
        <item x="383"/>
        <item x="293"/>
        <item x="630"/>
        <item x="288"/>
        <item x="313"/>
        <item x="416"/>
        <item x="700"/>
        <item x="387"/>
        <item x="264"/>
        <item x="541"/>
        <item x="142"/>
        <item x="684"/>
        <item x="214"/>
        <item x="425"/>
        <item x="536"/>
        <item x="628"/>
        <item x="227"/>
        <item x="575"/>
        <item x="338"/>
        <item x="446"/>
        <item x="704"/>
        <item x="404"/>
        <item x="473"/>
        <item x="191"/>
        <item x="68"/>
        <item x="192"/>
        <item x="509"/>
        <item x="125"/>
        <item x="449"/>
        <item x="235"/>
        <item x="672"/>
        <item x="472"/>
        <item x="611"/>
        <item x="727"/>
        <item x="8"/>
        <item x="463"/>
        <item x="596"/>
        <item x="236"/>
        <item x="252"/>
        <item x="426"/>
        <item x="671"/>
        <item x="3"/>
        <item x="49"/>
        <item x="152"/>
        <item x="709"/>
        <item x="667"/>
        <item x="119"/>
        <item x="187"/>
        <item x="369"/>
        <item x="601"/>
        <item x="162"/>
        <item x="590"/>
        <item x="448"/>
        <item x="420"/>
        <item x="122"/>
        <item x="278"/>
        <item x="703"/>
        <item x="231"/>
        <item x="484"/>
        <item x="207"/>
        <item x="285"/>
        <item x="270"/>
        <item x="626"/>
        <item x="441"/>
        <item x="41"/>
        <item x="204"/>
        <item x="681"/>
        <item x="101"/>
        <item x="295"/>
        <item x="625"/>
        <item x="615"/>
        <item x="246"/>
        <item x="213"/>
        <item x="742"/>
        <item x="408"/>
        <item x="220"/>
        <item x="58"/>
        <item x="396"/>
        <item x="183"/>
        <item x="48"/>
        <item x="211"/>
        <item x="415"/>
        <item x="146"/>
        <item x="33"/>
        <item x="239"/>
        <item x="147"/>
        <item x="623"/>
        <item x="616"/>
        <item x="34"/>
        <item x="464"/>
        <item x="11"/>
        <item x="4"/>
        <item x="280"/>
        <item x="670"/>
        <item x="581"/>
        <item x="328"/>
        <item x="326"/>
        <item x="455"/>
        <item x="250"/>
        <item x="13"/>
        <item x="100"/>
        <item x="552"/>
        <item x="674"/>
        <item x="89"/>
        <item x="83"/>
        <item x="506"/>
        <item x="421"/>
        <item x="23"/>
        <item x="698"/>
        <item x="465"/>
        <item x="360"/>
        <item x="735"/>
        <item x="29"/>
        <item x="548"/>
        <item x="461"/>
        <item x="132"/>
        <item x="75"/>
        <item x="493"/>
        <item x="699"/>
        <item x="707"/>
        <item x="708"/>
        <item x="36"/>
        <item x="261"/>
        <item x="222"/>
        <item x="116"/>
        <item x="639"/>
        <item x="64"/>
        <item x="471"/>
        <item x="585"/>
        <item x="276"/>
        <item x="665"/>
        <item x="382"/>
        <item x="198"/>
        <item x="194"/>
        <item x="456"/>
        <item x="384"/>
        <item x="370"/>
        <item x="669"/>
        <item x="105"/>
        <item x="294"/>
        <item x="514"/>
        <item x="459"/>
        <item x="237"/>
        <item x="228"/>
        <item x="178"/>
        <item x="81"/>
        <item x="723"/>
        <item x="649"/>
        <item x="666"/>
        <item x="206"/>
        <item x="292"/>
        <item x="229"/>
        <item x="5"/>
        <item x="675"/>
        <item x="28"/>
        <item x="210"/>
        <item x="438"/>
        <item x="103"/>
        <item x="501"/>
        <item x="434"/>
        <item x="302"/>
        <item x="573"/>
        <item x="363"/>
        <item x="21"/>
        <item x="725"/>
        <item x="129"/>
        <item x="284"/>
        <item x="18"/>
        <item x="114"/>
        <item x="660"/>
        <item x="645"/>
        <item x="513"/>
        <item x="462"/>
        <item x="453"/>
        <item x="91"/>
        <item x="527"/>
        <item x="417"/>
        <item x="444"/>
        <item x="602"/>
        <item x="495"/>
        <item x="107"/>
        <item x="150"/>
        <item x="43"/>
        <item x="331"/>
        <item x="172"/>
        <item x="318"/>
        <item x="605"/>
        <item x="281"/>
        <item x="219"/>
        <item x="336"/>
        <item x="526"/>
        <item x="504"/>
        <item x="656"/>
        <item x="61"/>
        <item x="66"/>
        <item x="337"/>
        <item x="347"/>
        <item x="289"/>
        <item x="304"/>
        <item x="702"/>
        <item x="346"/>
        <item x="562"/>
        <item x="164"/>
        <item x="376"/>
        <item x="661"/>
        <item x="143"/>
        <item x="367"/>
        <item x="357"/>
        <item x="14"/>
        <item x="182"/>
        <item x="568"/>
        <item x="691"/>
        <item x="738"/>
        <item x="523"/>
        <item x="134"/>
        <item x="98"/>
        <item x="668"/>
        <item x="528"/>
        <item x="558"/>
        <item x="586"/>
        <item x="435"/>
        <item x="458"/>
        <item x="136"/>
        <item x="468"/>
        <item x="218"/>
        <item x="273"/>
        <item x="87"/>
        <item x="655"/>
        <item x="230"/>
        <item x="475"/>
        <item x="310"/>
        <item x="274"/>
        <item x="115"/>
        <item x="614"/>
        <item x="249"/>
        <item x="577"/>
        <item x="80"/>
        <item x="322"/>
        <item x="555"/>
        <item x="166"/>
        <item x="500"/>
        <item x="423"/>
        <item x="258"/>
        <item x="358"/>
        <item x="683"/>
        <item x="30"/>
        <item x="549"/>
        <item x="732"/>
        <item x="398"/>
        <item x="73"/>
        <item x="327"/>
        <item x="470"/>
        <item x="733"/>
        <item x="409"/>
        <item x="309"/>
        <item x="452"/>
        <item x="584"/>
        <item x="712"/>
        <item x="621"/>
        <item x="401"/>
        <item x="232"/>
        <item x="731"/>
        <item x="90"/>
        <item x="516"/>
        <item x="726"/>
        <item x="745"/>
        <item x="208"/>
        <item x="245"/>
        <item x="739"/>
        <item x="352"/>
        <item x="224"/>
        <item x="424"/>
        <item x="343"/>
        <item x="476"/>
        <item x="171"/>
        <item x="410"/>
        <item x="42"/>
        <item x="678"/>
        <item x="578"/>
        <item x="482"/>
        <item x="685"/>
        <item x="256"/>
        <item x="300"/>
        <item x="485"/>
        <item x="557"/>
        <item x="497"/>
        <item x="385"/>
        <item x="174"/>
        <item x="638"/>
        <item x="442"/>
        <item x="20"/>
        <item x="729"/>
        <item x="96"/>
        <item x="263"/>
        <item x="679"/>
        <item x="676"/>
        <item x="561"/>
        <item x="156"/>
        <item x="499"/>
        <item x="632"/>
        <item x="633"/>
        <item x="744"/>
        <item x="287"/>
        <item x="78"/>
        <item x="22"/>
        <item x="696"/>
        <item x="140"/>
        <item x="487"/>
        <item x="447"/>
        <item x="695"/>
        <item x="544"/>
        <item x="2"/>
        <item x="320"/>
        <item x="587"/>
        <item x="39"/>
        <item x="583"/>
        <item x="180"/>
        <item x="635"/>
        <item x="414"/>
        <item x="498"/>
        <item x="535"/>
        <item x="201"/>
        <item x="517"/>
        <item x="312"/>
        <item x="335"/>
        <item x="550"/>
        <item x="511"/>
        <item x="644"/>
        <item x="130"/>
        <item x="349"/>
        <item x="82"/>
        <item x="342"/>
        <item x="65"/>
        <item x="677"/>
        <item x="353"/>
        <item x="613"/>
        <item x="317"/>
        <item x="570"/>
        <item x="567"/>
        <item x="277"/>
        <item x="63"/>
        <item x="55"/>
        <item x="139"/>
        <item x="631"/>
        <item x="260"/>
        <item x="283"/>
        <item x="701"/>
        <item x="334"/>
        <item x="483"/>
        <item x="282"/>
        <item x="94"/>
        <item x="422"/>
        <item x="496"/>
        <item x="247"/>
        <item x="479"/>
        <item x="12"/>
        <item x="253"/>
        <item x="74"/>
        <item x="560"/>
        <item x="553"/>
        <item x="492"/>
        <item x="157"/>
        <item x="148"/>
        <item x="193"/>
        <item x="431"/>
        <item x="445"/>
        <item x="314"/>
        <item x="717"/>
        <item x="138"/>
        <item x="582"/>
        <item x="592"/>
        <item x="662"/>
        <item x="480"/>
        <item x="120"/>
        <item x="508"/>
        <item x="67"/>
        <item x="330"/>
        <item x="175"/>
        <item x="693"/>
        <item x="569"/>
        <item x="653"/>
        <item x="430"/>
        <item x="406"/>
        <item x="27"/>
        <item x="690"/>
        <item x="393"/>
        <item x="450"/>
        <item x="133"/>
        <item x="301"/>
        <item x="160"/>
        <item x="429"/>
        <item x="86"/>
        <item x="386"/>
        <item x="108"/>
        <item x="651"/>
        <item x="223"/>
        <item t="default"/>
      </items>
    </pivotField>
    <pivotField showAll="0"/>
    <pivotField dataField="1" showAll="0"/>
    <pivotField showAll="0"/>
    <pivotField showAll="0"/>
    <pivotField showAll="0"/>
    <pivotField showAll="0"/>
    <pivotField showAll="0"/>
    <pivotField showAll="0">
      <items count="4">
        <item sd="0" x="2"/>
        <item sd="0" x="1"/>
        <item sd="0" x="0"/>
        <item t="default" sd="0"/>
      </items>
    </pivotField>
    <pivotField showAll="0"/>
    <pivotField showAll="0">
      <items count="1201">
        <item h="1" x="0"/>
        <item h="1" x="9"/>
        <item h="1" x="99"/>
        <item h="1" x="999"/>
        <item h="1" x="1000"/>
        <item x="1001"/>
        <item h="1" x="1002"/>
        <item h="1" x="1003"/>
        <item h="1" x="1004"/>
        <item h="1" x="1005"/>
        <item h="1" x="1006"/>
        <item h="1" x="1007"/>
        <item h="1" x="1008"/>
        <item h="1" x="100"/>
        <item h="1" x="1009"/>
        <item h="1" x="1010"/>
        <item h="1" x="1011"/>
        <item h="1" x="1012"/>
        <item h="1" x="1013"/>
        <item h="1" x="1014"/>
        <item h="1" x="1015"/>
        <item h="1" x="1016"/>
        <item x="1017"/>
        <item h="1" x="1018"/>
        <item h="1" x="101"/>
        <item h="1" x="1019"/>
        <item h="1" x="1020"/>
        <item h="1" x="1021"/>
        <item h="1" x="1022"/>
        <item x="1023"/>
        <item h="1" x="1024"/>
        <item h="1" x="1025"/>
        <item h="1" x="1026"/>
        <item h="1" x="1027"/>
        <item h="1" x="1028"/>
        <item h="1" x="102"/>
        <item h="1" x="1029"/>
        <item h="1" x="1030"/>
        <item h="1" x="1031"/>
        <item h="1" x="1032"/>
        <item h="1" x="1033"/>
        <item h="1" x="1034"/>
        <item h="1" x="1035"/>
        <item h="1" x="1036"/>
        <item h="1" x="1037"/>
        <item h="1" x="1038"/>
        <item h="1" x="103"/>
        <item h="1" x="1039"/>
        <item h="1" x="1040"/>
        <item h="1" x="1041"/>
        <item h="1" x="1042"/>
        <item h="1" x="1043"/>
        <item h="1" x="1044"/>
        <item h="1" x="1045"/>
        <item h="1" x="1046"/>
        <item h="1" x="1047"/>
        <item h="1" x="1048"/>
        <item x="104"/>
        <item h="1" x="1049"/>
        <item h="1" x="1050"/>
        <item h="1" x="1051"/>
        <item h="1" x="1052"/>
        <item h="1" x="1053"/>
        <item h="1" x="1054"/>
        <item h="1" x="1055"/>
        <item h="1" x="1056"/>
        <item h="1" x="1057"/>
        <item h="1" x="1058"/>
        <item h="1" x="105"/>
        <item h="1" x="1059"/>
        <item h="1" x="1060"/>
        <item h="1" x="1061"/>
        <item h="1" x="1062"/>
        <item x="1063"/>
        <item h="1" x="1064"/>
        <item h="1" x="1065"/>
        <item h="1" x="1066"/>
        <item h="1" x="1067"/>
        <item h="1" x="1068"/>
        <item h="1" x="106"/>
        <item h="1" x="1069"/>
        <item h="1" x="1070"/>
        <item h="1" x="1071"/>
        <item h="1" x="1072"/>
        <item h="1" x="1073"/>
        <item h="1" x="1074"/>
        <item h="1" x="1075"/>
        <item h="1" x="1076"/>
        <item h="1" x="1077"/>
        <item h="1" x="1078"/>
        <item h="1" x="107"/>
        <item h="1" x="1079"/>
        <item h="1" x="1080"/>
        <item h="1" x="1081"/>
        <item h="1" x="1082"/>
        <item h="1" x="1083"/>
        <item h="1" x="1084"/>
        <item h="1" x="1085"/>
        <item h="1" x="1086"/>
        <item h="1" x="1087"/>
        <item h="1" x="1088"/>
        <item h="1" x="108"/>
        <item h="1" x="1089"/>
        <item h="1" x="1090"/>
        <item h="1" x="1091"/>
        <item h="1" x="1092"/>
        <item h="1" x="1093"/>
        <item h="1" x="1094"/>
        <item h="1" x="1095"/>
        <item h="1" x="1096"/>
        <item h="1" x="1097"/>
        <item h="1" x="1098"/>
        <item h="1" x="10"/>
        <item h="1" x="109"/>
        <item h="1" x="1099"/>
        <item h="1" x="1100"/>
        <item h="1" x="1101"/>
        <item h="1" x="1102"/>
        <item h="1" x="1103"/>
        <item h="1" x="1104"/>
        <item h="1" x="1105"/>
        <item h="1" x="1106"/>
        <item h="1" x="1107"/>
        <item h="1" x="1108"/>
        <item h="1" x="110"/>
        <item h="1" x="1109"/>
        <item h="1" x="1110"/>
        <item h="1" x="1111"/>
        <item h="1" x="1112"/>
        <item h="1" x="1113"/>
        <item h="1" x="1114"/>
        <item h="1" x="1115"/>
        <item h="1" x="1116"/>
        <item h="1" x="1117"/>
        <item h="1" x="1118"/>
        <item h="1" x="111"/>
        <item h="1" x="1119"/>
        <item h="1" x="1120"/>
        <item x="1121"/>
        <item h="1" x="1122"/>
        <item h="1" x="1123"/>
        <item h="1" x="1124"/>
        <item h="1" x="1125"/>
        <item h="1" x="1126"/>
        <item h="1" x="1127"/>
        <item h="1" x="1128"/>
        <item h="1" x="112"/>
        <item h="1" x="1129"/>
        <item h="1" x="1130"/>
        <item h="1" x="1131"/>
        <item h="1" x="1132"/>
        <item h="1" x="1133"/>
        <item h="1" x="1134"/>
        <item h="1" x="1135"/>
        <item h="1" x="1136"/>
        <item h="1" x="1137"/>
        <item h="1" x="1138"/>
        <item h="1" x="113"/>
        <item h="1" x="1139"/>
        <item h="1" x="1140"/>
        <item h="1" x="1141"/>
        <item h="1" x="1142"/>
        <item h="1" x="1143"/>
        <item h="1" x="1144"/>
        <item h="1" x="1145"/>
        <item h="1" x="1146"/>
        <item h="1" x="1147"/>
        <item h="1" x="1148"/>
        <item h="1" x="114"/>
        <item h="1" x="1149"/>
        <item h="1" x="1150"/>
        <item h="1" x="1151"/>
        <item h="1" x="1152"/>
        <item h="1" x="1153"/>
        <item h="1" x="1154"/>
        <item h="1" x="1155"/>
        <item h="1" x="1156"/>
        <item h="1" x="1157"/>
        <item h="1" x="1158"/>
        <item h="1" x="115"/>
        <item h="1" x="1159"/>
        <item h="1" x="1160"/>
        <item h="1" x="1161"/>
        <item h="1" x="1162"/>
        <item h="1" x="1163"/>
        <item h="1" x="1164"/>
        <item h="1" x="1165"/>
        <item h="1" x="1166"/>
        <item h="1" x="1167"/>
        <item h="1" x="1168"/>
        <item h="1" x="116"/>
        <item h="1" x="1169"/>
        <item h="1" x="1170"/>
        <item h="1" x="1171"/>
        <item h="1" x="1172"/>
        <item h="1" x="1173"/>
        <item h="1" x="1174"/>
        <item h="1" x="1175"/>
        <item h="1" x="1176"/>
        <item h="1" x="1177"/>
        <item h="1" x="1178"/>
        <item h="1" x="117"/>
        <item h="1" x="1179"/>
        <item h="1" x="1180"/>
        <item h="1" x="1181"/>
        <item h="1" x="1182"/>
        <item h="1" x="1183"/>
        <item h="1" x="1184"/>
        <item h="1" x="1185"/>
        <item h="1" x="1186"/>
        <item h="1" x="1187"/>
        <item h="1" x="1188"/>
        <item h="1" x="118"/>
        <item h="1" x="1189"/>
        <item h="1" x="1190"/>
        <item h="1" x="1191"/>
        <item h="1" x="1192"/>
        <item h="1" x="1193"/>
        <item h="1" x="1194"/>
        <item h="1" x="1195"/>
        <item h="1" x="1196"/>
        <item h="1" x="1197"/>
        <item h="1" x="1198"/>
        <item h="1" x="11"/>
        <item h="1" x="119"/>
        <item h="1" x="1199"/>
        <item h="1" x="120"/>
        <item h="1" x="121"/>
        <item h="1" x="122"/>
        <item h="1" x="123"/>
        <item h="1" x="124"/>
        <item h="1" x="125"/>
        <item h="1" x="126"/>
        <item h="1" x="127"/>
        <item h="1" x="128"/>
        <item h="1" x="12"/>
        <item h="1" x="129"/>
        <item h="1" x="130"/>
        <item h="1" x="131"/>
        <item h="1" x="132"/>
        <item h="1" x="133"/>
        <item h="1" x="134"/>
        <item h="1" x="135"/>
        <item h="1" x="136"/>
        <item h="1" x="137"/>
        <item h="1" x="138"/>
        <item h="1" x="13"/>
        <item h="1" x="139"/>
        <item h="1" x="140"/>
        <item h="1" x="141"/>
        <item h="1" x="142"/>
        <item h="1" x="143"/>
        <item h="1" x="144"/>
        <item h="1" x="145"/>
        <item h="1" x="146"/>
        <item h="1" x="147"/>
        <item h="1" x="148"/>
        <item h="1" x="14"/>
        <item h="1" x="149"/>
        <item h="1" x="150"/>
        <item h="1" x="151"/>
        <item h="1" x="152"/>
        <item h="1" x="153"/>
        <item h="1" x="154"/>
        <item h="1" x="155"/>
        <item h="1" x="156"/>
        <item h="1" x="157"/>
        <item h="1" x="158"/>
        <item h="1" x="15"/>
        <item h="1" x="159"/>
        <item h="1" x="160"/>
        <item h="1" x="161"/>
        <item h="1" x="162"/>
        <item h="1" x="163"/>
        <item h="1" x="164"/>
        <item h="1" x="165"/>
        <item h="1" x="166"/>
        <item h="1" x="167"/>
        <item h="1" x="168"/>
        <item h="1" x="16"/>
        <item h="1" x="169"/>
        <item h="1" x="170"/>
        <item h="1" x="171"/>
        <item h="1" x="172"/>
        <item h="1" x="173"/>
        <item h="1" x="174"/>
        <item h="1" x="175"/>
        <item h="1" x="176"/>
        <item h="1" x="177"/>
        <item h="1" x="178"/>
        <item h="1" x="17"/>
        <item h="1" x="179"/>
        <item h="1" x="180"/>
        <item h="1" x="181"/>
        <item h="1" x="182"/>
        <item h="1" x="183"/>
        <item h="1" x="184"/>
        <item h="1" x="185"/>
        <item h="1" x="186"/>
        <item h="1" x="187"/>
        <item h="1" x="188"/>
        <item h="1" x="18"/>
        <item h="1" x="189"/>
        <item h="1" x="190"/>
        <item h="1" x="191"/>
        <item h="1" x="192"/>
        <item h="1" x="193"/>
        <item h="1" x="194"/>
        <item h="1" x="195"/>
        <item h="1" x="196"/>
        <item h="1" x="197"/>
        <item h="1" x="198"/>
        <item h="1" x="1"/>
        <item h="1" x="19"/>
        <item h="1" x="199"/>
        <item h="1" x="200"/>
        <item h="1" x="201"/>
        <item h="1" x="202"/>
        <item h="1" x="203"/>
        <item h="1" x="204"/>
        <item h="1" x="205"/>
        <item h="1" x="206"/>
        <item h="1" x="207"/>
        <item h="1" x="208"/>
        <item h="1" x="20"/>
        <item h="1" x="209"/>
        <item h="1" x="210"/>
        <item h="1" x="211"/>
        <item h="1" x="212"/>
        <item h="1" x="213"/>
        <item h="1" x="214"/>
        <item h="1" x="215"/>
        <item h="1" x="216"/>
        <item h="1" x="217"/>
        <item h="1" x="218"/>
        <item h="1" x="21"/>
        <item h="1" x="219"/>
        <item h="1" x="220"/>
        <item h="1" x="221"/>
        <item h="1" x="222"/>
        <item h="1" x="223"/>
        <item h="1" x="224"/>
        <item h="1" x="225"/>
        <item h="1" x="226"/>
        <item h="1" x="227"/>
        <item h="1" x="228"/>
        <item h="1" x="22"/>
        <item h="1" x="229"/>
        <item h="1" x="230"/>
        <item h="1" x="231"/>
        <item h="1" x="232"/>
        <item h="1" x="233"/>
        <item h="1" x="234"/>
        <item h="1" x="235"/>
        <item h="1" x="236"/>
        <item h="1" x="237"/>
        <item h="1" x="238"/>
        <item h="1" x="23"/>
        <item h="1" x="239"/>
        <item h="1" x="240"/>
        <item h="1" x="241"/>
        <item h="1" x="242"/>
        <item h="1" x="243"/>
        <item h="1" x="244"/>
        <item h="1" x="245"/>
        <item h="1" x="246"/>
        <item h="1" x="247"/>
        <item h="1" x="248"/>
        <item h="1" x="24"/>
        <item h="1" x="249"/>
        <item h="1" x="250"/>
        <item h="1" x="251"/>
        <item h="1" x="252"/>
        <item h="1" x="253"/>
        <item h="1" x="254"/>
        <item h="1" x="255"/>
        <item h="1" x="256"/>
        <item h="1" x="257"/>
        <item h="1" x="258"/>
        <item h="1" x="25"/>
        <item h="1" x="259"/>
        <item h="1" x="260"/>
        <item h="1" x="261"/>
        <item h="1" x="262"/>
        <item h="1" x="263"/>
        <item h="1" x="264"/>
        <item h="1" x="265"/>
        <item h="1" x="266"/>
        <item h="1" x="267"/>
        <item h="1" x="268"/>
        <item h="1" x="26"/>
        <item h="1" x="269"/>
        <item h="1" x="270"/>
        <item h="1" x="271"/>
        <item h="1" x="272"/>
        <item h="1" x="273"/>
        <item h="1" x="274"/>
        <item h="1" x="275"/>
        <item h="1" x="276"/>
        <item h="1" x="277"/>
        <item h="1" x="278"/>
        <item h="1" x="27"/>
        <item h="1" x="279"/>
        <item h="1" x="280"/>
        <item h="1" x="281"/>
        <item h="1" x="282"/>
        <item h="1" x="283"/>
        <item h="1" x="284"/>
        <item h="1" x="285"/>
        <item h="1" x="286"/>
        <item h="1" x="287"/>
        <item h="1" x="288"/>
        <item h="1" x="28"/>
        <item h="1" x="289"/>
        <item h="1" x="290"/>
        <item h="1" x="291"/>
        <item h="1" x="292"/>
        <item h="1" x="293"/>
        <item h="1" x="294"/>
        <item h="1" x="295"/>
        <item h="1" x="296"/>
        <item h="1" x="297"/>
        <item h="1" x="298"/>
        <item h="1" x="2"/>
        <item h="1" x="29"/>
        <item h="1" x="299"/>
        <item h="1" x="300"/>
        <item h="1" x="301"/>
        <item h="1" x="302"/>
        <item h="1" x="303"/>
        <item h="1" x="304"/>
        <item h="1" x="305"/>
        <item h="1" x="306"/>
        <item h="1" x="307"/>
        <item h="1" x="308"/>
        <item h="1" x="30"/>
        <item h="1" x="309"/>
        <item h="1" x="310"/>
        <item h="1" x="311"/>
        <item h="1" x="312"/>
        <item h="1" x="313"/>
        <item h="1" x="314"/>
        <item h="1" x="315"/>
        <item h="1" x="316"/>
        <item h="1" x="317"/>
        <item h="1" x="318"/>
        <item h="1" x="31"/>
        <item h="1" x="319"/>
        <item h="1" x="320"/>
        <item h="1" x="321"/>
        <item h="1" x="322"/>
        <item h="1" x="323"/>
        <item h="1" x="324"/>
        <item h="1" x="325"/>
        <item h="1" x="326"/>
        <item h="1" x="327"/>
        <item h="1" x="328"/>
        <item h="1" x="32"/>
        <item h="1" x="329"/>
        <item h="1" x="330"/>
        <item h="1" x="331"/>
        <item h="1" x="332"/>
        <item h="1" x="333"/>
        <item h="1" x="334"/>
        <item h="1" x="335"/>
        <item h="1" x="336"/>
        <item h="1" x="337"/>
        <item h="1" x="338"/>
        <item h="1" x="33"/>
        <item h="1" x="339"/>
        <item h="1" x="340"/>
        <item h="1" x="341"/>
        <item h="1" x="342"/>
        <item h="1" x="343"/>
        <item h="1" x="344"/>
        <item h="1" x="345"/>
        <item h="1" x="346"/>
        <item h="1" x="347"/>
        <item h="1" x="348"/>
        <item h="1" x="34"/>
        <item h="1" x="349"/>
        <item h="1" x="350"/>
        <item h="1" x="351"/>
        <item h="1" x="352"/>
        <item h="1" x="353"/>
        <item h="1" x="354"/>
        <item h="1" x="355"/>
        <item h="1" x="356"/>
        <item h="1" x="357"/>
        <item h="1" x="358"/>
        <item h="1" x="35"/>
        <item h="1" x="359"/>
        <item h="1" x="360"/>
        <item h="1" x="361"/>
        <item h="1" x="362"/>
        <item h="1" x="363"/>
        <item h="1" x="364"/>
        <item h="1" x="365"/>
        <item h="1" x="366"/>
        <item h="1" x="367"/>
        <item h="1" x="368"/>
        <item h="1" x="36"/>
        <item h="1" x="369"/>
        <item h="1" x="370"/>
        <item h="1" x="371"/>
        <item h="1" x="372"/>
        <item h="1" x="373"/>
        <item h="1" x="374"/>
        <item h="1" x="375"/>
        <item h="1" x="376"/>
        <item h="1" x="377"/>
        <item h="1" x="378"/>
        <item h="1" x="37"/>
        <item h="1" x="379"/>
        <item h="1" x="380"/>
        <item h="1" x="381"/>
        <item h="1" x="382"/>
        <item h="1" x="383"/>
        <item h="1" x="384"/>
        <item h="1" x="385"/>
        <item h="1" x="386"/>
        <item h="1" x="387"/>
        <item h="1" x="388"/>
        <item h="1" x="38"/>
        <item h="1" x="389"/>
        <item h="1" x="390"/>
        <item h="1" x="391"/>
        <item h="1" x="392"/>
        <item h="1" x="393"/>
        <item h="1" x="394"/>
        <item h="1" x="395"/>
        <item h="1" x="396"/>
        <item h="1" x="397"/>
        <item h="1" x="398"/>
        <item h="1" x="3"/>
        <item h="1" x="39"/>
        <item h="1" x="399"/>
        <item h="1" x="400"/>
        <item h="1" x="401"/>
        <item h="1" x="402"/>
        <item h="1" x="403"/>
        <item h="1" x="404"/>
        <item h="1" x="405"/>
        <item h="1" x="406"/>
        <item h="1" x="407"/>
        <item h="1" x="408"/>
        <item h="1" x="40"/>
        <item h="1" x="409"/>
        <item h="1" x="410"/>
        <item h="1" x="411"/>
        <item h="1" x="412"/>
        <item h="1" x="413"/>
        <item h="1" x="414"/>
        <item h="1" x="415"/>
        <item h="1" x="416"/>
        <item h="1" x="417"/>
        <item h="1" x="418"/>
        <item h="1" x="41"/>
        <item h="1" x="419"/>
        <item h="1" x="420"/>
        <item h="1" x="421"/>
        <item h="1" x="422"/>
        <item h="1" x="423"/>
        <item h="1" x="424"/>
        <item h="1" x="425"/>
        <item h="1" x="426"/>
        <item h="1" x="427"/>
        <item h="1" x="428"/>
        <item h="1" x="42"/>
        <item h="1" x="429"/>
        <item h="1" x="430"/>
        <item h="1" x="431"/>
        <item h="1" x="432"/>
        <item h="1" x="433"/>
        <item h="1" x="434"/>
        <item h="1" x="435"/>
        <item h="1" x="436"/>
        <item h="1" x="437"/>
        <item h="1" x="438"/>
        <item h="1" x="43"/>
        <item h="1" x="439"/>
        <item h="1" x="440"/>
        <item h="1" x="441"/>
        <item h="1" x="442"/>
        <item h="1" x="443"/>
        <item h="1" x="444"/>
        <item h="1" x="445"/>
        <item h="1" x="446"/>
        <item h="1" x="447"/>
        <item h="1" x="448"/>
        <item h="1" x="44"/>
        <item h="1" x="449"/>
        <item h="1" x="450"/>
        <item h="1" x="451"/>
        <item h="1" x="452"/>
        <item h="1" x="453"/>
        <item h="1" x="454"/>
        <item h="1" x="455"/>
        <item h="1" x="456"/>
        <item h="1" x="457"/>
        <item h="1" x="458"/>
        <item h="1" x="45"/>
        <item h="1" x="459"/>
        <item h="1" x="460"/>
        <item h="1" x="461"/>
        <item h="1" x="462"/>
        <item h="1" x="463"/>
        <item h="1" x="464"/>
        <item h="1" x="465"/>
        <item h="1" x="466"/>
        <item h="1" x="467"/>
        <item h="1" x="468"/>
        <item h="1" x="46"/>
        <item h="1" x="469"/>
        <item h="1" x="470"/>
        <item h="1" x="471"/>
        <item h="1" x="472"/>
        <item h="1" x="473"/>
        <item h="1" x="474"/>
        <item h="1" x="475"/>
        <item h="1" x="476"/>
        <item h="1" x="477"/>
        <item h="1" x="478"/>
        <item h="1" x="47"/>
        <item h="1" x="479"/>
        <item h="1" x="480"/>
        <item h="1" x="481"/>
        <item h="1" x="482"/>
        <item h="1" x="483"/>
        <item h="1" x="484"/>
        <item h="1" x="485"/>
        <item h="1" x="486"/>
        <item h="1" x="487"/>
        <item h="1" x="488"/>
        <item h="1" x="48"/>
        <item h="1" x="489"/>
        <item h="1" x="490"/>
        <item h="1" x="491"/>
        <item h="1" x="492"/>
        <item h="1" x="493"/>
        <item h="1" x="494"/>
        <item h="1" x="495"/>
        <item h="1" x="496"/>
        <item h="1" x="497"/>
        <item h="1" x="498"/>
        <item h="1" x="4"/>
        <item h="1" x="49"/>
        <item h="1" x="499"/>
        <item h="1" x="500"/>
        <item h="1" x="501"/>
        <item h="1" x="502"/>
        <item h="1" x="503"/>
        <item h="1" x="504"/>
        <item h="1" x="505"/>
        <item h="1" x="506"/>
        <item h="1" x="507"/>
        <item h="1" x="508"/>
        <item h="1" x="50"/>
        <item h="1" x="509"/>
        <item h="1" x="510"/>
        <item h="1" x="511"/>
        <item h="1" x="512"/>
        <item h="1" x="513"/>
        <item h="1" x="514"/>
        <item h="1" x="515"/>
        <item h="1" x="516"/>
        <item h="1" x="517"/>
        <item h="1" x="518"/>
        <item h="1" x="51"/>
        <item h="1" x="519"/>
        <item h="1" x="520"/>
        <item h="1" x="521"/>
        <item h="1" x="522"/>
        <item h="1" x="523"/>
        <item h="1" x="524"/>
        <item h="1" x="525"/>
        <item h="1" x="526"/>
        <item h="1" x="527"/>
        <item h="1" x="528"/>
        <item h="1" x="52"/>
        <item h="1" x="529"/>
        <item h="1" x="530"/>
        <item h="1" x="531"/>
        <item h="1" x="532"/>
        <item h="1" x="533"/>
        <item h="1" x="534"/>
        <item h="1" x="535"/>
        <item h="1" x="536"/>
        <item h="1" x="537"/>
        <item h="1" x="538"/>
        <item h="1" x="53"/>
        <item h="1" x="539"/>
        <item h="1" x="540"/>
        <item h="1" x="541"/>
        <item h="1" x="542"/>
        <item h="1" x="543"/>
        <item h="1" x="544"/>
        <item h="1" x="545"/>
        <item h="1" x="546"/>
        <item h="1" x="547"/>
        <item h="1" x="548"/>
        <item h="1" x="54"/>
        <item h="1" x="549"/>
        <item h="1" x="550"/>
        <item h="1" x="551"/>
        <item h="1" x="552"/>
        <item h="1" x="553"/>
        <item h="1" x="554"/>
        <item h="1" x="555"/>
        <item h="1" x="556"/>
        <item h="1" x="557"/>
        <item h="1" x="558"/>
        <item h="1" x="55"/>
        <item h="1" x="559"/>
        <item h="1" x="560"/>
        <item h="1" x="561"/>
        <item h="1" x="562"/>
        <item h="1" x="563"/>
        <item h="1" x="564"/>
        <item h="1" x="565"/>
        <item h="1" x="566"/>
        <item h="1" x="567"/>
        <item h="1" x="568"/>
        <item h="1" x="56"/>
        <item h="1" x="569"/>
        <item h="1" x="570"/>
        <item h="1" x="571"/>
        <item h="1" x="572"/>
        <item h="1" x="573"/>
        <item h="1" x="574"/>
        <item h="1" x="575"/>
        <item h="1" x="576"/>
        <item h="1" x="577"/>
        <item h="1" x="578"/>
        <item h="1" x="57"/>
        <item h="1" x="579"/>
        <item h="1" x="580"/>
        <item h="1" x="581"/>
        <item h="1" x="582"/>
        <item h="1" x="583"/>
        <item h="1" x="584"/>
        <item h="1" x="585"/>
        <item h="1" x="586"/>
        <item h="1" x="587"/>
        <item h="1" x="588"/>
        <item h="1" x="58"/>
        <item h="1" x="589"/>
        <item h="1" x="590"/>
        <item h="1" x="591"/>
        <item h="1" x="592"/>
        <item h="1" x="593"/>
        <item h="1" x="594"/>
        <item h="1" x="595"/>
        <item h="1" x="596"/>
        <item h="1" x="597"/>
        <item h="1" x="598"/>
        <item h="1" x="5"/>
        <item h="1" x="59"/>
        <item h="1" x="599"/>
        <item h="1" x="600"/>
        <item h="1" x="601"/>
        <item h="1" x="602"/>
        <item h="1" x="603"/>
        <item h="1" x="604"/>
        <item h="1" x="605"/>
        <item h="1" x="606"/>
        <item h="1" x="607"/>
        <item h="1" x="608"/>
        <item h="1" x="60"/>
        <item h="1" x="609"/>
        <item h="1" x="610"/>
        <item h="1" x="611"/>
        <item h="1" x="612"/>
        <item h="1" x="613"/>
        <item h="1" x="614"/>
        <item h="1" x="615"/>
        <item h="1" x="616"/>
        <item h="1" x="617"/>
        <item h="1" x="618"/>
        <item h="1" x="61"/>
        <item h="1" x="619"/>
        <item h="1" x="620"/>
        <item h="1" x="621"/>
        <item h="1" x="622"/>
        <item h="1" x="623"/>
        <item h="1" x="624"/>
        <item h="1" x="625"/>
        <item h="1" x="626"/>
        <item h="1" x="627"/>
        <item h="1" x="628"/>
        <item h="1" x="62"/>
        <item h="1" x="629"/>
        <item h="1" x="630"/>
        <item h="1" x="631"/>
        <item h="1" x="632"/>
        <item h="1" x="633"/>
        <item h="1" x="634"/>
        <item h="1" x="635"/>
        <item h="1" x="636"/>
        <item h="1" x="637"/>
        <item h="1" x="638"/>
        <item h="1" x="63"/>
        <item h="1" x="639"/>
        <item h="1" x="640"/>
        <item h="1" x="641"/>
        <item h="1" x="642"/>
        <item h="1" x="643"/>
        <item h="1" x="644"/>
        <item h="1" x="645"/>
        <item h="1" x="646"/>
        <item h="1" x="647"/>
        <item h="1" x="648"/>
        <item h="1" x="64"/>
        <item h="1" x="649"/>
        <item h="1" x="650"/>
        <item h="1" x="651"/>
        <item h="1" x="652"/>
        <item h="1" x="653"/>
        <item h="1" x="654"/>
        <item h="1" x="655"/>
        <item h="1" x="656"/>
        <item h="1" x="657"/>
        <item h="1" x="658"/>
        <item h="1" x="65"/>
        <item h="1" x="659"/>
        <item h="1" x="660"/>
        <item h="1" x="661"/>
        <item h="1" x="662"/>
        <item h="1" x="663"/>
        <item h="1" x="664"/>
        <item h="1" x="665"/>
        <item h="1" x="666"/>
        <item h="1" x="667"/>
        <item h="1" x="668"/>
        <item h="1" x="66"/>
        <item h="1" x="669"/>
        <item h="1" x="670"/>
        <item h="1" x="671"/>
        <item h="1" x="672"/>
        <item h="1" x="673"/>
        <item h="1" x="674"/>
        <item h="1" x="675"/>
        <item h="1" x="676"/>
        <item h="1" x="677"/>
        <item h="1" x="678"/>
        <item h="1" x="67"/>
        <item h="1" x="679"/>
        <item h="1" x="680"/>
        <item h="1" x="681"/>
        <item h="1" x="682"/>
        <item h="1" x="683"/>
        <item h="1" x="684"/>
        <item h="1" x="685"/>
        <item h="1" x="686"/>
        <item h="1" x="687"/>
        <item h="1" x="688"/>
        <item h="1" x="68"/>
        <item h="1" x="689"/>
        <item h="1" x="690"/>
        <item h="1" x="691"/>
        <item h="1" x="692"/>
        <item h="1" x="693"/>
        <item h="1" x="694"/>
        <item h="1" x="695"/>
        <item h="1" x="696"/>
        <item h="1" x="697"/>
        <item h="1" x="698"/>
        <item h="1" x="6"/>
        <item h="1" x="69"/>
        <item h="1" x="699"/>
        <item h="1" x="700"/>
        <item h="1" x="701"/>
        <item h="1" x="702"/>
        <item h="1" x="703"/>
        <item h="1" x="704"/>
        <item h="1" x="705"/>
        <item h="1" x="706"/>
        <item h="1" x="707"/>
        <item h="1" x="708"/>
        <item h="1" x="70"/>
        <item h="1" x="709"/>
        <item h="1" x="710"/>
        <item h="1" x="711"/>
        <item h="1" x="712"/>
        <item h="1" x="713"/>
        <item h="1" x="714"/>
        <item h="1" x="715"/>
        <item h="1" x="716"/>
        <item h="1" x="717"/>
        <item h="1" x="718"/>
        <item h="1" x="71"/>
        <item h="1" x="719"/>
        <item h="1" x="720"/>
        <item h="1" x="721"/>
        <item h="1" x="722"/>
        <item h="1" x="723"/>
        <item h="1" x="724"/>
        <item h="1" x="725"/>
        <item h="1" x="726"/>
        <item h="1" x="727"/>
        <item h="1" x="728"/>
        <item h="1" x="72"/>
        <item h="1" x="729"/>
        <item h="1" x="730"/>
        <item h="1" x="731"/>
        <item h="1" x="732"/>
        <item h="1" x="733"/>
        <item h="1" x="734"/>
        <item h="1" x="735"/>
        <item h="1" x="736"/>
        <item h="1" x="737"/>
        <item h="1" x="738"/>
        <item h="1" x="73"/>
        <item h="1" x="739"/>
        <item h="1" x="740"/>
        <item h="1" x="741"/>
        <item h="1" x="742"/>
        <item h="1" x="743"/>
        <item h="1" x="744"/>
        <item h="1" x="745"/>
        <item h="1" x="746"/>
        <item h="1" x="747"/>
        <item h="1" x="748"/>
        <item h="1" x="74"/>
        <item h="1" x="749"/>
        <item h="1" x="750"/>
        <item h="1" x="751"/>
        <item h="1" x="752"/>
        <item h="1" x="753"/>
        <item h="1" x="754"/>
        <item h="1" x="755"/>
        <item h="1" x="756"/>
        <item h="1" x="757"/>
        <item h="1" x="758"/>
        <item h="1" x="75"/>
        <item h="1" x="759"/>
        <item h="1" x="760"/>
        <item h="1" x="761"/>
        <item h="1" x="762"/>
        <item h="1" x="763"/>
        <item h="1" x="764"/>
        <item h="1" x="765"/>
        <item h="1" x="766"/>
        <item h="1" x="767"/>
        <item h="1" x="768"/>
        <item h="1" x="76"/>
        <item h="1" x="769"/>
        <item h="1" x="770"/>
        <item h="1" x="771"/>
        <item h="1" x="772"/>
        <item h="1" x="773"/>
        <item h="1" x="774"/>
        <item h="1" x="775"/>
        <item h="1" x="776"/>
        <item h="1" x="777"/>
        <item h="1" x="778"/>
        <item h="1" x="77"/>
        <item h="1" x="779"/>
        <item h="1" x="780"/>
        <item h="1" x="781"/>
        <item h="1" x="782"/>
        <item h="1" x="783"/>
        <item h="1" x="784"/>
        <item h="1" x="785"/>
        <item h="1" x="786"/>
        <item h="1" x="787"/>
        <item h="1" x="788"/>
        <item h="1" x="78"/>
        <item h="1" x="789"/>
        <item h="1" x="790"/>
        <item h="1" x="791"/>
        <item h="1" x="792"/>
        <item h="1" x="793"/>
        <item h="1" x="794"/>
        <item h="1" x="795"/>
        <item h="1" x="796"/>
        <item h="1" x="797"/>
        <item h="1" x="798"/>
        <item h="1" x="7"/>
        <item h="1" x="79"/>
        <item h="1" x="799"/>
        <item h="1" x="800"/>
        <item h="1" x="801"/>
        <item h="1" x="802"/>
        <item h="1" x="803"/>
        <item h="1" x="804"/>
        <item h="1" x="805"/>
        <item h="1" x="806"/>
        <item h="1" x="807"/>
        <item h="1" x="808"/>
        <item h="1" x="80"/>
        <item h="1" x="809"/>
        <item h="1" x="810"/>
        <item h="1" x="811"/>
        <item h="1" x="812"/>
        <item h="1" x="813"/>
        <item h="1" x="814"/>
        <item h="1" x="815"/>
        <item h="1" x="816"/>
        <item h="1" x="817"/>
        <item h="1" x="818"/>
        <item h="1" x="81"/>
        <item h="1" x="819"/>
        <item h="1" x="820"/>
        <item h="1" x="821"/>
        <item h="1" x="822"/>
        <item h="1" x="823"/>
        <item h="1" x="824"/>
        <item h="1" x="825"/>
        <item h="1" x="826"/>
        <item h="1" x="827"/>
        <item h="1" x="828"/>
        <item h="1" x="82"/>
        <item h="1" x="829"/>
        <item h="1" x="830"/>
        <item h="1" x="831"/>
        <item h="1" x="832"/>
        <item h="1" x="833"/>
        <item h="1" x="834"/>
        <item h="1" x="835"/>
        <item h="1" x="836"/>
        <item h="1" x="837"/>
        <item h="1" x="838"/>
        <item h="1" x="83"/>
        <item h="1" x="839"/>
        <item h="1" x="840"/>
        <item h="1" x="841"/>
        <item h="1" x="842"/>
        <item h="1" x="843"/>
        <item h="1" x="844"/>
        <item h="1" x="845"/>
        <item h="1" x="846"/>
        <item h="1" x="847"/>
        <item h="1" x="848"/>
        <item h="1" x="84"/>
        <item h="1" x="849"/>
        <item h="1" x="850"/>
        <item h="1" x="851"/>
        <item h="1" x="852"/>
        <item h="1" x="853"/>
        <item h="1" x="854"/>
        <item h="1" x="855"/>
        <item h="1" x="856"/>
        <item h="1" x="857"/>
        <item h="1" x="858"/>
        <item h="1" x="85"/>
        <item h="1" x="859"/>
        <item h="1" x="860"/>
        <item h="1" x="861"/>
        <item h="1" x="862"/>
        <item h="1" x="863"/>
        <item h="1" x="864"/>
        <item h="1" x="865"/>
        <item h="1" x="866"/>
        <item h="1" x="867"/>
        <item h="1" x="868"/>
        <item h="1" x="86"/>
        <item h="1" x="869"/>
        <item h="1" x="870"/>
        <item h="1" x="871"/>
        <item h="1" x="872"/>
        <item h="1" x="873"/>
        <item h="1" x="874"/>
        <item h="1" x="875"/>
        <item h="1" x="876"/>
        <item h="1" x="877"/>
        <item h="1" x="878"/>
        <item h="1" x="87"/>
        <item h="1" x="879"/>
        <item h="1" x="880"/>
        <item h="1" x="881"/>
        <item h="1" x="882"/>
        <item h="1" x="883"/>
        <item h="1" x="884"/>
        <item h="1" x="885"/>
        <item h="1" x="886"/>
        <item h="1" x="887"/>
        <item h="1" x="888"/>
        <item h="1" x="88"/>
        <item h="1" x="889"/>
        <item h="1" x="890"/>
        <item h="1" x="891"/>
        <item h="1" x="892"/>
        <item h="1" x="893"/>
        <item h="1" x="894"/>
        <item h="1" x="895"/>
        <item h="1" x="896"/>
        <item h="1" x="897"/>
        <item h="1" x="898"/>
        <item h="1" x="8"/>
        <item h="1" x="89"/>
        <item h="1" x="899"/>
        <item h="1" x="900"/>
        <item h="1" x="901"/>
        <item h="1" x="902"/>
        <item h="1" x="903"/>
        <item h="1" x="904"/>
        <item h="1" x="905"/>
        <item h="1" x="906"/>
        <item h="1" x="907"/>
        <item h="1" x="908"/>
        <item h="1" x="90"/>
        <item h="1" x="909"/>
        <item h="1" x="910"/>
        <item h="1" x="911"/>
        <item h="1" x="912"/>
        <item h="1" x="913"/>
        <item h="1" x="914"/>
        <item h="1" x="915"/>
        <item h="1" x="916"/>
        <item h="1" x="917"/>
        <item h="1" x="918"/>
        <item h="1" x="91"/>
        <item h="1" x="919"/>
        <item h="1" x="920"/>
        <item h="1" x="921"/>
        <item h="1" x="922"/>
        <item h="1" x="923"/>
        <item h="1" x="924"/>
        <item h="1" x="925"/>
        <item h="1" x="926"/>
        <item h="1" x="927"/>
        <item h="1" x="928"/>
        <item h="1" x="92"/>
        <item h="1" x="929"/>
        <item h="1" x="930"/>
        <item h="1" x="931"/>
        <item h="1" x="932"/>
        <item h="1" x="933"/>
        <item h="1" x="934"/>
        <item h="1" x="935"/>
        <item h="1" x="936"/>
        <item h="1" x="937"/>
        <item h="1" x="938"/>
        <item h="1" x="93"/>
        <item h="1" x="939"/>
        <item h="1" x="940"/>
        <item h="1" x="941"/>
        <item h="1" x="942"/>
        <item h="1" x="943"/>
        <item h="1" x="944"/>
        <item h="1" x="945"/>
        <item h="1" x="946"/>
        <item h="1" x="947"/>
        <item h="1" x="948"/>
        <item h="1" x="94"/>
        <item h="1" x="949"/>
        <item h="1" x="950"/>
        <item h="1" x="951"/>
        <item h="1" x="952"/>
        <item h="1" x="953"/>
        <item h="1" x="954"/>
        <item h="1" x="955"/>
        <item h="1" x="956"/>
        <item h="1" x="957"/>
        <item h="1" x="958"/>
        <item h="1" x="95"/>
        <item h="1" x="959"/>
        <item h="1" x="960"/>
        <item h="1" x="961"/>
        <item h="1" x="962"/>
        <item h="1" x="963"/>
        <item h="1" x="964"/>
        <item h="1" x="965"/>
        <item h="1" x="966"/>
        <item h="1" x="967"/>
        <item h="1" x="968"/>
        <item h="1" x="96"/>
        <item h="1" x="969"/>
        <item h="1" x="970"/>
        <item h="1" x="971"/>
        <item h="1" x="972"/>
        <item h="1" x="973"/>
        <item h="1" x="974"/>
        <item h="1" x="975"/>
        <item h="1" x="976"/>
        <item h="1" x="977"/>
        <item h="1" x="978"/>
        <item h="1" x="97"/>
        <item h="1" x="979"/>
        <item h="1" x="980"/>
        <item h="1" x="981"/>
        <item h="1" x="982"/>
        <item h="1" x="983"/>
        <item h="1" x="984"/>
        <item h="1" x="985"/>
        <item h="1" x="986"/>
        <item h="1" x="987"/>
        <item h="1" x="988"/>
        <item h="1" x="98"/>
        <item h="1" x="989"/>
        <item h="1" x="990"/>
        <item h="1" x="991"/>
        <item h="1" x="992"/>
        <item h="1" x="993"/>
        <item h="1" x="994"/>
        <item h="1" x="995"/>
        <item h="1" x="996"/>
        <item h="1" x="997"/>
        <item h="1" x="998"/>
        <item t="default"/>
      </items>
    </pivotField>
    <pivotField showAll="0"/>
    <pivotField showAll="0"/>
    <pivotField showAll="0"/>
    <pivotField showAll="0"/>
    <pivotField showAll="0"/>
    <pivotField showAll="0"/>
    <pivotField showAll="0"/>
  </pivotFields>
  <rowFields count="1">
    <field x="3"/>
  </rowFields>
  <rowItems count="6">
    <i>
      <x v="135"/>
    </i>
    <i>
      <x v="383"/>
    </i>
    <i>
      <x v="438"/>
    </i>
    <i>
      <x v="462"/>
    </i>
    <i>
      <x v="634"/>
    </i>
    <i t="grand">
      <x/>
    </i>
  </rowItems>
  <colItems count="1">
    <i/>
  </colItems>
  <dataFields count="1">
    <dataField name="Sum of Sales" fld="5" baseField="0" baseItem="0"/>
  </dataFields>
  <chartFormats count="2">
    <chartFormat chart="10"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5B7FB87-5EF9-4AF5-A1B5-D3E17D0DBAF5}" name="PivotTable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Q64:R70" firstHeaderRow="1" firstDataRow="1" firstDataCol="1"/>
  <pivotFields count="21">
    <pivotField multipleItemSelectionAllowed="1" showAll="0">
      <items count="1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showAll="0">
      <items count="607">
        <item h="1" x="325"/>
        <item h="1" x="357"/>
        <item h="1" x="101"/>
        <item h="1" x="368"/>
        <item x="316"/>
        <item h="1" x="424"/>
        <item x="502"/>
        <item h="1" x="410"/>
        <item h="1" x="120"/>
        <item h="1" x="300"/>
        <item h="1" x="246"/>
        <item h="1" x="83"/>
        <item h="1" x="44"/>
        <item h="1" x="348"/>
        <item h="1" x="579"/>
        <item h="1" x="76"/>
        <item h="1" x="212"/>
        <item h="1" x="18"/>
        <item h="1" x="172"/>
        <item h="1" x="13"/>
        <item h="1" x="286"/>
        <item h="1" x="459"/>
        <item h="1" x="50"/>
        <item h="1" x="75"/>
        <item x="15"/>
        <item x="567"/>
        <item h="1" x="346"/>
        <item x="559"/>
        <item h="1" x="92"/>
        <item h="1" x="546"/>
        <item h="1" x="21"/>
        <item h="1" x="71"/>
        <item h="1" x="512"/>
        <item h="1" x="73"/>
        <item h="1" x="564"/>
        <item h="1" x="138"/>
        <item h="1" x="152"/>
        <item h="1" x="397"/>
        <item h="1" x="549"/>
        <item h="1" x="130"/>
        <item h="1" x="314"/>
        <item h="1" x="387"/>
        <item h="1" x="148"/>
        <item h="1" x="225"/>
        <item h="1" x="10"/>
        <item h="1" x="574"/>
        <item h="1" x="66"/>
        <item h="1" x="24"/>
        <item h="1" x="226"/>
        <item h="1" x="373"/>
        <item h="1" x="215"/>
        <item h="1" x="123"/>
        <item h="1" x="160"/>
        <item h="1" x="196"/>
        <item h="1" x="423"/>
        <item h="1" x="60"/>
        <item h="1" x="587"/>
        <item h="1" x="301"/>
        <item h="1" x="358"/>
        <item h="1" x="525"/>
        <item h="1" x="353"/>
        <item h="1" x="479"/>
        <item h="1" x="293"/>
        <item h="1" x="159"/>
        <item h="1" x="340"/>
        <item h="1" x="297"/>
        <item h="1" x="94"/>
        <item h="1" x="23"/>
        <item h="1" x="370"/>
        <item h="1" x="589"/>
        <item h="1" x="145"/>
        <item h="1" x="296"/>
        <item h="1" x="553"/>
        <item h="1" x="550"/>
        <item h="1" x="249"/>
        <item h="1" x="319"/>
        <item h="1" x="26"/>
        <item h="1" x="67"/>
        <item h="1" x="343"/>
        <item h="1" x="388"/>
        <item h="1" x="409"/>
        <item h="1" x="466"/>
        <item h="1" x="238"/>
        <item h="1" x="104"/>
        <item h="1" x="526"/>
        <item h="1" x="488"/>
        <item h="1" x="219"/>
        <item h="1" x="485"/>
        <item h="1" x="350"/>
        <item h="1" x="213"/>
        <item h="1" x="124"/>
        <item h="1" x="317"/>
        <item h="1" x="430"/>
        <item h="1" x="274"/>
        <item h="1" x="11"/>
        <item h="1" x="49"/>
        <item h="1" x="334"/>
        <item h="1" x="483"/>
        <item h="1" x="117"/>
        <item h="1" x="339"/>
        <item h="1" x="16"/>
        <item h="1" x="386"/>
        <item h="1" x="360"/>
        <item h="1" x="603"/>
        <item h="1" x="492"/>
        <item h="1" x="167"/>
        <item h="1" x="218"/>
        <item h="1" x="233"/>
        <item h="1" x="91"/>
        <item h="1" x="222"/>
        <item h="1" x="480"/>
        <item h="1" x="81"/>
        <item h="1" x="337"/>
        <item h="1" x="112"/>
        <item h="1" x="434"/>
        <item h="1" x="383"/>
        <item h="1" x="20"/>
        <item h="1" x="121"/>
        <item h="1" x="544"/>
        <item h="1" x="380"/>
        <item h="1" x="557"/>
        <item h="1" x="558"/>
        <item h="1" x="401"/>
        <item h="1" x="304"/>
        <item h="1" x="93"/>
        <item h="1" x="302"/>
        <item h="1" x="184"/>
        <item h="1" x="22"/>
        <item h="1" x="64"/>
        <item h="1" x="330"/>
        <item h="1" x="220"/>
        <item h="1" x="229"/>
        <item h="1" x="126"/>
        <item h="1" x="329"/>
        <item h="1" x="214"/>
        <item h="1" x="394"/>
        <item h="1" x="331"/>
        <item h="1" x="476"/>
        <item h="1" x="517"/>
        <item h="1" x="170"/>
        <item h="1" x="416"/>
        <item h="1" x="264"/>
        <item h="1" x="285"/>
        <item h="1" x="454"/>
        <item h="1" x="411"/>
        <item h="1" x="176"/>
        <item h="1" x="428"/>
        <item h="1" x="295"/>
        <item h="1" x="472"/>
        <item h="1" x="431"/>
        <item h="1" x="395"/>
        <item h="1" x="398"/>
        <item h="1" x="8"/>
        <item h="1" x="545"/>
        <item h="1" x="536"/>
        <item h="1" x="420"/>
        <item h="1" x="197"/>
        <item h="1" x="263"/>
        <item h="1" x="281"/>
        <item h="1" x="467"/>
        <item h="1" x="569"/>
        <item h="1" x="336"/>
        <item h="1" x="543"/>
        <item h="1" x="438"/>
        <item h="1" x="385"/>
        <item h="1" x="426"/>
        <item h="1" x="345"/>
        <item h="1" x="321"/>
        <item h="1" x="487"/>
        <item h="1" x="537"/>
        <item h="1" x="478"/>
        <item h="1" x="356"/>
        <item h="1" x="144"/>
        <item h="1" x="310"/>
        <item h="1" x="111"/>
        <item h="1" x="552"/>
        <item h="1" x="266"/>
        <item h="1" x="289"/>
        <item h="1" x="595"/>
        <item h="1" x="62"/>
        <item h="1" x="509"/>
        <item h="1" x="498"/>
        <item h="1" x="251"/>
        <item h="1" x="290"/>
        <item h="1" x="425"/>
        <item h="1" x="568"/>
        <item h="1" x="43"/>
        <item h="1" x="475"/>
        <item h="1" x="604"/>
        <item h="1" x="351"/>
        <item h="1" x="419"/>
        <item h="1" x="503"/>
        <item h="1" x="602"/>
        <item h="1" x="538"/>
        <item h="1" x="298"/>
        <item h="1" x="341"/>
        <item h="1" x="9"/>
        <item h="1" x="191"/>
        <item h="1" x="165"/>
        <item h="1" x="118"/>
        <item h="1" x="195"/>
        <item h="1" x="275"/>
        <item h="1" x="511"/>
        <item h="1" x="309"/>
        <item h="1" x="529"/>
        <item h="1" x="154"/>
        <item h="1" x="288"/>
        <item h="1" x="137"/>
        <item h="1" x="200"/>
        <item h="1" x="276"/>
        <item h="1" x="19"/>
        <item h="1" x="594"/>
        <item h="1" x="349"/>
        <item h="1" x="58"/>
        <item h="1" x="391"/>
        <item h="1" x="315"/>
        <item h="1" x="262"/>
        <item h="1" x="84"/>
        <item h="1" x="311"/>
        <item h="1" x="166"/>
        <item h="1" x="371"/>
        <item h="1" x="278"/>
        <item h="1" x="204"/>
        <item h="1" x="507"/>
        <item h="1" x="99"/>
        <item h="1" x="495"/>
        <item h="1" x="287"/>
        <item h="1" x="374"/>
        <item h="1" x="284"/>
        <item h="1" x="561"/>
        <item h="1" x="217"/>
        <item h="1" x="129"/>
        <item h="1" x="414"/>
        <item h="1" x="326"/>
        <item h="1" x="464"/>
        <item h="1" x="208"/>
        <item h="1" x="518"/>
        <item h="1" x="253"/>
        <item h="1" x="524"/>
        <item h="1" x="477"/>
        <item h="1" x="242"/>
        <item h="1" x="245"/>
        <item h="1" x="308"/>
        <item h="1" x="248"/>
        <item h="1" x="344"/>
        <item h="1" x="421"/>
        <item h="1" x="427"/>
        <item h="1" x="489"/>
        <item h="1" x="2"/>
        <item h="1" x="473"/>
        <item h="1" x="366"/>
        <item h="1" x="29"/>
        <item h="1" x="458"/>
        <item h="1" x="408"/>
        <item h="1" x="500"/>
        <item h="1" x="47"/>
        <item h="1" x="187"/>
        <item h="1" x="272"/>
        <item h="1" x="250"/>
        <item h="1" x="32"/>
        <item h="1" x="149"/>
        <item h="1" x="299"/>
        <item h="1" x="280"/>
        <item h="1" x="375"/>
        <item h="1" x="202"/>
        <item h="1" x="68"/>
        <item h="1" x="240"/>
        <item h="1" x="369"/>
        <item h="1" x="63"/>
        <item h="1" x="596"/>
        <item h="1" x="7"/>
        <item h="1" x="577"/>
        <item h="1" x="592"/>
        <item h="1" x="97"/>
        <item h="1" x="323"/>
        <item h="1" x="448"/>
        <item h="1" x="178"/>
        <item h="1" x="259"/>
        <item h="1" x="199"/>
        <item h="1" x="255"/>
        <item h="1" x="523"/>
        <item h="1" x="206"/>
        <item h="1" x="433"/>
        <item h="1" x="115"/>
        <item h="1" x="521"/>
        <item h="1" x="335"/>
        <item h="1" x="377"/>
        <item h="1" x="462"/>
        <item h="1" x="446"/>
        <item h="1" x="14"/>
        <item h="1" x="192"/>
        <item h="1" x="461"/>
        <item h="1" x="508"/>
        <item h="1" x="402"/>
        <item h="1" x="484"/>
        <item h="1" x="239"/>
        <item h="1" x="175"/>
        <item h="1" x="216"/>
        <item h="1" x="28"/>
        <item h="1" x="46"/>
        <item h="1" x="389"/>
        <item h="1" x="181"/>
        <item h="1" x="96"/>
        <item h="1" x="560"/>
        <item h="1" x="527"/>
        <item h="1" x="449"/>
        <item h="1" x="591"/>
        <item h="1" x="396"/>
        <item h="1" x="496"/>
        <item h="1" x="277"/>
        <item h="1" x="12"/>
        <item h="1" x="4"/>
        <item h="1" x="269"/>
        <item h="1" x="223"/>
        <item h="1" x="89"/>
        <item h="1" x="77"/>
        <item h="1" x="422"/>
        <item h="1" x="576"/>
        <item h="1" x="151"/>
        <item h="1" x="598"/>
        <item h="1" x="305"/>
        <item h="1" x="61"/>
        <item h="1" x="491"/>
        <item h="1" x="34"/>
        <item h="1" x="490"/>
        <item h="1" x="400"/>
        <item h="1" x="312"/>
        <item h="1" x="237"/>
        <item h="1" x="241"/>
        <item h="1" x="556"/>
        <item h="1" x="224"/>
        <item h="1" x="372"/>
        <item h="1" x="442"/>
        <item h="1" x="460"/>
        <item h="1" x="271"/>
        <item h="1" x="597"/>
        <item h="1" x="435"/>
        <item h="1" x="390"/>
        <item h="1" x="247"/>
        <item h="1" x="534"/>
        <item h="1" x="451"/>
        <item h="1" x="415"/>
        <item h="1" x="318"/>
        <item h="1" x="575"/>
        <item h="1" x="228"/>
        <item h="1" x="65"/>
        <item h="1" x="100"/>
        <item h="1" x="109"/>
        <item h="1" x="127"/>
        <item h="1" x="0"/>
        <item h="1" x="70"/>
        <item h="1" x="261"/>
        <item h="1" x="515"/>
        <item h="1" x="303"/>
        <item h="1" x="455"/>
        <item h="1" x="38"/>
        <item h="1" x="541"/>
        <item h="1" x="469"/>
        <item h="1" x="443"/>
        <item h="1" x="522"/>
        <item h="1" x="80"/>
        <item h="1" x="551"/>
        <item h="1" x="313"/>
        <item h="1" x="338"/>
        <item h="1" x="183"/>
        <item h="1" x="105"/>
        <item h="1" x="413"/>
        <item h="1" x="471"/>
        <item h="1" x="252"/>
        <item h="1" x="504"/>
        <item h="1" x="39"/>
        <item h="1" x="86"/>
        <item h="1" x="481"/>
        <item h="1" x="243"/>
        <item h="1" x="177"/>
        <item h="1" x="163"/>
        <item h="1" x="230"/>
        <item h="1" x="581"/>
        <item h="1" x="155"/>
        <item h="1" x="146"/>
        <item h="1" x="69"/>
        <item h="1" x="600"/>
        <item h="1" x="194"/>
        <item h="1" x="519"/>
        <item h="1" x="566"/>
        <item h="1" x="98"/>
        <item h="1" x="203"/>
        <item h="1" x="116"/>
        <item h="1" x="6"/>
        <item h="1" x="465"/>
        <item h="1" x="133"/>
        <item h="1" x="142"/>
        <item h="1" x="40"/>
        <item h="1" x="437"/>
        <item h="1" x="493"/>
        <item h="1" x="364"/>
        <item h="1" x="273"/>
        <item h="1" x="25"/>
        <item h="1" x="393"/>
        <item h="1" x="440"/>
        <item h="1" x="169"/>
        <item h="1" x="328"/>
        <item h="1" x="482"/>
        <item h="1" x="3"/>
        <item h="1" x="227"/>
        <item h="1" x="514"/>
        <item h="1" x="352"/>
        <item h="1" x="282"/>
        <item h="1" x="72"/>
        <item h="1" x="234"/>
        <item h="1" x="474"/>
        <item h="1" x="378"/>
        <item h="1" x="56"/>
        <item h="1" x="136"/>
        <item h="1" x="563"/>
        <item h="1" x="17"/>
        <item h="1" x="470"/>
        <item h="1" x="441"/>
        <item h="1" x="141"/>
        <item h="1" x="362"/>
        <item h="1" x="42"/>
        <item h="1" x="110"/>
        <item h="1" x="405"/>
        <item h="1" x="291"/>
        <item h="1" x="35"/>
        <item h="1" x="510"/>
        <item h="1" x="102"/>
        <item h="1" x="418"/>
        <item h="1" x="198"/>
        <item h="1" x="143"/>
        <item h="1" x="399"/>
        <item h="1" x="599"/>
        <item h="1" x="37"/>
        <item h="1" x="486"/>
        <item h="1" x="139"/>
        <item h="1" x="417"/>
        <item h="1" x="407"/>
        <item h="1" x="268"/>
        <item h="1" x="182"/>
        <item h="1" x="531"/>
        <item h="1" x="530"/>
        <item h="1" x="367"/>
        <item h="1" x="548"/>
        <item h="1" x="51"/>
        <item h="1" x="533"/>
        <item h="1" x="236"/>
        <item h="1" x="188"/>
        <item h="1" x="59"/>
        <item h="1" x="292"/>
        <item h="1" x="601"/>
        <item h="1" x="347"/>
        <item h="1" x="279"/>
        <item h="1" x="436"/>
        <item h="1" x="535"/>
        <item h="1" x="85"/>
        <item h="1" x="306"/>
        <item h="1" x="583"/>
        <item h="1" x="542"/>
        <item h="1" x="258"/>
        <item h="1" x="106"/>
        <item h="1" x="265"/>
        <item h="1" x="532"/>
        <item h="1" x="79"/>
        <item h="1" x="88"/>
        <item h="1" x="445"/>
        <item h="1" x="590"/>
        <item h="1" x="173"/>
        <item h="1" x="457"/>
        <item h="1" x="158"/>
        <item h="1" x="135"/>
        <item h="1" x="31"/>
        <item h="1" x="190"/>
        <item h="1" x="186"/>
        <item h="1" x="108"/>
        <item h="1" x="45"/>
        <item h="1" x="174"/>
        <item h="1" x="209"/>
        <item h="1" x="132"/>
        <item h="1" x="429"/>
        <item h="1" x="87"/>
        <item h="1" x="210"/>
        <item h="1" x="168"/>
        <item h="1" x="157"/>
        <item h="1" x="497"/>
        <item h="1" x="570"/>
        <item h="1" x="361"/>
        <item h="1" x="78"/>
        <item h="1" x="122"/>
        <item h="1" x="283"/>
        <item h="1" x="254"/>
        <item h="1" x="381"/>
        <item h="1" x="185"/>
        <item h="1" x="131"/>
        <item h="1" x="516"/>
        <item h="1" x="74"/>
        <item h="1" x="547"/>
        <item h="1" x="404"/>
        <item h="1" x="90"/>
        <item h="1" x="107"/>
        <item h="1" x="95"/>
        <item h="1" x="571"/>
        <item h="1" x="244"/>
        <item h="1" x="257"/>
        <item h="1" x="53"/>
        <item h="1" x="161"/>
        <item h="1" x="554"/>
        <item h="1" x="342"/>
        <item h="1" x="267"/>
        <item h="1" x="562"/>
        <item h="1" x="270"/>
        <item h="1" x="453"/>
        <item h="1" x="584"/>
        <item h="1" x="506"/>
        <item h="1" x="365"/>
        <item h="1" x="140"/>
        <item h="1" x="586"/>
        <item h="1" x="520"/>
        <item h="1" x="232"/>
        <item h="1" x="432"/>
        <item h="1" x="376"/>
        <item h="1" x="447"/>
        <item h="1" x="156"/>
        <item h="1" x="193"/>
        <item h="1" x="235"/>
        <item h="1" x="119"/>
        <item h="1" x="55"/>
        <item h="1" x="403"/>
        <item h="1" x="463"/>
        <item h="1" x="580"/>
        <item h="1" x="54"/>
        <item h="1" x="103"/>
        <item h="1" x="382"/>
        <item h="1" x="30"/>
        <item h="1" x="439"/>
        <item h="1" x="588"/>
        <item h="1" x="452"/>
        <item h="1" x="5"/>
        <item h="1" x="593"/>
        <item h="1" x="540"/>
        <item h="1" x="180"/>
        <item h="1" x="450"/>
        <item h="1" x="125"/>
        <item h="1" x="322"/>
        <item h="1" x="572"/>
        <item h="1" x="332"/>
        <item h="1" x="406"/>
        <item h="1" x="582"/>
        <item h="1" x="134"/>
        <item h="1" x="150"/>
        <item h="1" x="231"/>
        <item h="1" x="539"/>
        <item h="1" x="585"/>
        <item h="1" x="164"/>
        <item h="1" x="162"/>
        <item h="1" x="392"/>
        <item h="1" x="207"/>
        <item h="1" x="444"/>
        <item h="1" x="456"/>
        <item h="1" x="57"/>
        <item h="1" x="52"/>
        <item h="1" x="555"/>
        <item h="1" x="256"/>
        <item h="1" x="333"/>
        <item h="1" x="324"/>
        <item h="1" x="48"/>
        <item h="1" x="128"/>
        <item h="1" x="205"/>
        <item h="1" x="27"/>
        <item h="1" x="494"/>
        <item h="1" x="147"/>
        <item h="1" x="114"/>
        <item h="1" x="211"/>
        <item h="1" x="260"/>
        <item h="1" x="179"/>
        <item h="1" x="153"/>
        <item h="1" x="82"/>
        <item h="1" x="573"/>
        <item h="1" x="294"/>
        <item h="1" x="528"/>
        <item h="1" x="513"/>
        <item h="1" x="113"/>
        <item h="1" x="307"/>
        <item h="1" x="1"/>
        <item h="1" x="412"/>
        <item h="1" x="36"/>
        <item h="1" x="221"/>
        <item h="1" x="201"/>
        <item h="1" x="33"/>
        <item h="1" x="359"/>
        <item h="1" x="327"/>
        <item h="1" x="41"/>
        <item h="1" x="379"/>
        <item h="1" x="505"/>
        <item h="1" x="565"/>
        <item h="1" x="501"/>
        <item h="1" x="320"/>
        <item h="1" x="363"/>
        <item h="1" x="355"/>
        <item h="1" x="354"/>
        <item h="1" x="384"/>
        <item h="1" x="605"/>
        <item h="1" x="189"/>
        <item h="1" x="499"/>
        <item h="1" x="468"/>
        <item h="1" x="578"/>
        <item h="1" x="171"/>
        <item t="default"/>
      </items>
    </pivotField>
    <pivotField showAll="0">
      <items count="825">
        <item x="202"/>
        <item x="314"/>
        <item h="1" x="813"/>
        <item h="1" x="614"/>
        <item h="1" x="178"/>
        <item h="1" x="122"/>
        <item h="1" x="731"/>
        <item h="1" x="121"/>
        <item h="1" x="132"/>
        <item h="1" x="804"/>
        <item h="1" x="503"/>
        <item h="1" x="205"/>
        <item h="1" x="42"/>
        <item h="1" x="230"/>
        <item h="1" x="382"/>
        <item h="1" x="728"/>
        <item h="1" x="104"/>
        <item h="1" x="197"/>
        <item h="1" x="572"/>
        <item h="1" x="68"/>
        <item h="1" x="795"/>
        <item h="1" x="55"/>
        <item h="1" x="603"/>
        <item h="1" x="785"/>
        <item h="1" x="9"/>
        <item h="1" x="739"/>
        <item h="1" x="523"/>
        <item h="1" x="816"/>
        <item h="1" x="253"/>
        <item h="1" x="647"/>
        <item h="1" x="635"/>
        <item h="1" x="356"/>
        <item h="1" x="707"/>
        <item h="1" x="744"/>
        <item h="1" x="198"/>
        <item h="1" x="677"/>
        <item h="1" x="608"/>
        <item h="1" x="262"/>
        <item h="1" x="66"/>
        <item h="1" x="125"/>
        <item h="1" x="276"/>
        <item h="1" x="204"/>
        <item h="1" x="289"/>
        <item h="1" x="235"/>
        <item h="1" x="65"/>
        <item h="1" x="653"/>
        <item h="1" x="137"/>
        <item h="1" x="76"/>
        <item h="1" x="819"/>
        <item h="1" x="547"/>
        <item h="1" x="504"/>
        <item h="1" x="425"/>
        <item h="1" x="415"/>
        <item h="1" x="383"/>
        <item h="1" x="585"/>
        <item h="1" x="303"/>
        <item h="1" x="688"/>
        <item h="1" x="139"/>
        <item h="1" x="745"/>
        <item h="1" x="683"/>
        <item h="1" x="797"/>
        <item h="1" x="811"/>
        <item h="1" x="659"/>
        <item h="1" x="259"/>
        <item h="1" x="151"/>
        <item h="1" x="560"/>
        <item h="1" x="34"/>
        <item h="1" x="562"/>
        <item h="1" x="194"/>
        <item h="1" x="473"/>
        <item h="1" x="15"/>
        <item h="1" x="800"/>
        <item h="1" x="226"/>
        <item h="1" x="580"/>
        <item h="1" x="417"/>
        <item h="1" x="222"/>
        <item h="1" x="706"/>
        <item h="1" x="680"/>
        <item h="1" x="160"/>
        <item h="1" x="250"/>
        <item h="1" x="111"/>
        <item h="1" x="693"/>
        <item h="1" x="370"/>
        <item h="1" x="41"/>
        <item h="1" x="31"/>
        <item h="1" x="521"/>
        <item h="1" x="694"/>
        <item h="1" x="592"/>
        <item h="1" x="71"/>
        <item h="1" x="79"/>
        <item h="1" x="771"/>
        <item h="1" x="330"/>
        <item h="1" x="373"/>
        <item h="1" x="112"/>
        <item h="1" x="618"/>
        <item h="1" x="527"/>
        <item h="1" x="786"/>
        <item h="1" x="255"/>
        <item h="1" x="730"/>
        <item h="1" x="36"/>
        <item h="1" x="690"/>
        <item h="1" x="664"/>
        <item h="1" x="582"/>
        <item h="1" x="642"/>
        <item h="1" x="632"/>
        <item h="1" x="488"/>
        <item h="1" x="350"/>
        <item h="1" x="110"/>
        <item h="1" x="192"/>
        <item h="1" x="293"/>
        <item h="1" x="5"/>
        <item h="1" x="732"/>
        <item h="1" x="117"/>
        <item h="1" x="348"/>
        <item h="1" x="508"/>
        <item h="1" x="460"/>
        <item h="1" x="450"/>
        <item h="1" x="559"/>
        <item h="1" x="491"/>
        <item h="1" x="140"/>
        <item h="1" x="531"/>
        <item h="1" x="486"/>
        <item h="1" x="150"/>
        <item h="1" x="301"/>
        <item h="1" x="227"/>
        <item h="1" x="156"/>
        <item h="1" x="312"/>
        <item h="1" x="325"/>
        <item h="1" x="335"/>
        <item h="1" x="126"/>
        <item h="1" x="264"/>
        <item h="1" x="791"/>
        <item h="1" x="689"/>
        <item h="1" x="185"/>
        <item h="1" x="641"/>
        <item h="1" x="675"/>
        <item h="1" x="385"/>
        <item h="1" x="281"/>
        <item h="1" x="566"/>
        <item h="1" x="542"/>
        <item h="1" x="502"/>
        <item h="1" x="578"/>
        <item h="1" x="714"/>
        <item h="1" x="822"/>
        <item h="1" x="43"/>
        <item h="1" x="471"/>
        <item h="1" x="306"/>
        <item h="1" x="328"/>
        <item h="1" x="94"/>
        <item h="1" x="70"/>
        <item h="1" x="667"/>
        <item h="1" x="77"/>
        <item h="1" x="713"/>
        <item h="1" x="761"/>
        <item h="1" x="429"/>
        <item h="1" x="174"/>
        <item h="1" x="430"/>
        <item h="1" x="223"/>
        <item h="1" x="87"/>
        <item h="1" x="75"/>
        <item x="47"/>
        <item h="1" x="336"/>
        <item h="1" x="4"/>
        <item h="1" x="418"/>
        <item h="1" x="643"/>
        <item h="1" x="154"/>
        <item h="1" x="215"/>
        <item h="1" x="172"/>
        <item h="1" x="558"/>
        <item h="1" x="540"/>
        <item h="1" x="342"/>
        <item h="1" x="199"/>
        <item h="1" x="252"/>
        <item h="1" x="546"/>
        <item h="1" x="376"/>
        <item h="1" x="427"/>
        <item h="1" x="238"/>
        <item h="1" x="243"/>
        <item h="1" x="570"/>
        <item h="1" x="282"/>
        <item h="1" x="278"/>
        <item h="1" x="587"/>
        <item h="1" x="447"/>
        <item h="1" x="170"/>
        <item h="1" x="737"/>
        <item h="1" x="258"/>
        <item h="1" x="63"/>
        <item h="1" x="287"/>
        <item h="1" x="27"/>
        <item h="1" x="536"/>
        <item h="1" x="722"/>
        <item h="1" x="352"/>
        <item h="1" x="48"/>
        <item h="1" x="510"/>
        <item h="1" x="261"/>
        <item h="1" x="755"/>
        <item h="1" x="371"/>
        <item h="1" x="295"/>
        <item h="1" x="636"/>
        <item h="1" x="107"/>
        <item h="1" x="545"/>
        <item h="1" x="318"/>
        <item h="1" x="604"/>
        <item h="1" x="763"/>
        <item h="1" x="343"/>
        <item h="1" x="211"/>
        <item h="1" x="733"/>
        <item h="1" x="519"/>
        <item h="1" x="422"/>
        <item h="1" x="90"/>
        <item h="1" x="305"/>
        <item h="1" x="594"/>
        <item h="1" x="331"/>
        <item h="1" x="679"/>
        <item h="1" x="538"/>
        <item h="1" x="812"/>
        <item h="1" x="275"/>
        <item h="1" x="581"/>
        <item h="1" x="142"/>
        <item h="1" x="72"/>
        <item h="1" x="388"/>
        <item h="1" x="534"/>
        <item h="1" x="753"/>
        <item h="1" x="684"/>
        <item h="1" x="817"/>
        <item h="1" x="389"/>
        <item h="1" x="322"/>
        <item h="1" x="666"/>
        <item h="1" x="368"/>
        <item h="1" x="195"/>
        <item h="1" x="654"/>
        <item h="1" x="203"/>
        <item h="1" x="701"/>
        <item h="1" x="78"/>
        <item h="1" x="792"/>
        <item h="1" x="803"/>
        <item h="1" x="699"/>
        <item h="1" x="748"/>
        <item h="1" x="522"/>
        <item h="1" x="267"/>
        <item h="1" x="708"/>
        <item h="1" x="749"/>
        <item h="1" x="181"/>
        <item h="1" x="718"/>
        <item h="1" x="393"/>
        <item h="1" x="44"/>
        <item h="1" x="33"/>
        <item h="1" x="627"/>
        <item h="1" x="130"/>
        <item h="1" x="83"/>
        <item h="1" x="114"/>
        <item h="1" x="341"/>
        <item h="1" x="229"/>
        <item h="1" x="395"/>
        <item h="1" x="549"/>
        <item h="1" x="189"/>
        <item h="1" x="190"/>
        <item h="1" x="149"/>
        <item h="1" x="127"/>
        <item h="1" x="268"/>
        <item h="1" x="359"/>
        <item h="1" x="414"/>
        <item h="1" x="530"/>
        <item h="1" x="284"/>
        <item h="1" x="410"/>
        <item h="1" x="621"/>
        <item h="1" x="697"/>
        <item h="1" x="741"/>
        <item h="1" x="685"/>
        <item h="1" x="54"/>
        <item h="1" x="184"/>
        <item h="1" x="529"/>
        <item h="1" x="466"/>
        <item h="1" x="658"/>
        <item h="1" x="528"/>
        <item h="1" x="517"/>
        <item h="1" x="271"/>
        <item h="1" x="553"/>
        <item h="1" x="462"/>
        <item h="1" x="672"/>
        <item h="1" x="515"/>
        <item h="1" x="424"/>
        <item h="1" x="551"/>
        <item h="1" x="401"/>
        <item h="1" x="426"/>
        <item h="1" x="428"/>
        <item h="1" x="492"/>
        <item h="1" x="102"/>
        <item h="1" x="6"/>
        <item h="1" x="168"/>
        <item h="1" x="176"/>
        <item h="1" x="380"/>
        <item h="1" x="609"/>
        <item h="1" x="309"/>
        <item h="1" x="339"/>
        <item h="1" x="177"/>
        <item h="1" x="646"/>
        <item h="1" x="173"/>
        <item h="1" x="738"/>
        <item x="544"/>
        <item x="396"/>
        <item x="74"/>
        <item x="213"/>
        <item x="703"/>
        <item x="411"/>
        <item x="436"/>
        <item x="239"/>
        <item h="1" x="516"/>
        <item h="1" x="277"/>
        <item h="1" x="704"/>
        <item h="1" x="290"/>
        <item h="1" x="153"/>
        <item h="1" x="182"/>
        <item h="1" x="640"/>
        <item h="1" x="754"/>
        <item h="1" x="601"/>
        <item h="1" x="657"/>
        <item h="1" x="349"/>
        <item h="1" x="421"/>
        <item h="1" x="270"/>
        <item h="1" x="337"/>
        <item x="58"/>
        <item x="648"/>
        <item x="437"/>
        <item x="358"/>
        <item x="409"/>
        <item x="138"/>
        <item x="212"/>
        <item h="1" x="493"/>
        <item h="1" x="567"/>
        <item h="1" x="357"/>
        <item h="1" x="626"/>
        <item h="1" x="105"/>
        <item h="1" x="224"/>
        <item h="1" x="280"/>
        <item h="1" x="721"/>
        <item h="1" x="723"/>
        <item h="1" x="400"/>
        <item h="1" x="207"/>
        <item h="1" x="526"/>
        <item h="1" x="146"/>
        <item h="1" x="776"/>
        <item h="1" x="265"/>
        <item h="1" x="320"/>
        <item h="1" x="158"/>
        <item h="1" x="579"/>
        <item h="1" x="599"/>
        <item h="1" x="321"/>
        <item h="1" x="166"/>
        <item h="1" x="709"/>
        <item h="1" x="696"/>
        <item h="1" x="3"/>
        <item h="1" x="779"/>
        <item h="1" x="263"/>
        <item h="1" x="573"/>
        <item h="1" x="495"/>
        <item h="1" x="32"/>
        <item h="1" x="583"/>
        <item h="1" x="631"/>
        <item h="1" x="682"/>
        <item h="1" x="209"/>
        <item h="1" x="602"/>
        <item h="1" x="500"/>
        <item h="1" x="611"/>
        <item h="1" x="705"/>
        <item h="1" x="484"/>
        <item h="1" x="724"/>
        <item h="1" x="661"/>
        <item h="1" x="241"/>
        <item h="1" x="479"/>
        <item h="1" x="10"/>
        <item h="1" x="651"/>
        <item h="1" x="248"/>
        <item h="1" x="21"/>
        <item h="1" x="113"/>
        <item x="435"/>
        <item h="1" x="317"/>
        <item h="1" x="470"/>
        <item h="1" x="297"/>
        <item h="1" x="157"/>
        <item h="1" x="187"/>
        <item h="1" x="505"/>
        <item h="1" x="18"/>
        <item h="1" x="777"/>
        <item h="1" x="23"/>
        <item h="1" x="656"/>
        <item h="1" x="700"/>
        <item h="1" x="805"/>
        <item h="1" x="344"/>
        <item h="1" x="191"/>
        <item h="1" x="408"/>
        <item h="1" x="821"/>
        <item h="1" x="292"/>
        <item h="1" x="588"/>
        <item h="1" x="360"/>
        <item h="1" x="514"/>
        <item h="1" x="726"/>
        <item h="1" x="557"/>
        <item h="1" x="361"/>
        <item h="1" x="725"/>
        <item h="1" x="152"/>
        <item h="1" x="687"/>
        <item h="1" x="419"/>
        <item h="1" x="109"/>
        <item h="1" x="118"/>
        <item h="1" x="449"/>
        <item h="1" x="56"/>
        <item h="1" x="61"/>
        <item h="1" x="80"/>
        <item h="1" x="69"/>
        <item h="1" x="458"/>
        <item h="1" x="133"/>
        <item h="1" x="487"/>
        <item h="1" x="574"/>
        <item h="1" x="246"/>
        <item h="1" x="89"/>
        <item h="1" x="307"/>
        <item h="1" x="416"/>
        <item h="1" x="564"/>
        <item h="1" x="674"/>
        <item h="1" x="639"/>
        <item h="1" x="50"/>
        <item h="1" x="532"/>
        <item h="1" x="73"/>
        <item h="1" x="29"/>
        <item h="1" x="245"/>
        <item h="1" x="543"/>
        <item h="1" x="590"/>
        <item h="1" x="497"/>
        <item h="1" x="91"/>
        <item h="1" x="676"/>
        <item h="1" x="765"/>
        <item h="1" x="469"/>
        <item h="1" x="46"/>
        <item h="1" x="193"/>
        <item h="1" x="434"/>
        <item h="1" x="498"/>
        <item h="1" x="663"/>
        <item h="1" x="62"/>
        <item h="1" x="291"/>
        <item h="1" x="374"/>
        <item h="1" x="482"/>
        <item h="1" x="17"/>
        <item h="1" x="86"/>
        <item h="1" x="743"/>
        <item h="1" x="810"/>
        <item h="1" x="784"/>
        <item h="1" x="650"/>
        <item h="1" x="99"/>
        <item h="1" x="494"/>
        <item h="1" x="633"/>
        <item h="1" x="787"/>
        <item h="1" x="625"/>
        <item h="1" x="310"/>
        <item h="1" x="52"/>
        <item h="1" x="475"/>
        <item h="1" x="327"/>
        <item h="1" x="758"/>
        <item h="1" x="294"/>
        <item h="1" x="214"/>
        <item h="1" x="622"/>
        <item h="1" x="571"/>
        <item h="1" x="375"/>
        <item h="1" x="286"/>
        <item h="1" x="598"/>
        <item h="1" x="433"/>
        <item h="1" x="369"/>
        <item h="1" x="702"/>
        <item h="1" x="533"/>
        <item h="1" x="773"/>
        <item x="167"/>
        <item h="1" x="750"/>
        <item h="1" x="644"/>
        <item h="1" x="123"/>
        <item h="1" x="30"/>
        <item h="1" x="780"/>
        <item h="1" x="379"/>
        <item h="1" x="266"/>
        <item h="1" x="695"/>
        <item h="1" x="171"/>
        <item h="1" x="311"/>
        <item h="1" x="313"/>
        <item h="1" x="768"/>
        <item h="1" x="188"/>
        <item h="1" x="669"/>
        <item h="1" x="807"/>
        <item h="1" x="710"/>
        <item h="1" x="440"/>
        <item h="1" x="405"/>
        <item h="1" x="100"/>
        <item h="1" x="678"/>
        <item h="1" x="801"/>
        <item h="1" x="39"/>
        <item h="1" x="468"/>
        <item h="1" x="362"/>
        <item h="1" x="501"/>
        <item h="1" x="556"/>
        <item h="1" x="260"/>
        <item h="1" x="340"/>
        <item h="1" x="537"/>
        <item h="1" x="225"/>
        <item h="1" x="381"/>
        <item h="1" x="329"/>
        <item h="1" x="788"/>
        <item h="1" x="315"/>
        <item h="1" x="134"/>
        <item h="1" x="485"/>
        <item h="1" x="649"/>
        <item h="1" x="196"/>
        <item h="1" x="392"/>
        <item h="1" x="24"/>
        <item h="1" x="390"/>
        <item h="1" x="806"/>
        <item h="1" x="734"/>
        <item h="1" x="219"/>
        <item h="1" x="304"/>
        <item h="1" x="489"/>
        <item h="1" x="483"/>
        <item h="1" x="638"/>
        <item h="1" x="445"/>
        <item h="1" x="22"/>
        <item h="1" x="740"/>
        <item h="1" x="364"/>
        <item h="1" x="770"/>
        <item h="1" x="823"/>
        <item h="1" x="254"/>
        <item h="1" x="453"/>
        <item h="1" x="120"/>
        <item h="1" x="413"/>
        <item h="1" x="251"/>
        <item h="1" x="296"/>
        <item h="1" x="442"/>
        <item h="1" x="766"/>
        <item h="1" x="53"/>
        <item h="1" x="652"/>
        <item h="1" x="7"/>
        <item h="1" x="179"/>
        <item h="1" x="712"/>
        <item h="1" x="391"/>
        <item h="1" x="686"/>
        <item h="1" x="569"/>
        <item h="1" x="561"/>
        <item h="1" x="799"/>
        <item h="1" x="247"/>
        <item h="1" x="231"/>
        <item h="1" x="568"/>
        <item h="1" x="595"/>
        <item h="1" x="283"/>
        <item h="1" x="16"/>
        <item h="1" x="208"/>
        <item h="1" x="162"/>
        <item h="1" x="183"/>
        <item h="1" x="0"/>
        <item h="1" x="45"/>
        <item h="1" x="319"/>
        <item h="1" x="220"/>
        <item h="1" x="808"/>
        <item h="1" x="237"/>
        <item h="1" x="420"/>
        <item h="1" x="432"/>
        <item h="1" x="665"/>
        <item h="1" x="257"/>
        <item h="1" x="509"/>
        <item h="1" x="60"/>
        <item h="1" x="617"/>
        <item h="1" x="490"/>
        <item h="1" x="593"/>
        <item h="1" x="279"/>
        <item h="1" x="711"/>
        <item h="1" x="756"/>
        <item h="1" x="681"/>
        <item h="1" x="355"/>
        <item h="1" x="716"/>
        <item h="1" x="274"/>
        <item h="1" x="144"/>
        <item h="1" x="782"/>
        <item h="1" x="378"/>
        <item h="1" x="511"/>
        <item h="1" x="353"/>
        <item h="1" x="272"/>
        <item h="1" x="82"/>
        <item h="1" x="37"/>
        <item h="1" x="386"/>
        <item h="1" x="506"/>
        <item h="1" x="402"/>
        <item h="1" x="463"/>
        <item h="1" x="351"/>
        <item h="1" x="95"/>
        <item h="1" x="459"/>
        <item h="1" x="324"/>
        <item h="1" x="565"/>
        <item h="1" x="256"/>
        <item h="1" x="809"/>
        <item h="1" x="57"/>
        <item h="1" x="798"/>
        <item h="1" x="615"/>
        <item h="1" x="131"/>
        <item h="1" x="589"/>
        <item h="1" x="367"/>
        <item h="1" x="431"/>
        <item h="1" x="316"/>
        <item h="1" x="691"/>
        <item h="1" x="143"/>
        <item h="1" x="575"/>
        <item h="1" x="302"/>
        <item h="1" x="38"/>
        <item h="1" x="216"/>
        <item h="1" x="629"/>
        <item h="1" x="451"/>
        <item h="1" x="746"/>
        <item h="1" x="273"/>
        <item h="1" x="210"/>
        <item h="1" x="332"/>
        <item h="1" x="760"/>
        <item h="1" x="399"/>
        <item h="1" x="200"/>
        <item h="1" x="673"/>
        <item h="1" x="554"/>
        <item h="1" x="394"/>
        <item h="1" x="645"/>
        <item h="1" x="116"/>
        <item h="1" x="299"/>
        <item h="1" x="520"/>
        <item h="1" x="119"/>
        <item h="1" x="155"/>
        <item h="1" x="477"/>
        <item h="1" x="439"/>
        <item h="1" x="84"/>
        <item h="1" x="576"/>
        <item x="736"/>
        <item h="1" x="535"/>
        <item h="1" x="165"/>
        <item h="1" x="715"/>
        <item h="1" x="242"/>
        <item h="1" x="103"/>
        <item h="1" x="164"/>
        <item h="1" x="815"/>
        <item h="1" x="412"/>
        <item h="1" x="789"/>
        <item h="1" x="308"/>
        <item h="1" x="148"/>
        <item h="1" x="384"/>
        <item h="1" x="67"/>
        <item h="1" x="377"/>
        <item h="1" x="596"/>
        <item h="1" x="147"/>
        <item h="1" x="619"/>
        <item h="1" x="163"/>
        <item x="612"/>
        <item h="1" x="481"/>
        <item h="1" x="108"/>
        <item x="98"/>
        <item h="1" x="444"/>
        <item h="1" x="19"/>
        <item h="1" x="8"/>
        <item h="1" x="97"/>
        <item h="1" x="269"/>
        <item h="1" x="457"/>
        <item h="1" x="201"/>
        <item h="1" x="752"/>
        <item h="1" x="92"/>
        <item h="1" x="628"/>
        <item h="1" x="670"/>
        <item h="1" x="539"/>
        <item h="1" x="452"/>
        <item h="1" x="624"/>
        <item h="1" x="692"/>
        <item h="1" x="26"/>
        <item h="1" x="323"/>
        <item h="1" x="175"/>
        <item h="1" x="2"/>
        <item h="1" x="443"/>
        <item h="1" x="446"/>
        <item h="1" x="662"/>
        <item h="1" x="525"/>
        <item h="1" x="781"/>
        <item h="1" x="136"/>
        <item h="1" x="12"/>
        <item h="1" x="698"/>
        <item h="1" x="747"/>
        <item h="1" x="478"/>
        <item h="1" x="354"/>
        <item h="1" x="757"/>
        <item h="1" x="607"/>
        <item h="1" x="347"/>
        <item h="1" x="366"/>
        <item h="1" x="456"/>
        <item h="1" x="719"/>
        <item h="1" x="49"/>
        <item h="1" x="397"/>
        <item h="1" x="630"/>
        <item h="1" x="474"/>
        <item h="1" x="40"/>
        <item h="1" x="513"/>
        <item h="1" x="217"/>
        <item h="1" x="441"/>
        <item h="1" x="298"/>
        <item h="1" x="499"/>
        <item h="1" x="727"/>
        <item h="1" x="35"/>
        <item h="1" x="93"/>
        <item h="1" x="563"/>
        <item h="1" x="461"/>
        <item h="1" x="234"/>
        <item h="1" x="620"/>
        <item h="1" x="161"/>
        <item h="1" x="762"/>
        <item h="1" x="59"/>
        <item h="1" x="228"/>
        <item h="1" x="135"/>
        <item h="1" x="802"/>
        <item h="1" x="454"/>
        <item h="1" x="28"/>
        <item h="1" x="88"/>
        <item h="1" x="717"/>
        <item h="1" x="236"/>
        <item h="1" x="472"/>
        <item h="1" x="793"/>
        <item h="1" x="548"/>
        <item h="1" x="448"/>
        <item h="1" x="232"/>
        <item h="1" x="64"/>
        <item h="1" x="552"/>
        <item h="1" x="775"/>
        <item h="1" x="404"/>
        <item h="1" x="438"/>
        <item h="1" x="81"/>
        <item h="1" x="518"/>
        <item h="1" x="300"/>
        <item h="1" x="218"/>
        <item h="1" x="403"/>
        <item h="1" x="128"/>
        <item h="1" x="288"/>
        <item h="1" x="751"/>
        <item h="1" x="794"/>
        <item h="1" x="407"/>
        <item h="1" x="115"/>
        <item h="1" x="423"/>
        <item h="1" x="790"/>
        <item h="1" x="774"/>
        <item h="1" x="169"/>
        <item h="1" x="769"/>
        <item h="1" x="233"/>
        <item h="1" x="671"/>
        <item h="1" x="764"/>
        <item h="1" x="496"/>
        <item h="1" x="591"/>
        <item h="1" x="778"/>
        <item h="1" x="586"/>
        <item h="1" x="333"/>
        <item h="1" x="524"/>
        <item h="1" x="106"/>
        <item h="1" x="285"/>
        <item h="1" x="577"/>
        <item h="1" x="613"/>
        <item h="1" x="720"/>
        <item h="1" x="338"/>
        <item h="1" x="345"/>
        <item h="1" x="772"/>
        <item h="1" x="51"/>
        <item h="1" x="655"/>
        <item h="1" x="124"/>
        <item h="1" x="1"/>
        <item h="1" x="759"/>
        <item h="1" x="606"/>
        <item h="1" x="240"/>
        <item h="1" x="637"/>
        <item h="1" x="480"/>
        <item h="1" x="365"/>
        <item h="1" x="141"/>
        <item h="1" x="742"/>
        <item h="1" x="20"/>
        <item h="1" x="634"/>
        <item h="1" x="584"/>
        <item h="1" x="660"/>
        <item h="1" x="372"/>
        <item h="1" x="387"/>
        <item h="1" x="623"/>
        <item h="1" x="13"/>
        <item h="1" x="11"/>
        <item h="1" x="512"/>
        <item h="1" x="206"/>
        <item h="1" x="507"/>
        <item h="1" x="668"/>
        <item h="1" x="326"/>
        <item h="1" x="129"/>
        <item h="1" x="249"/>
        <item h="1" x="221"/>
        <item h="1" x="555"/>
        <item h="1" x="101"/>
        <item h="1" x="783"/>
        <item h="1" x="14"/>
        <item h="1" x="550"/>
        <item h="1" x="363"/>
        <item h="1" x="616"/>
        <item h="1" x="244"/>
        <item h="1" x="96"/>
        <item h="1" x="818"/>
        <item h="1" x="85"/>
        <item h="1" x="346"/>
        <item h="1" x="476"/>
        <item h="1" x="767"/>
        <item h="1" x="735"/>
        <item h="1" x="467"/>
        <item h="1" x="25"/>
        <item h="1" x="145"/>
        <item h="1" x="159"/>
        <item h="1" x="455"/>
        <item h="1" x="610"/>
        <item h="1" x="398"/>
        <item h="1" x="334"/>
        <item h="1" x="465"/>
        <item h="1" x="464"/>
        <item h="1" x="180"/>
        <item h="1" x="814"/>
        <item h="1" x="820"/>
        <item h="1" x="597"/>
        <item h="1" x="605"/>
        <item h="1" x="186"/>
        <item h="1" x="406"/>
        <item h="1" x="600"/>
        <item h="1" x="796"/>
        <item h="1" x="729"/>
        <item h="1" x="541"/>
        <item t="default"/>
      </items>
    </pivotField>
    <pivotField axis="axisRow" showAll="0">
      <items count="751">
        <item x="296"/>
        <item x="629"/>
        <item x="399"/>
        <item x="565"/>
        <item x="243"/>
        <item x="200"/>
        <item x="612"/>
        <item x="524"/>
        <item x="537"/>
        <item x="597"/>
        <item x="593"/>
        <item x="290"/>
        <item x="69"/>
        <item x="299"/>
        <item x="737"/>
        <item x="636"/>
        <item x="241"/>
        <item x="169"/>
        <item x="340"/>
        <item x="364"/>
        <item x="110"/>
        <item x="598"/>
        <item x="627"/>
        <item x="40"/>
        <item x="538"/>
        <item x="419"/>
        <item x="202"/>
        <item x="106"/>
        <item x="657"/>
        <item x="640"/>
        <item x="306"/>
        <item x="233"/>
        <item x="554"/>
        <item x="428"/>
        <item x="128"/>
        <item x="379"/>
        <item x="112"/>
        <item x="19"/>
        <item x="451"/>
        <item x="389"/>
        <item x="16"/>
        <item x="373"/>
        <item x="255"/>
        <item x="46"/>
        <item x="531"/>
        <item x="743"/>
        <item x="70"/>
        <item x="380"/>
        <item x="165"/>
        <item x="720"/>
        <item x="1"/>
        <item x="215"/>
        <item x="663"/>
        <item x="266"/>
        <item x="279"/>
        <item x="158"/>
        <item x="9"/>
        <item x="622"/>
        <item x="505"/>
        <item x="52"/>
        <item x="32"/>
        <item x="716"/>
        <item x="746"/>
        <item x="689"/>
        <item x="502"/>
        <item x="564"/>
        <item x="315"/>
        <item x="692"/>
        <item x="643"/>
        <item x="741"/>
        <item x="85"/>
        <item x="440"/>
        <item x="494"/>
        <item x="460"/>
        <item x="355"/>
        <item x="705"/>
        <item x="490"/>
        <item x="72"/>
        <item x="88"/>
        <item x="749"/>
        <item x="62"/>
        <item x="559"/>
        <item x="488"/>
        <item x="311"/>
        <item x="747"/>
        <item x="57"/>
        <item x="109"/>
        <item x="161"/>
        <item x="588"/>
        <item x="580"/>
        <item x="594"/>
        <item x="53"/>
        <item x="144"/>
        <item x="47"/>
        <item x="181"/>
        <item x="59"/>
        <item x="589"/>
        <item x="395"/>
        <item x="0"/>
        <item x="184"/>
        <item x="525"/>
        <item x="604"/>
        <item x="351"/>
        <item x="361"/>
        <item x="93"/>
        <item x="634"/>
        <item x="31"/>
        <item x="566"/>
        <item x="190"/>
        <item x="469"/>
        <item x="199"/>
        <item x="179"/>
        <item x="339"/>
        <item x="242"/>
        <item x="37"/>
        <item x="118"/>
        <item x="715"/>
        <item x="682"/>
        <item x="719"/>
        <item x="333"/>
        <item x="350"/>
        <item x="608"/>
        <item x="710"/>
        <item x="391"/>
        <item x="286"/>
        <item x="126"/>
        <item x="24"/>
        <item x="154"/>
        <item x="170"/>
        <item x="686"/>
        <item x="539"/>
        <item x="71"/>
        <item x="267"/>
        <item x="244"/>
        <item x="254"/>
        <item x="724"/>
        <item x="76"/>
        <item x="155"/>
        <item x="151"/>
        <item x="530"/>
        <item x="205"/>
        <item x="127"/>
        <item x="407"/>
        <item x="38"/>
        <item x="714"/>
        <item x="332"/>
        <item x="427"/>
        <item x="576"/>
        <item x="680"/>
        <item x="512"/>
        <item x="607"/>
        <item x="515"/>
        <item x="121"/>
        <item x="491"/>
        <item x="173"/>
        <item x="102"/>
        <item x="540"/>
        <item x="489"/>
        <item x="234"/>
        <item x="437"/>
        <item x="650"/>
        <item x="454"/>
        <item x="507"/>
        <item x="167"/>
        <item x="366"/>
        <item x="203"/>
        <item x="159"/>
        <item x="466"/>
        <item x="7"/>
        <item x="225"/>
        <item x="432"/>
        <item x="365"/>
        <item x="141"/>
        <item x="99"/>
        <item x="609"/>
        <item x="113"/>
        <item x="135"/>
        <item x="734"/>
        <item x="532"/>
        <item x="348"/>
        <item x="341"/>
        <item x="572"/>
        <item x="149"/>
        <item x="25"/>
        <item x="411"/>
        <item x="35"/>
        <item x="111"/>
        <item x="433"/>
        <item x="197"/>
        <item x="641"/>
        <item x="189"/>
        <item x="262"/>
        <item x="439"/>
        <item x="477"/>
        <item x="305"/>
        <item x="381"/>
        <item x="92"/>
        <item x="619"/>
        <item x="478"/>
        <item x="688"/>
        <item x="503"/>
        <item x="481"/>
        <item x="642"/>
        <item x="226"/>
        <item x="394"/>
        <item x="673"/>
        <item x="319"/>
        <item x="412"/>
        <item x="617"/>
        <item x="54"/>
        <item x="556"/>
        <item x="163"/>
        <item x="405"/>
        <item x="269"/>
        <item x="51"/>
        <item x="186"/>
        <item x="713"/>
        <item x="10"/>
        <item x="518"/>
        <item x="533"/>
        <item x="390"/>
        <item x="297"/>
        <item x="77"/>
        <item x="443"/>
        <item x="519"/>
        <item x="371"/>
        <item x="646"/>
        <item x="15"/>
        <item x="403"/>
        <item x="45"/>
        <item x="251"/>
        <item x="654"/>
        <item x="316"/>
        <item x="368"/>
        <item x="344"/>
        <item x="687"/>
        <item x="56"/>
        <item x="324"/>
        <item x="522"/>
        <item x="323"/>
        <item x="436"/>
        <item x="123"/>
        <item x="603"/>
        <item x="362"/>
        <item x="308"/>
        <item x="307"/>
        <item x="257"/>
        <item x="600"/>
        <item x="721"/>
        <item x="551"/>
        <item x="356"/>
        <item x="6"/>
        <item x="718"/>
        <item x="400"/>
        <item x="271"/>
        <item x="521"/>
        <item x="748"/>
        <item x="402"/>
        <item x="275"/>
        <item x="579"/>
        <item x="664"/>
        <item x="637"/>
        <item x="124"/>
        <item x="647"/>
        <item x="375"/>
        <item x="388"/>
        <item x="711"/>
        <item x="658"/>
        <item x="659"/>
        <item x="694"/>
        <item x="325"/>
        <item x="542"/>
        <item x="303"/>
        <item x="188"/>
        <item x="697"/>
        <item x="95"/>
        <item x="196"/>
        <item x="291"/>
        <item x="474"/>
        <item x="248"/>
        <item x="545"/>
        <item x="17"/>
        <item x="50"/>
        <item x="606"/>
        <item x="486"/>
        <item x="345"/>
        <item x="543"/>
        <item x="221"/>
        <item x="321"/>
        <item x="546"/>
        <item x="298"/>
        <item x="209"/>
        <item x="378"/>
        <item x="392"/>
        <item x="240"/>
        <item x="259"/>
        <item x="618"/>
        <item x="599"/>
        <item x="84"/>
        <item x="137"/>
        <item x="397"/>
        <item x="265"/>
        <item x="413"/>
        <item x="117"/>
        <item x="563"/>
        <item x="529"/>
        <item x="60"/>
        <item x="457"/>
        <item x="652"/>
        <item x="238"/>
        <item x="571"/>
        <item x="736"/>
        <item x="145"/>
        <item x="176"/>
        <item x="217"/>
        <item x="722"/>
        <item x="648"/>
        <item x="730"/>
        <item x="610"/>
        <item x="354"/>
        <item x="620"/>
        <item x="547"/>
        <item x="153"/>
        <item x="329"/>
        <item x="272"/>
        <item x="574"/>
        <item x="168"/>
        <item x="216"/>
        <item x="359"/>
        <item x="79"/>
        <item x="728"/>
        <item x="44"/>
        <item x="185"/>
        <item x="467"/>
        <item x="418"/>
        <item x="740"/>
        <item x="377"/>
        <item x="131"/>
        <item x="595"/>
        <item x="591"/>
        <item x="520"/>
        <item x="195"/>
        <item x="374"/>
        <item x="177"/>
        <item x="706"/>
        <item x="268"/>
        <item x="624"/>
        <item x="534"/>
        <item x="212"/>
        <item x="104"/>
        <item x="372"/>
        <item x="97"/>
        <item x="510"/>
        <item x="26"/>
        <item x="383"/>
        <item x="293"/>
        <item x="630"/>
        <item x="288"/>
        <item x="313"/>
        <item x="416"/>
        <item x="700"/>
        <item x="387"/>
        <item x="264"/>
        <item x="541"/>
        <item x="142"/>
        <item x="684"/>
        <item x="214"/>
        <item x="425"/>
        <item x="536"/>
        <item x="628"/>
        <item x="227"/>
        <item x="575"/>
        <item x="338"/>
        <item x="446"/>
        <item x="704"/>
        <item x="404"/>
        <item x="473"/>
        <item x="191"/>
        <item x="68"/>
        <item x="192"/>
        <item x="509"/>
        <item x="125"/>
        <item x="449"/>
        <item x="235"/>
        <item x="672"/>
        <item x="472"/>
        <item x="611"/>
        <item x="727"/>
        <item x="8"/>
        <item x="463"/>
        <item x="596"/>
        <item x="236"/>
        <item x="252"/>
        <item x="426"/>
        <item x="671"/>
        <item x="3"/>
        <item x="49"/>
        <item x="152"/>
        <item x="709"/>
        <item x="667"/>
        <item x="119"/>
        <item x="187"/>
        <item x="369"/>
        <item x="601"/>
        <item x="162"/>
        <item x="590"/>
        <item x="448"/>
        <item x="420"/>
        <item x="122"/>
        <item x="278"/>
        <item x="703"/>
        <item x="231"/>
        <item x="484"/>
        <item x="207"/>
        <item x="285"/>
        <item x="270"/>
        <item x="626"/>
        <item x="441"/>
        <item x="41"/>
        <item x="204"/>
        <item x="681"/>
        <item x="101"/>
        <item x="295"/>
        <item x="625"/>
        <item x="615"/>
        <item x="246"/>
        <item x="213"/>
        <item x="742"/>
        <item x="408"/>
        <item x="220"/>
        <item x="58"/>
        <item x="396"/>
        <item x="183"/>
        <item x="48"/>
        <item x="211"/>
        <item x="415"/>
        <item x="146"/>
        <item x="33"/>
        <item x="239"/>
        <item x="147"/>
        <item x="623"/>
        <item x="616"/>
        <item x="34"/>
        <item x="464"/>
        <item x="11"/>
        <item x="4"/>
        <item x="280"/>
        <item x="670"/>
        <item x="581"/>
        <item x="328"/>
        <item x="326"/>
        <item x="455"/>
        <item x="250"/>
        <item x="13"/>
        <item x="100"/>
        <item x="552"/>
        <item x="674"/>
        <item x="89"/>
        <item x="83"/>
        <item x="506"/>
        <item x="421"/>
        <item x="23"/>
        <item x="698"/>
        <item x="465"/>
        <item x="360"/>
        <item x="735"/>
        <item x="29"/>
        <item x="548"/>
        <item x="461"/>
        <item x="132"/>
        <item x="75"/>
        <item x="493"/>
        <item x="699"/>
        <item x="707"/>
        <item x="708"/>
        <item x="36"/>
        <item x="261"/>
        <item x="222"/>
        <item x="116"/>
        <item x="639"/>
        <item x="64"/>
        <item x="471"/>
        <item x="585"/>
        <item x="276"/>
        <item x="665"/>
        <item x="382"/>
        <item x="198"/>
        <item x="194"/>
        <item x="456"/>
        <item x="384"/>
        <item x="370"/>
        <item x="669"/>
        <item x="105"/>
        <item x="294"/>
        <item x="514"/>
        <item x="459"/>
        <item x="237"/>
        <item x="228"/>
        <item x="178"/>
        <item x="81"/>
        <item x="723"/>
        <item x="649"/>
        <item x="666"/>
        <item x="206"/>
        <item x="292"/>
        <item x="229"/>
        <item x="5"/>
        <item x="675"/>
        <item x="28"/>
        <item x="210"/>
        <item x="438"/>
        <item x="103"/>
        <item x="501"/>
        <item x="434"/>
        <item x="302"/>
        <item x="573"/>
        <item x="363"/>
        <item x="21"/>
        <item x="725"/>
        <item x="129"/>
        <item x="284"/>
        <item x="18"/>
        <item x="114"/>
        <item x="660"/>
        <item x="645"/>
        <item x="513"/>
        <item x="462"/>
        <item x="453"/>
        <item x="91"/>
        <item x="527"/>
        <item x="417"/>
        <item x="444"/>
        <item x="602"/>
        <item x="495"/>
        <item x="107"/>
        <item x="150"/>
        <item x="43"/>
        <item x="331"/>
        <item x="172"/>
        <item x="318"/>
        <item x="605"/>
        <item x="281"/>
        <item x="219"/>
        <item x="336"/>
        <item x="526"/>
        <item x="504"/>
        <item x="656"/>
        <item x="61"/>
        <item x="66"/>
        <item x="337"/>
        <item x="347"/>
        <item x="289"/>
        <item x="304"/>
        <item x="702"/>
        <item x="346"/>
        <item x="562"/>
        <item x="164"/>
        <item x="376"/>
        <item x="661"/>
        <item x="143"/>
        <item x="367"/>
        <item x="357"/>
        <item x="14"/>
        <item x="182"/>
        <item x="568"/>
        <item x="691"/>
        <item x="738"/>
        <item x="523"/>
        <item x="134"/>
        <item x="98"/>
        <item x="668"/>
        <item x="528"/>
        <item x="558"/>
        <item x="586"/>
        <item x="435"/>
        <item x="458"/>
        <item x="136"/>
        <item x="468"/>
        <item x="218"/>
        <item x="273"/>
        <item x="87"/>
        <item x="655"/>
        <item x="230"/>
        <item x="475"/>
        <item x="310"/>
        <item x="274"/>
        <item x="115"/>
        <item x="614"/>
        <item x="249"/>
        <item x="577"/>
        <item x="80"/>
        <item x="322"/>
        <item x="555"/>
        <item x="166"/>
        <item x="500"/>
        <item x="423"/>
        <item x="258"/>
        <item x="358"/>
        <item x="683"/>
        <item x="30"/>
        <item x="549"/>
        <item x="732"/>
        <item x="398"/>
        <item x="73"/>
        <item x="327"/>
        <item x="470"/>
        <item x="733"/>
        <item x="409"/>
        <item x="309"/>
        <item x="452"/>
        <item x="584"/>
        <item x="712"/>
        <item x="621"/>
        <item x="401"/>
        <item x="232"/>
        <item x="731"/>
        <item x="90"/>
        <item x="516"/>
        <item x="726"/>
        <item x="745"/>
        <item x="208"/>
        <item x="245"/>
        <item x="739"/>
        <item x="352"/>
        <item x="224"/>
        <item x="424"/>
        <item x="343"/>
        <item x="476"/>
        <item x="171"/>
        <item x="410"/>
        <item x="42"/>
        <item x="678"/>
        <item x="578"/>
        <item x="482"/>
        <item x="685"/>
        <item x="256"/>
        <item x="300"/>
        <item x="485"/>
        <item x="557"/>
        <item x="497"/>
        <item x="385"/>
        <item x="174"/>
        <item x="638"/>
        <item x="442"/>
        <item x="20"/>
        <item x="729"/>
        <item x="96"/>
        <item x="263"/>
        <item x="679"/>
        <item x="676"/>
        <item x="561"/>
        <item x="156"/>
        <item x="499"/>
        <item x="632"/>
        <item x="633"/>
        <item x="744"/>
        <item x="287"/>
        <item x="78"/>
        <item x="22"/>
        <item x="696"/>
        <item x="140"/>
        <item x="487"/>
        <item x="447"/>
        <item x="695"/>
        <item x="544"/>
        <item x="2"/>
        <item x="320"/>
        <item x="587"/>
        <item x="39"/>
        <item x="583"/>
        <item x="180"/>
        <item x="635"/>
        <item x="414"/>
        <item x="498"/>
        <item x="535"/>
        <item x="201"/>
        <item x="517"/>
        <item x="312"/>
        <item x="335"/>
        <item x="550"/>
        <item x="511"/>
        <item x="644"/>
        <item x="130"/>
        <item x="349"/>
        <item x="82"/>
        <item x="342"/>
        <item x="65"/>
        <item x="677"/>
        <item x="353"/>
        <item x="613"/>
        <item x="317"/>
        <item x="570"/>
        <item x="567"/>
        <item x="277"/>
        <item x="63"/>
        <item x="55"/>
        <item x="139"/>
        <item x="631"/>
        <item x="260"/>
        <item x="283"/>
        <item x="701"/>
        <item x="334"/>
        <item x="483"/>
        <item x="282"/>
        <item x="94"/>
        <item x="422"/>
        <item x="496"/>
        <item x="247"/>
        <item x="479"/>
        <item x="12"/>
        <item x="253"/>
        <item x="74"/>
        <item x="560"/>
        <item x="553"/>
        <item x="492"/>
        <item x="157"/>
        <item x="148"/>
        <item x="193"/>
        <item x="431"/>
        <item x="445"/>
        <item x="314"/>
        <item x="717"/>
        <item x="138"/>
        <item x="582"/>
        <item x="592"/>
        <item x="662"/>
        <item x="480"/>
        <item x="120"/>
        <item x="508"/>
        <item x="67"/>
        <item x="330"/>
        <item x="175"/>
        <item x="693"/>
        <item x="569"/>
        <item x="653"/>
        <item x="430"/>
        <item x="406"/>
        <item x="27"/>
        <item x="690"/>
        <item x="393"/>
        <item x="450"/>
        <item x="133"/>
        <item x="301"/>
        <item x="160"/>
        <item x="429"/>
        <item x="86"/>
        <item x="386"/>
        <item x="108"/>
        <item x="651"/>
        <item x="223"/>
        <item t="default"/>
      </items>
    </pivotField>
    <pivotField showAll="0"/>
    <pivotField showAll="0"/>
    <pivotField showAll="0"/>
    <pivotField showAll="0"/>
    <pivotField showAll="0"/>
    <pivotField showAll="0"/>
    <pivotField showAll="0">
      <items count="8">
        <item x="3"/>
        <item x="6"/>
        <item x="4"/>
        <item x="0"/>
        <item x="2"/>
        <item x="1"/>
        <item x="5"/>
        <item t="default"/>
      </items>
    </pivotField>
    <pivotField showAll="0">
      <items count="4">
        <item sd="0" x="2"/>
        <item sd="0" x="1"/>
        <item sd="0" x="0"/>
        <item t="default" sd="0"/>
      </items>
    </pivotField>
    <pivotField showAll="0"/>
    <pivotField dataField="1" showAll="0">
      <items count="1201">
        <item h="1" x="0"/>
        <item h="1" x="9"/>
        <item h="1" x="99"/>
        <item h="1" x="999"/>
        <item h="1" x="1000"/>
        <item x="1001"/>
        <item h="1" x="1002"/>
        <item h="1" x="1003"/>
        <item h="1" x="1004"/>
        <item h="1" x="1005"/>
        <item h="1" x="1006"/>
        <item h="1" x="1007"/>
        <item h="1" x="1008"/>
        <item h="1" x="100"/>
        <item h="1" x="1009"/>
        <item h="1" x="1010"/>
        <item h="1" x="1011"/>
        <item h="1" x="1012"/>
        <item h="1" x="1013"/>
        <item h="1" x="1014"/>
        <item h="1" x="1015"/>
        <item h="1" x="1016"/>
        <item x="1017"/>
        <item h="1" x="1018"/>
        <item h="1" x="101"/>
        <item h="1" x="1019"/>
        <item h="1" x="1020"/>
        <item h="1" x="1021"/>
        <item h="1" x="1022"/>
        <item x="1023"/>
        <item h="1" x="1024"/>
        <item h="1" x="1025"/>
        <item h="1" x="1026"/>
        <item h="1" x="1027"/>
        <item h="1" x="1028"/>
        <item h="1" x="102"/>
        <item h="1" x="1029"/>
        <item h="1" x="1030"/>
        <item h="1" x="1031"/>
        <item h="1" x="1032"/>
        <item h="1" x="1033"/>
        <item h="1" x="1034"/>
        <item h="1" x="1035"/>
        <item h="1" x="1036"/>
        <item h="1" x="1037"/>
        <item h="1" x="1038"/>
        <item h="1" x="103"/>
        <item h="1" x="1039"/>
        <item h="1" x="1040"/>
        <item h="1" x="1041"/>
        <item h="1" x="1042"/>
        <item h="1" x="1043"/>
        <item h="1" x="1044"/>
        <item h="1" x="1045"/>
        <item h="1" x="1046"/>
        <item h="1" x="1047"/>
        <item h="1" x="1048"/>
        <item x="104"/>
        <item h="1" x="1049"/>
        <item h="1" x="1050"/>
        <item h="1" x="1051"/>
        <item h="1" x="1052"/>
        <item h="1" x="1053"/>
        <item h="1" x="1054"/>
        <item h="1" x="1055"/>
        <item h="1" x="1056"/>
        <item h="1" x="1057"/>
        <item h="1" x="1058"/>
        <item h="1" x="105"/>
        <item h="1" x="1059"/>
        <item h="1" x="1060"/>
        <item h="1" x="1061"/>
        <item h="1" x="1062"/>
        <item x="1063"/>
        <item h="1" x="1064"/>
        <item h="1" x="1065"/>
        <item h="1" x="1066"/>
        <item h="1" x="1067"/>
        <item h="1" x="1068"/>
        <item h="1" x="106"/>
        <item h="1" x="1069"/>
        <item h="1" x="1070"/>
        <item h="1" x="1071"/>
        <item h="1" x="1072"/>
        <item h="1" x="1073"/>
        <item h="1" x="1074"/>
        <item h="1" x="1075"/>
        <item h="1" x="1076"/>
        <item h="1" x="1077"/>
        <item h="1" x="1078"/>
        <item h="1" x="107"/>
        <item h="1" x="1079"/>
        <item h="1" x="1080"/>
        <item h="1" x="1081"/>
        <item h="1" x="1082"/>
        <item h="1" x="1083"/>
        <item h="1" x="1084"/>
        <item h="1" x="1085"/>
        <item h="1" x="1086"/>
        <item h="1" x="1087"/>
        <item h="1" x="1088"/>
        <item h="1" x="108"/>
        <item h="1" x="1089"/>
        <item h="1" x="1090"/>
        <item h="1" x="1091"/>
        <item h="1" x="1092"/>
        <item h="1" x="1093"/>
        <item h="1" x="1094"/>
        <item h="1" x="1095"/>
        <item h="1" x="1096"/>
        <item h="1" x="1097"/>
        <item h="1" x="1098"/>
        <item h="1" x="10"/>
        <item h="1" x="109"/>
        <item h="1" x="1099"/>
        <item h="1" x="1100"/>
        <item h="1" x="1101"/>
        <item h="1" x="1102"/>
        <item h="1" x="1103"/>
        <item h="1" x="1104"/>
        <item h="1" x="1105"/>
        <item h="1" x="1106"/>
        <item h="1" x="1107"/>
        <item h="1" x="1108"/>
        <item h="1" x="110"/>
        <item h="1" x="1109"/>
        <item h="1" x="1110"/>
        <item h="1" x="1111"/>
        <item h="1" x="1112"/>
        <item h="1" x="1113"/>
        <item h="1" x="1114"/>
        <item h="1" x="1115"/>
        <item h="1" x="1116"/>
        <item h="1" x="1117"/>
        <item h="1" x="1118"/>
        <item h="1" x="111"/>
        <item h="1" x="1119"/>
        <item h="1" x="1120"/>
        <item x="1121"/>
        <item h="1" x="1122"/>
        <item h="1" x="1123"/>
        <item h="1" x="1124"/>
        <item h="1" x="1125"/>
        <item h="1" x="1126"/>
        <item h="1" x="1127"/>
        <item h="1" x="1128"/>
        <item h="1" x="112"/>
        <item h="1" x="1129"/>
        <item h="1" x="1130"/>
        <item h="1" x="1131"/>
        <item h="1" x="1132"/>
        <item h="1" x="1133"/>
        <item h="1" x="1134"/>
        <item h="1" x="1135"/>
        <item h="1" x="1136"/>
        <item h="1" x="1137"/>
        <item h="1" x="1138"/>
        <item h="1" x="113"/>
        <item h="1" x="1139"/>
        <item h="1" x="1140"/>
        <item h="1" x="1141"/>
        <item h="1" x="1142"/>
        <item h="1" x="1143"/>
        <item h="1" x="1144"/>
        <item h="1" x="1145"/>
        <item h="1" x="1146"/>
        <item h="1" x="1147"/>
        <item h="1" x="1148"/>
        <item h="1" x="114"/>
        <item h="1" x="1149"/>
        <item h="1" x="1150"/>
        <item h="1" x="1151"/>
        <item h="1" x="1152"/>
        <item h="1" x="1153"/>
        <item h="1" x="1154"/>
        <item h="1" x="1155"/>
        <item h="1" x="1156"/>
        <item h="1" x="1157"/>
        <item h="1" x="1158"/>
        <item h="1" x="115"/>
        <item h="1" x="1159"/>
        <item h="1" x="1160"/>
        <item h="1" x="1161"/>
        <item h="1" x="1162"/>
        <item h="1" x="1163"/>
        <item h="1" x="1164"/>
        <item h="1" x="1165"/>
        <item h="1" x="1166"/>
        <item h="1" x="1167"/>
        <item h="1" x="1168"/>
        <item h="1" x="116"/>
        <item h="1" x="1169"/>
        <item h="1" x="1170"/>
        <item h="1" x="1171"/>
        <item h="1" x="1172"/>
        <item h="1" x="1173"/>
        <item h="1" x="1174"/>
        <item h="1" x="1175"/>
        <item h="1" x="1176"/>
        <item h="1" x="1177"/>
        <item h="1" x="1178"/>
        <item h="1" x="117"/>
        <item h="1" x="1179"/>
        <item h="1" x="1180"/>
        <item h="1" x="1181"/>
        <item h="1" x="1182"/>
        <item h="1" x="1183"/>
        <item h="1" x="1184"/>
        <item h="1" x="1185"/>
        <item h="1" x="1186"/>
        <item h="1" x="1187"/>
        <item h="1" x="1188"/>
        <item h="1" x="118"/>
        <item h="1" x="1189"/>
        <item h="1" x="1190"/>
        <item h="1" x="1191"/>
        <item h="1" x="1192"/>
        <item h="1" x="1193"/>
        <item h="1" x="1194"/>
        <item h="1" x="1195"/>
        <item h="1" x="1196"/>
        <item h="1" x="1197"/>
        <item h="1" x="1198"/>
        <item h="1" x="11"/>
        <item h="1" x="119"/>
        <item h="1" x="1199"/>
        <item h="1" x="120"/>
        <item h="1" x="121"/>
        <item h="1" x="122"/>
        <item h="1" x="123"/>
        <item h="1" x="124"/>
        <item h="1" x="125"/>
        <item h="1" x="126"/>
        <item h="1" x="127"/>
        <item h="1" x="128"/>
        <item h="1" x="12"/>
        <item h="1" x="129"/>
        <item h="1" x="130"/>
        <item h="1" x="131"/>
        <item h="1" x="132"/>
        <item h="1" x="133"/>
        <item h="1" x="134"/>
        <item h="1" x="135"/>
        <item h="1" x="136"/>
        <item h="1" x="137"/>
        <item h="1" x="138"/>
        <item h="1" x="13"/>
        <item h="1" x="139"/>
        <item h="1" x="140"/>
        <item h="1" x="141"/>
        <item h="1" x="142"/>
        <item h="1" x="143"/>
        <item h="1" x="144"/>
        <item h="1" x="145"/>
        <item h="1" x="146"/>
        <item h="1" x="147"/>
        <item h="1" x="148"/>
        <item h="1" x="14"/>
        <item h="1" x="149"/>
        <item h="1" x="150"/>
        <item h="1" x="151"/>
        <item h="1" x="152"/>
        <item h="1" x="153"/>
        <item h="1" x="154"/>
        <item h="1" x="155"/>
        <item h="1" x="156"/>
        <item h="1" x="157"/>
        <item h="1" x="158"/>
        <item h="1" x="15"/>
        <item h="1" x="159"/>
        <item h="1" x="160"/>
        <item h="1" x="161"/>
        <item h="1" x="162"/>
        <item h="1" x="163"/>
        <item h="1" x="164"/>
        <item h="1" x="165"/>
        <item h="1" x="166"/>
        <item h="1" x="167"/>
        <item h="1" x="168"/>
        <item h="1" x="16"/>
        <item h="1" x="169"/>
        <item h="1" x="170"/>
        <item h="1" x="171"/>
        <item h="1" x="172"/>
        <item h="1" x="173"/>
        <item h="1" x="174"/>
        <item h="1" x="175"/>
        <item h="1" x="176"/>
        <item h="1" x="177"/>
        <item h="1" x="178"/>
        <item h="1" x="17"/>
        <item h="1" x="179"/>
        <item h="1" x="180"/>
        <item h="1" x="181"/>
        <item h="1" x="182"/>
        <item h="1" x="183"/>
        <item h="1" x="184"/>
        <item h="1" x="185"/>
        <item h="1" x="186"/>
        <item h="1" x="187"/>
        <item h="1" x="188"/>
        <item h="1" x="18"/>
        <item h="1" x="189"/>
        <item h="1" x="190"/>
        <item h="1" x="191"/>
        <item h="1" x="192"/>
        <item h="1" x="193"/>
        <item h="1" x="194"/>
        <item h="1" x="195"/>
        <item h="1" x="196"/>
        <item h="1" x="197"/>
        <item h="1" x="198"/>
        <item h="1" x="1"/>
        <item h="1" x="19"/>
        <item h="1" x="199"/>
        <item h="1" x="200"/>
        <item h="1" x="201"/>
        <item h="1" x="202"/>
        <item h="1" x="203"/>
        <item h="1" x="204"/>
        <item h="1" x="205"/>
        <item h="1" x="206"/>
        <item h="1" x="207"/>
        <item h="1" x="208"/>
        <item h="1" x="20"/>
        <item h="1" x="209"/>
        <item h="1" x="210"/>
        <item h="1" x="211"/>
        <item h="1" x="212"/>
        <item h="1" x="213"/>
        <item h="1" x="214"/>
        <item h="1" x="215"/>
        <item h="1" x="216"/>
        <item h="1" x="217"/>
        <item h="1" x="218"/>
        <item h="1" x="21"/>
        <item h="1" x="219"/>
        <item h="1" x="220"/>
        <item h="1" x="221"/>
        <item h="1" x="222"/>
        <item h="1" x="223"/>
        <item h="1" x="224"/>
        <item h="1" x="225"/>
        <item h="1" x="226"/>
        <item h="1" x="227"/>
        <item h="1" x="228"/>
        <item h="1" x="22"/>
        <item h="1" x="229"/>
        <item h="1" x="230"/>
        <item h="1" x="231"/>
        <item h="1" x="232"/>
        <item h="1" x="233"/>
        <item h="1" x="234"/>
        <item h="1" x="235"/>
        <item h="1" x="236"/>
        <item h="1" x="237"/>
        <item h="1" x="238"/>
        <item h="1" x="23"/>
        <item h="1" x="239"/>
        <item h="1" x="240"/>
        <item h="1" x="241"/>
        <item h="1" x="242"/>
        <item h="1" x="243"/>
        <item h="1" x="244"/>
        <item h="1" x="245"/>
        <item h="1" x="246"/>
        <item h="1" x="247"/>
        <item h="1" x="248"/>
        <item h="1" x="24"/>
        <item h="1" x="249"/>
        <item h="1" x="250"/>
        <item h="1" x="251"/>
        <item h="1" x="252"/>
        <item h="1" x="253"/>
        <item h="1" x="254"/>
        <item h="1" x="255"/>
        <item h="1" x="256"/>
        <item h="1" x="257"/>
        <item h="1" x="258"/>
        <item h="1" x="25"/>
        <item h="1" x="259"/>
        <item h="1" x="260"/>
        <item h="1" x="261"/>
        <item h="1" x="262"/>
        <item h="1" x="263"/>
        <item h="1" x="264"/>
        <item h="1" x="265"/>
        <item h="1" x="266"/>
        <item h="1" x="267"/>
        <item h="1" x="268"/>
        <item h="1" x="26"/>
        <item h="1" x="269"/>
        <item h="1" x="270"/>
        <item h="1" x="271"/>
        <item h="1" x="272"/>
        <item h="1" x="273"/>
        <item h="1" x="274"/>
        <item h="1" x="275"/>
        <item h="1" x="276"/>
        <item h="1" x="277"/>
        <item h="1" x="278"/>
        <item h="1" x="27"/>
        <item h="1" x="279"/>
        <item h="1" x="280"/>
        <item h="1" x="281"/>
        <item h="1" x="282"/>
        <item h="1" x="283"/>
        <item h="1" x="284"/>
        <item h="1" x="285"/>
        <item h="1" x="286"/>
        <item h="1" x="287"/>
        <item h="1" x="288"/>
        <item h="1" x="28"/>
        <item h="1" x="289"/>
        <item h="1" x="290"/>
        <item h="1" x="291"/>
        <item h="1" x="292"/>
        <item h="1" x="293"/>
        <item h="1" x="294"/>
        <item h="1" x="295"/>
        <item h="1" x="296"/>
        <item h="1" x="297"/>
        <item h="1" x="298"/>
        <item h="1" x="2"/>
        <item h="1" x="29"/>
        <item h="1" x="299"/>
        <item h="1" x="300"/>
        <item h="1" x="301"/>
        <item h="1" x="302"/>
        <item h="1" x="303"/>
        <item h="1" x="304"/>
        <item h="1" x="305"/>
        <item h="1" x="306"/>
        <item h="1" x="307"/>
        <item h="1" x="308"/>
        <item h="1" x="30"/>
        <item h="1" x="309"/>
        <item h="1" x="310"/>
        <item h="1" x="311"/>
        <item h="1" x="312"/>
        <item h="1" x="313"/>
        <item h="1" x="314"/>
        <item h="1" x="315"/>
        <item h="1" x="316"/>
        <item h="1" x="317"/>
        <item h="1" x="318"/>
        <item h="1" x="31"/>
        <item h="1" x="319"/>
        <item h="1" x="320"/>
        <item h="1" x="321"/>
        <item h="1" x="322"/>
        <item h="1" x="323"/>
        <item h="1" x="324"/>
        <item h="1" x="325"/>
        <item h="1" x="326"/>
        <item h="1" x="327"/>
        <item h="1" x="328"/>
        <item h="1" x="32"/>
        <item h="1" x="329"/>
        <item h="1" x="330"/>
        <item h="1" x="331"/>
        <item h="1" x="332"/>
        <item h="1" x="333"/>
        <item h="1" x="334"/>
        <item h="1" x="335"/>
        <item h="1" x="336"/>
        <item h="1" x="337"/>
        <item h="1" x="338"/>
        <item h="1" x="33"/>
        <item h="1" x="339"/>
        <item h="1" x="340"/>
        <item h="1" x="341"/>
        <item h="1" x="342"/>
        <item h="1" x="343"/>
        <item h="1" x="344"/>
        <item h="1" x="345"/>
        <item h="1" x="346"/>
        <item h="1" x="347"/>
        <item h="1" x="348"/>
        <item h="1" x="34"/>
        <item h="1" x="349"/>
        <item h="1" x="350"/>
        <item h="1" x="351"/>
        <item h="1" x="352"/>
        <item h="1" x="353"/>
        <item h="1" x="354"/>
        <item h="1" x="355"/>
        <item h="1" x="356"/>
        <item h="1" x="357"/>
        <item h="1" x="358"/>
        <item h="1" x="35"/>
        <item h="1" x="359"/>
        <item h="1" x="360"/>
        <item h="1" x="361"/>
        <item h="1" x="362"/>
        <item h="1" x="363"/>
        <item h="1" x="364"/>
        <item h="1" x="365"/>
        <item h="1" x="366"/>
        <item h="1" x="367"/>
        <item h="1" x="368"/>
        <item h="1" x="36"/>
        <item h="1" x="369"/>
        <item h="1" x="370"/>
        <item h="1" x="371"/>
        <item h="1" x="372"/>
        <item h="1" x="373"/>
        <item h="1" x="374"/>
        <item h="1" x="375"/>
        <item h="1" x="376"/>
        <item h="1" x="377"/>
        <item h="1" x="378"/>
        <item h="1" x="37"/>
        <item h="1" x="379"/>
        <item h="1" x="380"/>
        <item h="1" x="381"/>
        <item h="1" x="382"/>
        <item h="1" x="383"/>
        <item h="1" x="384"/>
        <item h="1" x="385"/>
        <item h="1" x="386"/>
        <item h="1" x="387"/>
        <item h="1" x="388"/>
        <item h="1" x="38"/>
        <item h="1" x="389"/>
        <item h="1" x="390"/>
        <item h="1" x="391"/>
        <item h="1" x="392"/>
        <item h="1" x="393"/>
        <item h="1" x="394"/>
        <item h="1" x="395"/>
        <item h="1" x="396"/>
        <item h="1" x="397"/>
        <item h="1" x="398"/>
        <item h="1" x="3"/>
        <item h="1" x="39"/>
        <item h="1" x="399"/>
        <item h="1" x="400"/>
        <item h="1" x="401"/>
        <item h="1" x="402"/>
        <item h="1" x="403"/>
        <item h="1" x="404"/>
        <item h="1" x="405"/>
        <item h="1" x="406"/>
        <item h="1" x="407"/>
        <item h="1" x="408"/>
        <item h="1" x="40"/>
        <item h="1" x="409"/>
        <item h="1" x="410"/>
        <item h="1" x="411"/>
        <item h="1" x="412"/>
        <item h="1" x="413"/>
        <item h="1" x="414"/>
        <item h="1" x="415"/>
        <item h="1" x="416"/>
        <item h="1" x="417"/>
        <item h="1" x="418"/>
        <item h="1" x="41"/>
        <item h="1" x="419"/>
        <item h="1" x="420"/>
        <item h="1" x="421"/>
        <item h="1" x="422"/>
        <item h="1" x="423"/>
        <item h="1" x="424"/>
        <item h="1" x="425"/>
        <item h="1" x="426"/>
        <item h="1" x="427"/>
        <item h="1" x="428"/>
        <item h="1" x="42"/>
        <item h="1" x="429"/>
        <item h="1" x="430"/>
        <item h="1" x="431"/>
        <item h="1" x="432"/>
        <item h="1" x="433"/>
        <item h="1" x="434"/>
        <item h="1" x="435"/>
        <item h="1" x="436"/>
        <item h="1" x="437"/>
        <item h="1" x="438"/>
        <item h="1" x="43"/>
        <item h="1" x="439"/>
        <item h="1" x="440"/>
        <item h="1" x="441"/>
        <item h="1" x="442"/>
        <item h="1" x="443"/>
        <item h="1" x="444"/>
        <item h="1" x="445"/>
        <item h="1" x="446"/>
        <item h="1" x="447"/>
        <item h="1" x="448"/>
        <item h="1" x="44"/>
        <item h="1" x="449"/>
        <item h="1" x="450"/>
        <item h="1" x="451"/>
        <item h="1" x="452"/>
        <item h="1" x="453"/>
        <item h="1" x="454"/>
        <item h="1" x="455"/>
        <item h="1" x="456"/>
        <item h="1" x="457"/>
        <item h="1" x="458"/>
        <item h="1" x="45"/>
        <item h="1" x="459"/>
        <item h="1" x="460"/>
        <item h="1" x="461"/>
        <item h="1" x="462"/>
        <item h="1" x="463"/>
        <item h="1" x="464"/>
        <item h="1" x="465"/>
        <item h="1" x="466"/>
        <item h="1" x="467"/>
        <item h="1" x="468"/>
        <item h="1" x="46"/>
        <item h="1" x="469"/>
        <item h="1" x="470"/>
        <item h="1" x="471"/>
        <item h="1" x="472"/>
        <item h="1" x="473"/>
        <item h="1" x="474"/>
        <item h="1" x="475"/>
        <item h="1" x="476"/>
        <item h="1" x="477"/>
        <item h="1" x="478"/>
        <item h="1" x="47"/>
        <item h="1" x="479"/>
        <item h="1" x="480"/>
        <item h="1" x="481"/>
        <item h="1" x="482"/>
        <item h="1" x="483"/>
        <item h="1" x="484"/>
        <item h="1" x="485"/>
        <item h="1" x="486"/>
        <item h="1" x="487"/>
        <item h="1" x="488"/>
        <item h="1" x="48"/>
        <item h="1" x="489"/>
        <item h="1" x="490"/>
        <item h="1" x="491"/>
        <item h="1" x="492"/>
        <item h="1" x="493"/>
        <item h="1" x="494"/>
        <item h="1" x="495"/>
        <item h="1" x="496"/>
        <item h="1" x="497"/>
        <item h="1" x="498"/>
        <item h="1" x="4"/>
        <item h="1" x="49"/>
        <item h="1" x="499"/>
        <item h="1" x="500"/>
        <item h="1" x="501"/>
        <item h="1" x="502"/>
        <item h="1" x="503"/>
        <item h="1" x="504"/>
        <item h="1" x="505"/>
        <item h="1" x="506"/>
        <item h="1" x="507"/>
        <item h="1" x="508"/>
        <item h="1" x="50"/>
        <item h="1" x="509"/>
        <item h="1" x="510"/>
        <item h="1" x="511"/>
        <item h="1" x="512"/>
        <item h="1" x="513"/>
        <item h="1" x="514"/>
        <item h="1" x="515"/>
        <item h="1" x="516"/>
        <item h="1" x="517"/>
        <item h="1" x="518"/>
        <item h="1" x="51"/>
        <item h="1" x="519"/>
        <item h="1" x="520"/>
        <item h="1" x="521"/>
        <item h="1" x="522"/>
        <item h="1" x="523"/>
        <item h="1" x="524"/>
        <item h="1" x="525"/>
        <item h="1" x="526"/>
        <item h="1" x="527"/>
        <item h="1" x="528"/>
        <item h="1" x="52"/>
        <item h="1" x="529"/>
        <item h="1" x="530"/>
        <item h="1" x="531"/>
        <item h="1" x="532"/>
        <item h="1" x="533"/>
        <item h="1" x="534"/>
        <item h="1" x="535"/>
        <item h="1" x="536"/>
        <item h="1" x="537"/>
        <item h="1" x="538"/>
        <item h="1" x="53"/>
        <item h="1" x="539"/>
        <item h="1" x="540"/>
        <item h="1" x="541"/>
        <item h="1" x="542"/>
        <item h="1" x="543"/>
        <item h="1" x="544"/>
        <item h="1" x="545"/>
        <item h="1" x="546"/>
        <item h="1" x="547"/>
        <item h="1" x="548"/>
        <item h="1" x="54"/>
        <item h="1" x="549"/>
        <item h="1" x="550"/>
        <item h="1" x="551"/>
        <item h="1" x="552"/>
        <item h="1" x="553"/>
        <item h="1" x="554"/>
        <item h="1" x="555"/>
        <item h="1" x="556"/>
        <item h="1" x="557"/>
        <item h="1" x="558"/>
        <item h="1" x="55"/>
        <item h="1" x="559"/>
        <item h="1" x="560"/>
        <item h="1" x="561"/>
        <item h="1" x="562"/>
        <item h="1" x="563"/>
        <item h="1" x="564"/>
        <item h="1" x="565"/>
        <item h="1" x="566"/>
        <item h="1" x="567"/>
        <item h="1" x="568"/>
        <item h="1" x="56"/>
        <item h="1" x="569"/>
        <item h="1" x="570"/>
        <item h="1" x="571"/>
        <item h="1" x="572"/>
        <item h="1" x="573"/>
        <item h="1" x="574"/>
        <item h="1" x="575"/>
        <item h="1" x="576"/>
        <item h="1" x="577"/>
        <item h="1" x="578"/>
        <item h="1" x="57"/>
        <item h="1" x="579"/>
        <item h="1" x="580"/>
        <item h="1" x="581"/>
        <item h="1" x="582"/>
        <item h="1" x="583"/>
        <item h="1" x="584"/>
        <item h="1" x="585"/>
        <item h="1" x="586"/>
        <item h="1" x="587"/>
        <item h="1" x="588"/>
        <item h="1" x="58"/>
        <item h="1" x="589"/>
        <item h="1" x="590"/>
        <item h="1" x="591"/>
        <item h="1" x="592"/>
        <item h="1" x="593"/>
        <item h="1" x="594"/>
        <item h="1" x="595"/>
        <item h="1" x="596"/>
        <item h="1" x="597"/>
        <item h="1" x="598"/>
        <item h="1" x="5"/>
        <item h="1" x="59"/>
        <item h="1" x="599"/>
        <item h="1" x="600"/>
        <item h="1" x="601"/>
        <item h="1" x="602"/>
        <item h="1" x="603"/>
        <item h="1" x="604"/>
        <item h="1" x="605"/>
        <item h="1" x="606"/>
        <item h="1" x="607"/>
        <item h="1" x="608"/>
        <item h="1" x="60"/>
        <item h="1" x="609"/>
        <item h="1" x="610"/>
        <item h="1" x="611"/>
        <item h="1" x="612"/>
        <item h="1" x="613"/>
        <item h="1" x="614"/>
        <item h="1" x="615"/>
        <item h="1" x="616"/>
        <item h="1" x="617"/>
        <item h="1" x="618"/>
        <item h="1" x="61"/>
        <item h="1" x="619"/>
        <item h="1" x="620"/>
        <item h="1" x="621"/>
        <item h="1" x="622"/>
        <item h="1" x="623"/>
        <item h="1" x="624"/>
        <item h="1" x="625"/>
        <item h="1" x="626"/>
        <item h="1" x="627"/>
        <item h="1" x="628"/>
        <item h="1" x="62"/>
        <item h="1" x="629"/>
        <item h="1" x="630"/>
        <item h="1" x="631"/>
        <item h="1" x="632"/>
        <item h="1" x="633"/>
        <item h="1" x="634"/>
        <item h="1" x="635"/>
        <item h="1" x="636"/>
        <item h="1" x="637"/>
        <item h="1" x="638"/>
        <item h="1" x="63"/>
        <item h="1" x="639"/>
        <item h="1" x="640"/>
        <item h="1" x="641"/>
        <item h="1" x="642"/>
        <item h="1" x="643"/>
        <item h="1" x="644"/>
        <item h="1" x="645"/>
        <item h="1" x="646"/>
        <item h="1" x="647"/>
        <item h="1" x="648"/>
        <item h="1" x="64"/>
        <item h="1" x="649"/>
        <item h="1" x="650"/>
        <item h="1" x="651"/>
        <item h="1" x="652"/>
        <item h="1" x="653"/>
        <item h="1" x="654"/>
        <item h="1" x="655"/>
        <item h="1" x="656"/>
        <item h="1" x="657"/>
        <item h="1" x="658"/>
        <item h="1" x="65"/>
        <item h="1" x="659"/>
        <item h="1" x="660"/>
        <item h="1" x="661"/>
        <item h="1" x="662"/>
        <item h="1" x="663"/>
        <item h="1" x="664"/>
        <item h="1" x="665"/>
        <item h="1" x="666"/>
        <item h="1" x="667"/>
        <item h="1" x="668"/>
        <item h="1" x="66"/>
        <item h="1" x="669"/>
        <item h="1" x="670"/>
        <item h="1" x="671"/>
        <item h="1" x="672"/>
        <item h="1" x="673"/>
        <item h="1" x="674"/>
        <item h="1" x="675"/>
        <item h="1" x="676"/>
        <item h="1" x="677"/>
        <item h="1" x="678"/>
        <item h="1" x="67"/>
        <item h="1" x="679"/>
        <item h="1" x="680"/>
        <item h="1" x="681"/>
        <item h="1" x="682"/>
        <item h="1" x="683"/>
        <item h="1" x="684"/>
        <item h="1" x="685"/>
        <item h="1" x="686"/>
        <item h="1" x="687"/>
        <item h="1" x="688"/>
        <item h="1" x="68"/>
        <item h="1" x="689"/>
        <item h="1" x="690"/>
        <item h="1" x="691"/>
        <item h="1" x="692"/>
        <item h="1" x="693"/>
        <item h="1" x="694"/>
        <item h="1" x="695"/>
        <item h="1" x="696"/>
        <item h="1" x="697"/>
        <item h="1" x="698"/>
        <item h="1" x="6"/>
        <item h="1" x="69"/>
        <item h="1" x="699"/>
        <item h="1" x="700"/>
        <item h="1" x="701"/>
        <item h="1" x="702"/>
        <item h="1" x="703"/>
        <item h="1" x="704"/>
        <item h="1" x="705"/>
        <item h="1" x="706"/>
        <item h="1" x="707"/>
        <item h="1" x="708"/>
        <item h="1" x="70"/>
        <item h="1" x="709"/>
        <item h="1" x="710"/>
        <item h="1" x="711"/>
        <item h="1" x="712"/>
        <item h="1" x="713"/>
        <item h="1" x="714"/>
        <item h="1" x="715"/>
        <item h="1" x="716"/>
        <item h="1" x="717"/>
        <item h="1" x="718"/>
        <item h="1" x="71"/>
        <item h="1" x="719"/>
        <item h="1" x="720"/>
        <item h="1" x="721"/>
        <item h="1" x="722"/>
        <item h="1" x="723"/>
        <item h="1" x="724"/>
        <item h="1" x="725"/>
        <item h="1" x="726"/>
        <item h="1" x="727"/>
        <item h="1" x="728"/>
        <item h="1" x="72"/>
        <item h="1" x="729"/>
        <item h="1" x="730"/>
        <item h="1" x="731"/>
        <item h="1" x="732"/>
        <item h="1" x="733"/>
        <item h="1" x="734"/>
        <item h="1" x="735"/>
        <item h="1" x="736"/>
        <item h="1" x="737"/>
        <item h="1" x="738"/>
        <item h="1" x="73"/>
        <item h="1" x="739"/>
        <item h="1" x="740"/>
        <item h="1" x="741"/>
        <item h="1" x="742"/>
        <item h="1" x="743"/>
        <item h="1" x="744"/>
        <item h="1" x="745"/>
        <item h="1" x="746"/>
        <item h="1" x="747"/>
        <item h="1" x="748"/>
        <item h="1" x="74"/>
        <item h="1" x="749"/>
        <item h="1" x="750"/>
        <item h="1" x="751"/>
        <item h="1" x="752"/>
        <item h="1" x="753"/>
        <item h="1" x="754"/>
        <item h="1" x="755"/>
        <item h="1" x="756"/>
        <item h="1" x="757"/>
        <item h="1" x="758"/>
        <item h="1" x="75"/>
        <item h="1" x="759"/>
        <item h="1" x="760"/>
        <item h="1" x="761"/>
        <item h="1" x="762"/>
        <item h="1" x="763"/>
        <item h="1" x="764"/>
        <item h="1" x="765"/>
        <item h="1" x="766"/>
        <item h="1" x="767"/>
        <item h="1" x="768"/>
        <item h="1" x="76"/>
        <item h="1" x="769"/>
        <item h="1" x="770"/>
        <item h="1" x="771"/>
        <item h="1" x="772"/>
        <item h="1" x="773"/>
        <item h="1" x="774"/>
        <item h="1" x="775"/>
        <item h="1" x="776"/>
        <item h="1" x="777"/>
        <item h="1" x="778"/>
        <item h="1" x="77"/>
        <item h="1" x="779"/>
        <item h="1" x="780"/>
        <item h="1" x="781"/>
        <item h="1" x="782"/>
        <item h="1" x="783"/>
        <item h="1" x="784"/>
        <item h="1" x="785"/>
        <item h="1" x="786"/>
        <item h="1" x="787"/>
        <item h="1" x="788"/>
        <item h="1" x="78"/>
        <item h="1" x="789"/>
        <item h="1" x="790"/>
        <item h="1" x="791"/>
        <item h="1" x="792"/>
        <item h="1" x="793"/>
        <item h="1" x="794"/>
        <item h="1" x="795"/>
        <item h="1" x="796"/>
        <item h="1" x="797"/>
        <item h="1" x="798"/>
        <item h="1" x="7"/>
        <item h="1" x="79"/>
        <item h="1" x="799"/>
        <item h="1" x="800"/>
        <item h="1" x="801"/>
        <item h="1" x="802"/>
        <item h="1" x="803"/>
        <item h="1" x="804"/>
        <item h="1" x="805"/>
        <item h="1" x="806"/>
        <item h="1" x="807"/>
        <item h="1" x="808"/>
        <item h="1" x="80"/>
        <item h="1" x="809"/>
        <item h="1" x="810"/>
        <item h="1" x="811"/>
        <item h="1" x="812"/>
        <item h="1" x="813"/>
        <item h="1" x="814"/>
        <item h="1" x="815"/>
        <item h="1" x="816"/>
        <item h="1" x="817"/>
        <item h="1" x="818"/>
        <item h="1" x="81"/>
        <item h="1" x="819"/>
        <item h="1" x="820"/>
        <item h="1" x="821"/>
        <item h="1" x="822"/>
        <item h="1" x="823"/>
        <item h="1" x="824"/>
        <item h="1" x="825"/>
        <item h="1" x="826"/>
        <item h="1" x="827"/>
        <item h="1" x="828"/>
        <item h="1" x="82"/>
        <item h="1" x="829"/>
        <item h="1" x="830"/>
        <item h="1" x="831"/>
        <item h="1" x="832"/>
        <item h="1" x="833"/>
        <item h="1" x="834"/>
        <item h="1" x="835"/>
        <item h="1" x="836"/>
        <item h="1" x="837"/>
        <item h="1" x="838"/>
        <item h="1" x="83"/>
        <item h="1" x="839"/>
        <item h="1" x="840"/>
        <item h="1" x="841"/>
        <item h="1" x="842"/>
        <item h="1" x="843"/>
        <item h="1" x="844"/>
        <item h="1" x="845"/>
        <item h="1" x="846"/>
        <item h="1" x="847"/>
        <item h="1" x="848"/>
        <item h="1" x="84"/>
        <item h="1" x="849"/>
        <item h="1" x="850"/>
        <item h="1" x="851"/>
        <item h="1" x="852"/>
        <item h="1" x="853"/>
        <item h="1" x="854"/>
        <item h="1" x="855"/>
        <item h="1" x="856"/>
        <item h="1" x="857"/>
        <item h="1" x="858"/>
        <item h="1" x="85"/>
        <item h="1" x="859"/>
        <item h="1" x="860"/>
        <item h="1" x="861"/>
        <item h="1" x="862"/>
        <item h="1" x="863"/>
        <item h="1" x="864"/>
        <item h="1" x="865"/>
        <item h="1" x="866"/>
        <item h="1" x="867"/>
        <item h="1" x="868"/>
        <item h="1" x="86"/>
        <item h="1" x="869"/>
        <item h="1" x="870"/>
        <item h="1" x="871"/>
        <item h="1" x="872"/>
        <item h="1" x="873"/>
        <item h="1" x="874"/>
        <item h="1" x="875"/>
        <item h="1" x="876"/>
        <item h="1" x="877"/>
        <item h="1" x="878"/>
        <item h="1" x="87"/>
        <item h="1" x="879"/>
        <item h="1" x="880"/>
        <item h="1" x="881"/>
        <item h="1" x="882"/>
        <item h="1" x="883"/>
        <item h="1" x="884"/>
        <item h="1" x="885"/>
        <item h="1" x="886"/>
        <item h="1" x="887"/>
        <item h="1" x="888"/>
        <item h="1" x="88"/>
        <item h="1" x="889"/>
        <item h="1" x="890"/>
        <item h="1" x="891"/>
        <item h="1" x="892"/>
        <item h="1" x="893"/>
        <item h="1" x="894"/>
        <item h="1" x="895"/>
        <item h="1" x="896"/>
        <item h="1" x="897"/>
        <item h="1" x="898"/>
        <item h="1" x="8"/>
        <item h="1" x="89"/>
        <item h="1" x="899"/>
        <item h="1" x="900"/>
        <item h="1" x="901"/>
        <item h="1" x="902"/>
        <item h="1" x="903"/>
        <item h="1" x="904"/>
        <item h="1" x="905"/>
        <item h="1" x="906"/>
        <item h="1" x="907"/>
        <item h="1" x="908"/>
        <item h="1" x="90"/>
        <item h="1" x="909"/>
        <item h="1" x="910"/>
        <item h="1" x="911"/>
        <item h="1" x="912"/>
        <item h="1" x="913"/>
        <item h="1" x="914"/>
        <item h="1" x="915"/>
        <item h="1" x="916"/>
        <item h="1" x="917"/>
        <item h="1" x="918"/>
        <item h="1" x="91"/>
        <item h="1" x="919"/>
        <item h="1" x="920"/>
        <item h="1" x="921"/>
        <item h="1" x="922"/>
        <item h="1" x="923"/>
        <item h="1" x="924"/>
        <item h="1" x="925"/>
        <item h="1" x="926"/>
        <item h="1" x="927"/>
        <item h="1" x="928"/>
        <item h="1" x="92"/>
        <item h="1" x="929"/>
        <item h="1" x="930"/>
        <item h="1" x="931"/>
        <item h="1" x="932"/>
        <item h="1" x="933"/>
        <item h="1" x="934"/>
        <item h="1" x="935"/>
        <item h="1" x="936"/>
        <item h="1" x="937"/>
        <item h="1" x="938"/>
        <item h="1" x="93"/>
        <item h="1" x="939"/>
        <item h="1" x="940"/>
        <item h="1" x="941"/>
        <item h="1" x="942"/>
        <item h="1" x="943"/>
        <item h="1" x="944"/>
        <item h="1" x="945"/>
        <item h="1" x="946"/>
        <item h="1" x="947"/>
        <item h="1" x="948"/>
        <item h="1" x="94"/>
        <item h="1" x="949"/>
        <item h="1" x="950"/>
        <item h="1" x="951"/>
        <item h="1" x="952"/>
        <item h="1" x="953"/>
        <item h="1" x="954"/>
        <item h="1" x="955"/>
        <item h="1" x="956"/>
        <item h="1" x="957"/>
        <item h="1" x="958"/>
        <item h="1" x="95"/>
        <item h="1" x="959"/>
        <item h="1" x="960"/>
        <item h="1" x="961"/>
        <item h="1" x="962"/>
        <item h="1" x="963"/>
        <item h="1" x="964"/>
        <item h="1" x="965"/>
        <item h="1" x="966"/>
        <item h="1" x="967"/>
        <item h="1" x="968"/>
        <item h="1" x="96"/>
        <item h="1" x="969"/>
        <item h="1" x="970"/>
        <item h="1" x="971"/>
        <item h="1" x="972"/>
        <item h="1" x="973"/>
        <item h="1" x="974"/>
        <item h="1" x="975"/>
        <item h="1" x="976"/>
        <item h="1" x="977"/>
        <item h="1" x="978"/>
        <item h="1" x="97"/>
        <item h="1" x="979"/>
        <item h="1" x="980"/>
        <item h="1" x="981"/>
        <item h="1" x="982"/>
        <item h="1" x="983"/>
        <item h="1" x="984"/>
        <item h="1" x="985"/>
        <item h="1" x="986"/>
        <item h="1" x="987"/>
        <item h="1" x="988"/>
        <item h="1" x="98"/>
        <item h="1" x="989"/>
        <item h="1" x="990"/>
        <item h="1" x="991"/>
        <item h="1" x="992"/>
        <item h="1" x="993"/>
        <item h="1" x="994"/>
        <item h="1" x="995"/>
        <item h="1" x="996"/>
        <item h="1" x="997"/>
        <item h="1" x="998"/>
        <item t="default"/>
      </items>
    </pivotField>
    <pivotField showAll="0"/>
    <pivotField showAll="0"/>
    <pivotField showAll="0"/>
    <pivotField showAll="0"/>
    <pivotField showAll="0"/>
    <pivotField showAll="0">
      <items count="1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showAll="0"/>
  </pivotFields>
  <rowFields count="1">
    <field x="3"/>
  </rowFields>
  <rowItems count="6">
    <i>
      <x v="135"/>
    </i>
    <i>
      <x v="383"/>
    </i>
    <i>
      <x v="438"/>
    </i>
    <i>
      <x v="462"/>
    </i>
    <i>
      <x v="634"/>
    </i>
    <i t="grand">
      <x/>
    </i>
  </rowItems>
  <colItems count="1">
    <i/>
  </colItems>
  <dataFields count="1">
    <dataField name="Count of Product Name" fld="13" subtotal="count" baseField="0" baseItem="0"/>
  </dataFields>
  <chartFormats count="12">
    <chartFormat chart="15" format="0" series="1">
      <pivotArea type="data" outline="0" fieldPosition="0">
        <references count="1">
          <reference field="4294967294" count="1" selected="0">
            <x v="0"/>
          </reference>
        </references>
      </pivotArea>
    </chartFormat>
    <chartFormat chart="18" format="6" series="1">
      <pivotArea type="data" outline="0" fieldPosition="0">
        <references count="1">
          <reference field="4294967294" count="1" selected="0">
            <x v="0"/>
          </reference>
        </references>
      </pivotArea>
    </chartFormat>
    <chartFormat chart="18" format="7">
      <pivotArea type="data" outline="0" fieldPosition="0">
        <references count="2">
          <reference field="4294967294" count="1" selected="0">
            <x v="0"/>
          </reference>
          <reference field="3" count="1" selected="0">
            <x v="383"/>
          </reference>
        </references>
      </pivotArea>
    </chartFormat>
    <chartFormat chart="18" format="8">
      <pivotArea type="data" outline="0" fieldPosition="0">
        <references count="2">
          <reference field="4294967294" count="1" selected="0">
            <x v="0"/>
          </reference>
          <reference field="3" count="1" selected="0">
            <x v="438"/>
          </reference>
        </references>
      </pivotArea>
    </chartFormat>
    <chartFormat chart="18" format="9">
      <pivotArea type="data" outline="0" fieldPosition="0">
        <references count="2">
          <reference field="4294967294" count="1" selected="0">
            <x v="0"/>
          </reference>
          <reference field="3" count="1" selected="0">
            <x v="462"/>
          </reference>
        </references>
      </pivotArea>
    </chartFormat>
    <chartFormat chart="18" format="10">
      <pivotArea type="data" outline="0" fieldPosition="0">
        <references count="2">
          <reference field="4294967294" count="1" selected="0">
            <x v="0"/>
          </reference>
          <reference field="3" count="1" selected="0">
            <x v="634"/>
          </reference>
        </references>
      </pivotArea>
    </chartFormat>
    <chartFormat chart="15" format="1">
      <pivotArea type="data" outline="0" fieldPosition="0">
        <references count="2">
          <reference field="4294967294" count="1" selected="0">
            <x v="0"/>
          </reference>
          <reference field="3" count="1" selected="0">
            <x v="383"/>
          </reference>
        </references>
      </pivotArea>
    </chartFormat>
    <chartFormat chart="15" format="2">
      <pivotArea type="data" outline="0" fieldPosition="0">
        <references count="2">
          <reference field="4294967294" count="1" selected="0">
            <x v="0"/>
          </reference>
          <reference field="3" count="1" selected="0">
            <x v="438"/>
          </reference>
        </references>
      </pivotArea>
    </chartFormat>
    <chartFormat chart="15" format="3">
      <pivotArea type="data" outline="0" fieldPosition="0">
        <references count="2">
          <reference field="4294967294" count="1" selected="0">
            <x v="0"/>
          </reference>
          <reference field="3" count="1" selected="0">
            <x v="462"/>
          </reference>
        </references>
      </pivotArea>
    </chartFormat>
    <chartFormat chart="15" format="4">
      <pivotArea type="data" outline="0" fieldPosition="0">
        <references count="2">
          <reference field="4294967294" count="1" selected="0">
            <x v="0"/>
          </reference>
          <reference field="3" count="1" selected="0">
            <x v="634"/>
          </reference>
        </references>
      </pivotArea>
    </chartFormat>
    <chartFormat chart="15" format="5">
      <pivotArea type="data" outline="0" fieldPosition="0">
        <references count="2">
          <reference field="4294967294" count="1" selected="0">
            <x v="0"/>
          </reference>
          <reference field="3" count="1" selected="0">
            <x v="135"/>
          </reference>
        </references>
      </pivotArea>
    </chartFormat>
    <chartFormat chart="18" format="11">
      <pivotArea type="data" outline="0" fieldPosition="0">
        <references count="2">
          <reference field="4294967294" count="1" selected="0">
            <x v="0"/>
          </reference>
          <reference field="3" count="1" selected="0">
            <x v="13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3596D7A-50AA-4D7A-83E6-526F19FAF9D6}"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F29:G35" firstHeaderRow="1" firstDataRow="1" firstDataCol="1"/>
  <pivotFields count="21">
    <pivotField multipleItemSelectionAllowed="1" showAll="0">
      <items count="1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axis="axisRow" showAll="0">
      <items count="607">
        <item h="1" x="325"/>
        <item h="1" x="357"/>
        <item h="1" x="101"/>
        <item h="1" x="368"/>
        <item x="316"/>
        <item h="1" x="424"/>
        <item x="502"/>
        <item h="1" x="410"/>
        <item h="1" x="120"/>
        <item h="1" x="300"/>
        <item h="1" x="246"/>
        <item h="1" x="83"/>
        <item h="1" x="44"/>
        <item h="1" x="348"/>
        <item h="1" x="579"/>
        <item h="1" x="76"/>
        <item h="1" x="212"/>
        <item h="1" x="18"/>
        <item h="1" x="172"/>
        <item h="1" x="13"/>
        <item h="1" x="286"/>
        <item h="1" x="459"/>
        <item h="1" x="50"/>
        <item h="1" x="75"/>
        <item x="15"/>
        <item x="567"/>
        <item h="1" x="346"/>
        <item x="559"/>
        <item h="1" x="92"/>
        <item h="1" x="546"/>
        <item h="1" x="21"/>
        <item h="1" x="71"/>
        <item h="1" x="512"/>
        <item h="1" x="73"/>
        <item h="1" x="564"/>
        <item h="1" x="138"/>
        <item h="1" x="152"/>
        <item h="1" x="397"/>
        <item h="1" x="549"/>
        <item h="1" x="130"/>
        <item h="1" x="314"/>
        <item h="1" x="387"/>
        <item h="1" x="148"/>
        <item h="1" x="225"/>
        <item h="1" x="10"/>
        <item h="1" x="574"/>
        <item h="1" x="66"/>
        <item h="1" x="24"/>
        <item h="1" x="226"/>
        <item h="1" x="373"/>
        <item h="1" x="215"/>
        <item h="1" x="123"/>
        <item h="1" x="160"/>
        <item h="1" x="196"/>
        <item h="1" x="423"/>
        <item h="1" x="60"/>
        <item h="1" x="587"/>
        <item h="1" x="301"/>
        <item h="1" x="358"/>
        <item h="1" x="525"/>
        <item h="1" x="353"/>
        <item h="1" x="479"/>
        <item h="1" x="293"/>
        <item h="1" x="159"/>
        <item h="1" x="340"/>
        <item h="1" x="297"/>
        <item h="1" x="94"/>
        <item h="1" x="23"/>
        <item h="1" x="370"/>
        <item h="1" x="589"/>
        <item h="1" x="145"/>
        <item h="1" x="296"/>
        <item h="1" x="553"/>
        <item h="1" x="550"/>
        <item h="1" x="249"/>
        <item h="1" x="319"/>
        <item h="1" x="26"/>
        <item h="1" x="67"/>
        <item h="1" x="343"/>
        <item h="1" x="388"/>
        <item h="1" x="409"/>
        <item h="1" x="466"/>
        <item h="1" x="238"/>
        <item h="1" x="104"/>
        <item h="1" x="526"/>
        <item h="1" x="488"/>
        <item h="1" x="219"/>
        <item h="1" x="485"/>
        <item h="1" x="350"/>
        <item h="1" x="213"/>
        <item h="1" x="124"/>
        <item h="1" x="317"/>
        <item h="1" x="430"/>
        <item h="1" x="274"/>
        <item h="1" x="11"/>
        <item h="1" x="49"/>
        <item h="1" x="334"/>
        <item h="1" x="483"/>
        <item h="1" x="117"/>
        <item h="1" x="339"/>
        <item h="1" x="16"/>
        <item h="1" x="386"/>
        <item h="1" x="360"/>
        <item h="1" x="603"/>
        <item h="1" x="492"/>
        <item h="1" x="167"/>
        <item h="1" x="218"/>
        <item h="1" x="233"/>
        <item h="1" x="91"/>
        <item h="1" x="222"/>
        <item h="1" x="480"/>
        <item h="1" x="81"/>
        <item h="1" x="337"/>
        <item h="1" x="112"/>
        <item h="1" x="434"/>
        <item h="1" x="383"/>
        <item h="1" x="20"/>
        <item h="1" x="121"/>
        <item h="1" x="544"/>
        <item h="1" x="380"/>
        <item h="1" x="557"/>
        <item h="1" x="558"/>
        <item h="1" x="401"/>
        <item h="1" x="304"/>
        <item h="1" x="93"/>
        <item h="1" x="302"/>
        <item h="1" x="184"/>
        <item h="1" x="22"/>
        <item h="1" x="64"/>
        <item h="1" x="330"/>
        <item h="1" x="220"/>
        <item h="1" x="229"/>
        <item h="1" x="126"/>
        <item h="1" x="329"/>
        <item h="1" x="214"/>
        <item h="1" x="394"/>
        <item h="1" x="331"/>
        <item h="1" x="476"/>
        <item h="1" x="517"/>
        <item h="1" x="170"/>
        <item h="1" x="416"/>
        <item h="1" x="264"/>
        <item h="1" x="285"/>
        <item h="1" x="454"/>
        <item h="1" x="411"/>
        <item h="1" x="176"/>
        <item h="1" x="428"/>
        <item h="1" x="295"/>
        <item h="1" x="472"/>
        <item h="1" x="431"/>
        <item h="1" x="395"/>
        <item h="1" x="398"/>
        <item h="1" x="8"/>
        <item h="1" x="545"/>
        <item h="1" x="536"/>
        <item h="1" x="420"/>
        <item h="1" x="197"/>
        <item h="1" x="263"/>
        <item h="1" x="281"/>
        <item h="1" x="467"/>
        <item h="1" x="569"/>
        <item h="1" x="336"/>
        <item h="1" x="543"/>
        <item h="1" x="438"/>
        <item h="1" x="385"/>
        <item h="1" x="426"/>
        <item h="1" x="345"/>
        <item h="1" x="321"/>
        <item h="1" x="487"/>
        <item h="1" x="537"/>
        <item h="1" x="478"/>
        <item h="1" x="356"/>
        <item h="1" x="144"/>
        <item h="1" x="310"/>
        <item h="1" x="111"/>
        <item h="1" x="552"/>
        <item h="1" x="266"/>
        <item h="1" x="289"/>
        <item h="1" x="595"/>
        <item h="1" x="62"/>
        <item h="1" x="509"/>
        <item h="1" x="498"/>
        <item h="1" x="251"/>
        <item h="1" x="290"/>
        <item h="1" x="425"/>
        <item h="1" x="568"/>
        <item h="1" x="43"/>
        <item h="1" x="475"/>
        <item h="1" x="604"/>
        <item h="1" x="351"/>
        <item h="1" x="419"/>
        <item h="1" x="503"/>
        <item h="1" x="602"/>
        <item h="1" x="538"/>
        <item h="1" x="298"/>
        <item h="1" x="341"/>
        <item h="1" x="9"/>
        <item h="1" x="191"/>
        <item h="1" x="165"/>
        <item h="1" x="118"/>
        <item h="1" x="195"/>
        <item h="1" x="275"/>
        <item h="1" x="511"/>
        <item h="1" x="309"/>
        <item h="1" x="529"/>
        <item h="1" x="154"/>
        <item h="1" x="288"/>
        <item h="1" x="137"/>
        <item h="1" x="200"/>
        <item h="1" x="276"/>
        <item h="1" x="19"/>
        <item h="1" x="594"/>
        <item h="1" x="349"/>
        <item h="1" x="58"/>
        <item h="1" x="391"/>
        <item h="1" x="315"/>
        <item h="1" x="262"/>
        <item h="1" x="84"/>
        <item h="1" x="311"/>
        <item h="1" x="166"/>
        <item h="1" x="371"/>
        <item h="1" x="278"/>
        <item h="1" x="204"/>
        <item h="1" x="507"/>
        <item h="1" x="99"/>
        <item h="1" x="495"/>
        <item h="1" x="287"/>
        <item h="1" x="374"/>
        <item h="1" x="284"/>
        <item h="1" x="561"/>
        <item h="1" x="217"/>
        <item h="1" x="129"/>
        <item h="1" x="414"/>
        <item h="1" x="326"/>
        <item h="1" x="464"/>
        <item h="1" x="208"/>
        <item h="1" x="518"/>
        <item h="1" x="253"/>
        <item h="1" x="524"/>
        <item h="1" x="477"/>
        <item h="1" x="242"/>
        <item h="1" x="245"/>
        <item h="1" x="308"/>
        <item h="1" x="248"/>
        <item h="1" x="344"/>
        <item h="1" x="421"/>
        <item h="1" x="427"/>
        <item h="1" x="489"/>
        <item h="1" x="2"/>
        <item h="1" x="473"/>
        <item h="1" x="366"/>
        <item h="1" x="29"/>
        <item h="1" x="458"/>
        <item h="1" x="408"/>
        <item h="1" x="500"/>
        <item h="1" x="47"/>
        <item h="1" x="187"/>
        <item h="1" x="272"/>
        <item h="1" x="250"/>
        <item h="1" x="32"/>
        <item h="1" x="149"/>
        <item h="1" x="299"/>
        <item h="1" x="280"/>
        <item h="1" x="375"/>
        <item h="1" x="202"/>
        <item h="1" x="68"/>
        <item h="1" x="240"/>
        <item h="1" x="369"/>
        <item h="1" x="63"/>
        <item h="1" x="596"/>
        <item h="1" x="7"/>
        <item h="1" x="577"/>
        <item h="1" x="592"/>
        <item h="1" x="97"/>
        <item h="1" x="323"/>
        <item h="1" x="448"/>
        <item h="1" x="178"/>
        <item h="1" x="259"/>
        <item h="1" x="199"/>
        <item h="1" x="255"/>
        <item h="1" x="523"/>
        <item h="1" x="206"/>
        <item h="1" x="433"/>
        <item h="1" x="115"/>
        <item h="1" x="521"/>
        <item h="1" x="335"/>
        <item h="1" x="377"/>
        <item h="1" x="462"/>
        <item h="1" x="446"/>
        <item h="1" x="14"/>
        <item h="1" x="192"/>
        <item h="1" x="461"/>
        <item h="1" x="508"/>
        <item h="1" x="402"/>
        <item h="1" x="484"/>
        <item h="1" x="239"/>
        <item h="1" x="175"/>
        <item h="1" x="216"/>
        <item h="1" x="28"/>
        <item h="1" x="46"/>
        <item h="1" x="389"/>
        <item h="1" x="181"/>
        <item h="1" x="96"/>
        <item h="1" x="560"/>
        <item h="1" x="527"/>
        <item h="1" x="449"/>
        <item h="1" x="591"/>
        <item h="1" x="396"/>
        <item h="1" x="496"/>
        <item h="1" x="277"/>
        <item h="1" x="12"/>
        <item h="1" x="4"/>
        <item h="1" x="269"/>
        <item h="1" x="223"/>
        <item h="1" x="89"/>
        <item h="1" x="77"/>
        <item h="1" x="422"/>
        <item h="1" x="576"/>
        <item h="1" x="151"/>
        <item h="1" x="598"/>
        <item h="1" x="305"/>
        <item h="1" x="61"/>
        <item h="1" x="491"/>
        <item h="1" x="34"/>
        <item h="1" x="490"/>
        <item h="1" x="400"/>
        <item h="1" x="312"/>
        <item h="1" x="237"/>
        <item h="1" x="241"/>
        <item h="1" x="556"/>
        <item h="1" x="224"/>
        <item h="1" x="372"/>
        <item h="1" x="442"/>
        <item h="1" x="460"/>
        <item h="1" x="271"/>
        <item h="1" x="597"/>
        <item h="1" x="435"/>
        <item h="1" x="390"/>
        <item h="1" x="247"/>
        <item h="1" x="534"/>
        <item h="1" x="451"/>
        <item h="1" x="415"/>
        <item h="1" x="318"/>
        <item h="1" x="575"/>
        <item h="1" x="228"/>
        <item h="1" x="65"/>
        <item h="1" x="100"/>
        <item h="1" x="109"/>
        <item h="1" x="127"/>
        <item h="1" x="0"/>
        <item h="1" x="70"/>
        <item h="1" x="261"/>
        <item h="1" x="515"/>
        <item h="1" x="303"/>
        <item h="1" x="455"/>
        <item h="1" x="38"/>
        <item h="1" x="541"/>
        <item h="1" x="469"/>
        <item h="1" x="443"/>
        <item h="1" x="522"/>
        <item h="1" x="80"/>
        <item h="1" x="551"/>
        <item h="1" x="313"/>
        <item h="1" x="338"/>
        <item h="1" x="183"/>
        <item h="1" x="105"/>
        <item h="1" x="413"/>
        <item h="1" x="471"/>
        <item h="1" x="252"/>
        <item h="1" x="504"/>
        <item h="1" x="39"/>
        <item h="1" x="86"/>
        <item h="1" x="481"/>
        <item h="1" x="243"/>
        <item h="1" x="177"/>
        <item h="1" x="163"/>
        <item h="1" x="230"/>
        <item h="1" x="581"/>
        <item h="1" x="155"/>
        <item h="1" x="146"/>
        <item h="1" x="69"/>
        <item h="1" x="600"/>
        <item h="1" x="194"/>
        <item h="1" x="519"/>
        <item h="1" x="566"/>
        <item h="1" x="98"/>
        <item h="1" x="203"/>
        <item h="1" x="116"/>
        <item h="1" x="6"/>
        <item h="1" x="465"/>
        <item h="1" x="133"/>
        <item h="1" x="142"/>
        <item h="1" x="40"/>
        <item h="1" x="437"/>
        <item h="1" x="493"/>
        <item h="1" x="364"/>
        <item h="1" x="273"/>
        <item h="1" x="25"/>
        <item h="1" x="393"/>
        <item h="1" x="440"/>
        <item h="1" x="169"/>
        <item h="1" x="328"/>
        <item h="1" x="482"/>
        <item h="1" x="3"/>
        <item h="1" x="227"/>
        <item h="1" x="514"/>
        <item h="1" x="352"/>
        <item h="1" x="282"/>
        <item h="1" x="72"/>
        <item h="1" x="234"/>
        <item h="1" x="474"/>
        <item h="1" x="378"/>
        <item h="1" x="56"/>
        <item h="1" x="136"/>
        <item h="1" x="563"/>
        <item h="1" x="17"/>
        <item h="1" x="470"/>
        <item h="1" x="441"/>
        <item h="1" x="141"/>
        <item h="1" x="362"/>
        <item h="1" x="42"/>
        <item h="1" x="110"/>
        <item h="1" x="405"/>
        <item h="1" x="291"/>
        <item h="1" x="35"/>
        <item h="1" x="510"/>
        <item h="1" x="102"/>
        <item h="1" x="418"/>
        <item h="1" x="198"/>
        <item h="1" x="143"/>
        <item h="1" x="399"/>
        <item h="1" x="599"/>
        <item h="1" x="37"/>
        <item h="1" x="486"/>
        <item h="1" x="139"/>
        <item h="1" x="417"/>
        <item h="1" x="407"/>
        <item h="1" x="268"/>
        <item h="1" x="182"/>
        <item h="1" x="531"/>
        <item h="1" x="530"/>
        <item h="1" x="367"/>
        <item h="1" x="548"/>
        <item h="1" x="51"/>
        <item h="1" x="533"/>
        <item h="1" x="236"/>
        <item h="1" x="188"/>
        <item h="1" x="59"/>
        <item h="1" x="292"/>
        <item h="1" x="601"/>
        <item h="1" x="347"/>
        <item h="1" x="279"/>
        <item h="1" x="436"/>
        <item h="1" x="535"/>
        <item h="1" x="85"/>
        <item h="1" x="306"/>
        <item h="1" x="583"/>
        <item h="1" x="542"/>
        <item h="1" x="258"/>
        <item h="1" x="106"/>
        <item h="1" x="265"/>
        <item h="1" x="532"/>
        <item h="1" x="79"/>
        <item h="1" x="88"/>
        <item h="1" x="445"/>
        <item h="1" x="590"/>
        <item h="1" x="173"/>
        <item h="1" x="457"/>
        <item h="1" x="158"/>
        <item h="1" x="135"/>
        <item h="1" x="31"/>
        <item h="1" x="190"/>
        <item h="1" x="186"/>
        <item h="1" x="108"/>
        <item h="1" x="45"/>
        <item h="1" x="174"/>
        <item h="1" x="209"/>
        <item h="1" x="132"/>
        <item h="1" x="429"/>
        <item h="1" x="87"/>
        <item h="1" x="210"/>
        <item h="1" x="168"/>
        <item h="1" x="157"/>
        <item h="1" x="497"/>
        <item h="1" x="570"/>
        <item h="1" x="361"/>
        <item h="1" x="78"/>
        <item h="1" x="122"/>
        <item h="1" x="283"/>
        <item h="1" x="254"/>
        <item h="1" x="381"/>
        <item h="1" x="185"/>
        <item h="1" x="131"/>
        <item h="1" x="516"/>
        <item h="1" x="74"/>
        <item h="1" x="547"/>
        <item h="1" x="404"/>
        <item h="1" x="90"/>
        <item h="1" x="107"/>
        <item h="1" x="95"/>
        <item h="1" x="571"/>
        <item h="1" x="244"/>
        <item h="1" x="257"/>
        <item h="1" x="53"/>
        <item h="1" x="161"/>
        <item h="1" x="554"/>
        <item h="1" x="342"/>
        <item h="1" x="267"/>
        <item h="1" x="562"/>
        <item h="1" x="270"/>
        <item h="1" x="453"/>
        <item h="1" x="584"/>
        <item h="1" x="506"/>
        <item h="1" x="365"/>
        <item h="1" x="140"/>
        <item h="1" x="586"/>
        <item h="1" x="520"/>
        <item h="1" x="232"/>
        <item h="1" x="432"/>
        <item h="1" x="376"/>
        <item h="1" x="447"/>
        <item h="1" x="156"/>
        <item h="1" x="193"/>
        <item h="1" x="235"/>
        <item h="1" x="119"/>
        <item h="1" x="55"/>
        <item h="1" x="403"/>
        <item h="1" x="463"/>
        <item h="1" x="580"/>
        <item h="1" x="54"/>
        <item h="1" x="103"/>
        <item h="1" x="382"/>
        <item h="1" x="30"/>
        <item h="1" x="439"/>
        <item h="1" x="588"/>
        <item h="1" x="452"/>
        <item h="1" x="5"/>
        <item h="1" x="593"/>
        <item h="1" x="540"/>
        <item h="1" x="180"/>
        <item h="1" x="450"/>
        <item h="1" x="125"/>
        <item h="1" x="322"/>
        <item h="1" x="572"/>
        <item h="1" x="332"/>
        <item h="1" x="406"/>
        <item h="1" x="582"/>
        <item h="1" x="134"/>
        <item h="1" x="150"/>
        <item h="1" x="231"/>
        <item h="1" x="539"/>
        <item h="1" x="585"/>
        <item h="1" x="164"/>
        <item h="1" x="162"/>
        <item h="1" x="392"/>
        <item h="1" x="207"/>
        <item h="1" x="444"/>
        <item h="1" x="456"/>
        <item h="1" x="57"/>
        <item h="1" x="52"/>
        <item h="1" x="555"/>
        <item h="1" x="256"/>
        <item h="1" x="333"/>
        <item h="1" x="324"/>
        <item h="1" x="48"/>
        <item h="1" x="128"/>
        <item h="1" x="205"/>
        <item h="1" x="27"/>
        <item h="1" x="494"/>
        <item h="1" x="147"/>
        <item h="1" x="114"/>
        <item h="1" x="211"/>
        <item h="1" x="260"/>
        <item h="1" x="179"/>
        <item h="1" x="153"/>
        <item h="1" x="82"/>
        <item h="1" x="573"/>
        <item h="1" x="294"/>
        <item h="1" x="528"/>
        <item h="1" x="513"/>
        <item h="1" x="113"/>
        <item h="1" x="307"/>
        <item h="1" x="1"/>
        <item h="1" x="412"/>
        <item h="1" x="36"/>
        <item h="1" x="221"/>
        <item h="1" x="201"/>
        <item h="1" x="33"/>
        <item h="1" x="359"/>
        <item h="1" x="327"/>
        <item h="1" x="41"/>
        <item h="1" x="379"/>
        <item h="1" x="505"/>
        <item h="1" x="565"/>
        <item h="1" x="501"/>
        <item h="1" x="320"/>
        <item h="1" x="363"/>
        <item h="1" x="355"/>
        <item h="1" x="354"/>
        <item h="1" x="384"/>
        <item h="1" x="605"/>
        <item h="1" x="189"/>
        <item h="1" x="499"/>
        <item h="1" x="468"/>
        <item h="1" x="578"/>
        <item h="1" x="171"/>
        <item t="default"/>
      </items>
    </pivotField>
    <pivotField showAll="0">
      <items count="825">
        <item x="202"/>
        <item x="314"/>
        <item h="1" x="813"/>
        <item h="1" x="614"/>
        <item h="1" x="178"/>
        <item h="1" x="122"/>
        <item h="1" x="731"/>
        <item h="1" x="121"/>
        <item h="1" x="132"/>
        <item h="1" x="804"/>
        <item h="1" x="503"/>
        <item h="1" x="205"/>
        <item h="1" x="42"/>
        <item h="1" x="230"/>
        <item h="1" x="382"/>
        <item h="1" x="728"/>
        <item h="1" x="104"/>
        <item h="1" x="197"/>
        <item h="1" x="572"/>
        <item h="1" x="68"/>
        <item h="1" x="795"/>
        <item h="1" x="55"/>
        <item h="1" x="603"/>
        <item h="1" x="785"/>
        <item h="1" x="9"/>
        <item h="1" x="739"/>
        <item h="1" x="523"/>
        <item h="1" x="816"/>
        <item h="1" x="253"/>
        <item h="1" x="647"/>
        <item h="1" x="635"/>
        <item h="1" x="356"/>
        <item h="1" x="707"/>
        <item h="1" x="744"/>
        <item h="1" x="198"/>
        <item h="1" x="677"/>
        <item h="1" x="608"/>
        <item h="1" x="262"/>
        <item h="1" x="66"/>
        <item h="1" x="125"/>
        <item h="1" x="276"/>
        <item h="1" x="204"/>
        <item h="1" x="289"/>
        <item h="1" x="235"/>
        <item h="1" x="65"/>
        <item h="1" x="653"/>
        <item h="1" x="137"/>
        <item h="1" x="76"/>
        <item h="1" x="819"/>
        <item h="1" x="547"/>
        <item h="1" x="504"/>
        <item h="1" x="425"/>
        <item h="1" x="415"/>
        <item h="1" x="383"/>
        <item h="1" x="585"/>
        <item h="1" x="303"/>
        <item h="1" x="688"/>
        <item h="1" x="139"/>
        <item h="1" x="745"/>
        <item h="1" x="683"/>
        <item h="1" x="797"/>
        <item h="1" x="811"/>
        <item h="1" x="659"/>
        <item h="1" x="259"/>
        <item h="1" x="151"/>
        <item h="1" x="560"/>
        <item h="1" x="34"/>
        <item h="1" x="562"/>
        <item h="1" x="194"/>
        <item h="1" x="473"/>
        <item h="1" x="15"/>
        <item h="1" x="800"/>
        <item h="1" x="226"/>
        <item h="1" x="580"/>
        <item h="1" x="417"/>
        <item h="1" x="222"/>
        <item h="1" x="706"/>
        <item h="1" x="680"/>
        <item h="1" x="160"/>
        <item h="1" x="250"/>
        <item h="1" x="111"/>
        <item h="1" x="693"/>
        <item h="1" x="370"/>
        <item h="1" x="41"/>
        <item h="1" x="31"/>
        <item h="1" x="521"/>
        <item h="1" x="694"/>
        <item h="1" x="592"/>
        <item h="1" x="71"/>
        <item h="1" x="79"/>
        <item h="1" x="771"/>
        <item h="1" x="330"/>
        <item h="1" x="373"/>
        <item h="1" x="112"/>
        <item h="1" x="618"/>
        <item h="1" x="527"/>
        <item h="1" x="786"/>
        <item h="1" x="255"/>
        <item h="1" x="730"/>
        <item h="1" x="36"/>
        <item h="1" x="690"/>
        <item h="1" x="664"/>
        <item h="1" x="582"/>
        <item h="1" x="642"/>
        <item h="1" x="632"/>
        <item h="1" x="488"/>
        <item h="1" x="350"/>
        <item h="1" x="110"/>
        <item h="1" x="192"/>
        <item h="1" x="293"/>
        <item h="1" x="5"/>
        <item h="1" x="732"/>
        <item h="1" x="117"/>
        <item h="1" x="348"/>
        <item h="1" x="508"/>
        <item h="1" x="460"/>
        <item h="1" x="450"/>
        <item h="1" x="559"/>
        <item h="1" x="491"/>
        <item h="1" x="140"/>
        <item h="1" x="531"/>
        <item h="1" x="486"/>
        <item h="1" x="150"/>
        <item h="1" x="301"/>
        <item h="1" x="227"/>
        <item h="1" x="156"/>
        <item h="1" x="312"/>
        <item h="1" x="325"/>
        <item h="1" x="335"/>
        <item h="1" x="126"/>
        <item h="1" x="264"/>
        <item h="1" x="791"/>
        <item h="1" x="689"/>
        <item h="1" x="185"/>
        <item h="1" x="641"/>
        <item h="1" x="675"/>
        <item h="1" x="385"/>
        <item h="1" x="281"/>
        <item h="1" x="566"/>
        <item h="1" x="542"/>
        <item h="1" x="502"/>
        <item h="1" x="578"/>
        <item h="1" x="714"/>
        <item h="1" x="822"/>
        <item h="1" x="43"/>
        <item h="1" x="471"/>
        <item h="1" x="306"/>
        <item h="1" x="328"/>
        <item h="1" x="94"/>
        <item h="1" x="70"/>
        <item h="1" x="667"/>
        <item h="1" x="77"/>
        <item h="1" x="713"/>
        <item h="1" x="761"/>
        <item h="1" x="429"/>
        <item h="1" x="174"/>
        <item h="1" x="430"/>
        <item h="1" x="223"/>
        <item h="1" x="87"/>
        <item h="1" x="75"/>
        <item x="47"/>
        <item h="1" x="336"/>
        <item h="1" x="4"/>
        <item h="1" x="418"/>
        <item h="1" x="643"/>
        <item h="1" x="154"/>
        <item h="1" x="215"/>
        <item h="1" x="172"/>
        <item h="1" x="558"/>
        <item h="1" x="540"/>
        <item h="1" x="342"/>
        <item h="1" x="199"/>
        <item h="1" x="252"/>
        <item h="1" x="546"/>
        <item h="1" x="376"/>
        <item h="1" x="427"/>
        <item h="1" x="238"/>
        <item h="1" x="243"/>
        <item h="1" x="570"/>
        <item h="1" x="282"/>
        <item h="1" x="278"/>
        <item h="1" x="587"/>
        <item h="1" x="447"/>
        <item h="1" x="170"/>
        <item h="1" x="737"/>
        <item h="1" x="258"/>
        <item h="1" x="63"/>
        <item h="1" x="287"/>
        <item h="1" x="27"/>
        <item h="1" x="536"/>
        <item h="1" x="722"/>
        <item h="1" x="352"/>
        <item h="1" x="48"/>
        <item h="1" x="510"/>
        <item h="1" x="261"/>
        <item h="1" x="755"/>
        <item h="1" x="371"/>
        <item h="1" x="295"/>
        <item h="1" x="636"/>
        <item h="1" x="107"/>
        <item h="1" x="545"/>
        <item h="1" x="318"/>
        <item h="1" x="604"/>
        <item h="1" x="763"/>
        <item h="1" x="343"/>
        <item h="1" x="211"/>
        <item h="1" x="733"/>
        <item h="1" x="519"/>
        <item h="1" x="422"/>
        <item h="1" x="90"/>
        <item h="1" x="305"/>
        <item h="1" x="594"/>
        <item h="1" x="331"/>
        <item h="1" x="679"/>
        <item h="1" x="538"/>
        <item h="1" x="812"/>
        <item h="1" x="275"/>
        <item h="1" x="581"/>
        <item h="1" x="142"/>
        <item h="1" x="72"/>
        <item h="1" x="388"/>
        <item h="1" x="534"/>
        <item h="1" x="753"/>
        <item h="1" x="684"/>
        <item h="1" x="817"/>
        <item h="1" x="389"/>
        <item h="1" x="322"/>
        <item h="1" x="666"/>
        <item h="1" x="368"/>
        <item h="1" x="195"/>
        <item h="1" x="654"/>
        <item h="1" x="203"/>
        <item h="1" x="701"/>
        <item h="1" x="78"/>
        <item h="1" x="792"/>
        <item h="1" x="803"/>
        <item h="1" x="699"/>
        <item h="1" x="748"/>
        <item h="1" x="522"/>
        <item h="1" x="267"/>
        <item h="1" x="708"/>
        <item h="1" x="749"/>
        <item h="1" x="181"/>
        <item h="1" x="718"/>
        <item h="1" x="393"/>
        <item h="1" x="44"/>
        <item h="1" x="33"/>
        <item h="1" x="627"/>
        <item h="1" x="130"/>
        <item h="1" x="83"/>
        <item h="1" x="114"/>
        <item h="1" x="341"/>
        <item h="1" x="229"/>
        <item h="1" x="395"/>
        <item h="1" x="549"/>
        <item h="1" x="189"/>
        <item h="1" x="190"/>
        <item h="1" x="149"/>
        <item h="1" x="127"/>
        <item h="1" x="268"/>
        <item h="1" x="359"/>
        <item h="1" x="414"/>
        <item h="1" x="530"/>
        <item h="1" x="284"/>
        <item h="1" x="410"/>
        <item h="1" x="621"/>
        <item h="1" x="697"/>
        <item h="1" x="741"/>
        <item h="1" x="685"/>
        <item h="1" x="54"/>
        <item h="1" x="184"/>
        <item h="1" x="529"/>
        <item h="1" x="466"/>
        <item h="1" x="658"/>
        <item h="1" x="528"/>
        <item h="1" x="517"/>
        <item h="1" x="271"/>
        <item h="1" x="553"/>
        <item h="1" x="462"/>
        <item h="1" x="672"/>
        <item h="1" x="515"/>
        <item h="1" x="424"/>
        <item h="1" x="551"/>
        <item h="1" x="401"/>
        <item h="1" x="426"/>
        <item h="1" x="428"/>
        <item h="1" x="492"/>
        <item h="1" x="102"/>
        <item h="1" x="6"/>
        <item h="1" x="168"/>
        <item h="1" x="176"/>
        <item h="1" x="380"/>
        <item h="1" x="609"/>
        <item h="1" x="309"/>
        <item h="1" x="339"/>
        <item h="1" x="177"/>
        <item h="1" x="646"/>
        <item h="1" x="173"/>
        <item h="1" x="738"/>
        <item x="544"/>
        <item x="396"/>
        <item x="74"/>
        <item x="213"/>
        <item x="703"/>
        <item x="411"/>
        <item x="436"/>
        <item x="239"/>
        <item h="1" x="516"/>
        <item h="1" x="277"/>
        <item h="1" x="704"/>
        <item h="1" x="290"/>
        <item h="1" x="153"/>
        <item h="1" x="182"/>
        <item h="1" x="640"/>
        <item h="1" x="754"/>
        <item h="1" x="601"/>
        <item h="1" x="657"/>
        <item h="1" x="349"/>
        <item h="1" x="421"/>
        <item h="1" x="270"/>
        <item h="1" x="337"/>
        <item x="58"/>
        <item x="648"/>
        <item x="437"/>
        <item x="358"/>
        <item x="409"/>
        <item x="138"/>
        <item x="212"/>
        <item h="1" x="493"/>
        <item h="1" x="567"/>
        <item h="1" x="357"/>
        <item h="1" x="626"/>
        <item h="1" x="105"/>
        <item h="1" x="224"/>
        <item h="1" x="280"/>
        <item h="1" x="721"/>
        <item h="1" x="723"/>
        <item h="1" x="400"/>
        <item h="1" x="207"/>
        <item h="1" x="526"/>
        <item h="1" x="146"/>
        <item h="1" x="776"/>
        <item h="1" x="265"/>
        <item h="1" x="320"/>
        <item h="1" x="158"/>
        <item h="1" x="579"/>
        <item h="1" x="599"/>
        <item h="1" x="321"/>
        <item h="1" x="166"/>
        <item h="1" x="709"/>
        <item h="1" x="696"/>
        <item h="1" x="3"/>
        <item h="1" x="779"/>
        <item h="1" x="263"/>
        <item h="1" x="573"/>
        <item h="1" x="495"/>
        <item h="1" x="32"/>
        <item h="1" x="583"/>
        <item h="1" x="631"/>
        <item h="1" x="682"/>
        <item h="1" x="209"/>
        <item h="1" x="602"/>
        <item h="1" x="500"/>
        <item h="1" x="611"/>
        <item h="1" x="705"/>
        <item h="1" x="484"/>
        <item h="1" x="724"/>
        <item h="1" x="661"/>
        <item h="1" x="241"/>
        <item h="1" x="479"/>
        <item h="1" x="10"/>
        <item h="1" x="651"/>
        <item h="1" x="248"/>
        <item h="1" x="21"/>
        <item h="1" x="113"/>
        <item x="435"/>
        <item h="1" x="317"/>
        <item h="1" x="470"/>
        <item h="1" x="297"/>
        <item h="1" x="157"/>
        <item h="1" x="187"/>
        <item h="1" x="505"/>
        <item h="1" x="18"/>
        <item h="1" x="777"/>
        <item h="1" x="23"/>
        <item h="1" x="656"/>
        <item h="1" x="700"/>
        <item h="1" x="805"/>
        <item h="1" x="344"/>
        <item h="1" x="191"/>
        <item h="1" x="408"/>
        <item h="1" x="821"/>
        <item h="1" x="292"/>
        <item h="1" x="588"/>
        <item h="1" x="360"/>
        <item h="1" x="514"/>
        <item h="1" x="726"/>
        <item h="1" x="557"/>
        <item h="1" x="361"/>
        <item h="1" x="725"/>
        <item h="1" x="152"/>
        <item h="1" x="687"/>
        <item h="1" x="419"/>
        <item h="1" x="109"/>
        <item h="1" x="118"/>
        <item h="1" x="449"/>
        <item h="1" x="56"/>
        <item h="1" x="61"/>
        <item h="1" x="80"/>
        <item h="1" x="69"/>
        <item h="1" x="458"/>
        <item h="1" x="133"/>
        <item h="1" x="487"/>
        <item h="1" x="574"/>
        <item h="1" x="246"/>
        <item h="1" x="89"/>
        <item h="1" x="307"/>
        <item h="1" x="416"/>
        <item h="1" x="564"/>
        <item h="1" x="674"/>
        <item h="1" x="639"/>
        <item h="1" x="50"/>
        <item h="1" x="532"/>
        <item h="1" x="73"/>
        <item h="1" x="29"/>
        <item h="1" x="245"/>
        <item h="1" x="543"/>
        <item h="1" x="590"/>
        <item h="1" x="497"/>
        <item h="1" x="91"/>
        <item h="1" x="676"/>
        <item h="1" x="765"/>
        <item h="1" x="469"/>
        <item h="1" x="46"/>
        <item h="1" x="193"/>
        <item h="1" x="434"/>
        <item h="1" x="498"/>
        <item h="1" x="663"/>
        <item h="1" x="62"/>
        <item h="1" x="291"/>
        <item h="1" x="374"/>
        <item h="1" x="482"/>
        <item h="1" x="17"/>
        <item h="1" x="86"/>
        <item h="1" x="743"/>
        <item h="1" x="810"/>
        <item h="1" x="784"/>
        <item h="1" x="650"/>
        <item h="1" x="99"/>
        <item h="1" x="494"/>
        <item h="1" x="633"/>
        <item h="1" x="787"/>
        <item h="1" x="625"/>
        <item h="1" x="310"/>
        <item h="1" x="52"/>
        <item h="1" x="475"/>
        <item h="1" x="327"/>
        <item h="1" x="758"/>
        <item h="1" x="294"/>
        <item h="1" x="214"/>
        <item h="1" x="622"/>
        <item h="1" x="571"/>
        <item h="1" x="375"/>
        <item h="1" x="286"/>
        <item h="1" x="598"/>
        <item h="1" x="433"/>
        <item h="1" x="369"/>
        <item h="1" x="702"/>
        <item h="1" x="533"/>
        <item h="1" x="773"/>
        <item x="167"/>
        <item h="1" x="750"/>
        <item h="1" x="644"/>
        <item h="1" x="123"/>
        <item h="1" x="30"/>
        <item h="1" x="780"/>
        <item h="1" x="379"/>
        <item h="1" x="266"/>
        <item h="1" x="695"/>
        <item h="1" x="171"/>
        <item h="1" x="311"/>
        <item h="1" x="313"/>
        <item h="1" x="768"/>
        <item h="1" x="188"/>
        <item h="1" x="669"/>
        <item h="1" x="807"/>
        <item h="1" x="710"/>
        <item h="1" x="440"/>
        <item h="1" x="405"/>
        <item h="1" x="100"/>
        <item h="1" x="678"/>
        <item h="1" x="801"/>
        <item h="1" x="39"/>
        <item h="1" x="468"/>
        <item h="1" x="362"/>
        <item h="1" x="501"/>
        <item h="1" x="556"/>
        <item h="1" x="260"/>
        <item h="1" x="340"/>
        <item h="1" x="537"/>
        <item h="1" x="225"/>
        <item h="1" x="381"/>
        <item h="1" x="329"/>
        <item h="1" x="788"/>
        <item h="1" x="315"/>
        <item h="1" x="134"/>
        <item h="1" x="485"/>
        <item h="1" x="649"/>
        <item h="1" x="196"/>
        <item h="1" x="392"/>
        <item h="1" x="24"/>
        <item h="1" x="390"/>
        <item h="1" x="806"/>
        <item h="1" x="734"/>
        <item h="1" x="219"/>
        <item h="1" x="304"/>
        <item h="1" x="489"/>
        <item h="1" x="483"/>
        <item h="1" x="638"/>
        <item h="1" x="445"/>
        <item h="1" x="22"/>
        <item h="1" x="740"/>
        <item h="1" x="364"/>
        <item h="1" x="770"/>
        <item h="1" x="823"/>
        <item h="1" x="254"/>
        <item h="1" x="453"/>
        <item h="1" x="120"/>
        <item h="1" x="413"/>
        <item h="1" x="251"/>
        <item h="1" x="296"/>
        <item h="1" x="442"/>
        <item h="1" x="766"/>
        <item h="1" x="53"/>
        <item h="1" x="652"/>
        <item h="1" x="7"/>
        <item h="1" x="179"/>
        <item h="1" x="712"/>
        <item h="1" x="391"/>
        <item h="1" x="686"/>
        <item h="1" x="569"/>
        <item h="1" x="561"/>
        <item h="1" x="799"/>
        <item h="1" x="247"/>
        <item h="1" x="231"/>
        <item h="1" x="568"/>
        <item h="1" x="595"/>
        <item h="1" x="283"/>
        <item h="1" x="16"/>
        <item h="1" x="208"/>
        <item h="1" x="162"/>
        <item h="1" x="183"/>
        <item h="1" x="0"/>
        <item h="1" x="45"/>
        <item h="1" x="319"/>
        <item h="1" x="220"/>
        <item h="1" x="808"/>
        <item h="1" x="237"/>
        <item h="1" x="420"/>
        <item h="1" x="432"/>
        <item h="1" x="665"/>
        <item h="1" x="257"/>
        <item h="1" x="509"/>
        <item h="1" x="60"/>
        <item h="1" x="617"/>
        <item h="1" x="490"/>
        <item h="1" x="593"/>
        <item h="1" x="279"/>
        <item h="1" x="711"/>
        <item h="1" x="756"/>
        <item h="1" x="681"/>
        <item h="1" x="355"/>
        <item h="1" x="716"/>
        <item h="1" x="274"/>
        <item h="1" x="144"/>
        <item h="1" x="782"/>
        <item h="1" x="378"/>
        <item h="1" x="511"/>
        <item h="1" x="353"/>
        <item h="1" x="272"/>
        <item h="1" x="82"/>
        <item h="1" x="37"/>
        <item h="1" x="386"/>
        <item h="1" x="506"/>
        <item h="1" x="402"/>
        <item h="1" x="463"/>
        <item h="1" x="351"/>
        <item h="1" x="95"/>
        <item h="1" x="459"/>
        <item h="1" x="324"/>
        <item h="1" x="565"/>
        <item h="1" x="256"/>
        <item h="1" x="809"/>
        <item h="1" x="57"/>
        <item h="1" x="798"/>
        <item h="1" x="615"/>
        <item h="1" x="131"/>
        <item h="1" x="589"/>
        <item h="1" x="367"/>
        <item h="1" x="431"/>
        <item h="1" x="316"/>
        <item h="1" x="691"/>
        <item h="1" x="143"/>
        <item h="1" x="575"/>
        <item h="1" x="302"/>
        <item h="1" x="38"/>
        <item h="1" x="216"/>
        <item h="1" x="629"/>
        <item h="1" x="451"/>
        <item h="1" x="746"/>
        <item h="1" x="273"/>
        <item h="1" x="210"/>
        <item h="1" x="332"/>
        <item h="1" x="760"/>
        <item h="1" x="399"/>
        <item h="1" x="200"/>
        <item h="1" x="673"/>
        <item h="1" x="554"/>
        <item h="1" x="394"/>
        <item h="1" x="645"/>
        <item h="1" x="116"/>
        <item h="1" x="299"/>
        <item h="1" x="520"/>
        <item h="1" x="119"/>
        <item h="1" x="155"/>
        <item h="1" x="477"/>
        <item h="1" x="439"/>
        <item h="1" x="84"/>
        <item h="1" x="576"/>
        <item x="736"/>
        <item h="1" x="535"/>
        <item h="1" x="165"/>
        <item h="1" x="715"/>
        <item h="1" x="242"/>
        <item h="1" x="103"/>
        <item h="1" x="164"/>
        <item h="1" x="815"/>
        <item h="1" x="412"/>
        <item h="1" x="789"/>
        <item h="1" x="308"/>
        <item h="1" x="148"/>
        <item h="1" x="384"/>
        <item h="1" x="67"/>
        <item h="1" x="377"/>
        <item h="1" x="596"/>
        <item h="1" x="147"/>
        <item h="1" x="619"/>
        <item h="1" x="163"/>
        <item x="612"/>
        <item h="1" x="481"/>
        <item h="1" x="108"/>
        <item x="98"/>
        <item h="1" x="444"/>
        <item h="1" x="19"/>
        <item h="1" x="8"/>
        <item h="1" x="97"/>
        <item h="1" x="269"/>
        <item h="1" x="457"/>
        <item h="1" x="201"/>
        <item h="1" x="752"/>
        <item h="1" x="92"/>
        <item h="1" x="628"/>
        <item h="1" x="670"/>
        <item h="1" x="539"/>
        <item h="1" x="452"/>
        <item h="1" x="624"/>
        <item h="1" x="692"/>
        <item h="1" x="26"/>
        <item h="1" x="323"/>
        <item h="1" x="175"/>
        <item h="1" x="2"/>
        <item h="1" x="443"/>
        <item h="1" x="446"/>
        <item h="1" x="662"/>
        <item h="1" x="525"/>
        <item h="1" x="781"/>
        <item h="1" x="136"/>
        <item h="1" x="12"/>
        <item h="1" x="698"/>
        <item h="1" x="747"/>
        <item h="1" x="478"/>
        <item h="1" x="354"/>
        <item h="1" x="757"/>
        <item h="1" x="607"/>
        <item h="1" x="347"/>
        <item h="1" x="366"/>
        <item h="1" x="456"/>
        <item h="1" x="719"/>
        <item h="1" x="49"/>
        <item h="1" x="397"/>
        <item h="1" x="630"/>
        <item h="1" x="474"/>
        <item h="1" x="40"/>
        <item h="1" x="513"/>
        <item h="1" x="217"/>
        <item h="1" x="441"/>
        <item h="1" x="298"/>
        <item h="1" x="499"/>
        <item h="1" x="727"/>
        <item h="1" x="35"/>
        <item h="1" x="93"/>
        <item h="1" x="563"/>
        <item h="1" x="461"/>
        <item h="1" x="234"/>
        <item h="1" x="620"/>
        <item h="1" x="161"/>
        <item h="1" x="762"/>
        <item h="1" x="59"/>
        <item h="1" x="228"/>
        <item h="1" x="135"/>
        <item h="1" x="802"/>
        <item h="1" x="454"/>
        <item h="1" x="28"/>
        <item h="1" x="88"/>
        <item h="1" x="717"/>
        <item h="1" x="236"/>
        <item h="1" x="472"/>
        <item h="1" x="793"/>
        <item h="1" x="548"/>
        <item h="1" x="448"/>
        <item h="1" x="232"/>
        <item h="1" x="64"/>
        <item h="1" x="552"/>
        <item h="1" x="775"/>
        <item h="1" x="404"/>
        <item h="1" x="438"/>
        <item h="1" x="81"/>
        <item h="1" x="518"/>
        <item h="1" x="300"/>
        <item h="1" x="218"/>
        <item h="1" x="403"/>
        <item h="1" x="128"/>
        <item h="1" x="288"/>
        <item h="1" x="751"/>
        <item h="1" x="794"/>
        <item h="1" x="407"/>
        <item h="1" x="115"/>
        <item h="1" x="423"/>
        <item h="1" x="790"/>
        <item h="1" x="774"/>
        <item h="1" x="169"/>
        <item h="1" x="769"/>
        <item h="1" x="233"/>
        <item h="1" x="671"/>
        <item h="1" x="764"/>
        <item h="1" x="496"/>
        <item h="1" x="591"/>
        <item h="1" x="778"/>
        <item h="1" x="586"/>
        <item h="1" x="333"/>
        <item h="1" x="524"/>
        <item h="1" x="106"/>
        <item h="1" x="285"/>
        <item h="1" x="577"/>
        <item h="1" x="613"/>
        <item h="1" x="720"/>
        <item h="1" x="338"/>
        <item h="1" x="345"/>
        <item h="1" x="772"/>
        <item h="1" x="51"/>
        <item h="1" x="655"/>
        <item h="1" x="124"/>
        <item h="1" x="1"/>
        <item h="1" x="759"/>
        <item h="1" x="606"/>
        <item h="1" x="240"/>
        <item h="1" x="637"/>
        <item h="1" x="480"/>
        <item h="1" x="365"/>
        <item h="1" x="141"/>
        <item h="1" x="742"/>
        <item h="1" x="20"/>
        <item h="1" x="634"/>
        <item h="1" x="584"/>
        <item h="1" x="660"/>
        <item h="1" x="372"/>
        <item h="1" x="387"/>
        <item h="1" x="623"/>
        <item h="1" x="13"/>
        <item h="1" x="11"/>
        <item h="1" x="512"/>
        <item h="1" x="206"/>
        <item h="1" x="507"/>
        <item h="1" x="668"/>
        <item h="1" x="326"/>
        <item h="1" x="129"/>
        <item h="1" x="249"/>
        <item h="1" x="221"/>
        <item h="1" x="555"/>
        <item h="1" x="101"/>
        <item h="1" x="783"/>
        <item h="1" x="14"/>
        <item h="1" x="550"/>
        <item h="1" x="363"/>
        <item h="1" x="616"/>
        <item h="1" x="244"/>
        <item h="1" x="96"/>
        <item h="1" x="818"/>
        <item h="1" x="85"/>
        <item h="1" x="346"/>
        <item h="1" x="476"/>
        <item h="1" x="767"/>
        <item h="1" x="735"/>
        <item h="1" x="467"/>
        <item h="1" x="25"/>
        <item h="1" x="145"/>
        <item h="1" x="159"/>
        <item h="1" x="455"/>
        <item h="1" x="610"/>
        <item h="1" x="398"/>
        <item h="1" x="334"/>
        <item h="1" x="465"/>
        <item h="1" x="464"/>
        <item h="1" x="180"/>
        <item h="1" x="814"/>
        <item h="1" x="820"/>
        <item h="1" x="597"/>
        <item h="1" x="605"/>
        <item h="1" x="186"/>
        <item h="1" x="406"/>
        <item h="1" x="600"/>
        <item h="1" x="796"/>
        <item h="1" x="729"/>
        <item h="1" x="541"/>
        <item t="default"/>
      </items>
    </pivotField>
    <pivotField showAll="0"/>
    <pivotField showAll="0"/>
    <pivotField showAll="0"/>
    <pivotField showAll="0"/>
    <pivotField showAll="0"/>
    <pivotField showAll="0"/>
    <pivotField showAll="0"/>
    <pivotField showAll="0"/>
    <pivotField showAll="0">
      <items count="4">
        <item sd="0" x="2"/>
        <item sd="0" x="1"/>
        <item sd="0" x="0"/>
        <item t="default" sd="0"/>
      </items>
    </pivotField>
    <pivotField showAll="0"/>
    <pivotField showAll="0">
      <items count="1201">
        <item h="1" x="0"/>
        <item h="1" x="9"/>
        <item h="1" x="99"/>
        <item h="1" x="999"/>
        <item h="1" x="1000"/>
        <item x="1001"/>
        <item h="1" x="1002"/>
        <item h="1" x="1003"/>
        <item h="1" x="1004"/>
        <item h="1" x="1005"/>
        <item h="1" x="1006"/>
        <item h="1" x="1007"/>
        <item h="1" x="1008"/>
        <item h="1" x="100"/>
        <item h="1" x="1009"/>
        <item h="1" x="1010"/>
        <item h="1" x="1011"/>
        <item h="1" x="1012"/>
        <item h="1" x="1013"/>
        <item h="1" x="1014"/>
        <item h="1" x="1015"/>
        <item h="1" x="1016"/>
        <item x="1017"/>
        <item h="1" x="1018"/>
        <item h="1" x="101"/>
        <item h="1" x="1019"/>
        <item h="1" x="1020"/>
        <item h="1" x="1021"/>
        <item h="1" x="1022"/>
        <item x="1023"/>
        <item h="1" x="1024"/>
        <item h="1" x="1025"/>
        <item h="1" x="1026"/>
        <item h="1" x="1027"/>
        <item h="1" x="1028"/>
        <item h="1" x="102"/>
        <item h="1" x="1029"/>
        <item h="1" x="1030"/>
        <item h="1" x="1031"/>
        <item h="1" x="1032"/>
        <item h="1" x="1033"/>
        <item h="1" x="1034"/>
        <item h="1" x="1035"/>
        <item h="1" x="1036"/>
        <item h="1" x="1037"/>
        <item h="1" x="1038"/>
        <item h="1" x="103"/>
        <item h="1" x="1039"/>
        <item h="1" x="1040"/>
        <item h="1" x="1041"/>
        <item h="1" x="1042"/>
        <item h="1" x="1043"/>
        <item h="1" x="1044"/>
        <item h="1" x="1045"/>
        <item h="1" x="1046"/>
        <item h="1" x="1047"/>
        <item h="1" x="1048"/>
        <item x="104"/>
        <item h="1" x="1049"/>
        <item h="1" x="1050"/>
        <item h="1" x="1051"/>
        <item h="1" x="1052"/>
        <item h="1" x="1053"/>
        <item h="1" x="1054"/>
        <item h="1" x="1055"/>
        <item h="1" x="1056"/>
        <item h="1" x="1057"/>
        <item h="1" x="1058"/>
        <item h="1" x="105"/>
        <item h="1" x="1059"/>
        <item h="1" x="1060"/>
        <item h="1" x="1061"/>
        <item h="1" x="1062"/>
        <item x="1063"/>
        <item h="1" x="1064"/>
        <item h="1" x="1065"/>
        <item h="1" x="1066"/>
        <item h="1" x="1067"/>
        <item h="1" x="1068"/>
        <item h="1" x="106"/>
        <item h="1" x="1069"/>
        <item h="1" x="1070"/>
        <item h="1" x="1071"/>
        <item h="1" x="1072"/>
        <item h="1" x="1073"/>
        <item h="1" x="1074"/>
        <item h="1" x="1075"/>
        <item h="1" x="1076"/>
        <item h="1" x="1077"/>
        <item h="1" x="1078"/>
        <item h="1" x="107"/>
        <item h="1" x="1079"/>
        <item h="1" x="1080"/>
        <item h="1" x="1081"/>
        <item h="1" x="1082"/>
        <item h="1" x="1083"/>
        <item h="1" x="1084"/>
        <item h="1" x="1085"/>
        <item h="1" x="1086"/>
        <item h="1" x="1087"/>
        <item h="1" x="1088"/>
        <item h="1" x="108"/>
        <item h="1" x="1089"/>
        <item h="1" x="1090"/>
        <item h="1" x="1091"/>
        <item h="1" x="1092"/>
        <item h="1" x="1093"/>
        <item h="1" x="1094"/>
        <item h="1" x="1095"/>
        <item h="1" x="1096"/>
        <item h="1" x="1097"/>
        <item h="1" x="1098"/>
        <item h="1" x="10"/>
        <item h="1" x="109"/>
        <item h="1" x="1099"/>
        <item h="1" x="1100"/>
        <item h="1" x="1101"/>
        <item h="1" x="1102"/>
        <item h="1" x="1103"/>
        <item h="1" x="1104"/>
        <item h="1" x="1105"/>
        <item h="1" x="1106"/>
        <item h="1" x="1107"/>
        <item h="1" x="1108"/>
        <item h="1" x="110"/>
        <item h="1" x="1109"/>
        <item h="1" x="1110"/>
        <item h="1" x="1111"/>
        <item h="1" x="1112"/>
        <item h="1" x="1113"/>
        <item h="1" x="1114"/>
        <item h="1" x="1115"/>
        <item h="1" x="1116"/>
        <item h="1" x="1117"/>
        <item h="1" x="1118"/>
        <item h="1" x="111"/>
        <item h="1" x="1119"/>
        <item h="1" x="1120"/>
        <item x="1121"/>
        <item h="1" x="1122"/>
        <item h="1" x="1123"/>
        <item h="1" x="1124"/>
        <item h="1" x="1125"/>
        <item h="1" x="1126"/>
        <item h="1" x="1127"/>
        <item h="1" x="1128"/>
        <item h="1" x="112"/>
        <item h="1" x="1129"/>
        <item h="1" x="1130"/>
        <item h="1" x="1131"/>
        <item h="1" x="1132"/>
        <item h="1" x="1133"/>
        <item h="1" x="1134"/>
        <item h="1" x="1135"/>
        <item h="1" x="1136"/>
        <item h="1" x="1137"/>
        <item h="1" x="1138"/>
        <item h="1" x="113"/>
        <item h="1" x="1139"/>
        <item h="1" x="1140"/>
        <item h="1" x="1141"/>
        <item h="1" x="1142"/>
        <item h="1" x="1143"/>
        <item h="1" x="1144"/>
        <item h="1" x="1145"/>
        <item h="1" x="1146"/>
        <item h="1" x="1147"/>
        <item h="1" x="1148"/>
        <item h="1" x="114"/>
        <item h="1" x="1149"/>
        <item h="1" x="1150"/>
        <item h="1" x="1151"/>
        <item h="1" x="1152"/>
        <item h="1" x="1153"/>
        <item h="1" x="1154"/>
        <item h="1" x="1155"/>
        <item h="1" x="1156"/>
        <item h="1" x="1157"/>
        <item h="1" x="1158"/>
        <item h="1" x="115"/>
        <item h="1" x="1159"/>
        <item h="1" x="1160"/>
        <item h="1" x="1161"/>
        <item h="1" x="1162"/>
        <item h="1" x="1163"/>
        <item h="1" x="1164"/>
        <item h="1" x="1165"/>
        <item h="1" x="1166"/>
        <item h="1" x="1167"/>
        <item h="1" x="1168"/>
        <item h="1" x="116"/>
        <item h="1" x="1169"/>
        <item h="1" x="1170"/>
        <item h="1" x="1171"/>
        <item h="1" x="1172"/>
        <item h="1" x="1173"/>
        <item h="1" x="1174"/>
        <item h="1" x="1175"/>
        <item h="1" x="1176"/>
        <item h="1" x="1177"/>
        <item h="1" x="1178"/>
        <item h="1" x="117"/>
        <item h="1" x="1179"/>
        <item h="1" x="1180"/>
        <item h="1" x="1181"/>
        <item h="1" x="1182"/>
        <item h="1" x="1183"/>
        <item h="1" x="1184"/>
        <item h="1" x="1185"/>
        <item h="1" x="1186"/>
        <item h="1" x="1187"/>
        <item h="1" x="1188"/>
        <item h="1" x="118"/>
        <item h="1" x="1189"/>
        <item h="1" x="1190"/>
        <item h="1" x="1191"/>
        <item h="1" x="1192"/>
        <item h="1" x="1193"/>
        <item h="1" x="1194"/>
        <item h="1" x="1195"/>
        <item h="1" x="1196"/>
        <item h="1" x="1197"/>
        <item h="1" x="1198"/>
        <item h="1" x="11"/>
        <item h="1" x="119"/>
        <item h="1" x="1199"/>
        <item h="1" x="120"/>
        <item h="1" x="121"/>
        <item h="1" x="122"/>
        <item h="1" x="123"/>
        <item h="1" x="124"/>
        <item h="1" x="125"/>
        <item h="1" x="126"/>
        <item h="1" x="127"/>
        <item h="1" x="128"/>
        <item h="1" x="12"/>
        <item h="1" x="129"/>
        <item h="1" x="130"/>
        <item h="1" x="131"/>
        <item h="1" x="132"/>
        <item h="1" x="133"/>
        <item h="1" x="134"/>
        <item h="1" x="135"/>
        <item h="1" x="136"/>
        <item h="1" x="137"/>
        <item h="1" x="138"/>
        <item h="1" x="13"/>
        <item h="1" x="139"/>
        <item h="1" x="140"/>
        <item h="1" x="141"/>
        <item h="1" x="142"/>
        <item h="1" x="143"/>
        <item h="1" x="144"/>
        <item h="1" x="145"/>
        <item h="1" x="146"/>
        <item h="1" x="147"/>
        <item h="1" x="148"/>
        <item h="1" x="14"/>
        <item h="1" x="149"/>
        <item h="1" x="150"/>
        <item h="1" x="151"/>
        <item h="1" x="152"/>
        <item h="1" x="153"/>
        <item h="1" x="154"/>
        <item h="1" x="155"/>
        <item h="1" x="156"/>
        <item h="1" x="157"/>
        <item h="1" x="158"/>
        <item h="1" x="15"/>
        <item h="1" x="159"/>
        <item h="1" x="160"/>
        <item h="1" x="161"/>
        <item h="1" x="162"/>
        <item h="1" x="163"/>
        <item h="1" x="164"/>
        <item h="1" x="165"/>
        <item h="1" x="166"/>
        <item h="1" x="167"/>
        <item h="1" x="168"/>
        <item h="1" x="16"/>
        <item h="1" x="169"/>
        <item h="1" x="170"/>
        <item h="1" x="171"/>
        <item h="1" x="172"/>
        <item h="1" x="173"/>
        <item h="1" x="174"/>
        <item h="1" x="175"/>
        <item h="1" x="176"/>
        <item h="1" x="177"/>
        <item h="1" x="178"/>
        <item h="1" x="17"/>
        <item h="1" x="179"/>
        <item h="1" x="180"/>
        <item h="1" x="181"/>
        <item h="1" x="182"/>
        <item h="1" x="183"/>
        <item h="1" x="184"/>
        <item h="1" x="185"/>
        <item h="1" x="186"/>
        <item h="1" x="187"/>
        <item h="1" x="188"/>
        <item h="1" x="18"/>
        <item h="1" x="189"/>
        <item h="1" x="190"/>
        <item h="1" x="191"/>
        <item h="1" x="192"/>
        <item h="1" x="193"/>
        <item h="1" x="194"/>
        <item h="1" x="195"/>
        <item h="1" x="196"/>
        <item h="1" x="197"/>
        <item h="1" x="198"/>
        <item h="1" x="1"/>
        <item h="1" x="19"/>
        <item h="1" x="199"/>
        <item h="1" x="200"/>
        <item h="1" x="201"/>
        <item h="1" x="202"/>
        <item h="1" x="203"/>
        <item h="1" x="204"/>
        <item h="1" x="205"/>
        <item h="1" x="206"/>
        <item h="1" x="207"/>
        <item h="1" x="208"/>
        <item h="1" x="20"/>
        <item h="1" x="209"/>
        <item h="1" x="210"/>
        <item h="1" x="211"/>
        <item h="1" x="212"/>
        <item h="1" x="213"/>
        <item h="1" x="214"/>
        <item h="1" x="215"/>
        <item h="1" x="216"/>
        <item h="1" x="217"/>
        <item h="1" x="218"/>
        <item h="1" x="21"/>
        <item h="1" x="219"/>
        <item h="1" x="220"/>
        <item h="1" x="221"/>
        <item h="1" x="222"/>
        <item h="1" x="223"/>
        <item h="1" x="224"/>
        <item h="1" x="225"/>
        <item h="1" x="226"/>
        <item h="1" x="227"/>
        <item h="1" x="228"/>
        <item h="1" x="22"/>
        <item h="1" x="229"/>
        <item h="1" x="230"/>
        <item h="1" x="231"/>
        <item h="1" x="232"/>
        <item h="1" x="233"/>
        <item h="1" x="234"/>
        <item h="1" x="235"/>
        <item h="1" x="236"/>
        <item h="1" x="237"/>
        <item h="1" x="238"/>
        <item h="1" x="23"/>
        <item h="1" x="239"/>
        <item h="1" x="240"/>
        <item h="1" x="241"/>
        <item h="1" x="242"/>
        <item h="1" x="243"/>
        <item h="1" x="244"/>
        <item h="1" x="245"/>
        <item h="1" x="246"/>
        <item h="1" x="247"/>
        <item h="1" x="248"/>
        <item h="1" x="24"/>
        <item h="1" x="249"/>
        <item h="1" x="250"/>
        <item h="1" x="251"/>
        <item h="1" x="252"/>
        <item h="1" x="253"/>
        <item h="1" x="254"/>
        <item h="1" x="255"/>
        <item h="1" x="256"/>
        <item h="1" x="257"/>
        <item h="1" x="258"/>
        <item h="1" x="25"/>
        <item h="1" x="259"/>
        <item h="1" x="260"/>
        <item h="1" x="261"/>
        <item h="1" x="262"/>
        <item h="1" x="263"/>
        <item h="1" x="264"/>
        <item h="1" x="265"/>
        <item h="1" x="266"/>
        <item h="1" x="267"/>
        <item h="1" x="268"/>
        <item h="1" x="26"/>
        <item h="1" x="269"/>
        <item h="1" x="270"/>
        <item h="1" x="271"/>
        <item h="1" x="272"/>
        <item h="1" x="273"/>
        <item h="1" x="274"/>
        <item h="1" x="275"/>
        <item h="1" x="276"/>
        <item h="1" x="277"/>
        <item h="1" x="278"/>
        <item h="1" x="27"/>
        <item h="1" x="279"/>
        <item h="1" x="280"/>
        <item h="1" x="281"/>
        <item h="1" x="282"/>
        <item h="1" x="283"/>
        <item h="1" x="284"/>
        <item h="1" x="285"/>
        <item h="1" x="286"/>
        <item h="1" x="287"/>
        <item h="1" x="288"/>
        <item h="1" x="28"/>
        <item h="1" x="289"/>
        <item h="1" x="290"/>
        <item h="1" x="291"/>
        <item h="1" x="292"/>
        <item h="1" x="293"/>
        <item h="1" x="294"/>
        <item h="1" x="295"/>
        <item h="1" x="296"/>
        <item h="1" x="297"/>
        <item h="1" x="298"/>
        <item h="1" x="2"/>
        <item h="1" x="29"/>
        <item h="1" x="299"/>
        <item h="1" x="300"/>
        <item h="1" x="301"/>
        <item h="1" x="302"/>
        <item h="1" x="303"/>
        <item h="1" x="304"/>
        <item h="1" x="305"/>
        <item h="1" x="306"/>
        <item h="1" x="307"/>
        <item h="1" x="308"/>
        <item h="1" x="30"/>
        <item h="1" x="309"/>
        <item h="1" x="310"/>
        <item h="1" x="311"/>
        <item h="1" x="312"/>
        <item h="1" x="313"/>
        <item h="1" x="314"/>
        <item h="1" x="315"/>
        <item h="1" x="316"/>
        <item h="1" x="317"/>
        <item h="1" x="318"/>
        <item h="1" x="31"/>
        <item h="1" x="319"/>
        <item h="1" x="320"/>
        <item h="1" x="321"/>
        <item h="1" x="322"/>
        <item h="1" x="323"/>
        <item h="1" x="324"/>
        <item h="1" x="325"/>
        <item h="1" x="326"/>
        <item h="1" x="327"/>
        <item h="1" x="328"/>
        <item h="1" x="32"/>
        <item h="1" x="329"/>
        <item h="1" x="330"/>
        <item h="1" x="331"/>
        <item h="1" x="332"/>
        <item h="1" x="333"/>
        <item h="1" x="334"/>
        <item h="1" x="335"/>
        <item h="1" x="336"/>
        <item h="1" x="337"/>
        <item h="1" x="338"/>
        <item h="1" x="33"/>
        <item h="1" x="339"/>
        <item h="1" x="340"/>
        <item h="1" x="341"/>
        <item h="1" x="342"/>
        <item h="1" x="343"/>
        <item h="1" x="344"/>
        <item h="1" x="345"/>
        <item h="1" x="346"/>
        <item h="1" x="347"/>
        <item h="1" x="348"/>
        <item h="1" x="34"/>
        <item h="1" x="349"/>
        <item h="1" x="350"/>
        <item h="1" x="351"/>
        <item h="1" x="352"/>
        <item h="1" x="353"/>
        <item h="1" x="354"/>
        <item h="1" x="355"/>
        <item h="1" x="356"/>
        <item h="1" x="357"/>
        <item h="1" x="358"/>
        <item h="1" x="35"/>
        <item h="1" x="359"/>
        <item h="1" x="360"/>
        <item h="1" x="361"/>
        <item h="1" x="362"/>
        <item h="1" x="363"/>
        <item h="1" x="364"/>
        <item h="1" x="365"/>
        <item h="1" x="366"/>
        <item h="1" x="367"/>
        <item h="1" x="368"/>
        <item h="1" x="36"/>
        <item h="1" x="369"/>
        <item h="1" x="370"/>
        <item h="1" x="371"/>
        <item h="1" x="372"/>
        <item h="1" x="373"/>
        <item h="1" x="374"/>
        <item h="1" x="375"/>
        <item h="1" x="376"/>
        <item h="1" x="377"/>
        <item h="1" x="378"/>
        <item h="1" x="37"/>
        <item h="1" x="379"/>
        <item h="1" x="380"/>
        <item h="1" x="381"/>
        <item h="1" x="382"/>
        <item h="1" x="383"/>
        <item h="1" x="384"/>
        <item h="1" x="385"/>
        <item h="1" x="386"/>
        <item h="1" x="387"/>
        <item h="1" x="388"/>
        <item h="1" x="38"/>
        <item h="1" x="389"/>
        <item h="1" x="390"/>
        <item h="1" x="391"/>
        <item h="1" x="392"/>
        <item h="1" x="393"/>
        <item h="1" x="394"/>
        <item h="1" x="395"/>
        <item h="1" x="396"/>
        <item h="1" x="397"/>
        <item h="1" x="398"/>
        <item h="1" x="3"/>
        <item h="1" x="39"/>
        <item h="1" x="399"/>
        <item h="1" x="400"/>
        <item h="1" x="401"/>
        <item h="1" x="402"/>
        <item h="1" x="403"/>
        <item h="1" x="404"/>
        <item h="1" x="405"/>
        <item h="1" x="406"/>
        <item h="1" x="407"/>
        <item h="1" x="408"/>
        <item h="1" x="40"/>
        <item h="1" x="409"/>
        <item h="1" x="410"/>
        <item h="1" x="411"/>
        <item h="1" x="412"/>
        <item h="1" x="413"/>
        <item h="1" x="414"/>
        <item h="1" x="415"/>
        <item h="1" x="416"/>
        <item h="1" x="417"/>
        <item h="1" x="418"/>
        <item h="1" x="41"/>
        <item h="1" x="419"/>
        <item h="1" x="420"/>
        <item h="1" x="421"/>
        <item h="1" x="422"/>
        <item h="1" x="423"/>
        <item h="1" x="424"/>
        <item h="1" x="425"/>
        <item h="1" x="426"/>
        <item h="1" x="427"/>
        <item h="1" x="428"/>
        <item h="1" x="42"/>
        <item h="1" x="429"/>
        <item h="1" x="430"/>
        <item h="1" x="431"/>
        <item h="1" x="432"/>
        <item h="1" x="433"/>
        <item h="1" x="434"/>
        <item h="1" x="435"/>
        <item h="1" x="436"/>
        <item h="1" x="437"/>
        <item h="1" x="438"/>
        <item h="1" x="43"/>
        <item h="1" x="439"/>
        <item h="1" x="440"/>
        <item h="1" x="441"/>
        <item h="1" x="442"/>
        <item h="1" x="443"/>
        <item h="1" x="444"/>
        <item h="1" x="445"/>
        <item h="1" x="446"/>
        <item h="1" x="447"/>
        <item h="1" x="448"/>
        <item h="1" x="44"/>
        <item h="1" x="449"/>
        <item h="1" x="450"/>
        <item h="1" x="451"/>
        <item h="1" x="452"/>
        <item h="1" x="453"/>
        <item h="1" x="454"/>
        <item h="1" x="455"/>
        <item h="1" x="456"/>
        <item h="1" x="457"/>
        <item h="1" x="458"/>
        <item h="1" x="45"/>
        <item h="1" x="459"/>
        <item h="1" x="460"/>
        <item h="1" x="461"/>
        <item h="1" x="462"/>
        <item h="1" x="463"/>
        <item h="1" x="464"/>
        <item h="1" x="465"/>
        <item h="1" x="466"/>
        <item h="1" x="467"/>
        <item h="1" x="468"/>
        <item h="1" x="46"/>
        <item h="1" x="469"/>
        <item h="1" x="470"/>
        <item h="1" x="471"/>
        <item h="1" x="472"/>
        <item h="1" x="473"/>
        <item h="1" x="474"/>
        <item h="1" x="475"/>
        <item h="1" x="476"/>
        <item h="1" x="477"/>
        <item h="1" x="478"/>
        <item h="1" x="47"/>
        <item h="1" x="479"/>
        <item h="1" x="480"/>
        <item h="1" x="481"/>
        <item h="1" x="482"/>
        <item h="1" x="483"/>
        <item h="1" x="484"/>
        <item h="1" x="485"/>
        <item h="1" x="486"/>
        <item h="1" x="487"/>
        <item h="1" x="488"/>
        <item h="1" x="48"/>
        <item h="1" x="489"/>
        <item h="1" x="490"/>
        <item h="1" x="491"/>
        <item h="1" x="492"/>
        <item h="1" x="493"/>
        <item h="1" x="494"/>
        <item h="1" x="495"/>
        <item h="1" x="496"/>
        <item h="1" x="497"/>
        <item h="1" x="498"/>
        <item h="1" x="4"/>
        <item h="1" x="49"/>
        <item h="1" x="499"/>
        <item h="1" x="500"/>
        <item h="1" x="501"/>
        <item h="1" x="502"/>
        <item h="1" x="503"/>
        <item h="1" x="504"/>
        <item h="1" x="505"/>
        <item h="1" x="506"/>
        <item h="1" x="507"/>
        <item h="1" x="508"/>
        <item h="1" x="50"/>
        <item h="1" x="509"/>
        <item h="1" x="510"/>
        <item h="1" x="511"/>
        <item h="1" x="512"/>
        <item h="1" x="513"/>
        <item h="1" x="514"/>
        <item h="1" x="515"/>
        <item h="1" x="516"/>
        <item h="1" x="517"/>
        <item h="1" x="518"/>
        <item h="1" x="51"/>
        <item h="1" x="519"/>
        <item h="1" x="520"/>
        <item h="1" x="521"/>
        <item h="1" x="522"/>
        <item h="1" x="523"/>
        <item h="1" x="524"/>
        <item h="1" x="525"/>
        <item h="1" x="526"/>
        <item h="1" x="527"/>
        <item h="1" x="528"/>
        <item h="1" x="52"/>
        <item h="1" x="529"/>
        <item h="1" x="530"/>
        <item h="1" x="531"/>
        <item h="1" x="532"/>
        <item h="1" x="533"/>
        <item h="1" x="534"/>
        <item h="1" x="535"/>
        <item h="1" x="536"/>
        <item h="1" x="537"/>
        <item h="1" x="538"/>
        <item h="1" x="53"/>
        <item h="1" x="539"/>
        <item h="1" x="540"/>
        <item h="1" x="541"/>
        <item h="1" x="542"/>
        <item h="1" x="543"/>
        <item h="1" x="544"/>
        <item h="1" x="545"/>
        <item h="1" x="546"/>
        <item h="1" x="547"/>
        <item h="1" x="548"/>
        <item h="1" x="54"/>
        <item h="1" x="549"/>
        <item h="1" x="550"/>
        <item h="1" x="551"/>
        <item h="1" x="552"/>
        <item h="1" x="553"/>
        <item h="1" x="554"/>
        <item h="1" x="555"/>
        <item h="1" x="556"/>
        <item h="1" x="557"/>
        <item h="1" x="558"/>
        <item h="1" x="55"/>
        <item h="1" x="559"/>
        <item h="1" x="560"/>
        <item h="1" x="561"/>
        <item h="1" x="562"/>
        <item h="1" x="563"/>
        <item h="1" x="564"/>
        <item h="1" x="565"/>
        <item h="1" x="566"/>
        <item h="1" x="567"/>
        <item h="1" x="568"/>
        <item h="1" x="56"/>
        <item h="1" x="569"/>
        <item h="1" x="570"/>
        <item h="1" x="571"/>
        <item h="1" x="572"/>
        <item h="1" x="573"/>
        <item h="1" x="574"/>
        <item h="1" x="575"/>
        <item h="1" x="576"/>
        <item h="1" x="577"/>
        <item h="1" x="578"/>
        <item h="1" x="57"/>
        <item h="1" x="579"/>
        <item h="1" x="580"/>
        <item h="1" x="581"/>
        <item h="1" x="582"/>
        <item h="1" x="583"/>
        <item h="1" x="584"/>
        <item h="1" x="585"/>
        <item h="1" x="586"/>
        <item h="1" x="587"/>
        <item h="1" x="588"/>
        <item h="1" x="58"/>
        <item h="1" x="589"/>
        <item h="1" x="590"/>
        <item h="1" x="591"/>
        <item h="1" x="592"/>
        <item h="1" x="593"/>
        <item h="1" x="594"/>
        <item h="1" x="595"/>
        <item h="1" x="596"/>
        <item h="1" x="597"/>
        <item h="1" x="598"/>
        <item h="1" x="5"/>
        <item h="1" x="59"/>
        <item h="1" x="599"/>
        <item h="1" x="600"/>
        <item h="1" x="601"/>
        <item h="1" x="602"/>
        <item h="1" x="603"/>
        <item h="1" x="604"/>
        <item h="1" x="605"/>
        <item h="1" x="606"/>
        <item h="1" x="607"/>
        <item h="1" x="608"/>
        <item h="1" x="60"/>
        <item h="1" x="609"/>
        <item h="1" x="610"/>
        <item h="1" x="611"/>
        <item h="1" x="612"/>
        <item h="1" x="613"/>
        <item h="1" x="614"/>
        <item h="1" x="615"/>
        <item h="1" x="616"/>
        <item h="1" x="617"/>
        <item h="1" x="618"/>
        <item h="1" x="61"/>
        <item h="1" x="619"/>
        <item h="1" x="620"/>
        <item h="1" x="621"/>
        <item h="1" x="622"/>
        <item h="1" x="623"/>
        <item h="1" x="624"/>
        <item h="1" x="625"/>
        <item h="1" x="626"/>
        <item h="1" x="627"/>
        <item h="1" x="628"/>
        <item h="1" x="62"/>
        <item h="1" x="629"/>
        <item h="1" x="630"/>
        <item h="1" x="631"/>
        <item h="1" x="632"/>
        <item h="1" x="633"/>
        <item h="1" x="634"/>
        <item h="1" x="635"/>
        <item h="1" x="636"/>
        <item h="1" x="637"/>
        <item h="1" x="638"/>
        <item h="1" x="63"/>
        <item h="1" x="639"/>
        <item h="1" x="640"/>
        <item h="1" x="641"/>
        <item h="1" x="642"/>
        <item h="1" x="643"/>
        <item h="1" x="644"/>
        <item h="1" x="645"/>
        <item h="1" x="646"/>
        <item h="1" x="647"/>
        <item h="1" x="648"/>
        <item h="1" x="64"/>
        <item h="1" x="649"/>
        <item h="1" x="650"/>
        <item h="1" x="651"/>
        <item h="1" x="652"/>
        <item h="1" x="653"/>
        <item h="1" x="654"/>
        <item h="1" x="655"/>
        <item h="1" x="656"/>
        <item h="1" x="657"/>
        <item h="1" x="658"/>
        <item h="1" x="65"/>
        <item h="1" x="659"/>
        <item h="1" x="660"/>
        <item h="1" x="661"/>
        <item h="1" x="662"/>
        <item h="1" x="663"/>
        <item h="1" x="664"/>
        <item h="1" x="665"/>
        <item h="1" x="666"/>
        <item h="1" x="667"/>
        <item h="1" x="668"/>
        <item h="1" x="66"/>
        <item h="1" x="669"/>
        <item h="1" x="670"/>
        <item h="1" x="671"/>
        <item h="1" x="672"/>
        <item h="1" x="673"/>
        <item h="1" x="674"/>
        <item h="1" x="675"/>
        <item h="1" x="676"/>
        <item h="1" x="677"/>
        <item h="1" x="678"/>
        <item h="1" x="67"/>
        <item h="1" x="679"/>
        <item h="1" x="680"/>
        <item h="1" x="681"/>
        <item h="1" x="682"/>
        <item h="1" x="683"/>
        <item h="1" x="684"/>
        <item h="1" x="685"/>
        <item h="1" x="686"/>
        <item h="1" x="687"/>
        <item h="1" x="688"/>
        <item h="1" x="68"/>
        <item h="1" x="689"/>
        <item h="1" x="690"/>
        <item h="1" x="691"/>
        <item h="1" x="692"/>
        <item h="1" x="693"/>
        <item h="1" x="694"/>
        <item h="1" x="695"/>
        <item h="1" x="696"/>
        <item h="1" x="697"/>
        <item h="1" x="698"/>
        <item h="1" x="6"/>
        <item h="1" x="69"/>
        <item h="1" x="699"/>
        <item h="1" x="700"/>
        <item h="1" x="701"/>
        <item h="1" x="702"/>
        <item h="1" x="703"/>
        <item h="1" x="704"/>
        <item h="1" x="705"/>
        <item h="1" x="706"/>
        <item h="1" x="707"/>
        <item h="1" x="708"/>
        <item h="1" x="70"/>
        <item h="1" x="709"/>
        <item h="1" x="710"/>
        <item h="1" x="711"/>
        <item h="1" x="712"/>
        <item h="1" x="713"/>
        <item h="1" x="714"/>
        <item h="1" x="715"/>
        <item h="1" x="716"/>
        <item h="1" x="717"/>
        <item h="1" x="718"/>
        <item h="1" x="71"/>
        <item h="1" x="719"/>
        <item h="1" x="720"/>
        <item h="1" x="721"/>
        <item h="1" x="722"/>
        <item h="1" x="723"/>
        <item h="1" x="724"/>
        <item h="1" x="725"/>
        <item h="1" x="726"/>
        <item h="1" x="727"/>
        <item h="1" x="728"/>
        <item h="1" x="72"/>
        <item h="1" x="729"/>
        <item h="1" x="730"/>
        <item h="1" x="731"/>
        <item h="1" x="732"/>
        <item h="1" x="733"/>
        <item h="1" x="734"/>
        <item h="1" x="735"/>
        <item h="1" x="736"/>
        <item h="1" x="737"/>
        <item h="1" x="738"/>
        <item h="1" x="73"/>
        <item h="1" x="739"/>
        <item h="1" x="740"/>
        <item h="1" x="741"/>
        <item h="1" x="742"/>
        <item h="1" x="743"/>
        <item h="1" x="744"/>
        <item h="1" x="745"/>
        <item h="1" x="746"/>
        <item h="1" x="747"/>
        <item h="1" x="748"/>
        <item h="1" x="74"/>
        <item h="1" x="749"/>
        <item h="1" x="750"/>
        <item h="1" x="751"/>
        <item h="1" x="752"/>
        <item h="1" x="753"/>
        <item h="1" x="754"/>
        <item h="1" x="755"/>
        <item h="1" x="756"/>
        <item h="1" x="757"/>
        <item h="1" x="758"/>
        <item h="1" x="75"/>
        <item h="1" x="759"/>
        <item h="1" x="760"/>
        <item h="1" x="761"/>
        <item h="1" x="762"/>
        <item h="1" x="763"/>
        <item h="1" x="764"/>
        <item h="1" x="765"/>
        <item h="1" x="766"/>
        <item h="1" x="767"/>
        <item h="1" x="768"/>
        <item h="1" x="76"/>
        <item h="1" x="769"/>
        <item h="1" x="770"/>
        <item h="1" x="771"/>
        <item h="1" x="772"/>
        <item h="1" x="773"/>
        <item h="1" x="774"/>
        <item h="1" x="775"/>
        <item h="1" x="776"/>
        <item h="1" x="777"/>
        <item h="1" x="778"/>
        <item h="1" x="77"/>
        <item h="1" x="779"/>
        <item h="1" x="780"/>
        <item h="1" x="781"/>
        <item h="1" x="782"/>
        <item h="1" x="783"/>
        <item h="1" x="784"/>
        <item h="1" x="785"/>
        <item h="1" x="786"/>
        <item h="1" x="787"/>
        <item h="1" x="788"/>
        <item h="1" x="78"/>
        <item h="1" x="789"/>
        <item h="1" x="790"/>
        <item h="1" x="791"/>
        <item h="1" x="792"/>
        <item h="1" x="793"/>
        <item h="1" x="794"/>
        <item h="1" x="795"/>
        <item h="1" x="796"/>
        <item h="1" x="797"/>
        <item h="1" x="798"/>
        <item h="1" x="7"/>
        <item h="1" x="79"/>
        <item h="1" x="799"/>
        <item h="1" x="800"/>
        <item h="1" x="801"/>
        <item h="1" x="802"/>
        <item h="1" x="803"/>
        <item h="1" x="804"/>
        <item h="1" x="805"/>
        <item h="1" x="806"/>
        <item h="1" x="807"/>
        <item h="1" x="808"/>
        <item h="1" x="80"/>
        <item h="1" x="809"/>
        <item h="1" x="810"/>
        <item h="1" x="811"/>
        <item h="1" x="812"/>
        <item h="1" x="813"/>
        <item h="1" x="814"/>
        <item h="1" x="815"/>
        <item h="1" x="816"/>
        <item h="1" x="817"/>
        <item h="1" x="818"/>
        <item h="1" x="81"/>
        <item h="1" x="819"/>
        <item h="1" x="820"/>
        <item h="1" x="821"/>
        <item h="1" x="822"/>
        <item h="1" x="823"/>
        <item h="1" x="824"/>
        <item h="1" x="825"/>
        <item h="1" x="826"/>
        <item h="1" x="827"/>
        <item h="1" x="828"/>
        <item h="1" x="82"/>
        <item h="1" x="829"/>
        <item h="1" x="830"/>
        <item h="1" x="831"/>
        <item h="1" x="832"/>
        <item h="1" x="833"/>
        <item h="1" x="834"/>
        <item h="1" x="835"/>
        <item h="1" x="836"/>
        <item h="1" x="837"/>
        <item h="1" x="838"/>
        <item h="1" x="83"/>
        <item h="1" x="839"/>
        <item h="1" x="840"/>
        <item h="1" x="841"/>
        <item h="1" x="842"/>
        <item h="1" x="843"/>
        <item h="1" x="844"/>
        <item h="1" x="845"/>
        <item h="1" x="846"/>
        <item h="1" x="847"/>
        <item h="1" x="848"/>
        <item h="1" x="84"/>
        <item h="1" x="849"/>
        <item h="1" x="850"/>
        <item h="1" x="851"/>
        <item h="1" x="852"/>
        <item h="1" x="853"/>
        <item h="1" x="854"/>
        <item h="1" x="855"/>
        <item h="1" x="856"/>
        <item h="1" x="857"/>
        <item h="1" x="858"/>
        <item h="1" x="85"/>
        <item h="1" x="859"/>
        <item h="1" x="860"/>
        <item h="1" x="861"/>
        <item h="1" x="862"/>
        <item h="1" x="863"/>
        <item h="1" x="864"/>
        <item h="1" x="865"/>
        <item h="1" x="866"/>
        <item h="1" x="867"/>
        <item h="1" x="868"/>
        <item h="1" x="86"/>
        <item h="1" x="869"/>
        <item h="1" x="870"/>
        <item h="1" x="871"/>
        <item h="1" x="872"/>
        <item h="1" x="873"/>
        <item h="1" x="874"/>
        <item h="1" x="875"/>
        <item h="1" x="876"/>
        <item h="1" x="877"/>
        <item h="1" x="878"/>
        <item h="1" x="87"/>
        <item h="1" x="879"/>
        <item h="1" x="880"/>
        <item h="1" x="881"/>
        <item h="1" x="882"/>
        <item h="1" x="883"/>
        <item h="1" x="884"/>
        <item h="1" x="885"/>
        <item h="1" x="886"/>
        <item h="1" x="887"/>
        <item h="1" x="888"/>
        <item h="1" x="88"/>
        <item h="1" x="889"/>
        <item h="1" x="890"/>
        <item h="1" x="891"/>
        <item h="1" x="892"/>
        <item h="1" x="893"/>
        <item h="1" x="894"/>
        <item h="1" x="895"/>
        <item h="1" x="896"/>
        <item h="1" x="897"/>
        <item h="1" x="898"/>
        <item h="1" x="8"/>
        <item h="1" x="89"/>
        <item h="1" x="899"/>
        <item h="1" x="900"/>
        <item h="1" x="901"/>
        <item h="1" x="902"/>
        <item h="1" x="903"/>
        <item h="1" x="904"/>
        <item h="1" x="905"/>
        <item h="1" x="906"/>
        <item h="1" x="907"/>
        <item h="1" x="908"/>
        <item h="1" x="90"/>
        <item h="1" x="909"/>
        <item h="1" x="910"/>
        <item h="1" x="911"/>
        <item h="1" x="912"/>
        <item h="1" x="913"/>
        <item h="1" x="914"/>
        <item h="1" x="915"/>
        <item h="1" x="916"/>
        <item h="1" x="917"/>
        <item h="1" x="918"/>
        <item h="1" x="91"/>
        <item h="1" x="919"/>
        <item h="1" x="920"/>
        <item h="1" x="921"/>
        <item h="1" x="922"/>
        <item h="1" x="923"/>
        <item h="1" x="924"/>
        <item h="1" x="925"/>
        <item h="1" x="926"/>
        <item h="1" x="927"/>
        <item h="1" x="928"/>
        <item h="1" x="92"/>
        <item h="1" x="929"/>
        <item h="1" x="930"/>
        <item h="1" x="931"/>
        <item h="1" x="932"/>
        <item h="1" x="933"/>
        <item h="1" x="934"/>
        <item h="1" x="935"/>
        <item h="1" x="936"/>
        <item h="1" x="937"/>
        <item h="1" x="938"/>
        <item h="1" x="93"/>
        <item h="1" x="939"/>
        <item h="1" x="940"/>
        <item h="1" x="941"/>
        <item h="1" x="942"/>
        <item h="1" x="943"/>
        <item h="1" x="944"/>
        <item h="1" x="945"/>
        <item h="1" x="946"/>
        <item h="1" x="947"/>
        <item h="1" x="948"/>
        <item h="1" x="94"/>
        <item h="1" x="949"/>
        <item h="1" x="950"/>
        <item h="1" x="951"/>
        <item h="1" x="952"/>
        <item h="1" x="953"/>
        <item h="1" x="954"/>
        <item h="1" x="955"/>
        <item h="1" x="956"/>
        <item h="1" x="957"/>
        <item h="1" x="958"/>
        <item h="1" x="95"/>
        <item h="1" x="959"/>
        <item h="1" x="960"/>
        <item h="1" x="961"/>
        <item h="1" x="962"/>
        <item h="1" x="963"/>
        <item h="1" x="964"/>
        <item h="1" x="965"/>
        <item h="1" x="966"/>
        <item h="1" x="967"/>
        <item h="1" x="968"/>
        <item h="1" x="96"/>
        <item h="1" x="969"/>
        <item h="1" x="970"/>
        <item h="1" x="971"/>
        <item h="1" x="972"/>
        <item h="1" x="973"/>
        <item h="1" x="974"/>
        <item h="1" x="975"/>
        <item h="1" x="976"/>
        <item h="1" x="977"/>
        <item h="1" x="978"/>
        <item h="1" x="97"/>
        <item h="1" x="979"/>
        <item h="1" x="980"/>
        <item h="1" x="981"/>
        <item h="1" x="982"/>
        <item h="1" x="983"/>
        <item h="1" x="984"/>
        <item h="1" x="985"/>
        <item h="1" x="986"/>
        <item h="1" x="987"/>
        <item h="1" x="988"/>
        <item h="1" x="98"/>
        <item h="1" x="989"/>
        <item h="1" x="990"/>
        <item h="1" x="991"/>
        <item h="1" x="992"/>
        <item h="1" x="993"/>
        <item h="1" x="994"/>
        <item h="1" x="995"/>
        <item h="1" x="996"/>
        <item h="1" x="997"/>
        <item h="1" x="998"/>
        <item t="default"/>
      </items>
    </pivotField>
    <pivotField showAll="0"/>
    <pivotField showAll="0"/>
    <pivotField showAll="0"/>
    <pivotField showAll="0"/>
    <pivotField showAll="0"/>
    <pivotField showAll="0"/>
    <pivotField dataField="1" showAll="0"/>
  </pivotFields>
  <rowFields count="1">
    <field x="1"/>
  </rowFields>
  <rowItems count="6">
    <i>
      <x v="4"/>
    </i>
    <i>
      <x v="6"/>
    </i>
    <i>
      <x v="24"/>
    </i>
    <i>
      <x v="25"/>
    </i>
    <i>
      <x v="27"/>
    </i>
    <i t="grand">
      <x/>
    </i>
  </rowItems>
  <colItems count="1">
    <i/>
  </colItems>
  <dataFields count="1">
    <dataField name="Sum of Target Sales" fld="20" baseField="0" baseItem="0"/>
  </dataFields>
  <chartFormats count="1">
    <chartFormat chart="1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73B1D9BF-CDAD-4903-9E64-82974772B9CE}"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R36:T42" firstHeaderRow="0" firstDataRow="1" firstDataCol="1" rowPageCount="1" colPageCount="1"/>
  <pivotFields count="21">
    <pivotField multipleItemSelectionAllowed="1" showAll="0">
      <items count="1201">
        <item h="1" x="0"/>
        <item x="1"/>
        <item x="2"/>
        <item x="3"/>
        <item x="4"/>
        <item h="1" x="5"/>
        <item h="1"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h="1" x="99"/>
        <item h="1" x="100"/>
        <item h="1" x="101"/>
        <item h="1" x="102"/>
        <item h="1" x="103"/>
        <item h="1" x="104"/>
        <item h="1" x="105"/>
        <item h="1" x="106"/>
        <item h="1" x="107"/>
        <item h="1" x="108"/>
        <item h="1" x="109"/>
        <item h="1" x="110"/>
        <item h="1" x="111"/>
        <item h="1" x="112"/>
        <item h="1" x="113"/>
        <item h="1" x="114"/>
        <item h="1" x="115"/>
        <item h="1" x="116"/>
        <item h="1" x="117"/>
        <item h="1" x="118"/>
        <item h="1" x="119"/>
        <item h="1" x="120"/>
        <item h="1" x="121"/>
        <item h="1" x="122"/>
        <item h="1" x="123"/>
        <item h="1" x="124"/>
        <item h="1" x="125"/>
        <item h="1" x="126"/>
        <item h="1" x="127"/>
        <item h="1" x="128"/>
        <item h="1" x="129"/>
        <item h="1" x="130"/>
        <item h="1" x="131"/>
        <item h="1" x="132"/>
        <item h="1" x="133"/>
        <item h="1" x="134"/>
        <item h="1" x="135"/>
        <item h="1" x="136"/>
        <item h="1" x="137"/>
        <item h="1" x="138"/>
        <item h="1" x="139"/>
        <item h="1" x="140"/>
        <item h="1" x="141"/>
        <item h="1" x="142"/>
        <item h="1" x="143"/>
        <item h="1" x="144"/>
        <item h="1" x="145"/>
        <item h="1" x="146"/>
        <item h="1" x="147"/>
        <item h="1" x="148"/>
        <item h="1" x="149"/>
        <item h="1" x="150"/>
        <item h="1" x="151"/>
        <item h="1" x="152"/>
        <item h="1" x="153"/>
        <item h="1" x="154"/>
        <item h="1" x="155"/>
        <item h="1" x="156"/>
        <item h="1" x="157"/>
        <item h="1" x="158"/>
        <item h="1" x="159"/>
        <item h="1" x="160"/>
        <item h="1" x="161"/>
        <item h="1" x="162"/>
        <item h="1" x="163"/>
        <item h="1" x="164"/>
        <item h="1" x="165"/>
        <item h="1" x="166"/>
        <item h="1" x="167"/>
        <item h="1" x="168"/>
        <item h="1" x="169"/>
        <item h="1" x="170"/>
        <item h="1" x="171"/>
        <item h="1" x="172"/>
        <item h="1" x="173"/>
        <item h="1" x="174"/>
        <item h="1" x="175"/>
        <item h="1" x="176"/>
        <item h="1" x="177"/>
        <item h="1" x="178"/>
        <item h="1" x="179"/>
        <item h="1" x="180"/>
        <item h="1" x="181"/>
        <item h="1" x="182"/>
        <item h="1" x="183"/>
        <item h="1" x="184"/>
        <item h="1" x="185"/>
        <item h="1" x="186"/>
        <item h="1" x="187"/>
        <item h="1" x="188"/>
        <item h="1" x="189"/>
        <item h="1" x="190"/>
        <item h="1" x="191"/>
        <item h="1" x="192"/>
        <item h="1" x="193"/>
        <item h="1" x="194"/>
        <item h="1" x="195"/>
        <item h="1" x="196"/>
        <item h="1" x="197"/>
        <item h="1" x="198"/>
        <item h="1" x="199"/>
        <item h="1" x="200"/>
        <item h="1" x="201"/>
        <item h="1" x="202"/>
        <item h="1" x="203"/>
        <item h="1" x="204"/>
        <item h="1" x="205"/>
        <item h="1" x="206"/>
        <item h="1" x="207"/>
        <item h="1" x="208"/>
        <item h="1" x="209"/>
        <item h="1" x="210"/>
        <item h="1" x="211"/>
        <item h="1" x="212"/>
        <item h="1" x="213"/>
        <item h="1" x="214"/>
        <item h="1" x="215"/>
        <item h="1" x="216"/>
        <item h="1" x="217"/>
        <item h="1" x="218"/>
        <item h="1" x="219"/>
        <item h="1" x="220"/>
        <item h="1" x="221"/>
        <item h="1" x="222"/>
        <item h="1" x="223"/>
        <item h="1" x="224"/>
        <item h="1" x="225"/>
        <item h="1" x="226"/>
        <item h="1" x="227"/>
        <item h="1" x="228"/>
        <item h="1" x="229"/>
        <item h="1" x="230"/>
        <item h="1" x="231"/>
        <item h="1" x="232"/>
        <item h="1" x="233"/>
        <item h="1" x="234"/>
        <item h="1" x="235"/>
        <item h="1" x="236"/>
        <item h="1" x="237"/>
        <item h="1" x="238"/>
        <item h="1" x="239"/>
        <item h="1" x="240"/>
        <item h="1" x="241"/>
        <item h="1" x="242"/>
        <item h="1" x="243"/>
        <item h="1" x="244"/>
        <item h="1" x="245"/>
        <item h="1" x="246"/>
        <item h="1" x="247"/>
        <item h="1" x="248"/>
        <item h="1" x="249"/>
        <item h="1" x="250"/>
        <item h="1" x="251"/>
        <item h="1" x="252"/>
        <item h="1" x="253"/>
        <item h="1" x="254"/>
        <item h="1" x="255"/>
        <item h="1" x="256"/>
        <item h="1" x="257"/>
        <item h="1" x="258"/>
        <item h="1" x="259"/>
        <item h="1" x="260"/>
        <item h="1" x="261"/>
        <item h="1" x="262"/>
        <item h="1" x="263"/>
        <item h="1" x="264"/>
        <item h="1" x="265"/>
        <item h="1" x="266"/>
        <item h="1" x="267"/>
        <item h="1" x="268"/>
        <item h="1" x="269"/>
        <item h="1" x="270"/>
        <item h="1" x="271"/>
        <item h="1" x="272"/>
        <item h="1" x="273"/>
        <item h="1" x="274"/>
        <item h="1" x="275"/>
        <item h="1" x="276"/>
        <item h="1" x="277"/>
        <item h="1" x="278"/>
        <item h="1" x="279"/>
        <item h="1" x="280"/>
        <item h="1" x="281"/>
        <item h="1" x="282"/>
        <item h="1" x="283"/>
        <item h="1" x="284"/>
        <item h="1" x="285"/>
        <item h="1" x="286"/>
        <item h="1" x="287"/>
        <item h="1" x="288"/>
        <item h="1" x="289"/>
        <item h="1" x="290"/>
        <item h="1" x="291"/>
        <item h="1" x="292"/>
        <item h="1" x="293"/>
        <item h="1" x="294"/>
        <item h="1" x="295"/>
        <item h="1" x="296"/>
        <item h="1" x="297"/>
        <item h="1" x="298"/>
        <item h="1" x="299"/>
        <item h="1" x="300"/>
        <item h="1" x="301"/>
        <item h="1" x="302"/>
        <item h="1" x="303"/>
        <item h="1" x="304"/>
        <item h="1" x="305"/>
        <item h="1" x="306"/>
        <item h="1" x="307"/>
        <item h="1" x="308"/>
        <item h="1" x="309"/>
        <item h="1" x="310"/>
        <item h="1" x="311"/>
        <item h="1" x="312"/>
        <item h="1" x="313"/>
        <item h="1" x="314"/>
        <item h="1" x="315"/>
        <item h="1" x="316"/>
        <item h="1" x="317"/>
        <item h="1" x="318"/>
        <item h="1" x="319"/>
        <item h="1" x="320"/>
        <item h="1" x="321"/>
        <item h="1" x="322"/>
        <item h="1" x="323"/>
        <item h="1" x="324"/>
        <item h="1" x="325"/>
        <item h="1" x="326"/>
        <item h="1" x="327"/>
        <item h="1" x="328"/>
        <item h="1" x="329"/>
        <item h="1" x="330"/>
        <item h="1" x="331"/>
        <item h="1" x="332"/>
        <item h="1" x="333"/>
        <item h="1" x="334"/>
        <item h="1" x="335"/>
        <item h="1" x="336"/>
        <item h="1" x="337"/>
        <item h="1" x="338"/>
        <item h="1" x="339"/>
        <item h="1" x="340"/>
        <item h="1" x="341"/>
        <item h="1" x="342"/>
        <item h="1" x="343"/>
        <item h="1" x="344"/>
        <item h="1" x="345"/>
        <item h="1" x="346"/>
        <item h="1" x="347"/>
        <item h="1" x="348"/>
        <item h="1" x="349"/>
        <item h="1" x="350"/>
        <item h="1" x="351"/>
        <item h="1" x="352"/>
        <item h="1" x="353"/>
        <item h="1" x="354"/>
        <item h="1" x="355"/>
        <item h="1" x="356"/>
        <item h="1" x="357"/>
        <item h="1" x="358"/>
        <item h="1" x="359"/>
        <item h="1" x="360"/>
        <item h="1" x="361"/>
        <item h="1" x="362"/>
        <item h="1" x="363"/>
        <item h="1" x="364"/>
        <item h="1" x="365"/>
        <item h="1" x="366"/>
        <item h="1" x="367"/>
        <item h="1" x="368"/>
        <item h="1" x="369"/>
        <item h="1" x="370"/>
        <item h="1" x="371"/>
        <item h="1" x="372"/>
        <item h="1" x="373"/>
        <item h="1" x="374"/>
        <item h="1" x="375"/>
        <item h="1" x="376"/>
        <item h="1" x="377"/>
        <item h="1" x="378"/>
        <item h="1" x="379"/>
        <item h="1" x="380"/>
        <item h="1" x="381"/>
        <item h="1" x="382"/>
        <item h="1" x="383"/>
        <item h="1" x="384"/>
        <item h="1" x="385"/>
        <item h="1" x="386"/>
        <item h="1" x="387"/>
        <item h="1" x="388"/>
        <item h="1" x="389"/>
        <item h="1" x="390"/>
        <item h="1" x="391"/>
        <item h="1" x="392"/>
        <item h="1" x="393"/>
        <item h="1" x="394"/>
        <item h="1" x="395"/>
        <item h="1" x="396"/>
        <item h="1" x="397"/>
        <item h="1" x="398"/>
        <item h="1" x="399"/>
        <item h="1" x="400"/>
        <item h="1" x="401"/>
        <item h="1" x="402"/>
        <item h="1" x="403"/>
        <item h="1" x="404"/>
        <item h="1" x="405"/>
        <item h="1" x="406"/>
        <item h="1" x="407"/>
        <item h="1" x="408"/>
        <item h="1" x="409"/>
        <item h="1" x="410"/>
        <item h="1" x="411"/>
        <item h="1" x="412"/>
        <item h="1" x="413"/>
        <item h="1" x="414"/>
        <item h="1" x="415"/>
        <item h="1" x="416"/>
        <item h="1" x="417"/>
        <item h="1" x="418"/>
        <item h="1" x="419"/>
        <item h="1" x="420"/>
        <item h="1" x="421"/>
        <item h="1" x="422"/>
        <item h="1" x="423"/>
        <item h="1" x="424"/>
        <item h="1" x="425"/>
        <item h="1" x="426"/>
        <item h="1" x="427"/>
        <item h="1" x="428"/>
        <item h="1" x="429"/>
        <item h="1" x="430"/>
        <item h="1" x="431"/>
        <item h="1" x="432"/>
        <item h="1" x="433"/>
        <item h="1" x="434"/>
        <item h="1" x="435"/>
        <item h="1" x="436"/>
        <item h="1" x="437"/>
        <item h="1" x="438"/>
        <item h="1" x="439"/>
        <item h="1" x="440"/>
        <item h="1" x="441"/>
        <item h="1" x="442"/>
        <item h="1" x="443"/>
        <item h="1" x="444"/>
        <item h="1" x="445"/>
        <item h="1" x="446"/>
        <item h="1" x="447"/>
        <item h="1" x="448"/>
        <item h="1" x="449"/>
        <item h="1" x="450"/>
        <item h="1" x="451"/>
        <item h="1" x="452"/>
        <item h="1" x="453"/>
        <item h="1" x="454"/>
        <item h="1" x="455"/>
        <item h="1" x="456"/>
        <item h="1" x="457"/>
        <item h="1" x="458"/>
        <item h="1" x="459"/>
        <item h="1" x="460"/>
        <item h="1" x="461"/>
        <item h="1" x="462"/>
        <item h="1" x="463"/>
        <item h="1" x="464"/>
        <item h="1" x="465"/>
        <item h="1" x="466"/>
        <item h="1" x="467"/>
        <item h="1" x="468"/>
        <item h="1" x="469"/>
        <item h="1" x="470"/>
        <item h="1" x="471"/>
        <item h="1" x="472"/>
        <item h="1" x="473"/>
        <item h="1" x="474"/>
        <item h="1" x="475"/>
        <item h="1" x="476"/>
        <item h="1" x="477"/>
        <item h="1" x="478"/>
        <item h="1" x="479"/>
        <item h="1" x="480"/>
        <item h="1" x="481"/>
        <item h="1" x="482"/>
        <item h="1" x="483"/>
        <item h="1" x="484"/>
        <item h="1" x="485"/>
        <item h="1" x="486"/>
        <item h="1" x="487"/>
        <item h="1" x="488"/>
        <item h="1" x="489"/>
        <item h="1" x="490"/>
        <item h="1" x="491"/>
        <item h="1" x="492"/>
        <item h="1" x="493"/>
        <item h="1" x="494"/>
        <item h="1" x="495"/>
        <item h="1" x="496"/>
        <item h="1" x="497"/>
        <item h="1" x="498"/>
        <item h="1" x="499"/>
        <item h="1" x="500"/>
        <item h="1" x="501"/>
        <item h="1" x="502"/>
        <item h="1" x="503"/>
        <item h="1" x="504"/>
        <item h="1" x="505"/>
        <item h="1" x="506"/>
        <item h="1" x="507"/>
        <item h="1" x="508"/>
        <item h="1" x="509"/>
        <item h="1" x="510"/>
        <item h="1" x="511"/>
        <item h="1" x="512"/>
        <item h="1" x="513"/>
        <item h="1" x="514"/>
        <item h="1" x="515"/>
        <item h="1" x="516"/>
        <item h="1" x="517"/>
        <item h="1" x="518"/>
        <item h="1" x="519"/>
        <item h="1" x="520"/>
        <item h="1" x="521"/>
        <item h="1" x="522"/>
        <item h="1" x="523"/>
        <item h="1" x="524"/>
        <item h="1" x="525"/>
        <item h="1" x="526"/>
        <item h="1" x="527"/>
        <item h="1" x="528"/>
        <item h="1" x="529"/>
        <item h="1" x="530"/>
        <item h="1" x="531"/>
        <item h="1" x="532"/>
        <item h="1" x="533"/>
        <item h="1" x="534"/>
        <item h="1" x="535"/>
        <item h="1" x="536"/>
        <item h="1" x="537"/>
        <item h="1" x="538"/>
        <item h="1" x="539"/>
        <item h="1" x="540"/>
        <item h="1" x="541"/>
        <item h="1" x="542"/>
        <item h="1" x="543"/>
        <item h="1" x="544"/>
        <item h="1" x="545"/>
        <item h="1" x="546"/>
        <item h="1" x="547"/>
        <item h="1" x="548"/>
        <item h="1" x="549"/>
        <item h="1" x="550"/>
        <item h="1" x="551"/>
        <item h="1" x="552"/>
        <item h="1" x="553"/>
        <item h="1" x="554"/>
        <item h="1" x="555"/>
        <item h="1" x="556"/>
        <item h="1" x="557"/>
        <item h="1" x="558"/>
        <item h="1" x="559"/>
        <item h="1" x="560"/>
        <item h="1" x="561"/>
        <item h="1" x="562"/>
        <item h="1" x="563"/>
        <item h="1" x="564"/>
        <item h="1" x="565"/>
        <item h="1" x="566"/>
        <item h="1" x="567"/>
        <item h="1" x="568"/>
        <item h="1" x="569"/>
        <item h="1" x="570"/>
        <item h="1" x="571"/>
        <item h="1" x="572"/>
        <item h="1" x="573"/>
        <item h="1" x="574"/>
        <item h="1" x="575"/>
        <item h="1" x="576"/>
        <item h="1" x="577"/>
        <item h="1" x="578"/>
        <item h="1" x="579"/>
        <item h="1" x="580"/>
        <item h="1" x="581"/>
        <item h="1" x="582"/>
        <item h="1" x="583"/>
        <item h="1" x="584"/>
        <item h="1" x="585"/>
        <item h="1" x="586"/>
        <item h="1" x="587"/>
        <item h="1" x="588"/>
        <item h="1" x="589"/>
        <item h="1" x="590"/>
        <item h="1" x="591"/>
        <item h="1" x="592"/>
        <item h="1" x="593"/>
        <item h="1" x="594"/>
        <item h="1" x="595"/>
        <item h="1" x="596"/>
        <item h="1" x="597"/>
        <item h="1" x="598"/>
        <item h="1" x="599"/>
        <item h="1" x="600"/>
        <item h="1" x="601"/>
        <item h="1" x="602"/>
        <item h="1" x="603"/>
        <item h="1" x="604"/>
        <item h="1" x="605"/>
        <item h="1" x="606"/>
        <item h="1" x="607"/>
        <item h="1" x="608"/>
        <item h="1" x="609"/>
        <item h="1" x="610"/>
        <item h="1" x="611"/>
        <item h="1" x="612"/>
        <item h="1" x="613"/>
        <item h="1" x="614"/>
        <item h="1" x="615"/>
        <item h="1" x="616"/>
        <item h="1" x="617"/>
        <item h="1" x="618"/>
        <item h="1" x="619"/>
        <item h="1" x="620"/>
        <item h="1" x="621"/>
        <item h="1" x="622"/>
        <item h="1" x="623"/>
        <item h="1" x="624"/>
        <item h="1" x="625"/>
        <item h="1" x="626"/>
        <item h="1" x="627"/>
        <item h="1" x="628"/>
        <item h="1" x="629"/>
        <item h="1" x="630"/>
        <item h="1" x="631"/>
        <item h="1" x="632"/>
        <item h="1" x="633"/>
        <item h="1" x="634"/>
        <item h="1" x="635"/>
        <item h="1" x="636"/>
        <item h="1" x="637"/>
        <item h="1" x="638"/>
        <item h="1" x="639"/>
        <item h="1" x="640"/>
        <item h="1" x="641"/>
        <item h="1" x="642"/>
        <item h="1" x="643"/>
        <item h="1" x="644"/>
        <item h="1" x="645"/>
        <item h="1" x="646"/>
        <item h="1" x="647"/>
        <item h="1" x="648"/>
        <item h="1" x="649"/>
        <item h="1" x="650"/>
        <item h="1" x="651"/>
        <item h="1" x="652"/>
        <item h="1" x="653"/>
        <item h="1" x="654"/>
        <item h="1" x="655"/>
        <item h="1" x="656"/>
        <item h="1" x="657"/>
        <item h="1" x="658"/>
        <item h="1" x="659"/>
        <item h="1" x="660"/>
        <item h="1" x="661"/>
        <item h="1" x="662"/>
        <item h="1" x="663"/>
        <item h="1" x="664"/>
        <item h="1" x="665"/>
        <item h="1" x="666"/>
        <item h="1" x="667"/>
        <item h="1" x="668"/>
        <item h="1" x="669"/>
        <item h="1" x="670"/>
        <item h="1" x="671"/>
        <item h="1" x="672"/>
        <item h="1" x="673"/>
        <item h="1" x="674"/>
        <item h="1" x="675"/>
        <item h="1" x="676"/>
        <item h="1" x="677"/>
        <item h="1" x="678"/>
        <item h="1" x="679"/>
        <item h="1" x="680"/>
        <item h="1" x="681"/>
        <item h="1" x="682"/>
        <item h="1" x="683"/>
        <item h="1" x="684"/>
        <item h="1" x="685"/>
        <item h="1" x="686"/>
        <item h="1" x="687"/>
        <item h="1" x="688"/>
        <item h="1" x="689"/>
        <item h="1" x="690"/>
        <item h="1" x="691"/>
        <item h="1" x="692"/>
        <item h="1" x="693"/>
        <item h="1" x="694"/>
        <item h="1" x="695"/>
        <item h="1" x="696"/>
        <item h="1" x="697"/>
        <item h="1" x="698"/>
        <item h="1" x="699"/>
        <item h="1" x="700"/>
        <item h="1" x="701"/>
        <item h="1" x="702"/>
        <item h="1" x="703"/>
        <item h="1" x="704"/>
        <item h="1" x="705"/>
        <item h="1" x="706"/>
        <item h="1" x="707"/>
        <item h="1" x="708"/>
        <item h="1" x="709"/>
        <item h="1" x="710"/>
        <item h="1" x="711"/>
        <item h="1" x="712"/>
        <item h="1" x="713"/>
        <item h="1" x="714"/>
        <item h="1" x="715"/>
        <item h="1" x="716"/>
        <item h="1" x="717"/>
        <item h="1" x="718"/>
        <item h="1" x="719"/>
        <item h="1" x="720"/>
        <item h="1" x="721"/>
        <item h="1" x="722"/>
        <item h="1" x="723"/>
        <item h="1" x="724"/>
        <item h="1" x="725"/>
        <item h="1" x="726"/>
        <item h="1" x="727"/>
        <item h="1" x="728"/>
        <item h="1" x="729"/>
        <item h="1" x="730"/>
        <item h="1" x="731"/>
        <item h="1" x="732"/>
        <item h="1" x="733"/>
        <item h="1" x="734"/>
        <item h="1" x="735"/>
        <item h="1" x="736"/>
        <item h="1" x="737"/>
        <item h="1" x="738"/>
        <item h="1" x="739"/>
        <item h="1" x="740"/>
        <item h="1" x="741"/>
        <item h="1" x="742"/>
        <item h="1" x="743"/>
        <item h="1" x="744"/>
        <item h="1" x="745"/>
        <item h="1" x="746"/>
        <item h="1" x="747"/>
        <item h="1" x="748"/>
        <item h="1" x="749"/>
        <item h="1" x="750"/>
        <item h="1" x="751"/>
        <item h="1" x="752"/>
        <item h="1" x="753"/>
        <item h="1" x="754"/>
        <item h="1" x="755"/>
        <item h="1" x="756"/>
        <item h="1" x="757"/>
        <item h="1" x="758"/>
        <item h="1" x="759"/>
        <item h="1" x="760"/>
        <item h="1" x="761"/>
        <item h="1" x="762"/>
        <item h="1" x="763"/>
        <item h="1" x="764"/>
        <item h="1" x="765"/>
        <item h="1" x="766"/>
        <item h="1" x="767"/>
        <item h="1" x="768"/>
        <item h="1" x="769"/>
        <item h="1" x="770"/>
        <item h="1" x="771"/>
        <item h="1" x="772"/>
        <item h="1" x="773"/>
        <item h="1" x="774"/>
        <item h="1" x="775"/>
        <item h="1" x="776"/>
        <item h="1" x="777"/>
        <item h="1" x="778"/>
        <item h="1" x="779"/>
        <item h="1" x="780"/>
        <item h="1" x="781"/>
        <item h="1" x="782"/>
        <item h="1" x="783"/>
        <item h="1" x="784"/>
        <item h="1" x="785"/>
        <item h="1" x="786"/>
        <item h="1" x="787"/>
        <item h="1" x="788"/>
        <item h="1" x="789"/>
        <item h="1" x="790"/>
        <item h="1" x="791"/>
        <item h="1" x="792"/>
        <item h="1" x="793"/>
        <item h="1" x="794"/>
        <item h="1" x="795"/>
        <item h="1" x="796"/>
        <item h="1" x="797"/>
        <item h="1" x="798"/>
        <item h="1" x="799"/>
        <item h="1" x="800"/>
        <item h="1" x="801"/>
        <item h="1" x="802"/>
        <item h="1" x="803"/>
        <item h="1" x="804"/>
        <item h="1" x="805"/>
        <item h="1" x="806"/>
        <item h="1" x="807"/>
        <item h="1" x="808"/>
        <item h="1" x="809"/>
        <item h="1" x="810"/>
        <item h="1" x="811"/>
        <item h="1" x="812"/>
        <item h="1" x="813"/>
        <item h="1" x="814"/>
        <item h="1" x="815"/>
        <item h="1" x="816"/>
        <item h="1" x="817"/>
        <item h="1" x="818"/>
        <item h="1" x="819"/>
        <item h="1" x="820"/>
        <item h="1" x="821"/>
        <item h="1" x="822"/>
        <item h="1" x="823"/>
        <item h="1" x="824"/>
        <item h="1" x="825"/>
        <item h="1" x="826"/>
        <item h="1" x="827"/>
        <item h="1" x="828"/>
        <item h="1" x="829"/>
        <item h="1" x="830"/>
        <item h="1" x="831"/>
        <item h="1" x="832"/>
        <item h="1" x="833"/>
        <item h="1" x="834"/>
        <item h="1" x="835"/>
        <item h="1" x="836"/>
        <item h="1" x="837"/>
        <item h="1" x="838"/>
        <item h="1" x="839"/>
        <item h="1" x="840"/>
        <item h="1" x="841"/>
        <item h="1" x="842"/>
        <item h="1" x="843"/>
        <item h="1" x="844"/>
        <item h="1" x="845"/>
        <item h="1" x="846"/>
        <item h="1" x="847"/>
        <item h="1" x="848"/>
        <item h="1" x="849"/>
        <item h="1" x="850"/>
        <item h="1" x="851"/>
        <item h="1" x="852"/>
        <item h="1" x="853"/>
        <item h="1" x="854"/>
        <item h="1" x="855"/>
        <item h="1" x="856"/>
        <item h="1" x="857"/>
        <item h="1" x="858"/>
        <item h="1" x="859"/>
        <item h="1" x="860"/>
        <item h="1" x="861"/>
        <item h="1" x="862"/>
        <item h="1" x="863"/>
        <item h="1" x="864"/>
        <item h="1" x="865"/>
        <item h="1" x="866"/>
        <item h="1" x="867"/>
        <item h="1" x="868"/>
        <item h="1" x="869"/>
        <item h="1" x="870"/>
        <item h="1" x="871"/>
        <item h="1" x="872"/>
        <item h="1" x="873"/>
        <item h="1" x="874"/>
        <item h="1" x="875"/>
        <item h="1" x="876"/>
        <item h="1" x="877"/>
        <item h="1" x="878"/>
        <item h="1" x="879"/>
        <item h="1" x="880"/>
        <item h="1" x="881"/>
        <item h="1" x="882"/>
        <item h="1" x="883"/>
        <item h="1" x="884"/>
        <item h="1" x="885"/>
        <item h="1" x="886"/>
        <item h="1" x="887"/>
        <item h="1" x="888"/>
        <item h="1" x="889"/>
        <item h="1" x="890"/>
        <item h="1" x="891"/>
        <item h="1" x="892"/>
        <item h="1" x="893"/>
        <item h="1" x="894"/>
        <item h="1" x="895"/>
        <item h="1" x="896"/>
        <item h="1" x="897"/>
        <item h="1" x="898"/>
        <item h="1" x="899"/>
        <item h="1" x="900"/>
        <item h="1" x="901"/>
        <item h="1" x="902"/>
        <item h="1" x="903"/>
        <item h="1" x="904"/>
        <item h="1" x="905"/>
        <item h="1" x="906"/>
        <item h="1" x="907"/>
        <item h="1" x="908"/>
        <item h="1" x="909"/>
        <item h="1" x="910"/>
        <item h="1" x="911"/>
        <item h="1" x="912"/>
        <item h="1" x="913"/>
        <item h="1" x="914"/>
        <item h="1" x="915"/>
        <item h="1" x="916"/>
        <item h="1" x="917"/>
        <item h="1" x="918"/>
        <item h="1" x="919"/>
        <item h="1" x="920"/>
        <item h="1" x="921"/>
        <item h="1" x="922"/>
        <item h="1" x="923"/>
        <item h="1" x="924"/>
        <item h="1" x="925"/>
        <item h="1" x="926"/>
        <item h="1" x="927"/>
        <item h="1" x="928"/>
        <item h="1" x="929"/>
        <item h="1" x="930"/>
        <item h="1" x="931"/>
        <item h="1" x="932"/>
        <item h="1" x="933"/>
        <item h="1" x="934"/>
        <item h="1" x="935"/>
        <item h="1" x="936"/>
        <item h="1" x="937"/>
        <item h="1" x="938"/>
        <item h="1" x="939"/>
        <item h="1" x="940"/>
        <item h="1" x="941"/>
        <item h="1" x="942"/>
        <item h="1" x="943"/>
        <item h="1" x="944"/>
        <item h="1" x="945"/>
        <item h="1" x="946"/>
        <item h="1" x="947"/>
        <item h="1" x="948"/>
        <item h="1" x="949"/>
        <item h="1" x="950"/>
        <item h="1" x="951"/>
        <item h="1" x="952"/>
        <item h="1" x="953"/>
        <item h="1" x="954"/>
        <item h="1" x="955"/>
        <item h="1" x="956"/>
        <item h="1" x="957"/>
        <item h="1" x="958"/>
        <item h="1" x="959"/>
        <item h="1" x="960"/>
        <item h="1" x="961"/>
        <item h="1" x="962"/>
        <item h="1" x="963"/>
        <item h="1" x="964"/>
        <item h="1" x="965"/>
        <item h="1" x="966"/>
        <item h="1" x="967"/>
        <item h="1" x="968"/>
        <item h="1" x="969"/>
        <item h="1" x="970"/>
        <item h="1" x="971"/>
        <item h="1" x="972"/>
        <item h="1" x="973"/>
        <item h="1" x="974"/>
        <item h="1" x="975"/>
        <item h="1" x="976"/>
        <item h="1" x="977"/>
        <item h="1" x="978"/>
        <item h="1" x="979"/>
        <item h="1" x="980"/>
        <item h="1" x="981"/>
        <item h="1" x="982"/>
        <item h="1" x="983"/>
        <item h="1" x="984"/>
        <item h="1" x="985"/>
        <item h="1" x="986"/>
        <item h="1" x="987"/>
        <item h="1" x="988"/>
        <item h="1" x="989"/>
        <item h="1" x="990"/>
        <item h="1" x="991"/>
        <item h="1" x="992"/>
        <item h="1" x="993"/>
        <item h="1" x="994"/>
        <item h="1" x="995"/>
        <item h="1" x="996"/>
        <item h="1" x="997"/>
        <item h="1" x="998"/>
        <item h="1" x="999"/>
        <item h="1" x="1000"/>
        <item h="1" x="1001"/>
        <item h="1" x="1002"/>
        <item h="1" x="1003"/>
        <item h="1" x="1004"/>
        <item h="1" x="1005"/>
        <item h="1" x="1006"/>
        <item h="1" x="1007"/>
        <item h="1" x="1008"/>
        <item h="1" x="1009"/>
        <item h="1" x="1010"/>
        <item h="1" x="1011"/>
        <item h="1" x="1012"/>
        <item h="1" x="1013"/>
        <item h="1" x="1014"/>
        <item h="1" x="1015"/>
        <item h="1" x="1016"/>
        <item h="1" x="1017"/>
        <item h="1" x="1018"/>
        <item h="1" x="1019"/>
        <item h="1" x="1020"/>
        <item h="1" x="1021"/>
        <item h="1" x="1022"/>
        <item h="1" x="1023"/>
        <item h="1" x="1024"/>
        <item h="1" x="1025"/>
        <item h="1" x="1026"/>
        <item h="1" x="1027"/>
        <item h="1" x="1028"/>
        <item h="1" x="1029"/>
        <item h="1" x="1030"/>
        <item h="1" x="1031"/>
        <item h="1" x="1032"/>
        <item h="1" x="1033"/>
        <item h="1" x="1034"/>
        <item h="1" x="1035"/>
        <item h="1" x="1036"/>
        <item h="1" x="1037"/>
        <item h="1" x="1038"/>
        <item h="1" x="1039"/>
        <item h="1" x="1040"/>
        <item h="1" x="1041"/>
        <item h="1" x="1042"/>
        <item h="1" x="1043"/>
        <item h="1" x="1044"/>
        <item h="1" x="1045"/>
        <item h="1" x="1046"/>
        <item h="1" x="1047"/>
        <item h="1" x="1048"/>
        <item h="1" x="1049"/>
        <item h="1" x="1050"/>
        <item h="1" x="1051"/>
        <item h="1" x="1052"/>
        <item h="1" x="1053"/>
        <item h="1" x="1054"/>
        <item h="1" x="1055"/>
        <item h="1" x="1056"/>
        <item h="1" x="1057"/>
        <item h="1" x="1058"/>
        <item h="1" x="1059"/>
        <item h="1" x="1060"/>
        <item h="1" x="1061"/>
        <item h="1" x="1062"/>
        <item h="1" x="1063"/>
        <item h="1" x="1064"/>
        <item h="1" x="1065"/>
        <item h="1" x="1066"/>
        <item h="1" x="1067"/>
        <item h="1" x="1068"/>
        <item h="1" x="1069"/>
        <item h="1" x="1070"/>
        <item h="1" x="1071"/>
        <item h="1" x="1072"/>
        <item h="1" x="1073"/>
        <item h="1" x="1074"/>
        <item h="1" x="1075"/>
        <item h="1" x="1076"/>
        <item h="1" x="1077"/>
        <item h="1" x="1078"/>
        <item h="1" x="1079"/>
        <item h="1" x="1080"/>
        <item h="1" x="1081"/>
        <item h="1" x="1082"/>
        <item h="1" x="1083"/>
        <item h="1" x="1084"/>
        <item h="1" x="1085"/>
        <item h="1" x="1086"/>
        <item h="1" x="1087"/>
        <item h="1" x="1088"/>
        <item h="1" x="1089"/>
        <item h="1" x="1090"/>
        <item h="1" x="1091"/>
        <item h="1" x="1092"/>
        <item h="1" x="1093"/>
        <item h="1" x="1094"/>
        <item h="1" x="1095"/>
        <item h="1" x="1096"/>
        <item h="1" x="1097"/>
        <item h="1" x="1098"/>
        <item h="1" x="1099"/>
        <item h="1" x="1100"/>
        <item h="1" x="1101"/>
        <item h="1" x="1102"/>
        <item h="1" x="1103"/>
        <item h="1" x="1104"/>
        <item h="1" x="1105"/>
        <item h="1" x="1106"/>
        <item h="1" x="1107"/>
        <item h="1" x="1108"/>
        <item h="1" x="1109"/>
        <item h="1" x="1110"/>
        <item h="1" x="1111"/>
        <item h="1" x="1112"/>
        <item h="1" x="1113"/>
        <item h="1" x="1114"/>
        <item h="1" x="1115"/>
        <item h="1" x="1116"/>
        <item h="1" x="1117"/>
        <item h="1" x="1118"/>
        <item h="1" x="1119"/>
        <item h="1" x="1120"/>
        <item h="1" x="1121"/>
        <item h="1" x="1122"/>
        <item h="1" x="1123"/>
        <item h="1" x="1124"/>
        <item h="1" x="1125"/>
        <item h="1" x="1126"/>
        <item h="1" x="1127"/>
        <item h="1" x="1128"/>
        <item h="1" x="1129"/>
        <item h="1" x="1130"/>
        <item h="1" x="1131"/>
        <item h="1" x="1132"/>
        <item h="1" x="1133"/>
        <item h="1" x="1134"/>
        <item h="1" x="1135"/>
        <item h="1" x="1136"/>
        <item h="1" x="1137"/>
        <item h="1" x="1138"/>
        <item h="1" x="1139"/>
        <item h="1" x="1140"/>
        <item h="1" x="1141"/>
        <item h="1" x="1142"/>
        <item h="1" x="1143"/>
        <item h="1" x="1144"/>
        <item h="1" x="1145"/>
        <item h="1" x="1146"/>
        <item h="1" x="1147"/>
        <item h="1" x="1148"/>
        <item h="1" x="1149"/>
        <item h="1" x="1150"/>
        <item h="1" x="1151"/>
        <item h="1" x="1152"/>
        <item h="1" x="1153"/>
        <item h="1" x="1154"/>
        <item h="1" x="1155"/>
        <item h="1" x="1156"/>
        <item h="1" x="1157"/>
        <item h="1" x="1158"/>
        <item h="1" x="1159"/>
        <item h="1" x="1160"/>
        <item h="1" x="1161"/>
        <item h="1" x="1162"/>
        <item h="1" x="1163"/>
        <item h="1" x="1164"/>
        <item h="1" x="1165"/>
        <item h="1" x="1166"/>
        <item h="1" x="1167"/>
        <item h="1" x="1168"/>
        <item h="1" x="1169"/>
        <item h="1" x="1170"/>
        <item h="1" x="1171"/>
        <item h="1" x="1172"/>
        <item h="1" x="1173"/>
        <item h="1" x="1174"/>
        <item h="1" x="1175"/>
        <item h="1" x="1176"/>
        <item h="1" x="1177"/>
        <item h="1" x="1178"/>
        <item h="1" x="1179"/>
        <item h="1" x="1180"/>
        <item h="1" x="1181"/>
        <item h="1" x="1182"/>
        <item h="1" x="1183"/>
        <item h="1" x="1184"/>
        <item h="1" x="1185"/>
        <item h="1" x="1186"/>
        <item h="1" x="1187"/>
        <item h="1" x="1188"/>
        <item h="1" x="1189"/>
        <item h="1" x="1190"/>
        <item h="1" x="1191"/>
        <item h="1" x="1192"/>
        <item h="1" x="1193"/>
        <item h="1" x="1194"/>
        <item h="1" x="1195"/>
        <item h="1" x="1196"/>
        <item h="1" x="1197"/>
        <item h="1" x="1198"/>
        <item h="1" x="1199"/>
        <item t="default"/>
      </items>
    </pivotField>
    <pivotField showAll="0">
      <items count="607">
        <item h="1" x="325"/>
        <item h="1" x="357"/>
        <item h="1" x="101"/>
        <item h="1" x="368"/>
        <item x="316"/>
        <item h="1" x="424"/>
        <item x="502"/>
        <item h="1" x="410"/>
        <item h="1" x="120"/>
        <item h="1" x="300"/>
        <item h="1" x="246"/>
        <item h="1" x="83"/>
        <item h="1" x="44"/>
        <item h="1" x="348"/>
        <item h="1" x="579"/>
        <item h="1" x="76"/>
        <item h="1" x="212"/>
        <item h="1" x="18"/>
        <item h="1" x="172"/>
        <item h="1" x="13"/>
        <item h="1" x="286"/>
        <item h="1" x="459"/>
        <item h="1" x="50"/>
        <item h="1" x="75"/>
        <item x="15"/>
        <item x="567"/>
        <item h="1" x="346"/>
        <item x="559"/>
        <item h="1" x="92"/>
        <item h="1" x="546"/>
        <item h="1" x="21"/>
        <item h="1" x="71"/>
        <item h="1" x="512"/>
        <item h="1" x="73"/>
        <item h="1" x="564"/>
        <item h="1" x="138"/>
        <item h="1" x="152"/>
        <item h="1" x="397"/>
        <item h="1" x="549"/>
        <item h="1" x="130"/>
        <item h="1" x="314"/>
        <item h="1" x="387"/>
        <item h="1" x="148"/>
        <item h="1" x="225"/>
        <item h="1" x="10"/>
        <item h="1" x="574"/>
        <item h="1" x="66"/>
        <item h="1" x="24"/>
        <item h="1" x="226"/>
        <item h="1" x="373"/>
        <item h="1" x="215"/>
        <item h="1" x="123"/>
        <item h="1" x="160"/>
        <item h="1" x="196"/>
        <item h="1" x="423"/>
        <item h="1" x="60"/>
        <item h="1" x="587"/>
        <item h="1" x="301"/>
        <item h="1" x="358"/>
        <item h="1" x="525"/>
        <item h="1" x="353"/>
        <item h="1" x="479"/>
        <item h="1" x="293"/>
        <item h="1" x="159"/>
        <item h="1" x="340"/>
        <item h="1" x="297"/>
        <item h="1" x="94"/>
        <item h="1" x="23"/>
        <item h="1" x="370"/>
        <item h="1" x="589"/>
        <item h="1" x="145"/>
        <item h="1" x="296"/>
        <item h="1" x="553"/>
        <item h="1" x="550"/>
        <item h="1" x="249"/>
        <item h="1" x="319"/>
        <item h="1" x="26"/>
        <item h="1" x="67"/>
        <item h="1" x="343"/>
        <item h="1" x="388"/>
        <item h="1" x="409"/>
        <item h="1" x="466"/>
        <item h="1" x="238"/>
        <item h="1" x="104"/>
        <item h="1" x="526"/>
        <item h="1" x="488"/>
        <item h="1" x="219"/>
        <item h="1" x="485"/>
        <item h="1" x="350"/>
        <item h="1" x="213"/>
        <item h="1" x="124"/>
        <item h="1" x="317"/>
        <item h="1" x="430"/>
        <item h="1" x="274"/>
        <item h="1" x="11"/>
        <item h="1" x="49"/>
        <item h="1" x="334"/>
        <item h="1" x="483"/>
        <item h="1" x="117"/>
        <item h="1" x="339"/>
        <item h="1" x="16"/>
        <item h="1" x="386"/>
        <item h="1" x="360"/>
        <item h="1" x="603"/>
        <item h="1" x="492"/>
        <item h="1" x="167"/>
        <item h="1" x="218"/>
        <item h="1" x="233"/>
        <item h="1" x="91"/>
        <item h="1" x="222"/>
        <item h="1" x="480"/>
        <item h="1" x="81"/>
        <item h="1" x="337"/>
        <item h="1" x="112"/>
        <item h="1" x="434"/>
        <item h="1" x="383"/>
        <item h="1" x="20"/>
        <item h="1" x="121"/>
        <item h="1" x="544"/>
        <item h="1" x="380"/>
        <item h="1" x="557"/>
        <item h="1" x="558"/>
        <item h="1" x="401"/>
        <item h="1" x="304"/>
        <item h="1" x="93"/>
        <item h="1" x="302"/>
        <item h="1" x="184"/>
        <item h="1" x="22"/>
        <item h="1" x="64"/>
        <item h="1" x="330"/>
        <item h="1" x="220"/>
        <item h="1" x="229"/>
        <item h="1" x="126"/>
        <item h="1" x="329"/>
        <item h="1" x="214"/>
        <item h="1" x="394"/>
        <item h="1" x="331"/>
        <item h="1" x="476"/>
        <item h="1" x="517"/>
        <item h="1" x="170"/>
        <item h="1" x="416"/>
        <item h="1" x="264"/>
        <item h="1" x="285"/>
        <item h="1" x="454"/>
        <item h="1" x="411"/>
        <item h="1" x="176"/>
        <item h="1" x="428"/>
        <item h="1" x="295"/>
        <item h="1" x="472"/>
        <item h="1" x="431"/>
        <item h="1" x="395"/>
        <item h="1" x="398"/>
        <item h="1" x="8"/>
        <item h="1" x="545"/>
        <item h="1" x="536"/>
        <item h="1" x="420"/>
        <item h="1" x="197"/>
        <item h="1" x="263"/>
        <item h="1" x="281"/>
        <item h="1" x="467"/>
        <item h="1" x="569"/>
        <item h="1" x="336"/>
        <item h="1" x="543"/>
        <item h="1" x="438"/>
        <item h="1" x="385"/>
        <item h="1" x="426"/>
        <item h="1" x="345"/>
        <item h="1" x="321"/>
        <item h="1" x="487"/>
        <item h="1" x="537"/>
        <item h="1" x="478"/>
        <item h="1" x="356"/>
        <item h="1" x="144"/>
        <item h="1" x="310"/>
        <item h="1" x="111"/>
        <item h="1" x="552"/>
        <item h="1" x="266"/>
        <item h="1" x="289"/>
        <item h="1" x="595"/>
        <item h="1" x="62"/>
        <item h="1" x="509"/>
        <item h="1" x="498"/>
        <item h="1" x="251"/>
        <item h="1" x="290"/>
        <item h="1" x="425"/>
        <item h="1" x="568"/>
        <item h="1" x="43"/>
        <item h="1" x="475"/>
        <item h="1" x="604"/>
        <item h="1" x="351"/>
        <item h="1" x="419"/>
        <item h="1" x="503"/>
        <item h="1" x="602"/>
        <item h="1" x="538"/>
        <item h="1" x="298"/>
        <item h="1" x="341"/>
        <item h="1" x="9"/>
        <item h="1" x="191"/>
        <item h="1" x="165"/>
        <item h="1" x="118"/>
        <item h="1" x="195"/>
        <item h="1" x="275"/>
        <item h="1" x="511"/>
        <item h="1" x="309"/>
        <item h="1" x="529"/>
        <item h="1" x="154"/>
        <item h="1" x="288"/>
        <item h="1" x="137"/>
        <item h="1" x="200"/>
        <item h="1" x="276"/>
        <item h="1" x="19"/>
        <item h="1" x="594"/>
        <item h="1" x="349"/>
        <item h="1" x="58"/>
        <item h="1" x="391"/>
        <item h="1" x="315"/>
        <item h="1" x="262"/>
        <item h="1" x="84"/>
        <item h="1" x="311"/>
        <item h="1" x="166"/>
        <item h="1" x="371"/>
        <item h="1" x="278"/>
        <item h="1" x="204"/>
        <item h="1" x="507"/>
        <item h="1" x="99"/>
        <item h="1" x="495"/>
        <item h="1" x="287"/>
        <item h="1" x="374"/>
        <item h="1" x="284"/>
        <item h="1" x="561"/>
        <item h="1" x="217"/>
        <item h="1" x="129"/>
        <item h="1" x="414"/>
        <item h="1" x="326"/>
        <item h="1" x="464"/>
        <item h="1" x="208"/>
        <item h="1" x="518"/>
        <item h="1" x="253"/>
        <item h="1" x="524"/>
        <item h="1" x="477"/>
        <item h="1" x="242"/>
        <item h="1" x="245"/>
        <item h="1" x="308"/>
        <item h="1" x="248"/>
        <item h="1" x="344"/>
        <item h="1" x="421"/>
        <item h="1" x="427"/>
        <item h="1" x="489"/>
        <item h="1" x="2"/>
        <item h="1" x="473"/>
        <item h="1" x="366"/>
        <item h="1" x="29"/>
        <item h="1" x="458"/>
        <item h="1" x="408"/>
        <item h="1" x="500"/>
        <item h="1" x="47"/>
        <item h="1" x="187"/>
        <item h="1" x="272"/>
        <item h="1" x="250"/>
        <item h="1" x="32"/>
        <item h="1" x="149"/>
        <item h="1" x="299"/>
        <item h="1" x="280"/>
        <item h="1" x="375"/>
        <item h="1" x="202"/>
        <item h="1" x="68"/>
        <item h="1" x="240"/>
        <item h="1" x="369"/>
        <item h="1" x="63"/>
        <item h="1" x="596"/>
        <item h="1" x="7"/>
        <item h="1" x="577"/>
        <item h="1" x="592"/>
        <item h="1" x="97"/>
        <item h="1" x="323"/>
        <item h="1" x="448"/>
        <item h="1" x="178"/>
        <item h="1" x="259"/>
        <item h="1" x="199"/>
        <item h="1" x="255"/>
        <item h="1" x="523"/>
        <item h="1" x="206"/>
        <item h="1" x="433"/>
        <item h="1" x="115"/>
        <item h="1" x="521"/>
        <item h="1" x="335"/>
        <item h="1" x="377"/>
        <item h="1" x="462"/>
        <item h="1" x="446"/>
        <item h="1" x="14"/>
        <item h="1" x="192"/>
        <item h="1" x="461"/>
        <item h="1" x="508"/>
        <item h="1" x="402"/>
        <item h="1" x="484"/>
        <item h="1" x="239"/>
        <item h="1" x="175"/>
        <item h="1" x="216"/>
        <item h="1" x="28"/>
        <item h="1" x="46"/>
        <item h="1" x="389"/>
        <item h="1" x="181"/>
        <item h="1" x="96"/>
        <item h="1" x="560"/>
        <item h="1" x="527"/>
        <item h="1" x="449"/>
        <item h="1" x="591"/>
        <item h="1" x="396"/>
        <item h="1" x="496"/>
        <item h="1" x="277"/>
        <item h="1" x="12"/>
        <item h="1" x="4"/>
        <item h="1" x="269"/>
        <item h="1" x="223"/>
        <item h="1" x="89"/>
        <item h="1" x="77"/>
        <item h="1" x="422"/>
        <item h="1" x="576"/>
        <item h="1" x="151"/>
        <item h="1" x="598"/>
        <item h="1" x="305"/>
        <item h="1" x="61"/>
        <item h="1" x="491"/>
        <item h="1" x="34"/>
        <item h="1" x="490"/>
        <item h="1" x="400"/>
        <item h="1" x="312"/>
        <item h="1" x="237"/>
        <item h="1" x="241"/>
        <item h="1" x="556"/>
        <item h="1" x="224"/>
        <item h="1" x="372"/>
        <item h="1" x="442"/>
        <item h="1" x="460"/>
        <item h="1" x="271"/>
        <item h="1" x="597"/>
        <item h="1" x="435"/>
        <item h="1" x="390"/>
        <item h="1" x="247"/>
        <item h="1" x="534"/>
        <item h="1" x="451"/>
        <item h="1" x="415"/>
        <item h="1" x="318"/>
        <item h="1" x="575"/>
        <item h="1" x="228"/>
        <item h="1" x="65"/>
        <item h="1" x="100"/>
        <item h="1" x="109"/>
        <item h="1" x="127"/>
        <item h="1" x="0"/>
        <item h="1" x="70"/>
        <item h="1" x="261"/>
        <item h="1" x="515"/>
        <item h="1" x="303"/>
        <item h="1" x="455"/>
        <item h="1" x="38"/>
        <item h="1" x="541"/>
        <item h="1" x="469"/>
        <item h="1" x="443"/>
        <item h="1" x="522"/>
        <item h="1" x="80"/>
        <item h="1" x="551"/>
        <item h="1" x="313"/>
        <item h="1" x="338"/>
        <item h="1" x="183"/>
        <item h="1" x="105"/>
        <item h="1" x="413"/>
        <item h="1" x="471"/>
        <item h="1" x="252"/>
        <item h="1" x="504"/>
        <item h="1" x="39"/>
        <item h="1" x="86"/>
        <item h="1" x="481"/>
        <item h="1" x="243"/>
        <item h="1" x="177"/>
        <item h="1" x="163"/>
        <item h="1" x="230"/>
        <item h="1" x="581"/>
        <item h="1" x="155"/>
        <item h="1" x="146"/>
        <item h="1" x="69"/>
        <item h="1" x="600"/>
        <item h="1" x="194"/>
        <item h="1" x="519"/>
        <item h="1" x="566"/>
        <item h="1" x="98"/>
        <item h="1" x="203"/>
        <item h="1" x="116"/>
        <item h="1" x="6"/>
        <item h="1" x="465"/>
        <item h="1" x="133"/>
        <item h="1" x="142"/>
        <item h="1" x="40"/>
        <item h="1" x="437"/>
        <item h="1" x="493"/>
        <item h="1" x="364"/>
        <item h="1" x="273"/>
        <item h="1" x="25"/>
        <item h="1" x="393"/>
        <item h="1" x="440"/>
        <item h="1" x="169"/>
        <item h="1" x="328"/>
        <item h="1" x="482"/>
        <item h="1" x="3"/>
        <item h="1" x="227"/>
        <item h="1" x="514"/>
        <item h="1" x="352"/>
        <item h="1" x="282"/>
        <item h="1" x="72"/>
        <item h="1" x="234"/>
        <item h="1" x="474"/>
        <item h="1" x="378"/>
        <item h="1" x="56"/>
        <item h="1" x="136"/>
        <item h="1" x="563"/>
        <item h="1" x="17"/>
        <item h="1" x="470"/>
        <item h="1" x="441"/>
        <item h="1" x="141"/>
        <item h="1" x="362"/>
        <item h="1" x="42"/>
        <item h="1" x="110"/>
        <item h="1" x="405"/>
        <item h="1" x="291"/>
        <item h="1" x="35"/>
        <item h="1" x="510"/>
        <item h="1" x="102"/>
        <item h="1" x="418"/>
        <item h="1" x="198"/>
        <item h="1" x="143"/>
        <item h="1" x="399"/>
        <item h="1" x="599"/>
        <item h="1" x="37"/>
        <item h="1" x="486"/>
        <item h="1" x="139"/>
        <item h="1" x="417"/>
        <item h="1" x="407"/>
        <item h="1" x="268"/>
        <item h="1" x="182"/>
        <item h="1" x="531"/>
        <item h="1" x="530"/>
        <item h="1" x="367"/>
        <item h="1" x="548"/>
        <item h="1" x="51"/>
        <item h="1" x="533"/>
        <item h="1" x="236"/>
        <item h="1" x="188"/>
        <item h="1" x="59"/>
        <item h="1" x="292"/>
        <item h="1" x="601"/>
        <item h="1" x="347"/>
        <item h="1" x="279"/>
        <item h="1" x="436"/>
        <item h="1" x="535"/>
        <item h="1" x="85"/>
        <item h="1" x="306"/>
        <item h="1" x="583"/>
        <item h="1" x="542"/>
        <item h="1" x="258"/>
        <item h="1" x="106"/>
        <item h="1" x="265"/>
        <item h="1" x="532"/>
        <item h="1" x="79"/>
        <item h="1" x="88"/>
        <item h="1" x="445"/>
        <item h="1" x="590"/>
        <item h="1" x="173"/>
        <item h="1" x="457"/>
        <item h="1" x="158"/>
        <item h="1" x="135"/>
        <item h="1" x="31"/>
        <item h="1" x="190"/>
        <item h="1" x="186"/>
        <item h="1" x="108"/>
        <item h="1" x="45"/>
        <item h="1" x="174"/>
        <item h="1" x="209"/>
        <item h="1" x="132"/>
        <item h="1" x="429"/>
        <item h="1" x="87"/>
        <item h="1" x="210"/>
        <item h="1" x="168"/>
        <item h="1" x="157"/>
        <item h="1" x="497"/>
        <item h="1" x="570"/>
        <item h="1" x="361"/>
        <item h="1" x="78"/>
        <item h="1" x="122"/>
        <item h="1" x="283"/>
        <item h="1" x="254"/>
        <item h="1" x="381"/>
        <item h="1" x="185"/>
        <item h="1" x="131"/>
        <item h="1" x="516"/>
        <item h="1" x="74"/>
        <item h="1" x="547"/>
        <item h="1" x="404"/>
        <item h="1" x="90"/>
        <item h="1" x="107"/>
        <item h="1" x="95"/>
        <item h="1" x="571"/>
        <item h="1" x="244"/>
        <item h="1" x="257"/>
        <item h="1" x="53"/>
        <item h="1" x="161"/>
        <item h="1" x="554"/>
        <item h="1" x="342"/>
        <item h="1" x="267"/>
        <item h="1" x="562"/>
        <item h="1" x="270"/>
        <item h="1" x="453"/>
        <item h="1" x="584"/>
        <item h="1" x="506"/>
        <item h="1" x="365"/>
        <item h="1" x="140"/>
        <item h="1" x="586"/>
        <item h="1" x="520"/>
        <item h="1" x="232"/>
        <item h="1" x="432"/>
        <item h="1" x="376"/>
        <item h="1" x="447"/>
        <item h="1" x="156"/>
        <item h="1" x="193"/>
        <item h="1" x="235"/>
        <item h="1" x="119"/>
        <item h="1" x="55"/>
        <item h="1" x="403"/>
        <item h="1" x="463"/>
        <item h="1" x="580"/>
        <item h="1" x="54"/>
        <item h="1" x="103"/>
        <item h="1" x="382"/>
        <item h="1" x="30"/>
        <item h="1" x="439"/>
        <item h="1" x="588"/>
        <item h="1" x="452"/>
        <item h="1" x="5"/>
        <item h="1" x="593"/>
        <item h="1" x="540"/>
        <item h="1" x="180"/>
        <item h="1" x="450"/>
        <item h="1" x="125"/>
        <item h="1" x="322"/>
        <item h="1" x="572"/>
        <item h="1" x="332"/>
        <item h="1" x="406"/>
        <item h="1" x="582"/>
        <item h="1" x="134"/>
        <item h="1" x="150"/>
        <item h="1" x="231"/>
        <item h="1" x="539"/>
        <item h="1" x="585"/>
        <item h="1" x="164"/>
        <item h="1" x="162"/>
        <item h="1" x="392"/>
        <item h="1" x="207"/>
        <item h="1" x="444"/>
        <item h="1" x="456"/>
        <item h="1" x="57"/>
        <item h="1" x="52"/>
        <item h="1" x="555"/>
        <item h="1" x="256"/>
        <item h="1" x="333"/>
        <item h="1" x="324"/>
        <item h="1" x="48"/>
        <item h="1" x="128"/>
        <item h="1" x="205"/>
        <item h="1" x="27"/>
        <item h="1" x="494"/>
        <item h="1" x="147"/>
        <item h="1" x="114"/>
        <item h="1" x="211"/>
        <item h="1" x="260"/>
        <item h="1" x="179"/>
        <item h="1" x="153"/>
        <item h="1" x="82"/>
        <item h="1" x="573"/>
        <item h="1" x="294"/>
        <item h="1" x="528"/>
        <item h="1" x="513"/>
        <item h="1" x="113"/>
        <item h="1" x="307"/>
        <item h="1" x="1"/>
        <item h="1" x="412"/>
        <item h="1" x="36"/>
        <item h="1" x="221"/>
        <item h="1" x="201"/>
        <item h="1" x="33"/>
        <item h="1" x="359"/>
        <item h="1" x="327"/>
        <item h="1" x="41"/>
        <item h="1" x="379"/>
        <item h="1" x="505"/>
        <item h="1" x="565"/>
        <item h="1" x="501"/>
        <item h="1" x="320"/>
        <item h="1" x="363"/>
        <item h="1" x="355"/>
        <item h="1" x="354"/>
        <item h="1" x="384"/>
        <item h="1" x="605"/>
        <item h="1" x="189"/>
        <item h="1" x="499"/>
        <item h="1" x="468"/>
        <item h="1" x="578"/>
        <item h="1" x="171"/>
        <item t="default"/>
      </items>
    </pivotField>
    <pivotField showAll="0">
      <items count="825">
        <item x="202"/>
        <item x="314"/>
        <item x="813"/>
        <item x="614"/>
        <item x="178"/>
        <item x="122"/>
        <item x="731"/>
        <item x="121"/>
        <item x="132"/>
        <item x="804"/>
        <item x="503"/>
        <item x="205"/>
        <item x="42"/>
        <item x="230"/>
        <item x="382"/>
        <item x="728"/>
        <item x="104"/>
        <item x="197"/>
        <item x="572"/>
        <item x="68"/>
        <item x="795"/>
        <item x="55"/>
        <item x="603"/>
        <item x="785"/>
        <item x="9"/>
        <item x="739"/>
        <item x="523"/>
        <item x="816"/>
        <item x="253"/>
        <item x="647"/>
        <item x="635"/>
        <item x="356"/>
        <item x="707"/>
        <item x="744"/>
        <item x="198"/>
        <item x="677"/>
        <item x="608"/>
        <item x="262"/>
        <item x="66"/>
        <item x="125"/>
        <item x="276"/>
        <item x="204"/>
        <item x="289"/>
        <item x="235"/>
        <item x="65"/>
        <item x="653"/>
        <item x="137"/>
        <item x="76"/>
        <item x="819"/>
        <item x="547"/>
        <item x="504"/>
        <item x="425"/>
        <item x="415"/>
        <item x="383"/>
        <item x="585"/>
        <item x="303"/>
        <item x="688"/>
        <item x="139"/>
        <item x="745"/>
        <item x="683"/>
        <item x="797"/>
        <item x="811"/>
        <item x="659"/>
        <item x="259"/>
        <item x="151"/>
        <item x="560"/>
        <item x="34"/>
        <item x="562"/>
        <item x="194"/>
        <item x="473"/>
        <item x="15"/>
        <item x="800"/>
        <item x="226"/>
        <item x="580"/>
        <item x="417"/>
        <item x="222"/>
        <item x="706"/>
        <item x="680"/>
        <item x="160"/>
        <item x="250"/>
        <item x="111"/>
        <item x="693"/>
        <item x="370"/>
        <item x="41"/>
        <item x="31"/>
        <item x="521"/>
        <item x="694"/>
        <item x="592"/>
        <item x="71"/>
        <item x="79"/>
        <item x="771"/>
        <item x="330"/>
        <item x="373"/>
        <item x="112"/>
        <item x="618"/>
        <item x="527"/>
        <item x="786"/>
        <item x="255"/>
        <item x="730"/>
        <item x="36"/>
        <item x="690"/>
        <item x="664"/>
        <item x="582"/>
        <item x="642"/>
        <item x="632"/>
        <item x="488"/>
        <item x="350"/>
        <item x="110"/>
        <item x="192"/>
        <item x="293"/>
        <item x="5"/>
        <item x="732"/>
        <item x="117"/>
        <item x="348"/>
        <item x="508"/>
        <item x="460"/>
        <item x="450"/>
        <item x="559"/>
        <item x="491"/>
        <item x="140"/>
        <item x="531"/>
        <item x="486"/>
        <item x="150"/>
        <item x="301"/>
        <item x="227"/>
        <item x="156"/>
        <item x="312"/>
        <item x="325"/>
        <item x="335"/>
        <item x="126"/>
        <item x="264"/>
        <item x="791"/>
        <item x="689"/>
        <item x="185"/>
        <item x="641"/>
        <item x="675"/>
        <item x="385"/>
        <item x="281"/>
        <item x="566"/>
        <item x="542"/>
        <item x="502"/>
        <item x="578"/>
        <item x="714"/>
        <item x="822"/>
        <item x="43"/>
        <item x="471"/>
        <item x="306"/>
        <item x="328"/>
        <item x="94"/>
        <item x="70"/>
        <item x="667"/>
        <item x="77"/>
        <item x="713"/>
        <item x="761"/>
        <item x="429"/>
        <item x="174"/>
        <item x="430"/>
        <item x="223"/>
        <item x="87"/>
        <item x="75"/>
        <item x="47"/>
        <item x="336"/>
        <item x="4"/>
        <item x="418"/>
        <item x="643"/>
        <item x="154"/>
        <item x="215"/>
        <item x="172"/>
        <item x="558"/>
        <item x="540"/>
        <item x="342"/>
        <item x="199"/>
        <item x="252"/>
        <item x="546"/>
        <item x="376"/>
        <item x="427"/>
        <item x="238"/>
        <item x="243"/>
        <item x="570"/>
        <item x="282"/>
        <item x="278"/>
        <item x="587"/>
        <item x="447"/>
        <item x="170"/>
        <item x="737"/>
        <item x="258"/>
        <item x="63"/>
        <item x="287"/>
        <item x="27"/>
        <item x="536"/>
        <item x="722"/>
        <item x="352"/>
        <item x="48"/>
        <item x="510"/>
        <item x="261"/>
        <item x="755"/>
        <item x="371"/>
        <item x="295"/>
        <item x="636"/>
        <item x="107"/>
        <item x="545"/>
        <item x="318"/>
        <item x="604"/>
        <item x="763"/>
        <item x="343"/>
        <item x="211"/>
        <item x="733"/>
        <item x="519"/>
        <item x="422"/>
        <item x="90"/>
        <item x="305"/>
        <item x="594"/>
        <item x="331"/>
        <item x="679"/>
        <item x="538"/>
        <item x="812"/>
        <item x="275"/>
        <item x="581"/>
        <item x="142"/>
        <item x="72"/>
        <item x="388"/>
        <item x="534"/>
        <item x="753"/>
        <item x="684"/>
        <item x="817"/>
        <item x="389"/>
        <item x="322"/>
        <item x="666"/>
        <item x="368"/>
        <item x="195"/>
        <item x="654"/>
        <item x="203"/>
        <item x="701"/>
        <item x="78"/>
        <item x="792"/>
        <item x="803"/>
        <item x="699"/>
        <item x="748"/>
        <item x="522"/>
        <item x="267"/>
        <item x="708"/>
        <item x="749"/>
        <item x="181"/>
        <item x="718"/>
        <item x="393"/>
        <item x="44"/>
        <item x="33"/>
        <item x="627"/>
        <item x="130"/>
        <item x="83"/>
        <item x="114"/>
        <item x="341"/>
        <item x="229"/>
        <item x="395"/>
        <item x="549"/>
        <item x="189"/>
        <item x="190"/>
        <item x="149"/>
        <item x="127"/>
        <item x="268"/>
        <item x="359"/>
        <item x="414"/>
        <item x="530"/>
        <item x="284"/>
        <item x="410"/>
        <item x="621"/>
        <item x="697"/>
        <item x="741"/>
        <item x="685"/>
        <item x="54"/>
        <item x="184"/>
        <item x="529"/>
        <item x="466"/>
        <item x="658"/>
        <item x="528"/>
        <item x="517"/>
        <item x="271"/>
        <item x="553"/>
        <item x="462"/>
        <item x="672"/>
        <item x="515"/>
        <item x="424"/>
        <item x="551"/>
        <item x="401"/>
        <item x="426"/>
        <item x="428"/>
        <item x="492"/>
        <item x="102"/>
        <item x="6"/>
        <item x="168"/>
        <item x="176"/>
        <item x="380"/>
        <item x="609"/>
        <item x="309"/>
        <item x="339"/>
        <item x="177"/>
        <item x="646"/>
        <item x="173"/>
        <item x="738"/>
        <item x="544"/>
        <item x="396"/>
        <item x="74"/>
        <item x="213"/>
        <item x="703"/>
        <item x="411"/>
        <item x="436"/>
        <item x="239"/>
        <item x="516"/>
        <item x="277"/>
        <item x="704"/>
        <item x="290"/>
        <item x="153"/>
        <item x="182"/>
        <item x="640"/>
        <item x="754"/>
        <item x="601"/>
        <item x="657"/>
        <item x="349"/>
        <item x="421"/>
        <item x="270"/>
        <item x="337"/>
        <item x="58"/>
        <item x="648"/>
        <item x="437"/>
        <item x="358"/>
        <item x="409"/>
        <item x="138"/>
        <item x="212"/>
        <item x="493"/>
        <item x="567"/>
        <item x="357"/>
        <item x="626"/>
        <item x="105"/>
        <item x="224"/>
        <item x="280"/>
        <item x="721"/>
        <item x="723"/>
        <item x="400"/>
        <item x="207"/>
        <item x="526"/>
        <item x="146"/>
        <item x="776"/>
        <item x="265"/>
        <item x="320"/>
        <item x="158"/>
        <item x="579"/>
        <item x="599"/>
        <item x="321"/>
        <item x="166"/>
        <item x="709"/>
        <item x="696"/>
        <item x="3"/>
        <item x="779"/>
        <item x="263"/>
        <item x="573"/>
        <item x="495"/>
        <item x="32"/>
        <item x="583"/>
        <item x="631"/>
        <item x="682"/>
        <item x="209"/>
        <item x="602"/>
        <item x="500"/>
        <item x="611"/>
        <item x="705"/>
        <item x="484"/>
        <item x="724"/>
        <item x="661"/>
        <item x="241"/>
        <item x="479"/>
        <item x="10"/>
        <item x="651"/>
        <item x="248"/>
        <item x="21"/>
        <item x="113"/>
        <item x="435"/>
        <item x="317"/>
        <item x="470"/>
        <item x="297"/>
        <item x="157"/>
        <item x="187"/>
        <item x="505"/>
        <item x="18"/>
        <item x="777"/>
        <item x="23"/>
        <item x="656"/>
        <item x="700"/>
        <item x="805"/>
        <item x="344"/>
        <item x="191"/>
        <item x="408"/>
        <item x="821"/>
        <item x="292"/>
        <item x="588"/>
        <item x="360"/>
        <item x="514"/>
        <item x="726"/>
        <item x="557"/>
        <item x="361"/>
        <item x="725"/>
        <item x="152"/>
        <item x="687"/>
        <item x="419"/>
        <item x="109"/>
        <item x="118"/>
        <item x="449"/>
        <item x="56"/>
        <item x="61"/>
        <item x="80"/>
        <item x="69"/>
        <item x="458"/>
        <item x="133"/>
        <item x="487"/>
        <item x="574"/>
        <item x="246"/>
        <item x="89"/>
        <item x="307"/>
        <item x="416"/>
        <item x="564"/>
        <item x="674"/>
        <item x="639"/>
        <item x="50"/>
        <item x="532"/>
        <item x="73"/>
        <item x="29"/>
        <item x="245"/>
        <item x="543"/>
        <item x="590"/>
        <item x="497"/>
        <item x="91"/>
        <item x="676"/>
        <item x="765"/>
        <item x="469"/>
        <item x="46"/>
        <item x="193"/>
        <item x="434"/>
        <item x="498"/>
        <item x="663"/>
        <item x="62"/>
        <item x="291"/>
        <item x="374"/>
        <item x="482"/>
        <item x="17"/>
        <item x="86"/>
        <item x="743"/>
        <item x="810"/>
        <item x="784"/>
        <item x="650"/>
        <item x="99"/>
        <item x="494"/>
        <item x="633"/>
        <item x="787"/>
        <item x="625"/>
        <item x="310"/>
        <item x="52"/>
        <item x="475"/>
        <item x="327"/>
        <item x="758"/>
        <item x="294"/>
        <item x="214"/>
        <item x="622"/>
        <item x="571"/>
        <item x="375"/>
        <item x="286"/>
        <item x="598"/>
        <item x="433"/>
        <item x="369"/>
        <item x="702"/>
        <item x="533"/>
        <item x="773"/>
        <item x="167"/>
        <item x="750"/>
        <item x="644"/>
        <item x="123"/>
        <item x="30"/>
        <item x="780"/>
        <item x="379"/>
        <item x="266"/>
        <item x="695"/>
        <item x="171"/>
        <item x="311"/>
        <item x="313"/>
        <item x="768"/>
        <item x="188"/>
        <item x="669"/>
        <item x="807"/>
        <item x="710"/>
        <item x="440"/>
        <item x="405"/>
        <item x="100"/>
        <item x="678"/>
        <item x="801"/>
        <item x="39"/>
        <item x="468"/>
        <item x="362"/>
        <item x="501"/>
        <item x="556"/>
        <item x="260"/>
        <item x="340"/>
        <item x="537"/>
        <item x="225"/>
        <item x="381"/>
        <item x="329"/>
        <item x="788"/>
        <item x="315"/>
        <item x="134"/>
        <item x="485"/>
        <item x="649"/>
        <item x="196"/>
        <item x="392"/>
        <item x="24"/>
        <item x="390"/>
        <item x="806"/>
        <item x="734"/>
        <item x="219"/>
        <item x="304"/>
        <item x="489"/>
        <item x="483"/>
        <item x="638"/>
        <item x="445"/>
        <item x="22"/>
        <item x="740"/>
        <item x="364"/>
        <item x="770"/>
        <item x="823"/>
        <item x="254"/>
        <item x="453"/>
        <item x="120"/>
        <item x="413"/>
        <item x="251"/>
        <item x="296"/>
        <item x="442"/>
        <item x="766"/>
        <item x="53"/>
        <item x="652"/>
        <item x="7"/>
        <item x="179"/>
        <item x="712"/>
        <item x="391"/>
        <item x="686"/>
        <item x="569"/>
        <item x="561"/>
        <item x="799"/>
        <item x="247"/>
        <item x="231"/>
        <item x="568"/>
        <item x="595"/>
        <item x="283"/>
        <item x="16"/>
        <item x="208"/>
        <item x="162"/>
        <item x="183"/>
        <item x="0"/>
        <item x="45"/>
        <item x="319"/>
        <item x="220"/>
        <item x="808"/>
        <item x="237"/>
        <item x="420"/>
        <item x="432"/>
        <item x="665"/>
        <item x="257"/>
        <item x="509"/>
        <item x="60"/>
        <item x="617"/>
        <item x="490"/>
        <item x="593"/>
        <item x="279"/>
        <item x="711"/>
        <item x="756"/>
        <item x="681"/>
        <item x="355"/>
        <item x="716"/>
        <item x="274"/>
        <item x="144"/>
        <item x="782"/>
        <item x="378"/>
        <item x="511"/>
        <item x="353"/>
        <item x="272"/>
        <item x="82"/>
        <item x="37"/>
        <item x="386"/>
        <item x="506"/>
        <item x="402"/>
        <item x="463"/>
        <item x="351"/>
        <item x="95"/>
        <item x="459"/>
        <item x="324"/>
        <item x="565"/>
        <item x="256"/>
        <item x="809"/>
        <item x="57"/>
        <item x="798"/>
        <item x="615"/>
        <item x="131"/>
        <item x="589"/>
        <item x="367"/>
        <item x="431"/>
        <item x="316"/>
        <item x="691"/>
        <item x="143"/>
        <item x="575"/>
        <item x="302"/>
        <item x="38"/>
        <item x="216"/>
        <item x="629"/>
        <item x="451"/>
        <item x="746"/>
        <item x="273"/>
        <item x="210"/>
        <item x="332"/>
        <item x="760"/>
        <item x="399"/>
        <item x="200"/>
        <item x="673"/>
        <item x="554"/>
        <item x="394"/>
        <item x="645"/>
        <item x="116"/>
        <item x="299"/>
        <item x="520"/>
        <item x="119"/>
        <item x="155"/>
        <item x="477"/>
        <item x="439"/>
        <item x="84"/>
        <item x="576"/>
        <item x="736"/>
        <item x="535"/>
        <item x="165"/>
        <item x="715"/>
        <item x="242"/>
        <item x="103"/>
        <item x="164"/>
        <item x="815"/>
        <item x="412"/>
        <item x="789"/>
        <item x="308"/>
        <item x="148"/>
        <item x="384"/>
        <item x="67"/>
        <item x="377"/>
        <item x="596"/>
        <item x="147"/>
        <item x="619"/>
        <item x="163"/>
        <item x="612"/>
        <item x="481"/>
        <item x="108"/>
        <item x="98"/>
        <item x="444"/>
        <item x="19"/>
        <item x="8"/>
        <item x="97"/>
        <item x="269"/>
        <item x="457"/>
        <item x="201"/>
        <item x="752"/>
        <item x="92"/>
        <item x="628"/>
        <item x="670"/>
        <item x="539"/>
        <item x="452"/>
        <item x="624"/>
        <item x="692"/>
        <item x="26"/>
        <item x="323"/>
        <item x="175"/>
        <item x="2"/>
        <item x="443"/>
        <item x="446"/>
        <item x="662"/>
        <item x="525"/>
        <item x="781"/>
        <item x="136"/>
        <item x="12"/>
        <item x="698"/>
        <item x="747"/>
        <item x="478"/>
        <item x="354"/>
        <item x="757"/>
        <item x="607"/>
        <item x="347"/>
        <item x="366"/>
        <item x="456"/>
        <item x="719"/>
        <item x="49"/>
        <item x="397"/>
        <item x="630"/>
        <item x="474"/>
        <item x="40"/>
        <item x="513"/>
        <item x="217"/>
        <item x="441"/>
        <item x="298"/>
        <item x="499"/>
        <item x="727"/>
        <item x="35"/>
        <item x="93"/>
        <item x="563"/>
        <item x="461"/>
        <item x="234"/>
        <item x="620"/>
        <item x="161"/>
        <item x="762"/>
        <item x="59"/>
        <item x="228"/>
        <item x="135"/>
        <item x="802"/>
        <item x="454"/>
        <item x="28"/>
        <item x="88"/>
        <item x="717"/>
        <item x="236"/>
        <item x="472"/>
        <item x="793"/>
        <item x="548"/>
        <item x="448"/>
        <item x="232"/>
        <item x="64"/>
        <item x="552"/>
        <item x="775"/>
        <item x="404"/>
        <item x="438"/>
        <item x="81"/>
        <item x="518"/>
        <item x="300"/>
        <item x="218"/>
        <item x="403"/>
        <item x="128"/>
        <item x="288"/>
        <item x="751"/>
        <item x="794"/>
        <item x="407"/>
        <item x="115"/>
        <item x="423"/>
        <item x="790"/>
        <item x="774"/>
        <item x="169"/>
        <item x="769"/>
        <item x="233"/>
        <item x="671"/>
        <item x="764"/>
        <item x="496"/>
        <item x="591"/>
        <item x="778"/>
        <item x="586"/>
        <item x="333"/>
        <item x="524"/>
        <item x="106"/>
        <item x="285"/>
        <item x="577"/>
        <item x="613"/>
        <item x="720"/>
        <item x="338"/>
        <item x="345"/>
        <item x="772"/>
        <item x="51"/>
        <item x="655"/>
        <item x="124"/>
        <item x="1"/>
        <item x="759"/>
        <item x="606"/>
        <item x="240"/>
        <item x="637"/>
        <item x="480"/>
        <item x="365"/>
        <item x="141"/>
        <item x="742"/>
        <item x="20"/>
        <item x="634"/>
        <item x="584"/>
        <item x="660"/>
        <item x="372"/>
        <item x="387"/>
        <item x="623"/>
        <item x="13"/>
        <item x="11"/>
        <item x="512"/>
        <item x="206"/>
        <item x="507"/>
        <item x="668"/>
        <item x="326"/>
        <item x="129"/>
        <item x="249"/>
        <item x="221"/>
        <item x="555"/>
        <item x="101"/>
        <item x="783"/>
        <item x="14"/>
        <item x="550"/>
        <item x="363"/>
        <item x="616"/>
        <item x="244"/>
        <item x="96"/>
        <item x="818"/>
        <item x="85"/>
        <item x="346"/>
        <item x="476"/>
        <item x="767"/>
        <item x="735"/>
        <item x="467"/>
        <item x="25"/>
        <item x="145"/>
        <item x="159"/>
        <item x="455"/>
        <item x="610"/>
        <item x="398"/>
        <item x="334"/>
        <item x="465"/>
        <item x="464"/>
        <item x="180"/>
        <item x="814"/>
        <item x="820"/>
        <item x="597"/>
        <item x="605"/>
        <item x="186"/>
        <item x="406"/>
        <item x="600"/>
        <item x="796"/>
        <item x="729"/>
        <item x="541"/>
        <item t="default"/>
      </items>
    </pivotField>
    <pivotField axis="axisRow" showAll="0">
      <items count="751">
        <item x="296"/>
        <item x="629"/>
        <item x="399"/>
        <item x="565"/>
        <item x="243"/>
        <item x="200"/>
        <item x="612"/>
        <item x="524"/>
        <item x="537"/>
        <item x="597"/>
        <item x="593"/>
        <item x="290"/>
        <item x="69"/>
        <item x="299"/>
        <item x="737"/>
        <item x="636"/>
        <item x="241"/>
        <item x="169"/>
        <item x="340"/>
        <item x="364"/>
        <item x="110"/>
        <item x="598"/>
        <item x="627"/>
        <item x="40"/>
        <item x="538"/>
        <item x="419"/>
        <item x="202"/>
        <item x="106"/>
        <item x="657"/>
        <item x="640"/>
        <item x="306"/>
        <item x="233"/>
        <item x="554"/>
        <item x="428"/>
        <item x="128"/>
        <item x="379"/>
        <item x="112"/>
        <item x="19"/>
        <item x="451"/>
        <item x="389"/>
        <item x="16"/>
        <item x="373"/>
        <item x="255"/>
        <item x="46"/>
        <item x="531"/>
        <item x="743"/>
        <item x="70"/>
        <item x="380"/>
        <item x="165"/>
        <item x="720"/>
        <item x="1"/>
        <item x="215"/>
        <item x="663"/>
        <item x="266"/>
        <item x="279"/>
        <item x="158"/>
        <item x="9"/>
        <item x="622"/>
        <item x="505"/>
        <item x="52"/>
        <item x="32"/>
        <item x="716"/>
        <item x="746"/>
        <item x="689"/>
        <item x="502"/>
        <item x="564"/>
        <item x="315"/>
        <item x="692"/>
        <item x="643"/>
        <item x="741"/>
        <item x="85"/>
        <item x="440"/>
        <item x="494"/>
        <item x="460"/>
        <item x="355"/>
        <item x="705"/>
        <item x="490"/>
        <item x="72"/>
        <item x="88"/>
        <item x="749"/>
        <item x="62"/>
        <item x="559"/>
        <item x="488"/>
        <item x="311"/>
        <item x="747"/>
        <item x="57"/>
        <item x="109"/>
        <item x="161"/>
        <item x="588"/>
        <item x="580"/>
        <item x="594"/>
        <item x="53"/>
        <item x="144"/>
        <item x="47"/>
        <item x="181"/>
        <item x="59"/>
        <item x="589"/>
        <item x="395"/>
        <item x="0"/>
        <item x="184"/>
        <item x="525"/>
        <item x="604"/>
        <item x="351"/>
        <item x="361"/>
        <item x="93"/>
        <item x="634"/>
        <item x="31"/>
        <item x="566"/>
        <item x="190"/>
        <item x="469"/>
        <item x="199"/>
        <item x="179"/>
        <item x="339"/>
        <item x="242"/>
        <item x="37"/>
        <item x="118"/>
        <item x="715"/>
        <item x="682"/>
        <item x="719"/>
        <item x="333"/>
        <item x="350"/>
        <item x="608"/>
        <item x="710"/>
        <item x="391"/>
        <item x="286"/>
        <item x="126"/>
        <item x="24"/>
        <item x="154"/>
        <item x="170"/>
        <item x="686"/>
        <item x="539"/>
        <item x="71"/>
        <item x="267"/>
        <item x="244"/>
        <item x="254"/>
        <item x="724"/>
        <item x="76"/>
        <item x="155"/>
        <item x="151"/>
        <item x="530"/>
        <item x="205"/>
        <item x="127"/>
        <item x="407"/>
        <item x="38"/>
        <item x="714"/>
        <item x="332"/>
        <item x="427"/>
        <item x="576"/>
        <item x="680"/>
        <item x="512"/>
        <item x="607"/>
        <item x="515"/>
        <item x="121"/>
        <item x="491"/>
        <item x="173"/>
        <item x="102"/>
        <item x="540"/>
        <item x="489"/>
        <item x="234"/>
        <item x="437"/>
        <item x="650"/>
        <item x="454"/>
        <item x="507"/>
        <item x="167"/>
        <item x="366"/>
        <item x="203"/>
        <item x="159"/>
        <item x="466"/>
        <item x="7"/>
        <item x="225"/>
        <item x="432"/>
        <item x="365"/>
        <item x="141"/>
        <item x="99"/>
        <item x="609"/>
        <item x="113"/>
        <item x="135"/>
        <item x="734"/>
        <item x="532"/>
        <item x="348"/>
        <item x="341"/>
        <item x="572"/>
        <item x="149"/>
        <item x="25"/>
        <item x="411"/>
        <item x="35"/>
        <item x="111"/>
        <item x="433"/>
        <item x="197"/>
        <item x="641"/>
        <item x="189"/>
        <item x="262"/>
        <item x="439"/>
        <item x="477"/>
        <item x="305"/>
        <item x="381"/>
        <item x="92"/>
        <item x="619"/>
        <item x="478"/>
        <item x="688"/>
        <item x="503"/>
        <item x="481"/>
        <item x="642"/>
        <item x="226"/>
        <item x="394"/>
        <item x="673"/>
        <item x="319"/>
        <item x="412"/>
        <item x="617"/>
        <item x="54"/>
        <item x="556"/>
        <item x="163"/>
        <item x="405"/>
        <item x="269"/>
        <item x="51"/>
        <item x="186"/>
        <item x="713"/>
        <item x="10"/>
        <item x="518"/>
        <item x="533"/>
        <item x="390"/>
        <item x="297"/>
        <item x="77"/>
        <item x="443"/>
        <item x="519"/>
        <item x="371"/>
        <item x="646"/>
        <item x="15"/>
        <item x="403"/>
        <item x="45"/>
        <item x="251"/>
        <item x="654"/>
        <item x="316"/>
        <item x="368"/>
        <item x="344"/>
        <item x="687"/>
        <item x="56"/>
        <item x="324"/>
        <item x="522"/>
        <item x="323"/>
        <item x="436"/>
        <item x="123"/>
        <item x="603"/>
        <item x="362"/>
        <item x="308"/>
        <item x="307"/>
        <item x="257"/>
        <item x="600"/>
        <item x="721"/>
        <item x="551"/>
        <item x="356"/>
        <item x="6"/>
        <item x="718"/>
        <item x="400"/>
        <item x="271"/>
        <item x="521"/>
        <item x="748"/>
        <item x="402"/>
        <item x="275"/>
        <item x="579"/>
        <item x="664"/>
        <item x="637"/>
        <item x="124"/>
        <item x="647"/>
        <item x="375"/>
        <item x="388"/>
        <item x="711"/>
        <item x="658"/>
        <item x="659"/>
        <item x="694"/>
        <item x="325"/>
        <item x="542"/>
        <item x="303"/>
        <item x="188"/>
        <item x="697"/>
        <item x="95"/>
        <item x="196"/>
        <item x="291"/>
        <item x="474"/>
        <item x="248"/>
        <item x="545"/>
        <item x="17"/>
        <item x="50"/>
        <item x="606"/>
        <item x="486"/>
        <item x="345"/>
        <item x="543"/>
        <item x="221"/>
        <item x="321"/>
        <item x="546"/>
        <item x="298"/>
        <item x="209"/>
        <item x="378"/>
        <item x="392"/>
        <item x="240"/>
        <item x="259"/>
        <item x="618"/>
        <item x="599"/>
        <item x="84"/>
        <item x="137"/>
        <item x="397"/>
        <item x="265"/>
        <item x="413"/>
        <item x="117"/>
        <item x="563"/>
        <item x="529"/>
        <item x="60"/>
        <item x="457"/>
        <item x="652"/>
        <item x="238"/>
        <item x="571"/>
        <item x="736"/>
        <item x="145"/>
        <item x="176"/>
        <item x="217"/>
        <item x="722"/>
        <item x="648"/>
        <item x="730"/>
        <item x="610"/>
        <item x="354"/>
        <item x="620"/>
        <item x="547"/>
        <item x="153"/>
        <item x="329"/>
        <item x="272"/>
        <item x="574"/>
        <item x="168"/>
        <item x="216"/>
        <item x="359"/>
        <item x="79"/>
        <item x="728"/>
        <item x="44"/>
        <item x="185"/>
        <item x="467"/>
        <item x="418"/>
        <item x="740"/>
        <item x="377"/>
        <item x="131"/>
        <item x="595"/>
        <item x="591"/>
        <item x="520"/>
        <item x="195"/>
        <item x="374"/>
        <item x="177"/>
        <item x="706"/>
        <item x="268"/>
        <item x="624"/>
        <item x="534"/>
        <item x="212"/>
        <item x="104"/>
        <item x="372"/>
        <item x="97"/>
        <item x="510"/>
        <item x="26"/>
        <item x="383"/>
        <item x="293"/>
        <item x="630"/>
        <item x="288"/>
        <item x="313"/>
        <item x="416"/>
        <item x="700"/>
        <item x="387"/>
        <item x="264"/>
        <item x="541"/>
        <item x="142"/>
        <item x="684"/>
        <item x="214"/>
        <item x="425"/>
        <item x="536"/>
        <item x="628"/>
        <item x="227"/>
        <item x="575"/>
        <item x="338"/>
        <item x="446"/>
        <item x="704"/>
        <item x="404"/>
        <item x="473"/>
        <item x="191"/>
        <item x="68"/>
        <item x="192"/>
        <item x="509"/>
        <item x="125"/>
        <item x="449"/>
        <item x="235"/>
        <item x="672"/>
        <item x="472"/>
        <item x="611"/>
        <item x="727"/>
        <item x="8"/>
        <item x="463"/>
        <item x="596"/>
        <item x="236"/>
        <item x="252"/>
        <item x="426"/>
        <item x="671"/>
        <item x="3"/>
        <item x="49"/>
        <item x="152"/>
        <item x="709"/>
        <item x="667"/>
        <item x="119"/>
        <item x="187"/>
        <item x="369"/>
        <item x="601"/>
        <item x="162"/>
        <item x="590"/>
        <item x="448"/>
        <item x="420"/>
        <item x="122"/>
        <item x="278"/>
        <item x="703"/>
        <item x="231"/>
        <item x="484"/>
        <item x="207"/>
        <item x="285"/>
        <item x="270"/>
        <item x="626"/>
        <item x="441"/>
        <item x="41"/>
        <item x="204"/>
        <item x="681"/>
        <item x="101"/>
        <item x="295"/>
        <item x="625"/>
        <item x="615"/>
        <item x="246"/>
        <item x="213"/>
        <item x="742"/>
        <item x="408"/>
        <item x="220"/>
        <item x="58"/>
        <item x="396"/>
        <item x="183"/>
        <item x="48"/>
        <item x="211"/>
        <item x="415"/>
        <item x="146"/>
        <item x="33"/>
        <item x="239"/>
        <item x="147"/>
        <item x="623"/>
        <item x="616"/>
        <item x="34"/>
        <item x="464"/>
        <item x="11"/>
        <item x="4"/>
        <item x="280"/>
        <item x="670"/>
        <item x="581"/>
        <item x="328"/>
        <item x="326"/>
        <item x="455"/>
        <item x="250"/>
        <item x="13"/>
        <item x="100"/>
        <item x="552"/>
        <item x="674"/>
        <item x="89"/>
        <item x="83"/>
        <item x="506"/>
        <item x="421"/>
        <item x="23"/>
        <item x="698"/>
        <item x="465"/>
        <item x="360"/>
        <item x="735"/>
        <item x="29"/>
        <item x="548"/>
        <item x="461"/>
        <item x="132"/>
        <item x="75"/>
        <item x="493"/>
        <item x="699"/>
        <item x="707"/>
        <item x="708"/>
        <item x="36"/>
        <item x="261"/>
        <item x="222"/>
        <item x="116"/>
        <item x="639"/>
        <item x="64"/>
        <item x="471"/>
        <item x="585"/>
        <item x="276"/>
        <item x="665"/>
        <item x="382"/>
        <item x="198"/>
        <item x="194"/>
        <item x="456"/>
        <item x="384"/>
        <item x="370"/>
        <item x="669"/>
        <item x="105"/>
        <item x="294"/>
        <item x="514"/>
        <item x="459"/>
        <item x="237"/>
        <item x="228"/>
        <item x="178"/>
        <item x="81"/>
        <item x="723"/>
        <item x="649"/>
        <item x="666"/>
        <item x="206"/>
        <item x="292"/>
        <item x="229"/>
        <item x="5"/>
        <item x="675"/>
        <item x="28"/>
        <item x="210"/>
        <item x="438"/>
        <item x="103"/>
        <item x="501"/>
        <item x="434"/>
        <item x="302"/>
        <item x="573"/>
        <item x="363"/>
        <item x="21"/>
        <item x="725"/>
        <item x="129"/>
        <item x="284"/>
        <item x="18"/>
        <item x="114"/>
        <item x="660"/>
        <item x="645"/>
        <item x="513"/>
        <item x="462"/>
        <item x="453"/>
        <item x="91"/>
        <item x="527"/>
        <item x="417"/>
        <item x="444"/>
        <item x="602"/>
        <item x="495"/>
        <item x="107"/>
        <item x="150"/>
        <item x="43"/>
        <item x="331"/>
        <item x="172"/>
        <item x="318"/>
        <item x="605"/>
        <item x="281"/>
        <item x="219"/>
        <item x="336"/>
        <item x="526"/>
        <item x="504"/>
        <item x="656"/>
        <item x="61"/>
        <item x="66"/>
        <item x="337"/>
        <item x="347"/>
        <item x="289"/>
        <item x="304"/>
        <item x="702"/>
        <item x="346"/>
        <item x="562"/>
        <item x="164"/>
        <item x="376"/>
        <item x="661"/>
        <item x="143"/>
        <item x="367"/>
        <item x="357"/>
        <item x="14"/>
        <item x="182"/>
        <item x="568"/>
        <item x="691"/>
        <item x="738"/>
        <item x="523"/>
        <item x="134"/>
        <item x="98"/>
        <item x="668"/>
        <item x="528"/>
        <item x="558"/>
        <item x="586"/>
        <item x="435"/>
        <item x="458"/>
        <item x="136"/>
        <item x="468"/>
        <item x="218"/>
        <item x="273"/>
        <item x="87"/>
        <item x="655"/>
        <item x="230"/>
        <item x="475"/>
        <item x="310"/>
        <item x="274"/>
        <item x="115"/>
        <item x="614"/>
        <item x="249"/>
        <item x="577"/>
        <item x="80"/>
        <item x="322"/>
        <item x="555"/>
        <item x="166"/>
        <item x="500"/>
        <item x="423"/>
        <item x="258"/>
        <item x="358"/>
        <item x="683"/>
        <item x="30"/>
        <item x="549"/>
        <item x="732"/>
        <item x="398"/>
        <item x="73"/>
        <item x="327"/>
        <item x="470"/>
        <item x="733"/>
        <item x="409"/>
        <item x="309"/>
        <item x="452"/>
        <item x="584"/>
        <item x="712"/>
        <item x="621"/>
        <item x="401"/>
        <item x="232"/>
        <item x="731"/>
        <item x="90"/>
        <item x="516"/>
        <item x="726"/>
        <item x="745"/>
        <item x="208"/>
        <item x="245"/>
        <item x="739"/>
        <item x="352"/>
        <item x="224"/>
        <item x="424"/>
        <item x="343"/>
        <item x="476"/>
        <item x="171"/>
        <item x="410"/>
        <item x="42"/>
        <item x="678"/>
        <item x="578"/>
        <item x="482"/>
        <item x="685"/>
        <item x="256"/>
        <item x="300"/>
        <item x="485"/>
        <item x="557"/>
        <item x="497"/>
        <item x="385"/>
        <item x="174"/>
        <item x="638"/>
        <item x="442"/>
        <item x="20"/>
        <item x="729"/>
        <item x="96"/>
        <item x="263"/>
        <item x="679"/>
        <item x="676"/>
        <item x="561"/>
        <item x="156"/>
        <item x="499"/>
        <item x="632"/>
        <item x="633"/>
        <item x="744"/>
        <item x="287"/>
        <item x="78"/>
        <item x="22"/>
        <item x="696"/>
        <item x="140"/>
        <item x="487"/>
        <item x="447"/>
        <item x="695"/>
        <item x="544"/>
        <item x="2"/>
        <item x="320"/>
        <item x="587"/>
        <item x="39"/>
        <item x="583"/>
        <item x="180"/>
        <item x="635"/>
        <item x="414"/>
        <item x="498"/>
        <item x="535"/>
        <item x="201"/>
        <item x="517"/>
        <item x="312"/>
        <item x="335"/>
        <item x="550"/>
        <item x="511"/>
        <item x="644"/>
        <item x="130"/>
        <item x="349"/>
        <item x="82"/>
        <item x="342"/>
        <item x="65"/>
        <item x="677"/>
        <item x="353"/>
        <item x="613"/>
        <item x="317"/>
        <item x="570"/>
        <item x="567"/>
        <item x="277"/>
        <item x="63"/>
        <item x="55"/>
        <item x="139"/>
        <item x="631"/>
        <item x="260"/>
        <item x="283"/>
        <item x="701"/>
        <item x="334"/>
        <item x="483"/>
        <item x="282"/>
        <item x="94"/>
        <item x="422"/>
        <item x="496"/>
        <item x="247"/>
        <item x="479"/>
        <item x="12"/>
        <item x="253"/>
        <item x="74"/>
        <item x="560"/>
        <item x="553"/>
        <item x="492"/>
        <item x="157"/>
        <item x="148"/>
        <item x="193"/>
        <item x="431"/>
        <item x="445"/>
        <item x="314"/>
        <item x="717"/>
        <item x="138"/>
        <item x="582"/>
        <item x="592"/>
        <item x="662"/>
        <item x="480"/>
        <item x="120"/>
        <item x="508"/>
        <item x="67"/>
        <item x="330"/>
        <item x="175"/>
        <item x="693"/>
        <item x="569"/>
        <item x="653"/>
        <item x="430"/>
        <item x="406"/>
        <item x="27"/>
        <item x="690"/>
        <item x="393"/>
        <item x="450"/>
        <item x="133"/>
        <item x="301"/>
        <item x="160"/>
        <item x="429"/>
        <item x="86"/>
        <item x="386"/>
        <item x="108"/>
        <item x="651"/>
        <item x="223"/>
        <item t="default"/>
      </items>
    </pivotField>
    <pivotField showAll="0"/>
    <pivotField showAll="0"/>
    <pivotField showAll="0"/>
    <pivotField showAll="0"/>
    <pivotField showAll="0"/>
    <pivotField showAll="0"/>
    <pivotField showAll="0"/>
    <pivotField showAll="0">
      <items count="4">
        <item sd="0" x="2"/>
        <item sd="0" x="1"/>
        <item sd="0" x="0"/>
        <item t="default" sd="0"/>
      </items>
    </pivotField>
    <pivotField showAll="0"/>
    <pivotField axis="axisPage" multipleItemSelectionAllowed="1" showAll="0">
      <items count="1201">
        <item h="1" x="0"/>
        <item h="1" x="9"/>
        <item h="1" x="99"/>
        <item h="1" x="999"/>
        <item h="1" x="1000"/>
        <item x="1001"/>
        <item h="1" x="1002"/>
        <item h="1" x="1003"/>
        <item h="1" x="1004"/>
        <item h="1" x="1005"/>
        <item h="1" x="1006"/>
        <item h="1" x="1007"/>
        <item h="1" x="1008"/>
        <item h="1" x="100"/>
        <item h="1" x="1009"/>
        <item h="1" x="1010"/>
        <item h="1" x="1011"/>
        <item h="1" x="1012"/>
        <item h="1" x="1013"/>
        <item h="1" x="1014"/>
        <item h="1" x="1015"/>
        <item h="1" x="1016"/>
        <item x="1017"/>
        <item h="1" x="1018"/>
        <item h="1" x="101"/>
        <item h="1" x="1019"/>
        <item h="1" x="1020"/>
        <item h="1" x="1021"/>
        <item h="1" x="1022"/>
        <item x="1023"/>
        <item h="1" x="1024"/>
        <item h="1" x="1025"/>
        <item h="1" x="1026"/>
        <item h="1" x="1027"/>
        <item h="1" x="1028"/>
        <item h="1" x="102"/>
        <item h="1" x="1029"/>
        <item h="1" x="1030"/>
        <item h="1" x="1031"/>
        <item h="1" x="1032"/>
        <item h="1" x="1033"/>
        <item h="1" x="1034"/>
        <item h="1" x="1035"/>
        <item h="1" x="1036"/>
        <item h="1" x="1037"/>
        <item h="1" x="1038"/>
        <item h="1" x="103"/>
        <item h="1" x="1039"/>
        <item h="1" x="1040"/>
        <item h="1" x="1041"/>
        <item h="1" x="1042"/>
        <item h="1" x="1043"/>
        <item h="1" x="1044"/>
        <item h="1" x="1045"/>
        <item h="1" x="1046"/>
        <item h="1" x="1047"/>
        <item h="1" x="1048"/>
        <item x="104"/>
        <item h="1" x="1049"/>
        <item h="1" x="1050"/>
        <item h="1" x="1051"/>
        <item h="1" x="1052"/>
        <item h="1" x="1053"/>
        <item h="1" x="1054"/>
        <item h="1" x="1055"/>
        <item h="1" x="1056"/>
        <item h="1" x="1057"/>
        <item h="1" x="1058"/>
        <item h="1" x="105"/>
        <item h="1" x="1059"/>
        <item h="1" x="1060"/>
        <item h="1" x="1061"/>
        <item h="1" x="1062"/>
        <item x="1063"/>
        <item h="1" x="1064"/>
        <item h="1" x="1065"/>
        <item h="1" x="1066"/>
        <item h="1" x="1067"/>
        <item h="1" x="1068"/>
        <item h="1" x="106"/>
        <item h="1" x="1069"/>
        <item h="1" x="1070"/>
        <item h="1" x="1071"/>
        <item h="1" x="1072"/>
        <item h="1" x="1073"/>
        <item h="1" x="1074"/>
        <item h="1" x="1075"/>
        <item h="1" x="1076"/>
        <item h="1" x="1077"/>
        <item h="1" x="1078"/>
        <item h="1" x="107"/>
        <item h="1" x="1079"/>
        <item h="1" x="1080"/>
        <item h="1" x="1081"/>
        <item h="1" x="1082"/>
        <item h="1" x="1083"/>
        <item h="1" x="1084"/>
        <item h="1" x="1085"/>
        <item h="1" x="1086"/>
        <item h="1" x="1087"/>
        <item h="1" x="1088"/>
        <item h="1" x="108"/>
        <item h="1" x="1089"/>
        <item h="1" x="1090"/>
        <item h="1" x="1091"/>
        <item h="1" x="1092"/>
        <item h="1" x="1093"/>
        <item h="1" x="1094"/>
        <item h="1" x="1095"/>
        <item h="1" x="1096"/>
        <item h="1" x="1097"/>
        <item h="1" x="1098"/>
        <item h="1" x="10"/>
        <item h="1" x="109"/>
        <item h="1" x="1099"/>
        <item h="1" x="1100"/>
        <item h="1" x="1101"/>
        <item h="1" x="1102"/>
        <item h="1" x="1103"/>
        <item h="1" x="1104"/>
        <item h="1" x="1105"/>
        <item h="1" x="1106"/>
        <item h="1" x="1107"/>
        <item h="1" x="1108"/>
        <item h="1" x="110"/>
        <item h="1" x="1109"/>
        <item h="1" x="1110"/>
        <item h="1" x="1111"/>
        <item h="1" x="1112"/>
        <item h="1" x="1113"/>
        <item h="1" x="1114"/>
        <item h="1" x="1115"/>
        <item h="1" x="1116"/>
        <item h="1" x="1117"/>
        <item h="1" x="1118"/>
        <item h="1" x="111"/>
        <item h="1" x="1119"/>
        <item h="1" x="1120"/>
        <item x="1121"/>
        <item h="1" x="1122"/>
        <item h="1" x="1123"/>
        <item h="1" x="1124"/>
        <item h="1" x="1125"/>
        <item h="1" x="1126"/>
        <item h="1" x="1127"/>
        <item h="1" x="1128"/>
        <item h="1" x="112"/>
        <item h="1" x="1129"/>
        <item h="1" x="1130"/>
        <item h="1" x="1131"/>
        <item h="1" x="1132"/>
        <item h="1" x="1133"/>
        <item h="1" x="1134"/>
        <item h="1" x="1135"/>
        <item h="1" x="1136"/>
        <item h="1" x="1137"/>
        <item h="1" x="1138"/>
        <item h="1" x="113"/>
        <item h="1" x="1139"/>
        <item h="1" x="1140"/>
        <item h="1" x="1141"/>
        <item h="1" x="1142"/>
        <item h="1" x="1143"/>
        <item h="1" x="1144"/>
        <item h="1" x="1145"/>
        <item h="1" x="1146"/>
        <item h="1" x="1147"/>
        <item h="1" x="1148"/>
        <item h="1" x="114"/>
        <item h="1" x="1149"/>
        <item h="1" x="1150"/>
        <item h="1" x="1151"/>
        <item h="1" x="1152"/>
        <item h="1" x="1153"/>
        <item h="1" x="1154"/>
        <item h="1" x="1155"/>
        <item h="1" x="1156"/>
        <item h="1" x="1157"/>
        <item h="1" x="1158"/>
        <item h="1" x="115"/>
        <item h="1" x="1159"/>
        <item h="1" x="1160"/>
        <item h="1" x="1161"/>
        <item h="1" x="1162"/>
        <item h="1" x="1163"/>
        <item h="1" x="1164"/>
        <item h="1" x="1165"/>
        <item h="1" x="1166"/>
        <item h="1" x="1167"/>
        <item h="1" x="1168"/>
        <item h="1" x="116"/>
        <item h="1" x="1169"/>
        <item h="1" x="1170"/>
        <item h="1" x="1171"/>
        <item h="1" x="1172"/>
        <item h="1" x="1173"/>
        <item h="1" x="1174"/>
        <item h="1" x="1175"/>
        <item h="1" x="1176"/>
        <item h="1" x="1177"/>
        <item h="1" x="1178"/>
        <item h="1" x="117"/>
        <item h="1" x="1179"/>
        <item h="1" x="1180"/>
        <item h="1" x="1181"/>
        <item h="1" x="1182"/>
        <item h="1" x="1183"/>
        <item h="1" x="1184"/>
        <item h="1" x="1185"/>
        <item h="1" x="1186"/>
        <item h="1" x="1187"/>
        <item h="1" x="1188"/>
        <item h="1" x="118"/>
        <item h="1" x="1189"/>
        <item h="1" x="1190"/>
        <item h="1" x="1191"/>
        <item h="1" x="1192"/>
        <item h="1" x="1193"/>
        <item h="1" x="1194"/>
        <item h="1" x="1195"/>
        <item h="1" x="1196"/>
        <item h="1" x="1197"/>
        <item h="1" x="1198"/>
        <item h="1" x="11"/>
        <item h="1" x="119"/>
        <item h="1" x="1199"/>
        <item h="1" x="120"/>
        <item h="1" x="121"/>
        <item h="1" x="122"/>
        <item h="1" x="123"/>
        <item h="1" x="124"/>
        <item h="1" x="125"/>
        <item h="1" x="126"/>
        <item h="1" x="127"/>
        <item h="1" x="128"/>
        <item h="1" x="12"/>
        <item h="1" x="129"/>
        <item h="1" x="130"/>
        <item h="1" x="131"/>
        <item h="1" x="132"/>
        <item h="1" x="133"/>
        <item h="1" x="134"/>
        <item h="1" x="135"/>
        <item h="1" x="136"/>
        <item h="1" x="137"/>
        <item h="1" x="138"/>
        <item h="1" x="13"/>
        <item h="1" x="139"/>
        <item h="1" x="140"/>
        <item h="1" x="141"/>
        <item h="1" x="142"/>
        <item h="1" x="143"/>
        <item h="1" x="144"/>
        <item h="1" x="145"/>
        <item h="1" x="146"/>
        <item h="1" x="147"/>
        <item h="1" x="148"/>
        <item h="1" x="14"/>
        <item h="1" x="149"/>
        <item h="1" x="150"/>
        <item h="1" x="151"/>
        <item h="1" x="152"/>
        <item h="1" x="153"/>
        <item h="1" x="154"/>
        <item h="1" x="155"/>
        <item h="1" x="156"/>
        <item h="1" x="157"/>
        <item h="1" x="158"/>
        <item h="1" x="15"/>
        <item h="1" x="159"/>
        <item h="1" x="160"/>
        <item h="1" x="161"/>
        <item h="1" x="162"/>
        <item h="1" x="163"/>
        <item h="1" x="164"/>
        <item h="1" x="165"/>
        <item h="1" x="166"/>
        <item h="1" x="167"/>
        <item h="1" x="168"/>
        <item h="1" x="16"/>
        <item h="1" x="169"/>
        <item h="1" x="170"/>
        <item h="1" x="171"/>
        <item h="1" x="172"/>
        <item h="1" x="173"/>
        <item h="1" x="174"/>
        <item h="1" x="175"/>
        <item h="1" x="176"/>
        <item h="1" x="177"/>
        <item h="1" x="178"/>
        <item h="1" x="17"/>
        <item h="1" x="179"/>
        <item h="1" x="180"/>
        <item h="1" x="181"/>
        <item h="1" x="182"/>
        <item h="1" x="183"/>
        <item h="1" x="184"/>
        <item h="1" x="185"/>
        <item h="1" x="186"/>
        <item h="1" x="187"/>
        <item h="1" x="188"/>
        <item h="1" x="18"/>
        <item h="1" x="189"/>
        <item h="1" x="190"/>
        <item h="1" x="191"/>
        <item h="1" x="192"/>
        <item h="1" x="193"/>
        <item h="1" x="194"/>
        <item h="1" x="195"/>
        <item h="1" x="196"/>
        <item h="1" x="197"/>
        <item h="1" x="198"/>
        <item h="1" x="1"/>
        <item h="1" x="19"/>
        <item h="1" x="199"/>
        <item h="1" x="200"/>
        <item h="1" x="201"/>
        <item h="1" x="202"/>
        <item h="1" x="203"/>
        <item h="1" x="204"/>
        <item h="1" x="205"/>
        <item h="1" x="206"/>
        <item h="1" x="207"/>
        <item h="1" x="208"/>
        <item h="1" x="20"/>
        <item h="1" x="209"/>
        <item h="1" x="210"/>
        <item h="1" x="211"/>
        <item h="1" x="212"/>
        <item h="1" x="213"/>
        <item h="1" x="214"/>
        <item h="1" x="215"/>
        <item h="1" x="216"/>
        <item h="1" x="217"/>
        <item h="1" x="218"/>
        <item h="1" x="21"/>
        <item h="1" x="219"/>
        <item h="1" x="220"/>
        <item h="1" x="221"/>
        <item h="1" x="222"/>
        <item h="1" x="223"/>
        <item h="1" x="224"/>
        <item h="1" x="225"/>
        <item h="1" x="226"/>
        <item h="1" x="227"/>
        <item h="1" x="228"/>
        <item h="1" x="22"/>
        <item h="1" x="229"/>
        <item h="1" x="230"/>
        <item h="1" x="231"/>
        <item h="1" x="232"/>
        <item h="1" x="233"/>
        <item h="1" x="234"/>
        <item h="1" x="235"/>
        <item h="1" x="236"/>
        <item h="1" x="237"/>
        <item h="1" x="238"/>
        <item h="1" x="23"/>
        <item h="1" x="239"/>
        <item h="1" x="240"/>
        <item h="1" x="241"/>
        <item h="1" x="242"/>
        <item h="1" x="243"/>
        <item h="1" x="244"/>
        <item h="1" x="245"/>
        <item h="1" x="246"/>
        <item h="1" x="247"/>
        <item h="1" x="248"/>
        <item h="1" x="24"/>
        <item h="1" x="249"/>
        <item h="1" x="250"/>
        <item h="1" x="251"/>
        <item h="1" x="252"/>
        <item h="1" x="253"/>
        <item h="1" x="254"/>
        <item h="1" x="255"/>
        <item h="1" x="256"/>
        <item h="1" x="257"/>
        <item h="1" x="258"/>
        <item h="1" x="25"/>
        <item h="1" x="259"/>
        <item h="1" x="260"/>
        <item h="1" x="261"/>
        <item h="1" x="262"/>
        <item h="1" x="263"/>
        <item h="1" x="264"/>
        <item h="1" x="265"/>
        <item h="1" x="266"/>
        <item h="1" x="267"/>
        <item h="1" x="268"/>
        <item h="1" x="26"/>
        <item h="1" x="269"/>
        <item h="1" x="270"/>
        <item h="1" x="271"/>
        <item h="1" x="272"/>
        <item h="1" x="273"/>
        <item h="1" x="274"/>
        <item h="1" x="275"/>
        <item h="1" x="276"/>
        <item h="1" x="277"/>
        <item h="1" x="278"/>
        <item h="1" x="27"/>
        <item h="1" x="279"/>
        <item h="1" x="280"/>
        <item h="1" x="281"/>
        <item h="1" x="282"/>
        <item h="1" x="283"/>
        <item h="1" x="284"/>
        <item h="1" x="285"/>
        <item h="1" x="286"/>
        <item h="1" x="287"/>
        <item h="1" x="288"/>
        <item h="1" x="28"/>
        <item h="1" x="289"/>
        <item h="1" x="290"/>
        <item h="1" x="291"/>
        <item h="1" x="292"/>
        <item h="1" x="293"/>
        <item h="1" x="294"/>
        <item h="1" x="295"/>
        <item h="1" x="296"/>
        <item h="1" x="297"/>
        <item h="1" x="298"/>
        <item h="1" x="2"/>
        <item h="1" x="29"/>
        <item h="1" x="299"/>
        <item h="1" x="300"/>
        <item h="1" x="301"/>
        <item h="1" x="302"/>
        <item h="1" x="303"/>
        <item h="1" x="304"/>
        <item h="1" x="305"/>
        <item h="1" x="306"/>
        <item h="1" x="307"/>
        <item h="1" x="308"/>
        <item h="1" x="30"/>
        <item h="1" x="309"/>
        <item h="1" x="310"/>
        <item h="1" x="311"/>
        <item h="1" x="312"/>
        <item h="1" x="313"/>
        <item h="1" x="314"/>
        <item h="1" x="315"/>
        <item h="1" x="316"/>
        <item h="1" x="317"/>
        <item h="1" x="318"/>
        <item h="1" x="31"/>
        <item h="1" x="319"/>
        <item h="1" x="320"/>
        <item h="1" x="321"/>
        <item h="1" x="322"/>
        <item h="1" x="323"/>
        <item h="1" x="324"/>
        <item h="1" x="325"/>
        <item h="1" x="326"/>
        <item h="1" x="327"/>
        <item h="1" x="328"/>
        <item h="1" x="32"/>
        <item h="1" x="329"/>
        <item h="1" x="330"/>
        <item h="1" x="331"/>
        <item h="1" x="332"/>
        <item h="1" x="333"/>
        <item h="1" x="334"/>
        <item h="1" x="335"/>
        <item h="1" x="336"/>
        <item h="1" x="337"/>
        <item h="1" x="338"/>
        <item h="1" x="33"/>
        <item h="1" x="339"/>
        <item h="1" x="340"/>
        <item h="1" x="341"/>
        <item h="1" x="342"/>
        <item h="1" x="343"/>
        <item h="1" x="344"/>
        <item h="1" x="345"/>
        <item h="1" x="346"/>
        <item h="1" x="347"/>
        <item h="1" x="348"/>
        <item h="1" x="34"/>
        <item h="1" x="349"/>
        <item h="1" x="350"/>
        <item h="1" x="351"/>
        <item h="1" x="352"/>
        <item h="1" x="353"/>
        <item h="1" x="354"/>
        <item h="1" x="355"/>
        <item h="1" x="356"/>
        <item h="1" x="357"/>
        <item h="1" x="358"/>
        <item h="1" x="35"/>
        <item h="1" x="359"/>
        <item h="1" x="360"/>
        <item h="1" x="361"/>
        <item h="1" x="362"/>
        <item h="1" x="363"/>
        <item h="1" x="364"/>
        <item h="1" x="365"/>
        <item h="1" x="366"/>
        <item h="1" x="367"/>
        <item h="1" x="368"/>
        <item h="1" x="36"/>
        <item h="1" x="369"/>
        <item h="1" x="370"/>
        <item h="1" x="371"/>
        <item h="1" x="372"/>
        <item h="1" x="373"/>
        <item h="1" x="374"/>
        <item h="1" x="375"/>
        <item h="1" x="376"/>
        <item h="1" x="377"/>
        <item h="1" x="378"/>
        <item h="1" x="37"/>
        <item h="1" x="379"/>
        <item h="1" x="380"/>
        <item h="1" x="381"/>
        <item h="1" x="382"/>
        <item h="1" x="383"/>
        <item h="1" x="384"/>
        <item h="1" x="385"/>
        <item h="1" x="386"/>
        <item h="1" x="387"/>
        <item h="1" x="388"/>
        <item h="1" x="38"/>
        <item h="1" x="389"/>
        <item h="1" x="390"/>
        <item h="1" x="391"/>
        <item h="1" x="392"/>
        <item h="1" x="393"/>
        <item h="1" x="394"/>
        <item h="1" x="395"/>
        <item h="1" x="396"/>
        <item h="1" x="397"/>
        <item h="1" x="398"/>
        <item h="1" x="3"/>
        <item h="1" x="39"/>
        <item h="1" x="399"/>
        <item h="1" x="400"/>
        <item h="1" x="401"/>
        <item h="1" x="402"/>
        <item h="1" x="403"/>
        <item h="1" x="404"/>
        <item h="1" x="405"/>
        <item h="1" x="406"/>
        <item h="1" x="407"/>
        <item h="1" x="408"/>
        <item h="1" x="40"/>
        <item h="1" x="409"/>
        <item h="1" x="410"/>
        <item h="1" x="411"/>
        <item h="1" x="412"/>
        <item h="1" x="413"/>
        <item h="1" x="414"/>
        <item h="1" x="415"/>
        <item h="1" x="416"/>
        <item h="1" x="417"/>
        <item h="1" x="418"/>
        <item h="1" x="41"/>
        <item h="1" x="419"/>
        <item h="1" x="420"/>
        <item h="1" x="421"/>
        <item h="1" x="422"/>
        <item h="1" x="423"/>
        <item h="1" x="424"/>
        <item h="1" x="425"/>
        <item h="1" x="426"/>
        <item h="1" x="427"/>
        <item h="1" x="428"/>
        <item h="1" x="42"/>
        <item h="1" x="429"/>
        <item h="1" x="430"/>
        <item h="1" x="431"/>
        <item h="1" x="432"/>
        <item h="1" x="433"/>
        <item h="1" x="434"/>
        <item h="1" x="435"/>
        <item h="1" x="436"/>
        <item h="1" x="437"/>
        <item h="1" x="438"/>
        <item h="1" x="43"/>
        <item h="1" x="439"/>
        <item h="1" x="440"/>
        <item h="1" x="441"/>
        <item h="1" x="442"/>
        <item h="1" x="443"/>
        <item h="1" x="444"/>
        <item h="1" x="445"/>
        <item h="1" x="446"/>
        <item h="1" x="447"/>
        <item h="1" x="448"/>
        <item h="1" x="44"/>
        <item h="1" x="449"/>
        <item h="1" x="450"/>
        <item h="1" x="451"/>
        <item h="1" x="452"/>
        <item h="1" x="453"/>
        <item h="1" x="454"/>
        <item h="1" x="455"/>
        <item h="1" x="456"/>
        <item h="1" x="457"/>
        <item h="1" x="458"/>
        <item h="1" x="45"/>
        <item h="1" x="459"/>
        <item h="1" x="460"/>
        <item h="1" x="461"/>
        <item h="1" x="462"/>
        <item h="1" x="463"/>
        <item h="1" x="464"/>
        <item h="1" x="465"/>
        <item h="1" x="466"/>
        <item h="1" x="467"/>
        <item h="1" x="468"/>
        <item h="1" x="46"/>
        <item h="1" x="469"/>
        <item h="1" x="470"/>
        <item h="1" x="471"/>
        <item h="1" x="472"/>
        <item h="1" x="473"/>
        <item h="1" x="474"/>
        <item h="1" x="475"/>
        <item h="1" x="476"/>
        <item h="1" x="477"/>
        <item h="1" x="478"/>
        <item h="1" x="47"/>
        <item h="1" x="479"/>
        <item h="1" x="480"/>
        <item h="1" x="481"/>
        <item h="1" x="482"/>
        <item h="1" x="483"/>
        <item h="1" x="484"/>
        <item h="1" x="485"/>
        <item h="1" x="486"/>
        <item h="1" x="487"/>
        <item h="1" x="488"/>
        <item h="1" x="48"/>
        <item h="1" x="489"/>
        <item h="1" x="490"/>
        <item h="1" x="491"/>
        <item h="1" x="492"/>
        <item h="1" x="493"/>
        <item h="1" x="494"/>
        <item h="1" x="495"/>
        <item h="1" x="496"/>
        <item h="1" x="497"/>
        <item h="1" x="498"/>
        <item h="1" x="4"/>
        <item h="1" x="49"/>
        <item h="1" x="499"/>
        <item h="1" x="500"/>
        <item h="1" x="501"/>
        <item h="1" x="502"/>
        <item h="1" x="503"/>
        <item h="1" x="504"/>
        <item h="1" x="505"/>
        <item h="1" x="506"/>
        <item h="1" x="507"/>
        <item h="1" x="508"/>
        <item h="1" x="50"/>
        <item h="1" x="509"/>
        <item h="1" x="510"/>
        <item h="1" x="511"/>
        <item h="1" x="512"/>
        <item h="1" x="513"/>
        <item h="1" x="514"/>
        <item h="1" x="515"/>
        <item h="1" x="516"/>
        <item h="1" x="517"/>
        <item h="1" x="518"/>
        <item h="1" x="51"/>
        <item h="1" x="519"/>
        <item h="1" x="520"/>
        <item h="1" x="521"/>
        <item h="1" x="522"/>
        <item h="1" x="523"/>
        <item h="1" x="524"/>
        <item h="1" x="525"/>
        <item h="1" x="526"/>
        <item h="1" x="527"/>
        <item h="1" x="528"/>
        <item h="1" x="52"/>
        <item h="1" x="529"/>
        <item h="1" x="530"/>
        <item h="1" x="531"/>
        <item h="1" x="532"/>
        <item h="1" x="533"/>
        <item h="1" x="534"/>
        <item h="1" x="535"/>
        <item h="1" x="536"/>
        <item h="1" x="537"/>
        <item h="1" x="538"/>
        <item h="1" x="53"/>
        <item h="1" x="539"/>
        <item h="1" x="540"/>
        <item h="1" x="541"/>
        <item h="1" x="542"/>
        <item h="1" x="543"/>
        <item h="1" x="544"/>
        <item h="1" x="545"/>
        <item h="1" x="546"/>
        <item h="1" x="547"/>
        <item h="1" x="548"/>
        <item h="1" x="54"/>
        <item h="1" x="549"/>
        <item h="1" x="550"/>
        <item h="1" x="551"/>
        <item h="1" x="552"/>
        <item h="1" x="553"/>
        <item h="1" x="554"/>
        <item h="1" x="555"/>
        <item h="1" x="556"/>
        <item h="1" x="557"/>
        <item h="1" x="558"/>
        <item h="1" x="55"/>
        <item h="1" x="559"/>
        <item h="1" x="560"/>
        <item h="1" x="561"/>
        <item h="1" x="562"/>
        <item h="1" x="563"/>
        <item h="1" x="564"/>
        <item h="1" x="565"/>
        <item h="1" x="566"/>
        <item h="1" x="567"/>
        <item h="1" x="568"/>
        <item h="1" x="56"/>
        <item h="1" x="569"/>
        <item h="1" x="570"/>
        <item h="1" x="571"/>
        <item h="1" x="572"/>
        <item h="1" x="573"/>
        <item h="1" x="574"/>
        <item h="1" x="575"/>
        <item h="1" x="576"/>
        <item h="1" x="577"/>
        <item h="1" x="578"/>
        <item h="1" x="57"/>
        <item h="1" x="579"/>
        <item h="1" x="580"/>
        <item h="1" x="581"/>
        <item h="1" x="582"/>
        <item h="1" x="583"/>
        <item h="1" x="584"/>
        <item h="1" x="585"/>
        <item h="1" x="586"/>
        <item h="1" x="587"/>
        <item h="1" x="588"/>
        <item h="1" x="58"/>
        <item h="1" x="589"/>
        <item h="1" x="590"/>
        <item h="1" x="591"/>
        <item h="1" x="592"/>
        <item h="1" x="593"/>
        <item h="1" x="594"/>
        <item h="1" x="595"/>
        <item h="1" x="596"/>
        <item h="1" x="597"/>
        <item h="1" x="598"/>
        <item h="1" x="5"/>
        <item h="1" x="59"/>
        <item h="1" x="599"/>
        <item h="1" x="600"/>
        <item h="1" x="601"/>
        <item h="1" x="602"/>
        <item h="1" x="603"/>
        <item h="1" x="604"/>
        <item h="1" x="605"/>
        <item h="1" x="606"/>
        <item h="1" x="607"/>
        <item h="1" x="608"/>
        <item h="1" x="60"/>
        <item h="1" x="609"/>
        <item h="1" x="610"/>
        <item h="1" x="611"/>
        <item h="1" x="612"/>
        <item h="1" x="613"/>
        <item h="1" x="614"/>
        <item h="1" x="615"/>
        <item h="1" x="616"/>
        <item h="1" x="617"/>
        <item h="1" x="618"/>
        <item h="1" x="61"/>
        <item h="1" x="619"/>
        <item h="1" x="620"/>
        <item h="1" x="621"/>
        <item h="1" x="622"/>
        <item h="1" x="623"/>
        <item h="1" x="624"/>
        <item h="1" x="625"/>
        <item h="1" x="626"/>
        <item h="1" x="627"/>
        <item h="1" x="628"/>
        <item h="1" x="62"/>
        <item h="1" x="629"/>
        <item h="1" x="630"/>
        <item h="1" x="631"/>
        <item h="1" x="632"/>
        <item h="1" x="633"/>
        <item h="1" x="634"/>
        <item h="1" x="635"/>
        <item h="1" x="636"/>
        <item h="1" x="637"/>
        <item h="1" x="638"/>
        <item h="1" x="63"/>
        <item h="1" x="639"/>
        <item h="1" x="640"/>
        <item h="1" x="641"/>
        <item h="1" x="642"/>
        <item h="1" x="643"/>
        <item h="1" x="644"/>
        <item h="1" x="645"/>
        <item h="1" x="646"/>
        <item h="1" x="647"/>
        <item h="1" x="648"/>
        <item h="1" x="64"/>
        <item h="1" x="649"/>
        <item h="1" x="650"/>
        <item h="1" x="651"/>
        <item h="1" x="652"/>
        <item h="1" x="653"/>
        <item h="1" x="654"/>
        <item h="1" x="655"/>
        <item h="1" x="656"/>
        <item h="1" x="657"/>
        <item h="1" x="658"/>
        <item h="1" x="65"/>
        <item h="1" x="659"/>
        <item h="1" x="660"/>
        <item h="1" x="661"/>
        <item h="1" x="662"/>
        <item h="1" x="663"/>
        <item h="1" x="664"/>
        <item h="1" x="665"/>
        <item h="1" x="666"/>
        <item h="1" x="667"/>
        <item h="1" x="668"/>
        <item h="1" x="66"/>
        <item h="1" x="669"/>
        <item h="1" x="670"/>
        <item h="1" x="671"/>
        <item h="1" x="672"/>
        <item h="1" x="673"/>
        <item h="1" x="674"/>
        <item h="1" x="675"/>
        <item h="1" x="676"/>
        <item h="1" x="677"/>
        <item h="1" x="678"/>
        <item h="1" x="67"/>
        <item h="1" x="679"/>
        <item h="1" x="680"/>
        <item h="1" x="681"/>
        <item h="1" x="682"/>
        <item h="1" x="683"/>
        <item h="1" x="684"/>
        <item h="1" x="685"/>
        <item h="1" x="686"/>
        <item h="1" x="687"/>
        <item h="1" x="688"/>
        <item h="1" x="68"/>
        <item h="1" x="689"/>
        <item h="1" x="690"/>
        <item h="1" x="691"/>
        <item h="1" x="692"/>
        <item h="1" x="693"/>
        <item h="1" x="694"/>
        <item h="1" x="695"/>
        <item h="1" x="696"/>
        <item h="1" x="697"/>
        <item h="1" x="698"/>
        <item h="1" x="6"/>
        <item h="1" x="69"/>
        <item h="1" x="699"/>
        <item h="1" x="700"/>
        <item h="1" x="701"/>
        <item h="1" x="702"/>
        <item h="1" x="703"/>
        <item h="1" x="704"/>
        <item h="1" x="705"/>
        <item h="1" x="706"/>
        <item h="1" x="707"/>
        <item h="1" x="708"/>
        <item h="1" x="70"/>
        <item h="1" x="709"/>
        <item h="1" x="710"/>
        <item h="1" x="711"/>
        <item h="1" x="712"/>
        <item h="1" x="713"/>
        <item h="1" x="714"/>
        <item h="1" x="715"/>
        <item h="1" x="716"/>
        <item h="1" x="717"/>
        <item h="1" x="718"/>
        <item h="1" x="71"/>
        <item h="1" x="719"/>
        <item h="1" x="720"/>
        <item h="1" x="721"/>
        <item h="1" x="722"/>
        <item h="1" x="723"/>
        <item h="1" x="724"/>
        <item h="1" x="725"/>
        <item h="1" x="726"/>
        <item h="1" x="727"/>
        <item h="1" x="728"/>
        <item h="1" x="72"/>
        <item h="1" x="729"/>
        <item h="1" x="730"/>
        <item h="1" x="731"/>
        <item h="1" x="732"/>
        <item h="1" x="733"/>
        <item h="1" x="734"/>
        <item h="1" x="735"/>
        <item h="1" x="736"/>
        <item h="1" x="737"/>
        <item h="1" x="738"/>
        <item h="1" x="73"/>
        <item h="1" x="739"/>
        <item h="1" x="740"/>
        <item h="1" x="741"/>
        <item h="1" x="742"/>
        <item h="1" x="743"/>
        <item h="1" x="744"/>
        <item h="1" x="745"/>
        <item h="1" x="746"/>
        <item h="1" x="747"/>
        <item h="1" x="748"/>
        <item h="1" x="74"/>
        <item h="1" x="749"/>
        <item h="1" x="750"/>
        <item h="1" x="751"/>
        <item h="1" x="752"/>
        <item h="1" x="753"/>
        <item h="1" x="754"/>
        <item h="1" x="755"/>
        <item h="1" x="756"/>
        <item h="1" x="757"/>
        <item h="1" x="758"/>
        <item h="1" x="75"/>
        <item h="1" x="759"/>
        <item h="1" x="760"/>
        <item h="1" x="761"/>
        <item h="1" x="762"/>
        <item h="1" x="763"/>
        <item h="1" x="764"/>
        <item h="1" x="765"/>
        <item h="1" x="766"/>
        <item h="1" x="767"/>
        <item h="1" x="768"/>
        <item h="1" x="76"/>
        <item h="1" x="769"/>
        <item h="1" x="770"/>
        <item h="1" x="771"/>
        <item h="1" x="772"/>
        <item h="1" x="773"/>
        <item h="1" x="774"/>
        <item h="1" x="775"/>
        <item h="1" x="776"/>
        <item h="1" x="777"/>
        <item h="1" x="778"/>
        <item h="1" x="77"/>
        <item h="1" x="779"/>
        <item h="1" x="780"/>
        <item h="1" x="781"/>
        <item h="1" x="782"/>
        <item h="1" x="783"/>
        <item h="1" x="784"/>
        <item h="1" x="785"/>
        <item h="1" x="786"/>
        <item h="1" x="787"/>
        <item h="1" x="788"/>
        <item h="1" x="78"/>
        <item h="1" x="789"/>
        <item h="1" x="790"/>
        <item h="1" x="791"/>
        <item h="1" x="792"/>
        <item h="1" x="793"/>
        <item h="1" x="794"/>
        <item h="1" x="795"/>
        <item h="1" x="796"/>
        <item h="1" x="797"/>
        <item h="1" x="798"/>
        <item h="1" x="7"/>
        <item h="1" x="79"/>
        <item h="1" x="799"/>
        <item h="1" x="800"/>
        <item h="1" x="801"/>
        <item h="1" x="802"/>
        <item h="1" x="803"/>
        <item h="1" x="804"/>
        <item h="1" x="805"/>
        <item h="1" x="806"/>
        <item h="1" x="807"/>
        <item h="1" x="808"/>
        <item h="1" x="80"/>
        <item h="1" x="809"/>
        <item h="1" x="810"/>
        <item h="1" x="811"/>
        <item h="1" x="812"/>
        <item h="1" x="813"/>
        <item h="1" x="814"/>
        <item h="1" x="815"/>
        <item h="1" x="816"/>
        <item h="1" x="817"/>
        <item h="1" x="818"/>
        <item h="1" x="81"/>
        <item h="1" x="819"/>
        <item h="1" x="820"/>
        <item h="1" x="821"/>
        <item h="1" x="822"/>
        <item h="1" x="823"/>
        <item h="1" x="824"/>
        <item h="1" x="825"/>
        <item h="1" x="826"/>
        <item h="1" x="827"/>
        <item h="1" x="828"/>
        <item h="1" x="82"/>
        <item h="1" x="829"/>
        <item h="1" x="830"/>
        <item h="1" x="831"/>
        <item h="1" x="832"/>
        <item h="1" x="833"/>
        <item h="1" x="834"/>
        <item h="1" x="835"/>
        <item h="1" x="836"/>
        <item h="1" x="837"/>
        <item h="1" x="838"/>
        <item h="1" x="83"/>
        <item h="1" x="839"/>
        <item h="1" x="840"/>
        <item h="1" x="841"/>
        <item h="1" x="842"/>
        <item h="1" x="843"/>
        <item h="1" x="844"/>
        <item h="1" x="845"/>
        <item h="1" x="846"/>
        <item h="1" x="847"/>
        <item h="1" x="848"/>
        <item h="1" x="84"/>
        <item h="1" x="849"/>
        <item h="1" x="850"/>
        <item h="1" x="851"/>
        <item h="1" x="852"/>
        <item h="1" x="853"/>
        <item h="1" x="854"/>
        <item h="1" x="855"/>
        <item h="1" x="856"/>
        <item h="1" x="857"/>
        <item h="1" x="858"/>
        <item h="1" x="85"/>
        <item h="1" x="859"/>
        <item h="1" x="860"/>
        <item h="1" x="861"/>
        <item h="1" x="862"/>
        <item h="1" x="863"/>
        <item h="1" x="864"/>
        <item h="1" x="865"/>
        <item h="1" x="866"/>
        <item h="1" x="867"/>
        <item h="1" x="868"/>
        <item h="1" x="86"/>
        <item h="1" x="869"/>
        <item h="1" x="870"/>
        <item h="1" x="871"/>
        <item h="1" x="872"/>
        <item h="1" x="873"/>
        <item h="1" x="874"/>
        <item h="1" x="875"/>
        <item h="1" x="876"/>
        <item h="1" x="877"/>
        <item h="1" x="878"/>
        <item h="1" x="87"/>
        <item h="1" x="879"/>
        <item h="1" x="880"/>
        <item h="1" x="881"/>
        <item h="1" x="882"/>
        <item h="1" x="883"/>
        <item h="1" x="884"/>
        <item h="1" x="885"/>
        <item h="1" x="886"/>
        <item h="1" x="887"/>
        <item h="1" x="888"/>
        <item h="1" x="88"/>
        <item h="1" x="889"/>
        <item h="1" x="890"/>
        <item h="1" x="891"/>
        <item h="1" x="892"/>
        <item h="1" x="893"/>
        <item h="1" x="894"/>
        <item h="1" x="895"/>
        <item h="1" x="896"/>
        <item h="1" x="897"/>
        <item h="1" x="898"/>
        <item h="1" x="8"/>
        <item h="1" x="89"/>
        <item h="1" x="899"/>
        <item h="1" x="900"/>
        <item h="1" x="901"/>
        <item h="1" x="902"/>
        <item h="1" x="903"/>
        <item h="1" x="904"/>
        <item h="1" x="905"/>
        <item h="1" x="906"/>
        <item h="1" x="907"/>
        <item h="1" x="908"/>
        <item h="1" x="90"/>
        <item h="1" x="909"/>
        <item h="1" x="910"/>
        <item h="1" x="911"/>
        <item h="1" x="912"/>
        <item h="1" x="913"/>
        <item h="1" x="914"/>
        <item h="1" x="915"/>
        <item h="1" x="916"/>
        <item h="1" x="917"/>
        <item h="1" x="918"/>
        <item h="1" x="91"/>
        <item h="1" x="919"/>
        <item h="1" x="920"/>
        <item h="1" x="921"/>
        <item h="1" x="922"/>
        <item h="1" x="923"/>
        <item h="1" x="924"/>
        <item h="1" x="925"/>
        <item h="1" x="926"/>
        <item h="1" x="927"/>
        <item h="1" x="928"/>
        <item h="1" x="92"/>
        <item h="1" x="929"/>
        <item h="1" x="930"/>
        <item h="1" x="931"/>
        <item h="1" x="932"/>
        <item h="1" x="933"/>
        <item h="1" x="934"/>
        <item h="1" x="935"/>
        <item h="1" x="936"/>
        <item h="1" x="937"/>
        <item h="1" x="938"/>
        <item h="1" x="93"/>
        <item h="1" x="939"/>
        <item h="1" x="940"/>
        <item h="1" x="941"/>
        <item h="1" x="942"/>
        <item h="1" x="943"/>
        <item h="1" x="944"/>
        <item h="1" x="945"/>
        <item h="1" x="946"/>
        <item h="1" x="947"/>
        <item h="1" x="948"/>
        <item h="1" x="94"/>
        <item h="1" x="949"/>
        <item h="1" x="950"/>
        <item h="1" x="951"/>
        <item h="1" x="952"/>
        <item h="1" x="953"/>
        <item h="1" x="954"/>
        <item h="1" x="955"/>
        <item h="1" x="956"/>
        <item h="1" x="957"/>
        <item h="1" x="958"/>
        <item h="1" x="95"/>
        <item h="1" x="959"/>
        <item h="1" x="960"/>
        <item h="1" x="961"/>
        <item h="1" x="962"/>
        <item h="1" x="963"/>
        <item h="1" x="964"/>
        <item h="1" x="965"/>
        <item h="1" x="966"/>
        <item h="1" x="967"/>
        <item h="1" x="968"/>
        <item h="1" x="96"/>
        <item h="1" x="969"/>
        <item h="1" x="970"/>
        <item h="1" x="971"/>
        <item h="1" x="972"/>
        <item h="1" x="973"/>
        <item h="1" x="974"/>
        <item h="1" x="975"/>
        <item h="1" x="976"/>
        <item h="1" x="977"/>
        <item h="1" x="978"/>
        <item h="1" x="97"/>
        <item h="1" x="979"/>
        <item h="1" x="980"/>
        <item h="1" x="981"/>
        <item h="1" x="982"/>
        <item h="1" x="983"/>
        <item h="1" x="984"/>
        <item h="1" x="985"/>
        <item h="1" x="986"/>
        <item h="1" x="987"/>
        <item h="1" x="988"/>
        <item h="1" x="98"/>
        <item h="1" x="989"/>
        <item h="1" x="990"/>
        <item h="1" x="991"/>
        <item h="1" x="992"/>
        <item h="1" x="993"/>
        <item h="1" x="994"/>
        <item h="1" x="995"/>
        <item h="1" x="996"/>
        <item h="1" x="997"/>
        <item h="1" x="998"/>
        <item t="default"/>
      </items>
    </pivotField>
    <pivotField showAll="0"/>
    <pivotField showAll="0"/>
    <pivotField showAll="0"/>
    <pivotField dataField="1" showAll="0"/>
    <pivotField dataField="1" showAll="0"/>
    <pivotField showAll="0">
      <items count="1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showAll="0"/>
  </pivotFields>
  <rowFields count="1">
    <field x="3"/>
  </rowFields>
  <rowItems count="6">
    <i>
      <x v="135"/>
    </i>
    <i>
      <x v="383"/>
    </i>
    <i>
      <x v="438"/>
    </i>
    <i>
      <x v="462"/>
    </i>
    <i>
      <x v="634"/>
    </i>
    <i t="grand">
      <x/>
    </i>
  </rowItems>
  <colFields count="1">
    <field x="-2"/>
  </colFields>
  <colItems count="2">
    <i>
      <x/>
    </i>
    <i i="1">
      <x v="1"/>
    </i>
  </colItems>
  <pageFields count="1">
    <pageField fld="13" hier="-1"/>
  </pageFields>
  <dataFields count="2">
    <dataField name="Sum of Current Stock" fld="17" baseField="0" baseItem="0"/>
    <dataField name="Sum of Reorder Level" fld="18" baseField="0" baseItem="0"/>
  </dataFields>
  <chartFormats count="4">
    <chartFormat chart="10" format="0" series="1">
      <pivotArea type="data" outline="0" fieldPosition="0">
        <references count="1">
          <reference field="4294967294" count="1" selected="0">
            <x v="0"/>
          </reference>
        </references>
      </pivotArea>
    </chartFormat>
    <chartFormat chart="10" format="1" series="1">
      <pivotArea type="data" outline="0" fieldPosition="0">
        <references count="1">
          <reference field="4294967294" count="1" selected="0">
            <x v="1"/>
          </reference>
        </references>
      </pivotArea>
    </chartFormat>
    <chartFormat chart="13" format="4" series="1">
      <pivotArea type="data" outline="0" fieldPosition="0">
        <references count="1">
          <reference field="4294967294" count="1" selected="0">
            <x v="0"/>
          </reference>
        </references>
      </pivotArea>
    </chartFormat>
    <chartFormat chart="1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F4CB097E-5918-4F0B-B5AC-D123E548E18A}"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F8:G14" firstHeaderRow="1" firstDataRow="1" firstDataCol="1"/>
  <pivotFields count="21">
    <pivotField multipleItemSelectionAllowed="1" showAll="0">
      <items count="1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axis="axisRow" showAll="0">
      <items count="607">
        <item h="1" x="325"/>
        <item h="1" x="357"/>
        <item h="1" x="101"/>
        <item h="1" x="368"/>
        <item x="316"/>
        <item h="1" x="424"/>
        <item x="502"/>
        <item h="1" x="410"/>
        <item h="1" x="120"/>
        <item h="1" x="300"/>
        <item h="1" x="246"/>
        <item h="1" x="83"/>
        <item h="1" x="44"/>
        <item h="1" x="348"/>
        <item h="1" x="579"/>
        <item h="1" x="76"/>
        <item h="1" x="212"/>
        <item h="1" x="18"/>
        <item h="1" x="172"/>
        <item h="1" x="13"/>
        <item h="1" x="286"/>
        <item h="1" x="459"/>
        <item h="1" x="50"/>
        <item h="1" x="75"/>
        <item x="15"/>
        <item x="567"/>
        <item h="1" x="346"/>
        <item x="559"/>
        <item h="1" x="92"/>
        <item h="1" x="546"/>
        <item h="1" x="21"/>
        <item h="1" x="71"/>
        <item h="1" x="512"/>
        <item h="1" x="73"/>
        <item h="1" x="564"/>
        <item h="1" x="138"/>
        <item h="1" x="152"/>
        <item h="1" x="397"/>
        <item h="1" x="549"/>
        <item h="1" x="130"/>
        <item h="1" x="314"/>
        <item h="1" x="387"/>
        <item h="1" x="148"/>
        <item h="1" x="225"/>
        <item h="1" x="10"/>
        <item h="1" x="574"/>
        <item h="1" x="66"/>
        <item h="1" x="24"/>
        <item h="1" x="226"/>
        <item h="1" x="373"/>
        <item h="1" x="215"/>
        <item h="1" x="123"/>
        <item h="1" x="160"/>
        <item h="1" x="196"/>
        <item h="1" x="423"/>
        <item h="1" x="60"/>
        <item h="1" x="587"/>
        <item h="1" x="301"/>
        <item h="1" x="358"/>
        <item h="1" x="525"/>
        <item h="1" x="353"/>
        <item h="1" x="479"/>
        <item h="1" x="293"/>
        <item h="1" x="159"/>
        <item h="1" x="340"/>
        <item h="1" x="297"/>
        <item h="1" x="94"/>
        <item h="1" x="23"/>
        <item h="1" x="370"/>
        <item h="1" x="589"/>
        <item h="1" x="145"/>
        <item h="1" x="296"/>
        <item h="1" x="553"/>
        <item h="1" x="550"/>
        <item h="1" x="249"/>
        <item h="1" x="319"/>
        <item h="1" x="26"/>
        <item h="1" x="67"/>
        <item h="1" x="343"/>
        <item h="1" x="388"/>
        <item h="1" x="409"/>
        <item h="1" x="466"/>
        <item h="1" x="238"/>
        <item h="1" x="104"/>
        <item h="1" x="526"/>
        <item h="1" x="488"/>
        <item h="1" x="219"/>
        <item h="1" x="485"/>
        <item h="1" x="350"/>
        <item h="1" x="213"/>
        <item h="1" x="124"/>
        <item h="1" x="317"/>
        <item h="1" x="430"/>
        <item h="1" x="274"/>
        <item h="1" x="11"/>
        <item h="1" x="49"/>
        <item h="1" x="334"/>
        <item h="1" x="483"/>
        <item h="1" x="117"/>
        <item h="1" x="339"/>
        <item h="1" x="16"/>
        <item h="1" x="386"/>
        <item h="1" x="360"/>
        <item h="1" x="603"/>
        <item h="1" x="492"/>
        <item h="1" x="167"/>
        <item h="1" x="218"/>
        <item h="1" x="233"/>
        <item h="1" x="91"/>
        <item h="1" x="222"/>
        <item h="1" x="480"/>
        <item h="1" x="81"/>
        <item h="1" x="337"/>
        <item h="1" x="112"/>
        <item h="1" x="434"/>
        <item h="1" x="383"/>
        <item h="1" x="20"/>
        <item h="1" x="121"/>
        <item h="1" x="544"/>
        <item h="1" x="380"/>
        <item h="1" x="557"/>
        <item h="1" x="558"/>
        <item h="1" x="401"/>
        <item h="1" x="304"/>
        <item h="1" x="93"/>
        <item h="1" x="302"/>
        <item h="1" x="184"/>
        <item h="1" x="22"/>
        <item h="1" x="64"/>
        <item h="1" x="330"/>
        <item h="1" x="220"/>
        <item h="1" x="229"/>
        <item h="1" x="126"/>
        <item h="1" x="329"/>
        <item h="1" x="214"/>
        <item h="1" x="394"/>
        <item h="1" x="331"/>
        <item h="1" x="476"/>
        <item h="1" x="517"/>
        <item h="1" x="170"/>
        <item h="1" x="416"/>
        <item h="1" x="264"/>
        <item h="1" x="285"/>
        <item h="1" x="454"/>
        <item h="1" x="411"/>
        <item h="1" x="176"/>
        <item h="1" x="428"/>
        <item h="1" x="295"/>
        <item h="1" x="472"/>
        <item h="1" x="431"/>
        <item h="1" x="395"/>
        <item h="1" x="398"/>
        <item h="1" x="8"/>
        <item h="1" x="545"/>
        <item h="1" x="536"/>
        <item h="1" x="420"/>
        <item h="1" x="197"/>
        <item h="1" x="263"/>
        <item h="1" x="281"/>
        <item h="1" x="467"/>
        <item h="1" x="569"/>
        <item h="1" x="336"/>
        <item h="1" x="543"/>
        <item h="1" x="438"/>
        <item h="1" x="385"/>
        <item h="1" x="426"/>
        <item h="1" x="345"/>
        <item h="1" x="321"/>
        <item h="1" x="487"/>
        <item h="1" x="537"/>
        <item h="1" x="478"/>
        <item h="1" x="356"/>
        <item h="1" x="144"/>
        <item h="1" x="310"/>
        <item h="1" x="111"/>
        <item h="1" x="552"/>
        <item h="1" x="266"/>
        <item h="1" x="289"/>
        <item h="1" x="595"/>
        <item h="1" x="62"/>
        <item h="1" x="509"/>
        <item h="1" x="498"/>
        <item h="1" x="251"/>
        <item h="1" x="290"/>
        <item h="1" x="425"/>
        <item h="1" x="568"/>
        <item h="1" x="43"/>
        <item h="1" x="475"/>
        <item h="1" x="604"/>
        <item h="1" x="351"/>
        <item h="1" x="419"/>
        <item h="1" x="503"/>
        <item h="1" x="602"/>
        <item h="1" x="538"/>
        <item h="1" x="298"/>
        <item h="1" x="341"/>
        <item h="1" x="9"/>
        <item h="1" x="191"/>
        <item h="1" x="165"/>
        <item h="1" x="118"/>
        <item h="1" x="195"/>
        <item h="1" x="275"/>
        <item h="1" x="511"/>
        <item h="1" x="309"/>
        <item h="1" x="529"/>
        <item h="1" x="154"/>
        <item h="1" x="288"/>
        <item h="1" x="137"/>
        <item h="1" x="200"/>
        <item h="1" x="276"/>
        <item h="1" x="19"/>
        <item h="1" x="594"/>
        <item h="1" x="349"/>
        <item h="1" x="58"/>
        <item h="1" x="391"/>
        <item h="1" x="315"/>
        <item h="1" x="262"/>
        <item h="1" x="84"/>
        <item h="1" x="311"/>
        <item h="1" x="166"/>
        <item h="1" x="371"/>
        <item h="1" x="278"/>
        <item h="1" x="204"/>
        <item h="1" x="507"/>
        <item h="1" x="99"/>
        <item h="1" x="495"/>
        <item h="1" x="287"/>
        <item h="1" x="374"/>
        <item h="1" x="284"/>
        <item h="1" x="561"/>
        <item h="1" x="217"/>
        <item h="1" x="129"/>
        <item h="1" x="414"/>
        <item h="1" x="326"/>
        <item h="1" x="464"/>
        <item h="1" x="208"/>
        <item h="1" x="518"/>
        <item h="1" x="253"/>
        <item h="1" x="524"/>
        <item h="1" x="477"/>
        <item h="1" x="242"/>
        <item h="1" x="245"/>
        <item h="1" x="308"/>
        <item h="1" x="248"/>
        <item h="1" x="344"/>
        <item h="1" x="421"/>
        <item h="1" x="427"/>
        <item h="1" x="489"/>
        <item h="1" x="2"/>
        <item h="1" x="473"/>
        <item h="1" x="366"/>
        <item h="1" x="29"/>
        <item h="1" x="458"/>
        <item h="1" x="408"/>
        <item h="1" x="500"/>
        <item h="1" x="47"/>
        <item h="1" x="187"/>
        <item h="1" x="272"/>
        <item h="1" x="250"/>
        <item h="1" x="32"/>
        <item h="1" x="149"/>
        <item h="1" x="299"/>
        <item h="1" x="280"/>
        <item h="1" x="375"/>
        <item h="1" x="202"/>
        <item h="1" x="68"/>
        <item h="1" x="240"/>
        <item h="1" x="369"/>
        <item h="1" x="63"/>
        <item h="1" x="596"/>
        <item h="1" x="7"/>
        <item h="1" x="577"/>
        <item h="1" x="592"/>
        <item h="1" x="97"/>
        <item h="1" x="323"/>
        <item h="1" x="448"/>
        <item h="1" x="178"/>
        <item h="1" x="259"/>
        <item h="1" x="199"/>
        <item h="1" x="255"/>
        <item h="1" x="523"/>
        <item h="1" x="206"/>
        <item h="1" x="433"/>
        <item h="1" x="115"/>
        <item h="1" x="521"/>
        <item h="1" x="335"/>
        <item h="1" x="377"/>
        <item h="1" x="462"/>
        <item h="1" x="446"/>
        <item h="1" x="14"/>
        <item h="1" x="192"/>
        <item h="1" x="461"/>
        <item h="1" x="508"/>
        <item h="1" x="402"/>
        <item h="1" x="484"/>
        <item h="1" x="239"/>
        <item h="1" x="175"/>
        <item h="1" x="216"/>
        <item h="1" x="28"/>
        <item h="1" x="46"/>
        <item h="1" x="389"/>
        <item h="1" x="181"/>
        <item h="1" x="96"/>
        <item h="1" x="560"/>
        <item h="1" x="527"/>
        <item h="1" x="449"/>
        <item h="1" x="591"/>
        <item h="1" x="396"/>
        <item h="1" x="496"/>
        <item h="1" x="277"/>
        <item h="1" x="12"/>
        <item h="1" x="4"/>
        <item h="1" x="269"/>
        <item h="1" x="223"/>
        <item h="1" x="89"/>
        <item h="1" x="77"/>
        <item h="1" x="422"/>
        <item h="1" x="576"/>
        <item h="1" x="151"/>
        <item h="1" x="598"/>
        <item h="1" x="305"/>
        <item h="1" x="61"/>
        <item h="1" x="491"/>
        <item h="1" x="34"/>
        <item h="1" x="490"/>
        <item h="1" x="400"/>
        <item h="1" x="312"/>
        <item h="1" x="237"/>
        <item h="1" x="241"/>
        <item h="1" x="556"/>
        <item h="1" x="224"/>
        <item h="1" x="372"/>
        <item h="1" x="442"/>
        <item h="1" x="460"/>
        <item h="1" x="271"/>
        <item h="1" x="597"/>
        <item h="1" x="435"/>
        <item h="1" x="390"/>
        <item h="1" x="247"/>
        <item h="1" x="534"/>
        <item h="1" x="451"/>
        <item h="1" x="415"/>
        <item h="1" x="318"/>
        <item h="1" x="575"/>
        <item h="1" x="228"/>
        <item h="1" x="65"/>
        <item h="1" x="100"/>
        <item h="1" x="109"/>
        <item h="1" x="127"/>
        <item h="1" x="0"/>
        <item h="1" x="70"/>
        <item h="1" x="261"/>
        <item h="1" x="515"/>
        <item h="1" x="303"/>
        <item h="1" x="455"/>
        <item h="1" x="38"/>
        <item h="1" x="541"/>
        <item h="1" x="469"/>
        <item h="1" x="443"/>
        <item h="1" x="522"/>
        <item h="1" x="80"/>
        <item h="1" x="551"/>
        <item h="1" x="313"/>
        <item h="1" x="338"/>
        <item h="1" x="183"/>
        <item h="1" x="105"/>
        <item h="1" x="413"/>
        <item h="1" x="471"/>
        <item h="1" x="252"/>
        <item h="1" x="504"/>
        <item h="1" x="39"/>
        <item h="1" x="86"/>
        <item h="1" x="481"/>
        <item h="1" x="243"/>
        <item h="1" x="177"/>
        <item h="1" x="163"/>
        <item h="1" x="230"/>
        <item h="1" x="581"/>
        <item h="1" x="155"/>
        <item h="1" x="146"/>
        <item h="1" x="69"/>
        <item h="1" x="600"/>
        <item h="1" x="194"/>
        <item h="1" x="519"/>
        <item h="1" x="566"/>
        <item h="1" x="98"/>
        <item h="1" x="203"/>
        <item h="1" x="116"/>
        <item h="1" x="6"/>
        <item h="1" x="465"/>
        <item h="1" x="133"/>
        <item h="1" x="142"/>
        <item h="1" x="40"/>
        <item h="1" x="437"/>
        <item h="1" x="493"/>
        <item h="1" x="364"/>
        <item h="1" x="273"/>
        <item h="1" x="25"/>
        <item h="1" x="393"/>
        <item h="1" x="440"/>
        <item h="1" x="169"/>
        <item h="1" x="328"/>
        <item h="1" x="482"/>
        <item h="1" x="3"/>
        <item h="1" x="227"/>
        <item h="1" x="514"/>
        <item h="1" x="352"/>
        <item h="1" x="282"/>
        <item h="1" x="72"/>
        <item h="1" x="234"/>
        <item h="1" x="474"/>
        <item h="1" x="378"/>
        <item h="1" x="56"/>
        <item h="1" x="136"/>
        <item h="1" x="563"/>
        <item h="1" x="17"/>
        <item h="1" x="470"/>
        <item h="1" x="441"/>
        <item h="1" x="141"/>
        <item h="1" x="362"/>
        <item h="1" x="42"/>
        <item h="1" x="110"/>
        <item h="1" x="405"/>
        <item h="1" x="291"/>
        <item h="1" x="35"/>
        <item h="1" x="510"/>
        <item h="1" x="102"/>
        <item h="1" x="418"/>
        <item h="1" x="198"/>
        <item h="1" x="143"/>
        <item h="1" x="399"/>
        <item h="1" x="599"/>
        <item h="1" x="37"/>
        <item h="1" x="486"/>
        <item h="1" x="139"/>
        <item h="1" x="417"/>
        <item h="1" x="407"/>
        <item h="1" x="268"/>
        <item h="1" x="182"/>
        <item h="1" x="531"/>
        <item h="1" x="530"/>
        <item h="1" x="367"/>
        <item h="1" x="548"/>
        <item h="1" x="51"/>
        <item h="1" x="533"/>
        <item h="1" x="236"/>
        <item h="1" x="188"/>
        <item h="1" x="59"/>
        <item h="1" x="292"/>
        <item h="1" x="601"/>
        <item h="1" x="347"/>
        <item h="1" x="279"/>
        <item h="1" x="436"/>
        <item h="1" x="535"/>
        <item h="1" x="85"/>
        <item h="1" x="306"/>
        <item h="1" x="583"/>
        <item h="1" x="542"/>
        <item h="1" x="258"/>
        <item h="1" x="106"/>
        <item h="1" x="265"/>
        <item h="1" x="532"/>
        <item h="1" x="79"/>
        <item h="1" x="88"/>
        <item h="1" x="445"/>
        <item h="1" x="590"/>
        <item h="1" x="173"/>
        <item h="1" x="457"/>
        <item h="1" x="158"/>
        <item h="1" x="135"/>
        <item h="1" x="31"/>
        <item h="1" x="190"/>
        <item h="1" x="186"/>
        <item h="1" x="108"/>
        <item h="1" x="45"/>
        <item h="1" x="174"/>
        <item h="1" x="209"/>
        <item h="1" x="132"/>
        <item h="1" x="429"/>
        <item h="1" x="87"/>
        <item h="1" x="210"/>
        <item h="1" x="168"/>
        <item h="1" x="157"/>
        <item h="1" x="497"/>
        <item h="1" x="570"/>
        <item h="1" x="361"/>
        <item h="1" x="78"/>
        <item h="1" x="122"/>
        <item h="1" x="283"/>
        <item h="1" x="254"/>
        <item h="1" x="381"/>
        <item h="1" x="185"/>
        <item h="1" x="131"/>
        <item h="1" x="516"/>
        <item h="1" x="74"/>
        <item h="1" x="547"/>
        <item h="1" x="404"/>
        <item h="1" x="90"/>
        <item h="1" x="107"/>
        <item h="1" x="95"/>
        <item h="1" x="571"/>
        <item h="1" x="244"/>
        <item h="1" x="257"/>
        <item h="1" x="53"/>
        <item h="1" x="161"/>
        <item h="1" x="554"/>
        <item h="1" x="342"/>
        <item h="1" x="267"/>
        <item h="1" x="562"/>
        <item h="1" x="270"/>
        <item h="1" x="453"/>
        <item h="1" x="584"/>
        <item h="1" x="506"/>
        <item h="1" x="365"/>
        <item h="1" x="140"/>
        <item h="1" x="586"/>
        <item h="1" x="520"/>
        <item h="1" x="232"/>
        <item h="1" x="432"/>
        <item h="1" x="376"/>
        <item h="1" x="447"/>
        <item h="1" x="156"/>
        <item h="1" x="193"/>
        <item h="1" x="235"/>
        <item h="1" x="119"/>
        <item h="1" x="55"/>
        <item h="1" x="403"/>
        <item h="1" x="463"/>
        <item h="1" x="580"/>
        <item h="1" x="54"/>
        <item h="1" x="103"/>
        <item h="1" x="382"/>
        <item h="1" x="30"/>
        <item h="1" x="439"/>
        <item h="1" x="588"/>
        <item h="1" x="452"/>
        <item h="1" x="5"/>
        <item h="1" x="593"/>
        <item h="1" x="540"/>
        <item h="1" x="180"/>
        <item h="1" x="450"/>
        <item h="1" x="125"/>
        <item h="1" x="322"/>
        <item h="1" x="572"/>
        <item h="1" x="332"/>
        <item h="1" x="406"/>
        <item h="1" x="582"/>
        <item h="1" x="134"/>
        <item h="1" x="150"/>
        <item h="1" x="231"/>
        <item h="1" x="539"/>
        <item h="1" x="585"/>
        <item h="1" x="164"/>
        <item h="1" x="162"/>
        <item h="1" x="392"/>
        <item h="1" x="207"/>
        <item h="1" x="444"/>
        <item h="1" x="456"/>
        <item h="1" x="57"/>
        <item h="1" x="52"/>
        <item h="1" x="555"/>
        <item h="1" x="256"/>
        <item h="1" x="333"/>
        <item h="1" x="324"/>
        <item h="1" x="48"/>
        <item h="1" x="128"/>
        <item h="1" x="205"/>
        <item h="1" x="27"/>
        <item h="1" x="494"/>
        <item h="1" x="147"/>
        <item h="1" x="114"/>
        <item h="1" x="211"/>
        <item h="1" x="260"/>
        <item h="1" x="179"/>
        <item h="1" x="153"/>
        <item h="1" x="82"/>
        <item h="1" x="573"/>
        <item h="1" x="294"/>
        <item h="1" x="528"/>
        <item h="1" x="513"/>
        <item h="1" x="113"/>
        <item h="1" x="307"/>
        <item h="1" x="1"/>
        <item h="1" x="412"/>
        <item h="1" x="36"/>
        <item h="1" x="221"/>
        <item h="1" x="201"/>
        <item h="1" x="33"/>
        <item h="1" x="359"/>
        <item h="1" x="327"/>
        <item h="1" x="41"/>
        <item h="1" x="379"/>
        <item h="1" x="505"/>
        <item h="1" x="565"/>
        <item h="1" x="501"/>
        <item h="1" x="320"/>
        <item h="1" x="363"/>
        <item h="1" x="355"/>
        <item h="1" x="354"/>
        <item h="1" x="384"/>
        <item h="1" x="605"/>
        <item h="1" x="189"/>
        <item h="1" x="499"/>
        <item h="1" x="468"/>
        <item h="1" x="578"/>
        <item h="1" x="171"/>
        <item t="default"/>
      </items>
    </pivotField>
    <pivotField showAll="0">
      <items count="825">
        <item x="202"/>
        <item x="314"/>
        <item h="1" x="813"/>
        <item h="1" x="614"/>
        <item h="1" x="178"/>
        <item h="1" x="122"/>
        <item h="1" x="731"/>
        <item h="1" x="121"/>
        <item h="1" x="132"/>
        <item h="1" x="804"/>
        <item h="1" x="503"/>
        <item h="1" x="205"/>
        <item h="1" x="42"/>
        <item h="1" x="230"/>
        <item h="1" x="382"/>
        <item h="1" x="728"/>
        <item h="1" x="104"/>
        <item h="1" x="197"/>
        <item h="1" x="572"/>
        <item h="1" x="68"/>
        <item h="1" x="795"/>
        <item h="1" x="55"/>
        <item h="1" x="603"/>
        <item h="1" x="785"/>
        <item h="1" x="9"/>
        <item h="1" x="739"/>
        <item h="1" x="523"/>
        <item h="1" x="816"/>
        <item h="1" x="253"/>
        <item h="1" x="647"/>
        <item h="1" x="635"/>
        <item h="1" x="356"/>
        <item h="1" x="707"/>
        <item h="1" x="744"/>
        <item h="1" x="198"/>
        <item h="1" x="677"/>
        <item h="1" x="608"/>
        <item h="1" x="262"/>
        <item h="1" x="66"/>
        <item h="1" x="125"/>
        <item h="1" x="276"/>
        <item h="1" x="204"/>
        <item h="1" x="289"/>
        <item h="1" x="235"/>
        <item h="1" x="65"/>
        <item h="1" x="653"/>
        <item h="1" x="137"/>
        <item h="1" x="76"/>
        <item h="1" x="819"/>
        <item h="1" x="547"/>
        <item h="1" x="504"/>
        <item h="1" x="425"/>
        <item h="1" x="415"/>
        <item h="1" x="383"/>
        <item h="1" x="585"/>
        <item h="1" x="303"/>
        <item h="1" x="688"/>
        <item h="1" x="139"/>
        <item h="1" x="745"/>
        <item h="1" x="683"/>
        <item h="1" x="797"/>
        <item h="1" x="811"/>
        <item h="1" x="659"/>
        <item h="1" x="259"/>
        <item h="1" x="151"/>
        <item h="1" x="560"/>
        <item h="1" x="34"/>
        <item h="1" x="562"/>
        <item h="1" x="194"/>
        <item h="1" x="473"/>
        <item h="1" x="15"/>
        <item h="1" x="800"/>
        <item h="1" x="226"/>
        <item h="1" x="580"/>
        <item h="1" x="417"/>
        <item h="1" x="222"/>
        <item h="1" x="706"/>
        <item h="1" x="680"/>
        <item h="1" x="160"/>
        <item h="1" x="250"/>
        <item h="1" x="111"/>
        <item h="1" x="693"/>
        <item h="1" x="370"/>
        <item h="1" x="41"/>
        <item h="1" x="31"/>
        <item h="1" x="521"/>
        <item h="1" x="694"/>
        <item h="1" x="592"/>
        <item h="1" x="71"/>
        <item h="1" x="79"/>
        <item h="1" x="771"/>
        <item h="1" x="330"/>
        <item h="1" x="373"/>
        <item h="1" x="112"/>
        <item h="1" x="618"/>
        <item h="1" x="527"/>
        <item h="1" x="786"/>
        <item h="1" x="255"/>
        <item h="1" x="730"/>
        <item h="1" x="36"/>
        <item h="1" x="690"/>
        <item h="1" x="664"/>
        <item h="1" x="582"/>
        <item h="1" x="642"/>
        <item h="1" x="632"/>
        <item h="1" x="488"/>
        <item h="1" x="350"/>
        <item h="1" x="110"/>
        <item h="1" x="192"/>
        <item h="1" x="293"/>
        <item h="1" x="5"/>
        <item h="1" x="732"/>
        <item h="1" x="117"/>
        <item h="1" x="348"/>
        <item h="1" x="508"/>
        <item h="1" x="460"/>
        <item h="1" x="450"/>
        <item h="1" x="559"/>
        <item h="1" x="491"/>
        <item h="1" x="140"/>
        <item h="1" x="531"/>
        <item h="1" x="486"/>
        <item h="1" x="150"/>
        <item h="1" x="301"/>
        <item h="1" x="227"/>
        <item h="1" x="156"/>
        <item h="1" x="312"/>
        <item h="1" x="325"/>
        <item h="1" x="335"/>
        <item h="1" x="126"/>
        <item h="1" x="264"/>
        <item h="1" x="791"/>
        <item h="1" x="689"/>
        <item h="1" x="185"/>
        <item h="1" x="641"/>
        <item h="1" x="675"/>
        <item h="1" x="385"/>
        <item h="1" x="281"/>
        <item h="1" x="566"/>
        <item h="1" x="542"/>
        <item h="1" x="502"/>
        <item h="1" x="578"/>
        <item h="1" x="714"/>
        <item h="1" x="822"/>
        <item h="1" x="43"/>
        <item h="1" x="471"/>
        <item h="1" x="306"/>
        <item h="1" x="328"/>
        <item h="1" x="94"/>
        <item h="1" x="70"/>
        <item h="1" x="667"/>
        <item h="1" x="77"/>
        <item h="1" x="713"/>
        <item h="1" x="761"/>
        <item h="1" x="429"/>
        <item h="1" x="174"/>
        <item h="1" x="430"/>
        <item h="1" x="223"/>
        <item h="1" x="87"/>
        <item h="1" x="75"/>
        <item x="47"/>
        <item h="1" x="336"/>
        <item h="1" x="4"/>
        <item h="1" x="418"/>
        <item h="1" x="643"/>
        <item h="1" x="154"/>
        <item h="1" x="215"/>
        <item h="1" x="172"/>
        <item h="1" x="558"/>
        <item h="1" x="540"/>
        <item h="1" x="342"/>
        <item h="1" x="199"/>
        <item h="1" x="252"/>
        <item h="1" x="546"/>
        <item h="1" x="376"/>
        <item h="1" x="427"/>
        <item h="1" x="238"/>
        <item h="1" x="243"/>
        <item h="1" x="570"/>
        <item h="1" x="282"/>
        <item h="1" x="278"/>
        <item h="1" x="587"/>
        <item h="1" x="447"/>
        <item h="1" x="170"/>
        <item h="1" x="737"/>
        <item h="1" x="258"/>
        <item h="1" x="63"/>
        <item h="1" x="287"/>
        <item h="1" x="27"/>
        <item h="1" x="536"/>
        <item h="1" x="722"/>
        <item h="1" x="352"/>
        <item h="1" x="48"/>
        <item h="1" x="510"/>
        <item h="1" x="261"/>
        <item h="1" x="755"/>
        <item h="1" x="371"/>
        <item h="1" x="295"/>
        <item h="1" x="636"/>
        <item h="1" x="107"/>
        <item h="1" x="545"/>
        <item h="1" x="318"/>
        <item h="1" x="604"/>
        <item h="1" x="763"/>
        <item h="1" x="343"/>
        <item h="1" x="211"/>
        <item h="1" x="733"/>
        <item h="1" x="519"/>
        <item h="1" x="422"/>
        <item h="1" x="90"/>
        <item h="1" x="305"/>
        <item h="1" x="594"/>
        <item h="1" x="331"/>
        <item h="1" x="679"/>
        <item h="1" x="538"/>
        <item h="1" x="812"/>
        <item h="1" x="275"/>
        <item h="1" x="581"/>
        <item h="1" x="142"/>
        <item h="1" x="72"/>
        <item h="1" x="388"/>
        <item h="1" x="534"/>
        <item h="1" x="753"/>
        <item h="1" x="684"/>
        <item h="1" x="817"/>
        <item h="1" x="389"/>
        <item h="1" x="322"/>
        <item h="1" x="666"/>
        <item h="1" x="368"/>
        <item h="1" x="195"/>
        <item h="1" x="654"/>
        <item h="1" x="203"/>
        <item h="1" x="701"/>
        <item h="1" x="78"/>
        <item h="1" x="792"/>
        <item h="1" x="803"/>
        <item h="1" x="699"/>
        <item h="1" x="748"/>
        <item h="1" x="522"/>
        <item h="1" x="267"/>
        <item h="1" x="708"/>
        <item h="1" x="749"/>
        <item h="1" x="181"/>
        <item h="1" x="718"/>
        <item h="1" x="393"/>
        <item h="1" x="44"/>
        <item h="1" x="33"/>
        <item h="1" x="627"/>
        <item h="1" x="130"/>
        <item h="1" x="83"/>
        <item h="1" x="114"/>
        <item h="1" x="341"/>
        <item h="1" x="229"/>
        <item h="1" x="395"/>
        <item h="1" x="549"/>
        <item h="1" x="189"/>
        <item h="1" x="190"/>
        <item h="1" x="149"/>
        <item h="1" x="127"/>
        <item h="1" x="268"/>
        <item h="1" x="359"/>
        <item h="1" x="414"/>
        <item h="1" x="530"/>
        <item h="1" x="284"/>
        <item h="1" x="410"/>
        <item h="1" x="621"/>
        <item h="1" x="697"/>
        <item h="1" x="741"/>
        <item h="1" x="685"/>
        <item h="1" x="54"/>
        <item h="1" x="184"/>
        <item h="1" x="529"/>
        <item h="1" x="466"/>
        <item h="1" x="658"/>
        <item h="1" x="528"/>
        <item h="1" x="517"/>
        <item h="1" x="271"/>
        <item h="1" x="553"/>
        <item h="1" x="462"/>
        <item h="1" x="672"/>
        <item h="1" x="515"/>
        <item h="1" x="424"/>
        <item h="1" x="551"/>
        <item h="1" x="401"/>
        <item h="1" x="426"/>
        <item h="1" x="428"/>
        <item h="1" x="492"/>
        <item h="1" x="102"/>
        <item h="1" x="6"/>
        <item h="1" x="168"/>
        <item h="1" x="176"/>
        <item h="1" x="380"/>
        <item h="1" x="609"/>
        <item h="1" x="309"/>
        <item h="1" x="339"/>
        <item h="1" x="177"/>
        <item h="1" x="646"/>
        <item h="1" x="173"/>
        <item h="1" x="738"/>
        <item x="544"/>
        <item x="396"/>
        <item x="74"/>
        <item x="213"/>
        <item x="703"/>
        <item x="411"/>
        <item x="436"/>
        <item x="239"/>
        <item h="1" x="516"/>
        <item h="1" x="277"/>
        <item h="1" x="704"/>
        <item h="1" x="290"/>
        <item h="1" x="153"/>
        <item h="1" x="182"/>
        <item h="1" x="640"/>
        <item h="1" x="754"/>
        <item h="1" x="601"/>
        <item h="1" x="657"/>
        <item h="1" x="349"/>
        <item h="1" x="421"/>
        <item h="1" x="270"/>
        <item h="1" x="337"/>
        <item x="58"/>
        <item x="648"/>
        <item x="437"/>
        <item x="358"/>
        <item x="409"/>
        <item x="138"/>
        <item x="212"/>
        <item h="1" x="493"/>
        <item h="1" x="567"/>
        <item h="1" x="357"/>
        <item h="1" x="626"/>
        <item h="1" x="105"/>
        <item h="1" x="224"/>
        <item h="1" x="280"/>
        <item h="1" x="721"/>
        <item h="1" x="723"/>
        <item h="1" x="400"/>
        <item h="1" x="207"/>
        <item h="1" x="526"/>
        <item h="1" x="146"/>
        <item h="1" x="776"/>
        <item h="1" x="265"/>
        <item h="1" x="320"/>
        <item h="1" x="158"/>
        <item h="1" x="579"/>
        <item h="1" x="599"/>
        <item h="1" x="321"/>
        <item h="1" x="166"/>
        <item h="1" x="709"/>
        <item h="1" x="696"/>
        <item h="1" x="3"/>
        <item h="1" x="779"/>
        <item h="1" x="263"/>
        <item h="1" x="573"/>
        <item h="1" x="495"/>
        <item h="1" x="32"/>
        <item h="1" x="583"/>
        <item h="1" x="631"/>
        <item h="1" x="682"/>
        <item h="1" x="209"/>
        <item h="1" x="602"/>
        <item h="1" x="500"/>
        <item h="1" x="611"/>
        <item h="1" x="705"/>
        <item h="1" x="484"/>
        <item h="1" x="724"/>
        <item h="1" x="661"/>
        <item h="1" x="241"/>
        <item h="1" x="479"/>
        <item h="1" x="10"/>
        <item h="1" x="651"/>
        <item h="1" x="248"/>
        <item h="1" x="21"/>
        <item h="1" x="113"/>
        <item x="435"/>
        <item h="1" x="317"/>
        <item h="1" x="470"/>
        <item h="1" x="297"/>
        <item h="1" x="157"/>
        <item h="1" x="187"/>
        <item h="1" x="505"/>
        <item h="1" x="18"/>
        <item h="1" x="777"/>
        <item h="1" x="23"/>
        <item h="1" x="656"/>
        <item h="1" x="700"/>
        <item h="1" x="805"/>
        <item h="1" x="344"/>
        <item h="1" x="191"/>
        <item h="1" x="408"/>
        <item h="1" x="821"/>
        <item h="1" x="292"/>
        <item h="1" x="588"/>
        <item h="1" x="360"/>
        <item h="1" x="514"/>
        <item h="1" x="726"/>
        <item h="1" x="557"/>
        <item h="1" x="361"/>
        <item h="1" x="725"/>
        <item h="1" x="152"/>
        <item h="1" x="687"/>
        <item h="1" x="419"/>
        <item h="1" x="109"/>
        <item h="1" x="118"/>
        <item h="1" x="449"/>
        <item h="1" x="56"/>
        <item h="1" x="61"/>
        <item h="1" x="80"/>
        <item h="1" x="69"/>
        <item h="1" x="458"/>
        <item h="1" x="133"/>
        <item h="1" x="487"/>
        <item h="1" x="574"/>
        <item h="1" x="246"/>
        <item h="1" x="89"/>
        <item h="1" x="307"/>
        <item h="1" x="416"/>
        <item h="1" x="564"/>
        <item h="1" x="674"/>
        <item h="1" x="639"/>
        <item h="1" x="50"/>
        <item h="1" x="532"/>
        <item h="1" x="73"/>
        <item h="1" x="29"/>
        <item h="1" x="245"/>
        <item h="1" x="543"/>
        <item h="1" x="590"/>
        <item h="1" x="497"/>
        <item h="1" x="91"/>
        <item h="1" x="676"/>
        <item h="1" x="765"/>
        <item h="1" x="469"/>
        <item h="1" x="46"/>
        <item h="1" x="193"/>
        <item h="1" x="434"/>
        <item h="1" x="498"/>
        <item h="1" x="663"/>
        <item h="1" x="62"/>
        <item h="1" x="291"/>
        <item h="1" x="374"/>
        <item h="1" x="482"/>
        <item h="1" x="17"/>
        <item h="1" x="86"/>
        <item h="1" x="743"/>
        <item h="1" x="810"/>
        <item h="1" x="784"/>
        <item h="1" x="650"/>
        <item h="1" x="99"/>
        <item h="1" x="494"/>
        <item h="1" x="633"/>
        <item h="1" x="787"/>
        <item h="1" x="625"/>
        <item h="1" x="310"/>
        <item h="1" x="52"/>
        <item h="1" x="475"/>
        <item h="1" x="327"/>
        <item h="1" x="758"/>
        <item h="1" x="294"/>
        <item h="1" x="214"/>
        <item h="1" x="622"/>
        <item h="1" x="571"/>
        <item h="1" x="375"/>
        <item h="1" x="286"/>
        <item h="1" x="598"/>
        <item h="1" x="433"/>
        <item h="1" x="369"/>
        <item h="1" x="702"/>
        <item h="1" x="533"/>
        <item h="1" x="773"/>
        <item x="167"/>
        <item h="1" x="750"/>
        <item h="1" x="644"/>
        <item h="1" x="123"/>
        <item h="1" x="30"/>
        <item h="1" x="780"/>
        <item h="1" x="379"/>
        <item h="1" x="266"/>
        <item h="1" x="695"/>
        <item h="1" x="171"/>
        <item h="1" x="311"/>
        <item h="1" x="313"/>
        <item h="1" x="768"/>
        <item h="1" x="188"/>
        <item h="1" x="669"/>
        <item h="1" x="807"/>
        <item h="1" x="710"/>
        <item h="1" x="440"/>
        <item h="1" x="405"/>
        <item h="1" x="100"/>
        <item h="1" x="678"/>
        <item h="1" x="801"/>
        <item h="1" x="39"/>
        <item h="1" x="468"/>
        <item h="1" x="362"/>
        <item h="1" x="501"/>
        <item h="1" x="556"/>
        <item h="1" x="260"/>
        <item h="1" x="340"/>
        <item h="1" x="537"/>
        <item h="1" x="225"/>
        <item h="1" x="381"/>
        <item h="1" x="329"/>
        <item h="1" x="788"/>
        <item h="1" x="315"/>
        <item h="1" x="134"/>
        <item h="1" x="485"/>
        <item h="1" x="649"/>
        <item h="1" x="196"/>
        <item h="1" x="392"/>
        <item h="1" x="24"/>
        <item h="1" x="390"/>
        <item h="1" x="806"/>
        <item h="1" x="734"/>
        <item h="1" x="219"/>
        <item h="1" x="304"/>
        <item h="1" x="489"/>
        <item h="1" x="483"/>
        <item h="1" x="638"/>
        <item h="1" x="445"/>
        <item h="1" x="22"/>
        <item h="1" x="740"/>
        <item h="1" x="364"/>
        <item h="1" x="770"/>
        <item h="1" x="823"/>
        <item h="1" x="254"/>
        <item h="1" x="453"/>
        <item h="1" x="120"/>
        <item h="1" x="413"/>
        <item h="1" x="251"/>
        <item h="1" x="296"/>
        <item h="1" x="442"/>
        <item h="1" x="766"/>
        <item h="1" x="53"/>
        <item h="1" x="652"/>
        <item h="1" x="7"/>
        <item h="1" x="179"/>
        <item h="1" x="712"/>
        <item h="1" x="391"/>
        <item h="1" x="686"/>
        <item h="1" x="569"/>
        <item h="1" x="561"/>
        <item h="1" x="799"/>
        <item h="1" x="247"/>
        <item h="1" x="231"/>
        <item h="1" x="568"/>
        <item h="1" x="595"/>
        <item h="1" x="283"/>
        <item h="1" x="16"/>
        <item h="1" x="208"/>
        <item h="1" x="162"/>
        <item h="1" x="183"/>
        <item h="1" x="0"/>
        <item h="1" x="45"/>
        <item h="1" x="319"/>
        <item h="1" x="220"/>
        <item h="1" x="808"/>
        <item h="1" x="237"/>
        <item h="1" x="420"/>
        <item h="1" x="432"/>
        <item h="1" x="665"/>
        <item h="1" x="257"/>
        <item h="1" x="509"/>
        <item h="1" x="60"/>
        <item h="1" x="617"/>
        <item h="1" x="490"/>
        <item h="1" x="593"/>
        <item h="1" x="279"/>
        <item h="1" x="711"/>
        <item h="1" x="756"/>
        <item h="1" x="681"/>
        <item h="1" x="355"/>
        <item h="1" x="716"/>
        <item h="1" x="274"/>
        <item h="1" x="144"/>
        <item h="1" x="782"/>
        <item h="1" x="378"/>
        <item h="1" x="511"/>
        <item h="1" x="353"/>
        <item h="1" x="272"/>
        <item h="1" x="82"/>
        <item h="1" x="37"/>
        <item h="1" x="386"/>
        <item h="1" x="506"/>
        <item h="1" x="402"/>
        <item h="1" x="463"/>
        <item h="1" x="351"/>
        <item h="1" x="95"/>
        <item h="1" x="459"/>
        <item h="1" x="324"/>
        <item h="1" x="565"/>
        <item h="1" x="256"/>
        <item h="1" x="809"/>
        <item h="1" x="57"/>
        <item h="1" x="798"/>
        <item h="1" x="615"/>
        <item h="1" x="131"/>
        <item h="1" x="589"/>
        <item h="1" x="367"/>
        <item h="1" x="431"/>
        <item h="1" x="316"/>
        <item h="1" x="691"/>
        <item h="1" x="143"/>
        <item h="1" x="575"/>
        <item h="1" x="302"/>
        <item h="1" x="38"/>
        <item h="1" x="216"/>
        <item h="1" x="629"/>
        <item h="1" x="451"/>
        <item h="1" x="746"/>
        <item h="1" x="273"/>
        <item h="1" x="210"/>
        <item h="1" x="332"/>
        <item h="1" x="760"/>
        <item h="1" x="399"/>
        <item h="1" x="200"/>
        <item h="1" x="673"/>
        <item h="1" x="554"/>
        <item h="1" x="394"/>
        <item h="1" x="645"/>
        <item h="1" x="116"/>
        <item h="1" x="299"/>
        <item h="1" x="520"/>
        <item h="1" x="119"/>
        <item h="1" x="155"/>
        <item h="1" x="477"/>
        <item h="1" x="439"/>
        <item h="1" x="84"/>
        <item h="1" x="576"/>
        <item x="736"/>
        <item h="1" x="535"/>
        <item h="1" x="165"/>
        <item h="1" x="715"/>
        <item h="1" x="242"/>
        <item h="1" x="103"/>
        <item h="1" x="164"/>
        <item h="1" x="815"/>
        <item h="1" x="412"/>
        <item h="1" x="789"/>
        <item h="1" x="308"/>
        <item h="1" x="148"/>
        <item h="1" x="384"/>
        <item h="1" x="67"/>
        <item h="1" x="377"/>
        <item h="1" x="596"/>
        <item h="1" x="147"/>
        <item h="1" x="619"/>
        <item h="1" x="163"/>
        <item x="612"/>
        <item h="1" x="481"/>
        <item h="1" x="108"/>
        <item x="98"/>
        <item h="1" x="444"/>
        <item h="1" x="19"/>
        <item h="1" x="8"/>
        <item h="1" x="97"/>
        <item h="1" x="269"/>
        <item h="1" x="457"/>
        <item h="1" x="201"/>
        <item h="1" x="752"/>
        <item h="1" x="92"/>
        <item h="1" x="628"/>
        <item h="1" x="670"/>
        <item h="1" x="539"/>
        <item h="1" x="452"/>
        <item h="1" x="624"/>
        <item h="1" x="692"/>
        <item h="1" x="26"/>
        <item h="1" x="323"/>
        <item h="1" x="175"/>
        <item h="1" x="2"/>
        <item h="1" x="443"/>
        <item h="1" x="446"/>
        <item h="1" x="662"/>
        <item h="1" x="525"/>
        <item h="1" x="781"/>
        <item h="1" x="136"/>
        <item h="1" x="12"/>
        <item h="1" x="698"/>
        <item h="1" x="747"/>
        <item h="1" x="478"/>
        <item h="1" x="354"/>
        <item h="1" x="757"/>
        <item h="1" x="607"/>
        <item h="1" x="347"/>
        <item h="1" x="366"/>
        <item h="1" x="456"/>
        <item h="1" x="719"/>
        <item h="1" x="49"/>
        <item h="1" x="397"/>
        <item h="1" x="630"/>
        <item h="1" x="474"/>
        <item h="1" x="40"/>
        <item h="1" x="513"/>
        <item h="1" x="217"/>
        <item h="1" x="441"/>
        <item h="1" x="298"/>
        <item h="1" x="499"/>
        <item h="1" x="727"/>
        <item h="1" x="35"/>
        <item h="1" x="93"/>
        <item h="1" x="563"/>
        <item h="1" x="461"/>
        <item h="1" x="234"/>
        <item h="1" x="620"/>
        <item h="1" x="161"/>
        <item h="1" x="762"/>
        <item h="1" x="59"/>
        <item h="1" x="228"/>
        <item h="1" x="135"/>
        <item h="1" x="802"/>
        <item h="1" x="454"/>
        <item h="1" x="28"/>
        <item h="1" x="88"/>
        <item h="1" x="717"/>
        <item h="1" x="236"/>
        <item h="1" x="472"/>
        <item h="1" x="793"/>
        <item h="1" x="548"/>
        <item h="1" x="448"/>
        <item h="1" x="232"/>
        <item h="1" x="64"/>
        <item h="1" x="552"/>
        <item h="1" x="775"/>
        <item h="1" x="404"/>
        <item h="1" x="438"/>
        <item h="1" x="81"/>
        <item h="1" x="518"/>
        <item h="1" x="300"/>
        <item h="1" x="218"/>
        <item h="1" x="403"/>
        <item h="1" x="128"/>
        <item h="1" x="288"/>
        <item h="1" x="751"/>
        <item h="1" x="794"/>
        <item h="1" x="407"/>
        <item h="1" x="115"/>
        <item h="1" x="423"/>
        <item h="1" x="790"/>
        <item h="1" x="774"/>
        <item h="1" x="169"/>
        <item h="1" x="769"/>
        <item h="1" x="233"/>
        <item h="1" x="671"/>
        <item h="1" x="764"/>
        <item h="1" x="496"/>
        <item h="1" x="591"/>
        <item h="1" x="778"/>
        <item h="1" x="586"/>
        <item h="1" x="333"/>
        <item h="1" x="524"/>
        <item h="1" x="106"/>
        <item h="1" x="285"/>
        <item h="1" x="577"/>
        <item h="1" x="613"/>
        <item h="1" x="720"/>
        <item h="1" x="338"/>
        <item h="1" x="345"/>
        <item h="1" x="772"/>
        <item h="1" x="51"/>
        <item h="1" x="655"/>
        <item h="1" x="124"/>
        <item h="1" x="1"/>
        <item h="1" x="759"/>
        <item h="1" x="606"/>
        <item h="1" x="240"/>
        <item h="1" x="637"/>
        <item h="1" x="480"/>
        <item h="1" x="365"/>
        <item h="1" x="141"/>
        <item h="1" x="742"/>
        <item h="1" x="20"/>
        <item h="1" x="634"/>
        <item h="1" x="584"/>
        <item h="1" x="660"/>
        <item h="1" x="372"/>
        <item h="1" x="387"/>
        <item h="1" x="623"/>
        <item h="1" x="13"/>
        <item h="1" x="11"/>
        <item h="1" x="512"/>
        <item h="1" x="206"/>
        <item h="1" x="507"/>
        <item h="1" x="668"/>
        <item h="1" x="326"/>
        <item h="1" x="129"/>
        <item h="1" x="249"/>
        <item h="1" x="221"/>
        <item h="1" x="555"/>
        <item h="1" x="101"/>
        <item h="1" x="783"/>
        <item h="1" x="14"/>
        <item h="1" x="550"/>
        <item h="1" x="363"/>
        <item h="1" x="616"/>
        <item h="1" x="244"/>
        <item h="1" x="96"/>
        <item h="1" x="818"/>
        <item h="1" x="85"/>
        <item h="1" x="346"/>
        <item h="1" x="476"/>
        <item h="1" x="767"/>
        <item h="1" x="735"/>
        <item h="1" x="467"/>
        <item h="1" x="25"/>
        <item h="1" x="145"/>
        <item h="1" x="159"/>
        <item h="1" x="455"/>
        <item h="1" x="610"/>
        <item h="1" x="398"/>
        <item h="1" x="334"/>
        <item h="1" x="465"/>
        <item h="1" x="464"/>
        <item h="1" x="180"/>
        <item h="1" x="814"/>
        <item h="1" x="820"/>
        <item h="1" x="597"/>
        <item h="1" x="605"/>
        <item h="1" x="186"/>
        <item h="1" x="406"/>
        <item h="1" x="600"/>
        <item h="1" x="796"/>
        <item h="1" x="729"/>
        <item h="1" x="541"/>
        <item t="default"/>
      </items>
    </pivotField>
    <pivotField showAll="0"/>
    <pivotField showAll="0"/>
    <pivotField showAll="0"/>
    <pivotField dataField="1" showAll="0"/>
    <pivotField showAll="0"/>
    <pivotField showAll="0"/>
    <pivotField showAll="0"/>
    <pivotField showAll="0"/>
    <pivotField showAll="0">
      <items count="4">
        <item sd="0" x="2"/>
        <item sd="0" x="1"/>
        <item sd="0" x="0"/>
        <item t="default" sd="0"/>
      </items>
    </pivotField>
    <pivotField showAll="0"/>
    <pivotField showAll="0">
      <items count="1201">
        <item h="1" x="0"/>
        <item h="1" x="9"/>
        <item h="1" x="99"/>
        <item h="1" x="999"/>
        <item h="1" x="1000"/>
        <item x="1001"/>
        <item h="1" x="1002"/>
        <item h="1" x="1003"/>
        <item h="1" x="1004"/>
        <item h="1" x="1005"/>
        <item h="1" x="1006"/>
        <item h="1" x="1007"/>
        <item h="1" x="1008"/>
        <item h="1" x="100"/>
        <item h="1" x="1009"/>
        <item h="1" x="1010"/>
        <item h="1" x="1011"/>
        <item h="1" x="1012"/>
        <item h="1" x="1013"/>
        <item h="1" x="1014"/>
        <item h="1" x="1015"/>
        <item h="1" x="1016"/>
        <item x="1017"/>
        <item h="1" x="1018"/>
        <item h="1" x="101"/>
        <item h="1" x="1019"/>
        <item h="1" x="1020"/>
        <item h="1" x="1021"/>
        <item h="1" x="1022"/>
        <item x="1023"/>
        <item h="1" x="1024"/>
        <item h="1" x="1025"/>
        <item h="1" x="1026"/>
        <item h="1" x="1027"/>
        <item h="1" x="1028"/>
        <item h="1" x="102"/>
        <item h="1" x="1029"/>
        <item h="1" x="1030"/>
        <item h="1" x="1031"/>
        <item h="1" x="1032"/>
        <item h="1" x="1033"/>
        <item h="1" x="1034"/>
        <item h="1" x="1035"/>
        <item h="1" x="1036"/>
        <item h="1" x="1037"/>
        <item h="1" x="1038"/>
        <item h="1" x="103"/>
        <item h="1" x="1039"/>
        <item h="1" x="1040"/>
        <item h="1" x="1041"/>
        <item h="1" x="1042"/>
        <item h="1" x="1043"/>
        <item h="1" x="1044"/>
        <item h="1" x="1045"/>
        <item h="1" x="1046"/>
        <item h="1" x="1047"/>
        <item h="1" x="1048"/>
        <item x="104"/>
        <item h="1" x="1049"/>
        <item h="1" x="1050"/>
        <item h="1" x="1051"/>
        <item h="1" x="1052"/>
        <item h="1" x="1053"/>
        <item h="1" x="1054"/>
        <item h="1" x="1055"/>
        <item h="1" x="1056"/>
        <item h="1" x="1057"/>
        <item h="1" x="1058"/>
        <item h="1" x="105"/>
        <item h="1" x="1059"/>
        <item h="1" x="1060"/>
        <item h="1" x="1061"/>
        <item h="1" x="1062"/>
        <item x="1063"/>
        <item h="1" x="1064"/>
        <item h="1" x="1065"/>
        <item h="1" x="1066"/>
        <item h="1" x="1067"/>
        <item h="1" x="1068"/>
        <item h="1" x="106"/>
        <item h="1" x="1069"/>
        <item h="1" x="1070"/>
        <item h="1" x="1071"/>
        <item h="1" x="1072"/>
        <item h="1" x="1073"/>
        <item h="1" x="1074"/>
        <item h="1" x="1075"/>
        <item h="1" x="1076"/>
        <item h="1" x="1077"/>
        <item h="1" x="1078"/>
        <item h="1" x="107"/>
        <item h="1" x="1079"/>
        <item h="1" x="1080"/>
        <item h="1" x="1081"/>
        <item h="1" x="1082"/>
        <item h="1" x="1083"/>
        <item h="1" x="1084"/>
        <item h="1" x="1085"/>
        <item h="1" x="1086"/>
        <item h="1" x="1087"/>
        <item h="1" x="1088"/>
        <item h="1" x="108"/>
        <item h="1" x="1089"/>
        <item h="1" x="1090"/>
        <item h="1" x="1091"/>
        <item h="1" x="1092"/>
        <item h="1" x="1093"/>
        <item h="1" x="1094"/>
        <item h="1" x="1095"/>
        <item h="1" x="1096"/>
        <item h="1" x="1097"/>
        <item h="1" x="1098"/>
        <item h="1" x="10"/>
        <item h="1" x="109"/>
        <item h="1" x="1099"/>
        <item h="1" x="1100"/>
        <item h="1" x="1101"/>
        <item h="1" x="1102"/>
        <item h="1" x="1103"/>
        <item h="1" x="1104"/>
        <item h="1" x="1105"/>
        <item h="1" x="1106"/>
        <item h="1" x="1107"/>
        <item h="1" x="1108"/>
        <item h="1" x="110"/>
        <item h="1" x="1109"/>
        <item h="1" x="1110"/>
        <item h="1" x="1111"/>
        <item h="1" x="1112"/>
        <item h="1" x="1113"/>
        <item h="1" x="1114"/>
        <item h="1" x="1115"/>
        <item h="1" x="1116"/>
        <item h="1" x="1117"/>
        <item h="1" x="1118"/>
        <item h="1" x="111"/>
        <item h="1" x="1119"/>
        <item h="1" x="1120"/>
        <item x="1121"/>
        <item h="1" x="1122"/>
        <item h="1" x="1123"/>
        <item h="1" x="1124"/>
        <item h="1" x="1125"/>
        <item h="1" x="1126"/>
        <item h="1" x="1127"/>
        <item h="1" x="1128"/>
        <item h="1" x="112"/>
        <item h="1" x="1129"/>
        <item h="1" x="1130"/>
        <item h="1" x="1131"/>
        <item h="1" x="1132"/>
        <item h="1" x="1133"/>
        <item h="1" x="1134"/>
        <item h="1" x="1135"/>
        <item h="1" x="1136"/>
        <item h="1" x="1137"/>
        <item h="1" x="1138"/>
        <item h="1" x="113"/>
        <item h="1" x="1139"/>
        <item h="1" x="1140"/>
        <item h="1" x="1141"/>
        <item h="1" x="1142"/>
        <item h="1" x="1143"/>
        <item h="1" x="1144"/>
        <item h="1" x="1145"/>
        <item h="1" x="1146"/>
        <item h="1" x="1147"/>
        <item h="1" x="1148"/>
        <item h="1" x="114"/>
        <item h="1" x="1149"/>
        <item h="1" x="1150"/>
        <item h="1" x="1151"/>
        <item h="1" x="1152"/>
        <item h="1" x="1153"/>
        <item h="1" x="1154"/>
        <item h="1" x="1155"/>
        <item h="1" x="1156"/>
        <item h="1" x="1157"/>
        <item h="1" x="1158"/>
        <item h="1" x="115"/>
        <item h="1" x="1159"/>
        <item h="1" x="1160"/>
        <item h="1" x="1161"/>
        <item h="1" x="1162"/>
        <item h="1" x="1163"/>
        <item h="1" x="1164"/>
        <item h="1" x="1165"/>
        <item h="1" x="1166"/>
        <item h="1" x="1167"/>
        <item h="1" x="1168"/>
        <item h="1" x="116"/>
        <item h="1" x="1169"/>
        <item h="1" x="1170"/>
        <item h="1" x="1171"/>
        <item h="1" x="1172"/>
        <item h="1" x="1173"/>
        <item h="1" x="1174"/>
        <item h="1" x="1175"/>
        <item h="1" x="1176"/>
        <item h="1" x="1177"/>
        <item h="1" x="1178"/>
        <item h="1" x="117"/>
        <item h="1" x="1179"/>
        <item h="1" x="1180"/>
        <item h="1" x="1181"/>
        <item h="1" x="1182"/>
        <item h="1" x="1183"/>
        <item h="1" x="1184"/>
        <item h="1" x="1185"/>
        <item h="1" x="1186"/>
        <item h="1" x="1187"/>
        <item h="1" x="1188"/>
        <item h="1" x="118"/>
        <item h="1" x="1189"/>
        <item h="1" x="1190"/>
        <item h="1" x="1191"/>
        <item h="1" x="1192"/>
        <item h="1" x="1193"/>
        <item h="1" x="1194"/>
        <item h="1" x="1195"/>
        <item h="1" x="1196"/>
        <item h="1" x="1197"/>
        <item h="1" x="1198"/>
        <item h="1" x="11"/>
        <item h="1" x="119"/>
        <item h="1" x="1199"/>
        <item h="1" x="120"/>
        <item h="1" x="121"/>
        <item h="1" x="122"/>
        <item h="1" x="123"/>
        <item h="1" x="124"/>
        <item h="1" x="125"/>
        <item h="1" x="126"/>
        <item h="1" x="127"/>
        <item h="1" x="128"/>
        <item h="1" x="12"/>
        <item h="1" x="129"/>
        <item h="1" x="130"/>
        <item h="1" x="131"/>
        <item h="1" x="132"/>
        <item h="1" x="133"/>
        <item h="1" x="134"/>
        <item h="1" x="135"/>
        <item h="1" x="136"/>
        <item h="1" x="137"/>
        <item h="1" x="138"/>
        <item h="1" x="13"/>
        <item h="1" x="139"/>
        <item h="1" x="140"/>
        <item h="1" x="141"/>
        <item h="1" x="142"/>
        <item h="1" x="143"/>
        <item h="1" x="144"/>
        <item h="1" x="145"/>
        <item h="1" x="146"/>
        <item h="1" x="147"/>
        <item h="1" x="148"/>
        <item h="1" x="14"/>
        <item h="1" x="149"/>
        <item h="1" x="150"/>
        <item h="1" x="151"/>
        <item h="1" x="152"/>
        <item h="1" x="153"/>
        <item h="1" x="154"/>
        <item h="1" x="155"/>
        <item h="1" x="156"/>
        <item h="1" x="157"/>
        <item h="1" x="158"/>
        <item h="1" x="15"/>
        <item h="1" x="159"/>
        <item h="1" x="160"/>
        <item h="1" x="161"/>
        <item h="1" x="162"/>
        <item h="1" x="163"/>
        <item h="1" x="164"/>
        <item h="1" x="165"/>
        <item h="1" x="166"/>
        <item h="1" x="167"/>
        <item h="1" x="168"/>
        <item h="1" x="16"/>
        <item h="1" x="169"/>
        <item h="1" x="170"/>
        <item h="1" x="171"/>
        <item h="1" x="172"/>
        <item h="1" x="173"/>
        <item h="1" x="174"/>
        <item h="1" x="175"/>
        <item h="1" x="176"/>
        <item h="1" x="177"/>
        <item h="1" x="178"/>
        <item h="1" x="17"/>
        <item h="1" x="179"/>
        <item h="1" x="180"/>
        <item h="1" x="181"/>
        <item h="1" x="182"/>
        <item h="1" x="183"/>
        <item h="1" x="184"/>
        <item h="1" x="185"/>
        <item h="1" x="186"/>
        <item h="1" x="187"/>
        <item h="1" x="188"/>
        <item h="1" x="18"/>
        <item h="1" x="189"/>
        <item h="1" x="190"/>
        <item h="1" x="191"/>
        <item h="1" x="192"/>
        <item h="1" x="193"/>
        <item h="1" x="194"/>
        <item h="1" x="195"/>
        <item h="1" x="196"/>
        <item h="1" x="197"/>
        <item h="1" x="198"/>
        <item h="1" x="1"/>
        <item h="1" x="19"/>
        <item h="1" x="199"/>
        <item h="1" x="200"/>
        <item h="1" x="201"/>
        <item h="1" x="202"/>
        <item h="1" x="203"/>
        <item h="1" x="204"/>
        <item h="1" x="205"/>
        <item h="1" x="206"/>
        <item h="1" x="207"/>
        <item h="1" x="208"/>
        <item h="1" x="20"/>
        <item h="1" x="209"/>
        <item h="1" x="210"/>
        <item h="1" x="211"/>
        <item h="1" x="212"/>
        <item h="1" x="213"/>
        <item h="1" x="214"/>
        <item h="1" x="215"/>
        <item h="1" x="216"/>
        <item h="1" x="217"/>
        <item h="1" x="218"/>
        <item h="1" x="21"/>
        <item h="1" x="219"/>
        <item h="1" x="220"/>
        <item h="1" x="221"/>
        <item h="1" x="222"/>
        <item h="1" x="223"/>
        <item h="1" x="224"/>
        <item h="1" x="225"/>
        <item h="1" x="226"/>
        <item h="1" x="227"/>
        <item h="1" x="228"/>
        <item h="1" x="22"/>
        <item h="1" x="229"/>
        <item h="1" x="230"/>
        <item h="1" x="231"/>
        <item h="1" x="232"/>
        <item h="1" x="233"/>
        <item h="1" x="234"/>
        <item h="1" x="235"/>
        <item h="1" x="236"/>
        <item h="1" x="237"/>
        <item h="1" x="238"/>
        <item h="1" x="23"/>
        <item h="1" x="239"/>
        <item h="1" x="240"/>
        <item h="1" x="241"/>
        <item h="1" x="242"/>
        <item h="1" x="243"/>
        <item h="1" x="244"/>
        <item h="1" x="245"/>
        <item h="1" x="246"/>
        <item h="1" x="247"/>
        <item h="1" x="248"/>
        <item h="1" x="24"/>
        <item h="1" x="249"/>
        <item h="1" x="250"/>
        <item h="1" x="251"/>
        <item h="1" x="252"/>
        <item h="1" x="253"/>
        <item h="1" x="254"/>
        <item h="1" x="255"/>
        <item h="1" x="256"/>
        <item h="1" x="257"/>
        <item h="1" x="258"/>
        <item h="1" x="25"/>
        <item h="1" x="259"/>
        <item h="1" x="260"/>
        <item h="1" x="261"/>
        <item h="1" x="262"/>
        <item h="1" x="263"/>
        <item h="1" x="264"/>
        <item h="1" x="265"/>
        <item h="1" x="266"/>
        <item h="1" x="267"/>
        <item h="1" x="268"/>
        <item h="1" x="26"/>
        <item h="1" x="269"/>
        <item h="1" x="270"/>
        <item h="1" x="271"/>
        <item h="1" x="272"/>
        <item h="1" x="273"/>
        <item h="1" x="274"/>
        <item h="1" x="275"/>
        <item h="1" x="276"/>
        <item h="1" x="277"/>
        <item h="1" x="278"/>
        <item h="1" x="27"/>
        <item h="1" x="279"/>
        <item h="1" x="280"/>
        <item h="1" x="281"/>
        <item h="1" x="282"/>
        <item h="1" x="283"/>
        <item h="1" x="284"/>
        <item h="1" x="285"/>
        <item h="1" x="286"/>
        <item h="1" x="287"/>
        <item h="1" x="288"/>
        <item h="1" x="28"/>
        <item h="1" x="289"/>
        <item h="1" x="290"/>
        <item h="1" x="291"/>
        <item h="1" x="292"/>
        <item h="1" x="293"/>
        <item h="1" x="294"/>
        <item h="1" x="295"/>
        <item h="1" x="296"/>
        <item h="1" x="297"/>
        <item h="1" x="298"/>
        <item h="1" x="2"/>
        <item h="1" x="29"/>
        <item h="1" x="299"/>
        <item h="1" x="300"/>
        <item h="1" x="301"/>
        <item h="1" x="302"/>
        <item h="1" x="303"/>
        <item h="1" x="304"/>
        <item h="1" x="305"/>
        <item h="1" x="306"/>
        <item h="1" x="307"/>
        <item h="1" x="308"/>
        <item h="1" x="30"/>
        <item h="1" x="309"/>
        <item h="1" x="310"/>
        <item h="1" x="311"/>
        <item h="1" x="312"/>
        <item h="1" x="313"/>
        <item h="1" x="314"/>
        <item h="1" x="315"/>
        <item h="1" x="316"/>
        <item h="1" x="317"/>
        <item h="1" x="318"/>
        <item h="1" x="31"/>
        <item h="1" x="319"/>
        <item h="1" x="320"/>
        <item h="1" x="321"/>
        <item h="1" x="322"/>
        <item h="1" x="323"/>
        <item h="1" x="324"/>
        <item h="1" x="325"/>
        <item h="1" x="326"/>
        <item h="1" x="327"/>
        <item h="1" x="328"/>
        <item h="1" x="32"/>
        <item h="1" x="329"/>
        <item h="1" x="330"/>
        <item h="1" x="331"/>
        <item h="1" x="332"/>
        <item h="1" x="333"/>
        <item h="1" x="334"/>
        <item h="1" x="335"/>
        <item h="1" x="336"/>
        <item h="1" x="337"/>
        <item h="1" x="338"/>
        <item h="1" x="33"/>
        <item h="1" x="339"/>
        <item h="1" x="340"/>
        <item h="1" x="341"/>
        <item h="1" x="342"/>
        <item h="1" x="343"/>
        <item h="1" x="344"/>
        <item h="1" x="345"/>
        <item h="1" x="346"/>
        <item h="1" x="347"/>
        <item h="1" x="348"/>
        <item h="1" x="34"/>
        <item h="1" x="349"/>
        <item h="1" x="350"/>
        <item h="1" x="351"/>
        <item h="1" x="352"/>
        <item h="1" x="353"/>
        <item h="1" x="354"/>
        <item h="1" x="355"/>
        <item h="1" x="356"/>
        <item h="1" x="357"/>
        <item h="1" x="358"/>
        <item h="1" x="35"/>
        <item h="1" x="359"/>
        <item h="1" x="360"/>
        <item h="1" x="361"/>
        <item h="1" x="362"/>
        <item h="1" x="363"/>
        <item h="1" x="364"/>
        <item h="1" x="365"/>
        <item h="1" x="366"/>
        <item h="1" x="367"/>
        <item h="1" x="368"/>
        <item h="1" x="36"/>
        <item h="1" x="369"/>
        <item h="1" x="370"/>
        <item h="1" x="371"/>
        <item h="1" x="372"/>
        <item h="1" x="373"/>
        <item h="1" x="374"/>
        <item h="1" x="375"/>
        <item h="1" x="376"/>
        <item h="1" x="377"/>
        <item h="1" x="378"/>
        <item h="1" x="37"/>
        <item h="1" x="379"/>
        <item h="1" x="380"/>
        <item h="1" x="381"/>
        <item h="1" x="382"/>
        <item h="1" x="383"/>
        <item h="1" x="384"/>
        <item h="1" x="385"/>
        <item h="1" x="386"/>
        <item h="1" x="387"/>
        <item h="1" x="388"/>
        <item h="1" x="38"/>
        <item h="1" x="389"/>
        <item h="1" x="390"/>
        <item h="1" x="391"/>
        <item h="1" x="392"/>
        <item h="1" x="393"/>
        <item h="1" x="394"/>
        <item h="1" x="395"/>
        <item h="1" x="396"/>
        <item h="1" x="397"/>
        <item h="1" x="398"/>
        <item h="1" x="3"/>
        <item h="1" x="39"/>
        <item h="1" x="399"/>
        <item h="1" x="400"/>
        <item h="1" x="401"/>
        <item h="1" x="402"/>
        <item h="1" x="403"/>
        <item h="1" x="404"/>
        <item h="1" x="405"/>
        <item h="1" x="406"/>
        <item h="1" x="407"/>
        <item h="1" x="408"/>
        <item h="1" x="40"/>
        <item h="1" x="409"/>
        <item h="1" x="410"/>
        <item h="1" x="411"/>
        <item h="1" x="412"/>
        <item h="1" x="413"/>
        <item h="1" x="414"/>
        <item h="1" x="415"/>
        <item h="1" x="416"/>
        <item h="1" x="417"/>
        <item h="1" x="418"/>
        <item h="1" x="41"/>
        <item h="1" x="419"/>
        <item h="1" x="420"/>
        <item h="1" x="421"/>
        <item h="1" x="422"/>
        <item h="1" x="423"/>
        <item h="1" x="424"/>
        <item h="1" x="425"/>
        <item h="1" x="426"/>
        <item h="1" x="427"/>
        <item h="1" x="428"/>
        <item h="1" x="42"/>
        <item h="1" x="429"/>
        <item h="1" x="430"/>
        <item h="1" x="431"/>
        <item h="1" x="432"/>
        <item h="1" x="433"/>
        <item h="1" x="434"/>
        <item h="1" x="435"/>
        <item h="1" x="436"/>
        <item h="1" x="437"/>
        <item h="1" x="438"/>
        <item h="1" x="43"/>
        <item h="1" x="439"/>
        <item h="1" x="440"/>
        <item h="1" x="441"/>
        <item h="1" x="442"/>
        <item h="1" x="443"/>
        <item h="1" x="444"/>
        <item h="1" x="445"/>
        <item h="1" x="446"/>
        <item h="1" x="447"/>
        <item h="1" x="448"/>
        <item h="1" x="44"/>
        <item h="1" x="449"/>
        <item h="1" x="450"/>
        <item h="1" x="451"/>
        <item h="1" x="452"/>
        <item h="1" x="453"/>
        <item h="1" x="454"/>
        <item h="1" x="455"/>
        <item h="1" x="456"/>
        <item h="1" x="457"/>
        <item h="1" x="458"/>
        <item h="1" x="45"/>
        <item h="1" x="459"/>
        <item h="1" x="460"/>
        <item h="1" x="461"/>
        <item h="1" x="462"/>
        <item h="1" x="463"/>
        <item h="1" x="464"/>
        <item h="1" x="465"/>
        <item h="1" x="466"/>
        <item h="1" x="467"/>
        <item h="1" x="468"/>
        <item h="1" x="46"/>
        <item h="1" x="469"/>
        <item h="1" x="470"/>
        <item h="1" x="471"/>
        <item h="1" x="472"/>
        <item h="1" x="473"/>
        <item h="1" x="474"/>
        <item h="1" x="475"/>
        <item h="1" x="476"/>
        <item h="1" x="477"/>
        <item h="1" x="478"/>
        <item h="1" x="47"/>
        <item h="1" x="479"/>
        <item h="1" x="480"/>
        <item h="1" x="481"/>
        <item h="1" x="482"/>
        <item h="1" x="483"/>
        <item h="1" x="484"/>
        <item h="1" x="485"/>
        <item h="1" x="486"/>
        <item h="1" x="487"/>
        <item h="1" x="488"/>
        <item h="1" x="48"/>
        <item h="1" x="489"/>
        <item h="1" x="490"/>
        <item h="1" x="491"/>
        <item h="1" x="492"/>
        <item h="1" x="493"/>
        <item h="1" x="494"/>
        <item h="1" x="495"/>
        <item h="1" x="496"/>
        <item h="1" x="497"/>
        <item h="1" x="498"/>
        <item h="1" x="4"/>
        <item h="1" x="49"/>
        <item h="1" x="499"/>
        <item h="1" x="500"/>
        <item h="1" x="501"/>
        <item h="1" x="502"/>
        <item h="1" x="503"/>
        <item h="1" x="504"/>
        <item h="1" x="505"/>
        <item h="1" x="506"/>
        <item h="1" x="507"/>
        <item h="1" x="508"/>
        <item h="1" x="50"/>
        <item h="1" x="509"/>
        <item h="1" x="510"/>
        <item h="1" x="511"/>
        <item h="1" x="512"/>
        <item h="1" x="513"/>
        <item h="1" x="514"/>
        <item h="1" x="515"/>
        <item h="1" x="516"/>
        <item h="1" x="517"/>
        <item h="1" x="518"/>
        <item h="1" x="51"/>
        <item h="1" x="519"/>
        <item h="1" x="520"/>
        <item h="1" x="521"/>
        <item h="1" x="522"/>
        <item h="1" x="523"/>
        <item h="1" x="524"/>
        <item h="1" x="525"/>
        <item h="1" x="526"/>
        <item h="1" x="527"/>
        <item h="1" x="528"/>
        <item h="1" x="52"/>
        <item h="1" x="529"/>
        <item h="1" x="530"/>
        <item h="1" x="531"/>
        <item h="1" x="532"/>
        <item h="1" x="533"/>
        <item h="1" x="534"/>
        <item h="1" x="535"/>
        <item h="1" x="536"/>
        <item h="1" x="537"/>
        <item h="1" x="538"/>
        <item h="1" x="53"/>
        <item h="1" x="539"/>
        <item h="1" x="540"/>
        <item h="1" x="541"/>
        <item h="1" x="542"/>
        <item h="1" x="543"/>
        <item h="1" x="544"/>
        <item h="1" x="545"/>
        <item h="1" x="546"/>
        <item h="1" x="547"/>
        <item h="1" x="548"/>
        <item h="1" x="54"/>
        <item h="1" x="549"/>
        <item h="1" x="550"/>
        <item h="1" x="551"/>
        <item h="1" x="552"/>
        <item h="1" x="553"/>
        <item h="1" x="554"/>
        <item h="1" x="555"/>
        <item h="1" x="556"/>
        <item h="1" x="557"/>
        <item h="1" x="558"/>
        <item h="1" x="55"/>
        <item h="1" x="559"/>
        <item h="1" x="560"/>
        <item h="1" x="561"/>
        <item h="1" x="562"/>
        <item h="1" x="563"/>
        <item h="1" x="564"/>
        <item h="1" x="565"/>
        <item h="1" x="566"/>
        <item h="1" x="567"/>
        <item h="1" x="568"/>
        <item h="1" x="56"/>
        <item h="1" x="569"/>
        <item h="1" x="570"/>
        <item h="1" x="571"/>
        <item h="1" x="572"/>
        <item h="1" x="573"/>
        <item h="1" x="574"/>
        <item h="1" x="575"/>
        <item h="1" x="576"/>
        <item h="1" x="577"/>
        <item h="1" x="578"/>
        <item h="1" x="57"/>
        <item h="1" x="579"/>
        <item h="1" x="580"/>
        <item h="1" x="581"/>
        <item h="1" x="582"/>
        <item h="1" x="583"/>
        <item h="1" x="584"/>
        <item h="1" x="585"/>
        <item h="1" x="586"/>
        <item h="1" x="587"/>
        <item h="1" x="588"/>
        <item h="1" x="58"/>
        <item h="1" x="589"/>
        <item h="1" x="590"/>
        <item h="1" x="591"/>
        <item h="1" x="592"/>
        <item h="1" x="593"/>
        <item h="1" x="594"/>
        <item h="1" x="595"/>
        <item h="1" x="596"/>
        <item h="1" x="597"/>
        <item h="1" x="598"/>
        <item h="1" x="5"/>
        <item h="1" x="59"/>
        <item h="1" x="599"/>
        <item h="1" x="600"/>
        <item h="1" x="601"/>
        <item h="1" x="602"/>
        <item h="1" x="603"/>
        <item h="1" x="604"/>
        <item h="1" x="605"/>
        <item h="1" x="606"/>
        <item h="1" x="607"/>
        <item h="1" x="608"/>
        <item h="1" x="60"/>
        <item h="1" x="609"/>
        <item h="1" x="610"/>
        <item h="1" x="611"/>
        <item h="1" x="612"/>
        <item h="1" x="613"/>
        <item h="1" x="614"/>
        <item h="1" x="615"/>
        <item h="1" x="616"/>
        <item h="1" x="617"/>
        <item h="1" x="618"/>
        <item h="1" x="61"/>
        <item h="1" x="619"/>
        <item h="1" x="620"/>
        <item h="1" x="621"/>
        <item h="1" x="622"/>
        <item h="1" x="623"/>
        <item h="1" x="624"/>
        <item h="1" x="625"/>
        <item h="1" x="626"/>
        <item h="1" x="627"/>
        <item h="1" x="628"/>
        <item h="1" x="62"/>
        <item h="1" x="629"/>
        <item h="1" x="630"/>
        <item h="1" x="631"/>
        <item h="1" x="632"/>
        <item h="1" x="633"/>
        <item h="1" x="634"/>
        <item h="1" x="635"/>
        <item h="1" x="636"/>
        <item h="1" x="637"/>
        <item h="1" x="638"/>
        <item h="1" x="63"/>
        <item h="1" x="639"/>
        <item h="1" x="640"/>
        <item h="1" x="641"/>
        <item h="1" x="642"/>
        <item h="1" x="643"/>
        <item h="1" x="644"/>
        <item h="1" x="645"/>
        <item h="1" x="646"/>
        <item h="1" x="647"/>
        <item h="1" x="648"/>
        <item h="1" x="64"/>
        <item h="1" x="649"/>
        <item h="1" x="650"/>
        <item h="1" x="651"/>
        <item h="1" x="652"/>
        <item h="1" x="653"/>
        <item h="1" x="654"/>
        <item h="1" x="655"/>
        <item h="1" x="656"/>
        <item h="1" x="657"/>
        <item h="1" x="658"/>
        <item h="1" x="65"/>
        <item h="1" x="659"/>
        <item h="1" x="660"/>
        <item h="1" x="661"/>
        <item h="1" x="662"/>
        <item h="1" x="663"/>
        <item h="1" x="664"/>
        <item h="1" x="665"/>
        <item h="1" x="666"/>
        <item h="1" x="667"/>
        <item h="1" x="668"/>
        <item h="1" x="66"/>
        <item h="1" x="669"/>
        <item h="1" x="670"/>
        <item h="1" x="671"/>
        <item h="1" x="672"/>
        <item h="1" x="673"/>
        <item h="1" x="674"/>
        <item h="1" x="675"/>
        <item h="1" x="676"/>
        <item h="1" x="677"/>
        <item h="1" x="678"/>
        <item h="1" x="67"/>
        <item h="1" x="679"/>
        <item h="1" x="680"/>
        <item h="1" x="681"/>
        <item h="1" x="682"/>
        <item h="1" x="683"/>
        <item h="1" x="684"/>
        <item h="1" x="685"/>
        <item h="1" x="686"/>
        <item h="1" x="687"/>
        <item h="1" x="688"/>
        <item h="1" x="68"/>
        <item h="1" x="689"/>
        <item h="1" x="690"/>
        <item h="1" x="691"/>
        <item h="1" x="692"/>
        <item h="1" x="693"/>
        <item h="1" x="694"/>
        <item h="1" x="695"/>
        <item h="1" x="696"/>
        <item h="1" x="697"/>
        <item h="1" x="698"/>
        <item h="1" x="6"/>
        <item h="1" x="69"/>
        <item h="1" x="699"/>
        <item h="1" x="700"/>
        <item h="1" x="701"/>
        <item h="1" x="702"/>
        <item h="1" x="703"/>
        <item h="1" x="704"/>
        <item h="1" x="705"/>
        <item h="1" x="706"/>
        <item h="1" x="707"/>
        <item h="1" x="708"/>
        <item h="1" x="70"/>
        <item h="1" x="709"/>
        <item h="1" x="710"/>
        <item h="1" x="711"/>
        <item h="1" x="712"/>
        <item h="1" x="713"/>
        <item h="1" x="714"/>
        <item h="1" x="715"/>
        <item h="1" x="716"/>
        <item h="1" x="717"/>
        <item h="1" x="718"/>
        <item h="1" x="71"/>
        <item h="1" x="719"/>
        <item h="1" x="720"/>
        <item h="1" x="721"/>
        <item h="1" x="722"/>
        <item h="1" x="723"/>
        <item h="1" x="724"/>
        <item h="1" x="725"/>
        <item h="1" x="726"/>
        <item h="1" x="727"/>
        <item h="1" x="728"/>
        <item h="1" x="72"/>
        <item h="1" x="729"/>
        <item h="1" x="730"/>
        <item h="1" x="731"/>
        <item h="1" x="732"/>
        <item h="1" x="733"/>
        <item h="1" x="734"/>
        <item h="1" x="735"/>
        <item h="1" x="736"/>
        <item h="1" x="737"/>
        <item h="1" x="738"/>
        <item h="1" x="73"/>
        <item h="1" x="739"/>
        <item h="1" x="740"/>
        <item h="1" x="741"/>
        <item h="1" x="742"/>
        <item h="1" x="743"/>
        <item h="1" x="744"/>
        <item h="1" x="745"/>
        <item h="1" x="746"/>
        <item h="1" x="747"/>
        <item h="1" x="748"/>
        <item h="1" x="74"/>
        <item h="1" x="749"/>
        <item h="1" x="750"/>
        <item h="1" x="751"/>
        <item h="1" x="752"/>
        <item h="1" x="753"/>
        <item h="1" x="754"/>
        <item h="1" x="755"/>
        <item h="1" x="756"/>
        <item h="1" x="757"/>
        <item h="1" x="758"/>
        <item h="1" x="75"/>
        <item h="1" x="759"/>
        <item h="1" x="760"/>
        <item h="1" x="761"/>
        <item h="1" x="762"/>
        <item h="1" x="763"/>
        <item h="1" x="764"/>
        <item h="1" x="765"/>
        <item h="1" x="766"/>
        <item h="1" x="767"/>
        <item h="1" x="768"/>
        <item h="1" x="76"/>
        <item h="1" x="769"/>
        <item h="1" x="770"/>
        <item h="1" x="771"/>
        <item h="1" x="772"/>
        <item h="1" x="773"/>
        <item h="1" x="774"/>
        <item h="1" x="775"/>
        <item h="1" x="776"/>
        <item h="1" x="777"/>
        <item h="1" x="778"/>
        <item h="1" x="77"/>
        <item h="1" x="779"/>
        <item h="1" x="780"/>
        <item h="1" x="781"/>
        <item h="1" x="782"/>
        <item h="1" x="783"/>
        <item h="1" x="784"/>
        <item h="1" x="785"/>
        <item h="1" x="786"/>
        <item h="1" x="787"/>
        <item h="1" x="788"/>
        <item h="1" x="78"/>
        <item h="1" x="789"/>
        <item h="1" x="790"/>
        <item h="1" x="791"/>
        <item h="1" x="792"/>
        <item h="1" x="793"/>
        <item h="1" x="794"/>
        <item h="1" x="795"/>
        <item h="1" x="796"/>
        <item h="1" x="797"/>
        <item h="1" x="798"/>
        <item h="1" x="7"/>
        <item h="1" x="79"/>
        <item h="1" x="799"/>
        <item h="1" x="800"/>
        <item h="1" x="801"/>
        <item h="1" x="802"/>
        <item h="1" x="803"/>
        <item h="1" x="804"/>
        <item h="1" x="805"/>
        <item h="1" x="806"/>
        <item h="1" x="807"/>
        <item h="1" x="808"/>
        <item h="1" x="80"/>
        <item h="1" x="809"/>
        <item h="1" x="810"/>
        <item h="1" x="811"/>
        <item h="1" x="812"/>
        <item h="1" x="813"/>
        <item h="1" x="814"/>
        <item h="1" x="815"/>
        <item h="1" x="816"/>
        <item h="1" x="817"/>
        <item h="1" x="818"/>
        <item h="1" x="81"/>
        <item h="1" x="819"/>
        <item h="1" x="820"/>
        <item h="1" x="821"/>
        <item h="1" x="822"/>
        <item h="1" x="823"/>
        <item h="1" x="824"/>
        <item h="1" x="825"/>
        <item h="1" x="826"/>
        <item h="1" x="827"/>
        <item h="1" x="828"/>
        <item h="1" x="82"/>
        <item h="1" x="829"/>
        <item h="1" x="830"/>
        <item h="1" x="831"/>
        <item h="1" x="832"/>
        <item h="1" x="833"/>
        <item h="1" x="834"/>
        <item h="1" x="835"/>
        <item h="1" x="836"/>
        <item h="1" x="837"/>
        <item h="1" x="838"/>
        <item h="1" x="83"/>
        <item h="1" x="839"/>
        <item h="1" x="840"/>
        <item h="1" x="841"/>
        <item h="1" x="842"/>
        <item h="1" x="843"/>
        <item h="1" x="844"/>
        <item h="1" x="845"/>
        <item h="1" x="846"/>
        <item h="1" x="847"/>
        <item h="1" x="848"/>
        <item h="1" x="84"/>
        <item h="1" x="849"/>
        <item h="1" x="850"/>
        <item h="1" x="851"/>
        <item h="1" x="852"/>
        <item h="1" x="853"/>
        <item h="1" x="854"/>
        <item h="1" x="855"/>
        <item h="1" x="856"/>
        <item h="1" x="857"/>
        <item h="1" x="858"/>
        <item h="1" x="85"/>
        <item h="1" x="859"/>
        <item h="1" x="860"/>
        <item h="1" x="861"/>
        <item h="1" x="862"/>
        <item h="1" x="863"/>
        <item h="1" x="864"/>
        <item h="1" x="865"/>
        <item h="1" x="866"/>
        <item h="1" x="867"/>
        <item h="1" x="868"/>
        <item h="1" x="86"/>
        <item h="1" x="869"/>
        <item h="1" x="870"/>
        <item h="1" x="871"/>
        <item h="1" x="872"/>
        <item h="1" x="873"/>
        <item h="1" x="874"/>
        <item h="1" x="875"/>
        <item h="1" x="876"/>
        <item h="1" x="877"/>
        <item h="1" x="878"/>
        <item h="1" x="87"/>
        <item h="1" x="879"/>
        <item h="1" x="880"/>
        <item h="1" x="881"/>
        <item h="1" x="882"/>
        <item h="1" x="883"/>
        <item h="1" x="884"/>
        <item h="1" x="885"/>
        <item h="1" x="886"/>
        <item h="1" x="887"/>
        <item h="1" x="888"/>
        <item h="1" x="88"/>
        <item h="1" x="889"/>
        <item h="1" x="890"/>
        <item h="1" x="891"/>
        <item h="1" x="892"/>
        <item h="1" x="893"/>
        <item h="1" x="894"/>
        <item h="1" x="895"/>
        <item h="1" x="896"/>
        <item h="1" x="897"/>
        <item h="1" x="898"/>
        <item h="1" x="8"/>
        <item h="1" x="89"/>
        <item h="1" x="899"/>
        <item h="1" x="900"/>
        <item h="1" x="901"/>
        <item h="1" x="902"/>
        <item h="1" x="903"/>
        <item h="1" x="904"/>
        <item h="1" x="905"/>
        <item h="1" x="906"/>
        <item h="1" x="907"/>
        <item h="1" x="908"/>
        <item h="1" x="90"/>
        <item h="1" x="909"/>
        <item h="1" x="910"/>
        <item h="1" x="911"/>
        <item h="1" x="912"/>
        <item h="1" x="913"/>
        <item h="1" x="914"/>
        <item h="1" x="915"/>
        <item h="1" x="916"/>
        <item h="1" x="917"/>
        <item h="1" x="918"/>
        <item h="1" x="91"/>
        <item h="1" x="919"/>
        <item h="1" x="920"/>
        <item h="1" x="921"/>
        <item h="1" x="922"/>
        <item h="1" x="923"/>
        <item h="1" x="924"/>
        <item h="1" x="925"/>
        <item h="1" x="926"/>
        <item h="1" x="927"/>
        <item h="1" x="928"/>
        <item h="1" x="92"/>
        <item h="1" x="929"/>
        <item h="1" x="930"/>
        <item h="1" x="931"/>
        <item h="1" x="932"/>
        <item h="1" x="933"/>
        <item h="1" x="934"/>
        <item h="1" x="935"/>
        <item h="1" x="936"/>
        <item h="1" x="937"/>
        <item h="1" x="938"/>
        <item h="1" x="93"/>
        <item h="1" x="939"/>
        <item h="1" x="940"/>
        <item h="1" x="941"/>
        <item h="1" x="942"/>
        <item h="1" x="943"/>
        <item h="1" x="944"/>
        <item h="1" x="945"/>
        <item h="1" x="946"/>
        <item h="1" x="947"/>
        <item h="1" x="948"/>
        <item h="1" x="94"/>
        <item h="1" x="949"/>
        <item h="1" x="950"/>
        <item h="1" x="951"/>
        <item h="1" x="952"/>
        <item h="1" x="953"/>
        <item h="1" x="954"/>
        <item h="1" x="955"/>
        <item h="1" x="956"/>
        <item h="1" x="957"/>
        <item h="1" x="958"/>
        <item h="1" x="95"/>
        <item h="1" x="959"/>
        <item h="1" x="960"/>
        <item h="1" x="961"/>
        <item h="1" x="962"/>
        <item h="1" x="963"/>
        <item h="1" x="964"/>
        <item h="1" x="965"/>
        <item h="1" x="966"/>
        <item h="1" x="967"/>
        <item h="1" x="968"/>
        <item h="1" x="96"/>
        <item h="1" x="969"/>
        <item h="1" x="970"/>
        <item h="1" x="971"/>
        <item h="1" x="972"/>
        <item h="1" x="973"/>
        <item h="1" x="974"/>
        <item h="1" x="975"/>
        <item h="1" x="976"/>
        <item h="1" x="977"/>
        <item h="1" x="978"/>
        <item h="1" x="97"/>
        <item h="1" x="979"/>
        <item h="1" x="980"/>
        <item h="1" x="981"/>
        <item h="1" x="982"/>
        <item h="1" x="983"/>
        <item h="1" x="984"/>
        <item h="1" x="985"/>
        <item h="1" x="986"/>
        <item h="1" x="987"/>
        <item h="1" x="988"/>
        <item h="1" x="98"/>
        <item h="1" x="989"/>
        <item h="1" x="990"/>
        <item h="1" x="991"/>
        <item h="1" x="992"/>
        <item h="1" x="993"/>
        <item h="1" x="994"/>
        <item h="1" x="995"/>
        <item h="1" x="996"/>
        <item h="1" x="997"/>
        <item h="1" x="998"/>
        <item t="default"/>
      </items>
    </pivotField>
    <pivotField showAll="0"/>
    <pivotField showAll="0"/>
    <pivotField showAll="0"/>
    <pivotField showAll="0"/>
    <pivotField showAll="0"/>
    <pivotField showAll="0"/>
    <pivotField showAll="0"/>
  </pivotFields>
  <rowFields count="1">
    <field x="1"/>
  </rowFields>
  <rowItems count="6">
    <i>
      <x v="4"/>
    </i>
    <i>
      <x v="6"/>
    </i>
    <i>
      <x v="24"/>
    </i>
    <i>
      <x v="25"/>
    </i>
    <i>
      <x v="27"/>
    </i>
    <i t="grand">
      <x/>
    </i>
  </rowItems>
  <colItems count="1">
    <i/>
  </colItems>
  <dataFields count="1">
    <dataField name="Sum of Profit" fld="6" baseField="0" baseItem="0"/>
  </dataFields>
  <chartFormats count="1">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CB1B5E47-F835-453C-AB90-E78D05124B3E}"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location ref="Q53:R59" firstHeaderRow="1" firstDataRow="1" firstDataCol="1"/>
  <pivotFields count="21">
    <pivotField multipleItemSelectionAllowed="1" showAll="0">
      <items count="1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showAll="0">
      <items count="607">
        <item h="1" x="325"/>
        <item h="1" x="357"/>
        <item h="1" x="101"/>
        <item h="1" x="368"/>
        <item x="316"/>
        <item h="1" x="424"/>
        <item x="502"/>
        <item h="1" x="410"/>
        <item h="1" x="120"/>
        <item h="1" x="300"/>
        <item h="1" x="246"/>
        <item h="1" x="83"/>
        <item h="1" x="44"/>
        <item h="1" x="348"/>
        <item h="1" x="579"/>
        <item h="1" x="76"/>
        <item h="1" x="212"/>
        <item h="1" x="18"/>
        <item h="1" x="172"/>
        <item h="1" x="13"/>
        <item h="1" x="286"/>
        <item h="1" x="459"/>
        <item h="1" x="50"/>
        <item h="1" x="75"/>
        <item x="15"/>
        <item x="567"/>
        <item h="1" x="346"/>
        <item x="559"/>
        <item h="1" x="92"/>
        <item h="1" x="546"/>
        <item h="1" x="21"/>
        <item h="1" x="71"/>
        <item h="1" x="512"/>
        <item h="1" x="73"/>
        <item h="1" x="564"/>
        <item h="1" x="138"/>
        <item h="1" x="152"/>
        <item h="1" x="397"/>
        <item h="1" x="549"/>
        <item h="1" x="130"/>
        <item h="1" x="314"/>
        <item h="1" x="387"/>
        <item h="1" x="148"/>
        <item h="1" x="225"/>
        <item h="1" x="10"/>
        <item h="1" x="574"/>
        <item h="1" x="66"/>
        <item h="1" x="24"/>
        <item h="1" x="226"/>
        <item h="1" x="373"/>
        <item h="1" x="215"/>
        <item h="1" x="123"/>
        <item h="1" x="160"/>
        <item h="1" x="196"/>
        <item h="1" x="423"/>
        <item h="1" x="60"/>
        <item h="1" x="587"/>
        <item h="1" x="301"/>
        <item h="1" x="358"/>
        <item h="1" x="525"/>
        <item h="1" x="353"/>
        <item h="1" x="479"/>
        <item h="1" x="293"/>
        <item h="1" x="159"/>
        <item h="1" x="340"/>
        <item h="1" x="297"/>
        <item h="1" x="94"/>
        <item h="1" x="23"/>
        <item h="1" x="370"/>
        <item h="1" x="589"/>
        <item h="1" x="145"/>
        <item h="1" x="296"/>
        <item h="1" x="553"/>
        <item h="1" x="550"/>
        <item h="1" x="249"/>
        <item h="1" x="319"/>
        <item h="1" x="26"/>
        <item h="1" x="67"/>
        <item h="1" x="343"/>
        <item h="1" x="388"/>
        <item h="1" x="409"/>
        <item h="1" x="466"/>
        <item h="1" x="238"/>
        <item h="1" x="104"/>
        <item h="1" x="526"/>
        <item h="1" x="488"/>
        <item h="1" x="219"/>
        <item h="1" x="485"/>
        <item h="1" x="350"/>
        <item h="1" x="213"/>
        <item h="1" x="124"/>
        <item h="1" x="317"/>
        <item h="1" x="430"/>
        <item h="1" x="274"/>
        <item h="1" x="11"/>
        <item h="1" x="49"/>
        <item h="1" x="334"/>
        <item h="1" x="483"/>
        <item h="1" x="117"/>
        <item h="1" x="339"/>
        <item h="1" x="16"/>
        <item h="1" x="386"/>
        <item h="1" x="360"/>
        <item h="1" x="603"/>
        <item h="1" x="492"/>
        <item h="1" x="167"/>
        <item h="1" x="218"/>
        <item h="1" x="233"/>
        <item h="1" x="91"/>
        <item h="1" x="222"/>
        <item h="1" x="480"/>
        <item h="1" x="81"/>
        <item h="1" x="337"/>
        <item h="1" x="112"/>
        <item h="1" x="434"/>
        <item h="1" x="383"/>
        <item h="1" x="20"/>
        <item h="1" x="121"/>
        <item h="1" x="544"/>
        <item h="1" x="380"/>
        <item h="1" x="557"/>
        <item h="1" x="558"/>
        <item h="1" x="401"/>
        <item h="1" x="304"/>
        <item h="1" x="93"/>
        <item h="1" x="302"/>
        <item h="1" x="184"/>
        <item h="1" x="22"/>
        <item h="1" x="64"/>
        <item h="1" x="330"/>
        <item h="1" x="220"/>
        <item h="1" x="229"/>
        <item h="1" x="126"/>
        <item h="1" x="329"/>
        <item h="1" x="214"/>
        <item h="1" x="394"/>
        <item h="1" x="331"/>
        <item h="1" x="476"/>
        <item h="1" x="517"/>
        <item h="1" x="170"/>
        <item h="1" x="416"/>
        <item h="1" x="264"/>
        <item h="1" x="285"/>
        <item h="1" x="454"/>
        <item h="1" x="411"/>
        <item h="1" x="176"/>
        <item h="1" x="428"/>
        <item h="1" x="295"/>
        <item h="1" x="472"/>
        <item h="1" x="431"/>
        <item h="1" x="395"/>
        <item h="1" x="398"/>
        <item h="1" x="8"/>
        <item h="1" x="545"/>
        <item h="1" x="536"/>
        <item h="1" x="420"/>
        <item h="1" x="197"/>
        <item h="1" x="263"/>
        <item h="1" x="281"/>
        <item h="1" x="467"/>
        <item h="1" x="569"/>
        <item h="1" x="336"/>
        <item h="1" x="543"/>
        <item h="1" x="438"/>
        <item h="1" x="385"/>
        <item h="1" x="426"/>
        <item h="1" x="345"/>
        <item h="1" x="321"/>
        <item h="1" x="487"/>
        <item h="1" x="537"/>
        <item h="1" x="478"/>
        <item h="1" x="356"/>
        <item h="1" x="144"/>
        <item h="1" x="310"/>
        <item h="1" x="111"/>
        <item h="1" x="552"/>
        <item h="1" x="266"/>
        <item h="1" x="289"/>
        <item h="1" x="595"/>
        <item h="1" x="62"/>
        <item h="1" x="509"/>
        <item h="1" x="498"/>
        <item h="1" x="251"/>
        <item h="1" x="290"/>
        <item h="1" x="425"/>
        <item h="1" x="568"/>
        <item h="1" x="43"/>
        <item h="1" x="475"/>
        <item h="1" x="604"/>
        <item h="1" x="351"/>
        <item h="1" x="419"/>
        <item h="1" x="503"/>
        <item h="1" x="602"/>
        <item h="1" x="538"/>
        <item h="1" x="298"/>
        <item h="1" x="341"/>
        <item h="1" x="9"/>
        <item h="1" x="191"/>
        <item h="1" x="165"/>
        <item h="1" x="118"/>
        <item h="1" x="195"/>
        <item h="1" x="275"/>
        <item h="1" x="511"/>
        <item h="1" x="309"/>
        <item h="1" x="529"/>
        <item h="1" x="154"/>
        <item h="1" x="288"/>
        <item h="1" x="137"/>
        <item h="1" x="200"/>
        <item h="1" x="276"/>
        <item h="1" x="19"/>
        <item h="1" x="594"/>
        <item h="1" x="349"/>
        <item h="1" x="58"/>
        <item h="1" x="391"/>
        <item h="1" x="315"/>
        <item h="1" x="262"/>
        <item h="1" x="84"/>
        <item h="1" x="311"/>
        <item h="1" x="166"/>
        <item h="1" x="371"/>
        <item h="1" x="278"/>
        <item h="1" x="204"/>
        <item h="1" x="507"/>
        <item h="1" x="99"/>
        <item h="1" x="495"/>
        <item h="1" x="287"/>
        <item h="1" x="374"/>
        <item h="1" x="284"/>
        <item h="1" x="561"/>
        <item h="1" x="217"/>
        <item h="1" x="129"/>
        <item h="1" x="414"/>
        <item h="1" x="326"/>
        <item h="1" x="464"/>
        <item h="1" x="208"/>
        <item h="1" x="518"/>
        <item h="1" x="253"/>
        <item h="1" x="524"/>
        <item h="1" x="477"/>
        <item h="1" x="242"/>
        <item h="1" x="245"/>
        <item h="1" x="308"/>
        <item h="1" x="248"/>
        <item h="1" x="344"/>
        <item h="1" x="421"/>
        <item h="1" x="427"/>
        <item h="1" x="489"/>
        <item h="1" x="2"/>
        <item h="1" x="473"/>
        <item h="1" x="366"/>
        <item h="1" x="29"/>
        <item h="1" x="458"/>
        <item h="1" x="408"/>
        <item h="1" x="500"/>
        <item h="1" x="47"/>
        <item h="1" x="187"/>
        <item h="1" x="272"/>
        <item h="1" x="250"/>
        <item h="1" x="32"/>
        <item h="1" x="149"/>
        <item h="1" x="299"/>
        <item h="1" x="280"/>
        <item h="1" x="375"/>
        <item h="1" x="202"/>
        <item h="1" x="68"/>
        <item h="1" x="240"/>
        <item h="1" x="369"/>
        <item h="1" x="63"/>
        <item h="1" x="596"/>
        <item h="1" x="7"/>
        <item h="1" x="577"/>
        <item h="1" x="592"/>
        <item h="1" x="97"/>
        <item h="1" x="323"/>
        <item h="1" x="448"/>
        <item h="1" x="178"/>
        <item h="1" x="259"/>
        <item h="1" x="199"/>
        <item h="1" x="255"/>
        <item h="1" x="523"/>
        <item h="1" x="206"/>
        <item h="1" x="433"/>
        <item h="1" x="115"/>
        <item h="1" x="521"/>
        <item h="1" x="335"/>
        <item h="1" x="377"/>
        <item h="1" x="462"/>
        <item h="1" x="446"/>
        <item h="1" x="14"/>
        <item h="1" x="192"/>
        <item h="1" x="461"/>
        <item h="1" x="508"/>
        <item h="1" x="402"/>
        <item h="1" x="484"/>
        <item h="1" x="239"/>
        <item h="1" x="175"/>
        <item h="1" x="216"/>
        <item h="1" x="28"/>
        <item h="1" x="46"/>
        <item h="1" x="389"/>
        <item h="1" x="181"/>
        <item h="1" x="96"/>
        <item h="1" x="560"/>
        <item h="1" x="527"/>
        <item h="1" x="449"/>
        <item h="1" x="591"/>
        <item h="1" x="396"/>
        <item h="1" x="496"/>
        <item h="1" x="277"/>
        <item h="1" x="12"/>
        <item h="1" x="4"/>
        <item h="1" x="269"/>
        <item h="1" x="223"/>
        <item h="1" x="89"/>
        <item h="1" x="77"/>
        <item h="1" x="422"/>
        <item h="1" x="576"/>
        <item h="1" x="151"/>
        <item h="1" x="598"/>
        <item h="1" x="305"/>
        <item h="1" x="61"/>
        <item h="1" x="491"/>
        <item h="1" x="34"/>
        <item h="1" x="490"/>
        <item h="1" x="400"/>
        <item h="1" x="312"/>
        <item h="1" x="237"/>
        <item h="1" x="241"/>
        <item h="1" x="556"/>
        <item h="1" x="224"/>
        <item h="1" x="372"/>
        <item h="1" x="442"/>
        <item h="1" x="460"/>
        <item h="1" x="271"/>
        <item h="1" x="597"/>
        <item h="1" x="435"/>
        <item h="1" x="390"/>
        <item h="1" x="247"/>
        <item h="1" x="534"/>
        <item h="1" x="451"/>
        <item h="1" x="415"/>
        <item h="1" x="318"/>
        <item h="1" x="575"/>
        <item h="1" x="228"/>
        <item h="1" x="65"/>
        <item h="1" x="100"/>
        <item h="1" x="109"/>
        <item h="1" x="127"/>
        <item h="1" x="0"/>
        <item h="1" x="70"/>
        <item h="1" x="261"/>
        <item h="1" x="515"/>
        <item h="1" x="303"/>
        <item h="1" x="455"/>
        <item h="1" x="38"/>
        <item h="1" x="541"/>
        <item h="1" x="469"/>
        <item h="1" x="443"/>
        <item h="1" x="522"/>
        <item h="1" x="80"/>
        <item h="1" x="551"/>
        <item h="1" x="313"/>
        <item h="1" x="338"/>
        <item h="1" x="183"/>
        <item h="1" x="105"/>
        <item h="1" x="413"/>
        <item h="1" x="471"/>
        <item h="1" x="252"/>
        <item h="1" x="504"/>
        <item h="1" x="39"/>
        <item h="1" x="86"/>
        <item h="1" x="481"/>
        <item h="1" x="243"/>
        <item h="1" x="177"/>
        <item h="1" x="163"/>
        <item h="1" x="230"/>
        <item h="1" x="581"/>
        <item h="1" x="155"/>
        <item h="1" x="146"/>
        <item h="1" x="69"/>
        <item h="1" x="600"/>
        <item h="1" x="194"/>
        <item h="1" x="519"/>
        <item h="1" x="566"/>
        <item h="1" x="98"/>
        <item h="1" x="203"/>
        <item h="1" x="116"/>
        <item h="1" x="6"/>
        <item h="1" x="465"/>
        <item h="1" x="133"/>
        <item h="1" x="142"/>
        <item h="1" x="40"/>
        <item h="1" x="437"/>
        <item h="1" x="493"/>
        <item h="1" x="364"/>
        <item h="1" x="273"/>
        <item h="1" x="25"/>
        <item h="1" x="393"/>
        <item h="1" x="440"/>
        <item h="1" x="169"/>
        <item h="1" x="328"/>
        <item h="1" x="482"/>
        <item h="1" x="3"/>
        <item h="1" x="227"/>
        <item h="1" x="514"/>
        <item h="1" x="352"/>
        <item h="1" x="282"/>
        <item h="1" x="72"/>
        <item h="1" x="234"/>
        <item h="1" x="474"/>
        <item h="1" x="378"/>
        <item h="1" x="56"/>
        <item h="1" x="136"/>
        <item h="1" x="563"/>
        <item h="1" x="17"/>
        <item h="1" x="470"/>
        <item h="1" x="441"/>
        <item h="1" x="141"/>
        <item h="1" x="362"/>
        <item h="1" x="42"/>
        <item h="1" x="110"/>
        <item h="1" x="405"/>
        <item h="1" x="291"/>
        <item h="1" x="35"/>
        <item h="1" x="510"/>
        <item h="1" x="102"/>
        <item h="1" x="418"/>
        <item h="1" x="198"/>
        <item h="1" x="143"/>
        <item h="1" x="399"/>
        <item h="1" x="599"/>
        <item h="1" x="37"/>
        <item h="1" x="486"/>
        <item h="1" x="139"/>
        <item h="1" x="417"/>
        <item h="1" x="407"/>
        <item h="1" x="268"/>
        <item h="1" x="182"/>
        <item h="1" x="531"/>
        <item h="1" x="530"/>
        <item h="1" x="367"/>
        <item h="1" x="548"/>
        <item h="1" x="51"/>
        <item h="1" x="533"/>
        <item h="1" x="236"/>
        <item h="1" x="188"/>
        <item h="1" x="59"/>
        <item h="1" x="292"/>
        <item h="1" x="601"/>
        <item h="1" x="347"/>
        <item h="1" x="279"/>
        <item h="1" x="436"/>
        <item h="1" x="535"/>
        <item h="1" x="85"/>
        <item h="1" x="306"/>
        <item h="1" x="583"/>
        <item h="1" x="542"/>
        <item h="1" x="258"/>
        <item h="1" x="106"/>
        <item h="1" x="265"/>
        <item h="1" x="532"/>
        <item h="1" x="79"/>
        <item h="1" x="88"/>
        <item h="1" x="445"/>
        <item h="1" x="590"/>
        <item h="1" x="173"/>
        <item h="1" x="457"/>
        <item h="1" x="158"/>
        <item h="1" x="135"/>
        <item h="1" x="31"/>
        <item h="1" x="190"/>
        <item h="1" x="186"/>
        <item h="1" x="108"/>
        <item h="1" x="45"/>
        <item h="1" x="174"/>
        <item h="1" x="209"/>
        <item h="1" x="132"/>
        <item h="1" x="429"/>
        <item h="1" x="87"/>
        <item h="1" x="210"/>
        <item h="1" x="168"/>
        <item h="1" x="157"/>
        <item h="1" x="497"/>
        <item h="1" x="570"/>
        <item h="1" x="361"/>
        <item h="1" x="78"/>
        <item h="1" x="122"/>
        <item h="1" x="283"/>
        <item h="1" x="254"/>
        <item h="1" x="381"/>
        <item h="1" x="185"/>
        <item h="1" x="131"/>
        <item h="1" x="516"/>
        <item h="1" x="74"/>
        <item h="1" x="547"/>
        <item h="1" x="404"/>
        <item h="1" x="90"/>
        <item h="1" x="107"/>
        <item h="1" x="95"/>
        <item h="1" x="571"/>
        <item h="1" x="244"/>
        <item h="1" x="257"/>
        <item h="1" x="53"/>
        <item h="1" x="161"/>
        <item h="1" x="554"/>
        <item h="1" x="342"/>
        <item h="1" x="267"/>
        <item h="1" x="562"/>
        <item h="1" x="270"/>
        <item h="1" x="453"/>
        <item h="1" x="584"/>
        <item h="1" x="506"/>
        <item h="1" x="365"/>
        <item h="1" x="140"/>
        <item h="1" x="586"/>
        <item h="1" x="520"/>
        <item h="1" x="232"/>
        <item h="1" x="432"/>
        <item h="1" x="376"/>
        <item h="1" x="447"/>
        <item h="1" x="156"/>
        <item h="1" x="193"/>
        <item h="1" x="235"/>
        <item h="1" x="119"/>
        <item h="1" x="55"/>
        <item h="1" x="403"/>
        <item h="1" x="463"/>
        <item h="1" x="580"/>
        <item h="1" x="54"/>
        <item h="1" x="103"/>
        <item h="1" x="382"/>
        <item h="1" x="30"/>
        <item h="1" x="439"/>
        <item h="1" x="588"/>
        <item h="1" x="452"/>
        <item h="1" x="5"/>
        <item h="1" x="593"/>
        <item h="1" x="540"/>
        <item h="1" x="180"/>
        <item h="1" x="450"/>
        <item h="1" x="125"/>
        <item h="1" x="322"/>
        <item h="1" x="572"/>
        <item h="1" x="332"/>
        <item h="1" x="406"/>
        <item h="1" x="582"/>
        <item h="1" x="134"/>
        <item h="1" x="150"/>
        <item h="1" x="231"/>
        <item h="1" x="539"/>
        <item h="1" x="585"/>
        <item h="1" x="164"/>
        <item h="1" x="162"/>
        <item h="1" x="392"/>
        <item h="1" x="207"/>
        <item h="1" x="444"/>
        <item h="1" x="456"/>
        <item h="1" x="57"/>
        <item h="1" x="52"/>
        <item h="1" x="555"/>
        <item h="1" x="256"/>
        <item h="1" x="333"/>
        <item h="1" x="324"/>
        <item h="1" x="48"/>
        <item h="1" x="128"/>
        <item h="1" x="205"/>
        <item h="1" x="27"/>
        <item h="1" x="494"/>
        <item h="1" x="147"/>
        <item h="1" x="114"/>
        <item h="1" x="211"/>
        <item h="1" x="260"/>
        <item h="1" x="179"/>
        <item h="1" x="153"/>
        <item h="1" x="82"/>
        <item h="1" x="573"/>
        <item h="1" x="294"/>
        <item h="1" x="528"/>
        <item h="1" x="513"/>
        <item h="1" x="113"/>
        <item h="1" x="307"/>
        <item h="1" x="1"/>
        <item h="1" x="412"/>
        <item h="1" x="36"/>
        <item h="1" x="221"/>
        <item h="1" x="201"/>
        <item h="1" x="33"/>
        <item h="1" x="359"/>
        <item h="1" x="327"/>
        <item h="1" x="41"/>
        <item h="1" x="379"/>
        <item h="1" x="505"/>
        <item h="1" x="565"/>
        <item h="1" x="501"/>
        <item h="1" x="320"/>
        <item h="1" x="363"/>
        <item h="1" x="355"/>
        <item h="1" x="354"/>
        <item h="1" x="384"/>
        <item h="1" x="605"/>
        <item h="1" x="189"/>
        <item h="1" x="499"/>
        <item h="1" x="468"/>
        <item h="1" x="578"/>
        <item h="1" x="171"/>
        <item t="default"/>
      </items>
    </pivotField>
    <pivotField showAll="0">
      <items count="825">
        <item x="202"/>
        <item x="314"/>
        <item h="1" x="813"/>
        <item h="1" x="614"/>
        <item h="1" x="178"/>
        <item h="1" x="122"/>
        <item h="1" x="731"/>
        <item h="1" x="121"/>
        <item h="1" x="132"/>
        <item h="1" x="804"/>
        <item h="1" x="503"/>
        <item h="1" x="205"/>
        <item h="1" x="42"/>
        <item h="1" x="230"/>
        <item h="1" x="382"/>
        <item h="1" x="728"/>
        <item h="1" x="104"/>
        <item h="1" x="197"/>
        <item h="1" x="572"/>
        <item h="1" x="68"/>
        <item h="1" x="795"/>
        <item h="1" x="55"/>
        <item h="1" x="603"/>
        <item h="1" x="785"/>
        <item h="1" x="9"/>
        <item h="1" x="739"/>
        <item h="1" x="523"/>
        <item h="1" x="816"/>
        <item h="1" x="253"/>
        <item h="1" x="647"/>
        <item h="1" x="635"/>
        <item h="1" x="356"/>
        <item h="1" x="707"/>
        <item h="1" x="744"/>
        <item h="1" x="198"/>
        <item h="1" x="677"/>
        <item h="1" x="608"/>
        <item h="1" x="262"/>
        <item h="1" x="66"/>
        <item h="1" x="125"/>
        <item h="1" x="276"/>
        <item h="1" x="204"/>
        <item h="1" x="289"/>
        <item h="1" x="235"/>
        <item h="1" x="65"/>
        <item h="1" x="653"/>
        <item h="1" x="137"/>
        <item h="1" x="76"/>
        <item h="1" x="819"/>
        <item h="1" x="547"/>
        <item h="1" x="504"/>
        <item h="1" x="425"/>
        <item h="1" x="415"/>
        <item h="1" x="383"/>
        <item h="1" x="585"/>
        <item h="1" x="303"/>
        <item h="1" x="688"/>
        <item h="1" x="139"/>
        <item h="1" x="745"/>
        <item h="1" x="683"/>
        <item h="1" x="797"/>
        <item h="1" x="811"/>
        <item h="1" x="659"/>
        <item h="1" x="259"/>
        <item h="1" x="151"/>
        <item h="1" x="560"/>
        <item h="1" x="34"/>
        <item h="1" x="562"/>
        <item h="1" x="194"/>
        <item h="1" x="473"/>
        <item h="1" x="15"/>
        <item h="1" x="800"/>
        <item h="1" x="226"/>
        <item h="1" x="580"/>
        <item h="1" x="417"/>
        <item h="1" x="222"/>
        <item h="1" x="706"/>
        <item h="1" x="680"/>
        <item h="1" x="160"/>
        <item h="1" x="250"/>
        <item h="1" x="111"/>
        <item h="1" x="693"/>
        <item h="1" x="370"/>
        <item h="1" x="41"/>
        <item h="1" x="31"/>
        <item h="1" x="521"/>
        <item h="1" x="694"/>
        <item h="1" x="592"/>
        <item h="1" x="71"/>
        <item h="1" x="79"/>
        <item h="1" x="771"/>
        <item h="1" x="330"/>
        <item h="1" x="373"/>
        <item h="1" x="112"/>
        <item h="1" x="618"/>
        <item h="1" x="527"/>
        <item h="1" x="786"/>
        <item h="1" x="255"/>
        <item h="1" x="730"/>
        <item h="1" x="36"/>
        <item h="1" x="690"/>
        <item h="1" x="664"/>
        <item h="1" x="582"/>
        <item h="1" x="642"/>
        <item h="1" x="632"/>
        <item h="1" x="488"/>
        <item h="1" x="350"/>
        <item h="1" x="110"/>
        <item h="1" x="192"/>
        <item h="1" x="293"/>
        <item h="1" x="5"/>
        <item h="1" x="732"/>
        <item h="1" x="117"/>
        <item h="1" x="348"/>
        <item h="1" x="508"/>
        <item h="1" x="460"/>
        <item h="1" x="450"/>
        <item h="1" x="559"/>
        <item h="1" x="491"/>
        <item h="1" x="140"/>
        <item h="1" x="531"/>
        <item h="1" x="486"/>
        <item h="1" x="150"/>
        <item h="1" x="301"/>
        <item h="1" x="227"/>
        <item h="1" x="156"/>
        <item h="1" x="312"/>
        <item h="1" x="325"/>
        <item h="1" x="335"/>
        <item h="1" x="126"/>
        <item h="1" x="264"/>
        <item h="1" x="791"/>
        <item h="1" x="689"/>
        <item h="1" x="185"/>
        <item h="1" x="641"/>
        <item h="1" x="675"/>
        <item h="1" x="385"/>
        <item h="1" x="281"/>
        <item h="1" x="566"/>
        <item h="1" x="542"/>
        <item h="1" x="502"/>
        <item h="1" x="578"/>
        <item h="1" x="714"/>
        <item h="1" x="822"/>
        <item h="1" x="43"/>
        <item h="1" x="471"/>
        <item h="1" x="306"/>
        <item h="1" x="328"/>
        <item h="1" x="94"/>
        <item h="1" x="70"/>
        <item h="1" x="667"/>
        <item h="1" x="77"/>
        <item h="1" x="713"/>
        <item h="1" x="761"/>
        <item h="1" x="429"/>
        <item h="1" x="174"/>
        <item h="1" x="430"/>
        <item h="1" x="223"/>
        <item h="1" x="87"/>
        <item h="1" x="75"/>
        <item x="47"/>
        <item h="1" x="336"/>
        <item h="1" x="4"/>
        <item h="1" x="418"/>
        <item h="1" x="643"/>
        <item h="1" x="154"/>
        <item h="1" x="215"/>
        <item h="1" x="172"/>
        <item h="1" x="558"/>
        <item h="1" x="540"/>
        <item h="1" x="342"/>
        <item h="1" x="199"/>
        <item h="1" x="252"/>
        <item h="1" x="546"/>
        <item h="1" x="376"/>
        <item h="1" x="427"/>
        <item h="1" x="238"/>
        <item h="1" x="243"/>
        <item h="1" x="570"/>
        <item h="1" x="282"/>
        <item h="1" x="278"/>
        <item h="1" x="587"/>
        <item h="1" x="447"/>
        <item h="1" x="170"/>
        <item h="1" x="737"/>
        <item h="1" x="258"/>
        <item h="1" x="63"/>
        <item h="1" x="287"/>
        <item h="1" x="27"/>
        <item h="1" x="536"/>
        <item h="1" x="722"/>
        <item h="1" x="352"/>
        <item h="1" x="48"/>
        <item h="1" x="510"/>
        <item h="1" x="261"/>
        <item h="1" x="755"/>
        <item h="1" x="371"/>
        <item h="1" x="295"/>
        <item h="1" x="636"/>
        <item h="1" x="107"/>
        <item h="1" x="545"/>
        <item h="1" x="318"/>
        <item h="1" x="604"/>
        <item h="1" x="763"/>
        <item h="1" x="343"/>
        <item h="1" x="211"/>
        <item h="1" x="733"/>
        <item h="1" x="519"/>
        <item h="1" x="422"/>
        <item h="1" x="90"/>
        <item h="1" x="305"/>
        <item h="1" x="594"/>
        <item h="1" x="331"/>
        <item h="1" x="679"/>
        <item h="1" x="538"/>
        <item h="1" x="812"/>
        <item h="1" x="275"/>
        <item h="1" x="581"/>
        <item h="1" x="142"/>
        <item h="1" x="72"/>
        <item h="1" x="388"/>
        <item h="1" x="534"/>
        <item h="1" x="753"/>
        <item h="1" x="684"/>
        <item h="1" x="817"/>
        <item h="1" x="389"/>
        <item h="1" x="322"/>
        <item h="1" x="666"/>
        <item h="1" x="368"/>
        <item h="1" x="195"/>
        <item h="1" x="654"/>
        <item h="1" x="203"/>
        <item h="1" x="701"/>
        <item h="1" x="78"/>
        <item h="1" x="792"/>
        <item h="1" x="803"/>
        <item h="1" x="699"/>
        <item h="1" x="748"/>
        <item h="1" x="522"/>
        <item h="1" x="267"/>
        <item h="1" x="708"/>
        <item h="1" x="749"/>
        <item h="1" x="181"/>
        <item h="1" x="718"/>
        <item h="1" x="393"/>
        <item h="1" x="44"/>
        <item h="1" x="33"/>
        <item h="1" x="627"/>
        <item h="1" x="130"/>
        <item h="1" x="83"/>
        <item h="1" x="114"/>
        <item h="1" x="341"/>
        <item h="1" x="229"/>
        <item h="1" x="395"/>
        <item h="1" x="549"/>
        <item h="1" x="189"/>
        <item h="1" x="190"/>
        <item h="1" x="149"/>
        <item h="1" x="127"/>
        <item h="1" x="268"/>
        <item h="1" x="359"/>
        <item h="1" x="414"/>
        <item h="1" x="530"/>
        <item h="1" x="284"/>
        <item h="1" x="410"/>
        <item h="1" x="621"/>
        <item h="1" x="697"/>
        <item h="1" x="741"/>
        <item h="1" x="685"/>
        <item h="1" x="54"/>
        <item h="1" x="184"/>
        <item h="1" x="529"/>
        <item h="1" x="466"/>
        <item h="1" x="658"/>
        <item h="1" x="528"/>
        <item h="1" x="517"/>
        <item h="1" x="271"/>
        <item h="1" x="553"/>
        <item h="1" x="462"/>
        <item h="1" x="672"/>
        <item h="1" x="515"/>
        <item h="1" x="424"/>
        <item h="1" x="551"/>
        <item h="1" x="401"/>
        <item h="1" x="426"/>
        <item h="1" x="428"/>
        <item h="1" x="492"/>
        <item h="1" x="102"/>
        <item h="1" x="6"/>
        <item h="1" x="168"/>
        <item h="1" x="176"/>
        <item h="1" x="380"/>
        <item h="1" x="609"/>
        <item h="1" x="309"/>
        <item h="1" x="339"/>
        <item h="1" x="177"/>
        <item h="1" x="646"/>
        <item h="1" x="173"/>
        <item h="1" x="738"/>
        <item x="544"/>
        <item x="396"/>
        <item x="74"/>
        <item x="213"/>
        <item x="703"/>
        <item x="411"/>
        <item x="436"/>
        <item x="239"/>
        <item h="1" x="516"/>
        <item h="1" x="277"/>
        <item h="1" x="704"/>
        <item h="1" x="290"/>
        <item h="1" x="153"/>
        <item h="1" x="182"/>
        <item h="1" x="640"/>
        <item h="1" x="754"/>
        <item h="1" x="601"/>
        <item h="1" x="657"/>
        <item h="1" x="349"/>
        <item h="1" x="421"/>
        <item h="1" x="270"/>
        <item h="1" x="337"/>
        <item x="58"/>
        <item x="648"/>
        <item x="437"/>
        <item x="358"/>
        <item x="409"/>
        <item x="138"/>
        <item x="212"/>
        <item h="1" x="493"/>
        <item h="1" x="567"/>
        <item h="1" x="357"/>
        <item h="1" x="626"/>
        <item h="1" x="105"/>
        <item h="1" x="224"/>
        <item h="1" x="280"/>
        <item h="1" x="721"/>
        <item h="1" x="723"/>
        <item h="1" x="400"/>
        <item h="1" x="207"/>
        <item h="1" x="526"/>
        <item h="1" x="146"/>
        <item h="1" x="776"/>
        <item h="1" x="265"/>
        <item h="1" x="320"/>
        <item h="1" x="158"/>
        <item h="1" x="579"/>
        <item h="1" x="599"/>
        <item h="1" x="321"/>
        <item h="1" x="166"/>
        <item h="1" x="709"/>
        <item h="1" x="696"/>
        <item h="1" x="3"/>
        <item h="1" x="779"/>
        <item h="1" x="263"/>
        <item h="1" x="573"/>
        <item h="1" x="495"/>
        <item h="1" x="32"/>
        <item h="1" x="583"/>
        <item h="1" x="631"/>
        <item h="1" x="682"/>
        <item h="1" x="209"/>
        <item h="1" x="602"/>
        <item h="1" x="500"/>
        <item h="1" x="611"/>
        <item h="1" x="705"/>
        <item h="1" x="484"/>
        <item h="1" x="724"/>
        <item h="1" x="661"/>
        <item h="1" x="241"/>
        <item h="1" x="479"/>
        <item h="1" x="10"/>
        <item h="1" x="651"/>
        <item h="1" x="248"/>
        <item h="1" x="21"/>
        <item h="1" x="113"/>
        <item x="435"/>
        <item h="1" x="317"/>
        <item h="1" x="470"/>
        <item h="1" x="297"/>
        <item h="1" x="157"/>
        <item h="1" x="187"/>
        <item h="1" x="505"/>
        <item h="1" x="18"/>
        <item h="1" x="777"/>
        <item h="1" x="23"/>
        <item h="1" x="656"/>
        <item h="1" x="700"/>
        <item h="1" x="805"/>
        <item h="1" x="344"/>
        <item h="1" x="191"/>
        <item h="1" x="408"/>
        <item h="1" x="821"/>
        <item h="1" x="292"/>
        <item h="1" x="588"/>
        <item h="1" x="360"/>
        <item h="1" x="514"/>
        <item h="1" x="726"/>
        <item h="1" x="557"/>
        <item h="1" x="361"/>
        <item h="1" x="725"/>
        <item h="1" x="152"/>
        <item h="1" x="687"/>
        <item h="1" x="419"/>
        <item h="1" x="109"/>
        <item h="1" x="118"/>
        <item h="1" x="449"/>
        <item h="1" x="56"/>
        <item h="1" x="61"/>
        <item h="1" x="80"/>
        <item h="1" x="69"/>
        <item h="1" x="458"/>
        <item h="1" x="133"/>
        <item h="1" x="487"/>
        <item h="1" x="574"/>
        <item h="1" x="246"/>
        <item h="1" x="89"/>
        <item h="1" x="307"/>
        <item h="1" x="416"/>
        <item h="1" x="564"/>
        <item h="1" x="674"/>
        <item h="1" x="639"/>
        <item h="1" x="50"/>
        <item h="1" x="532"/>
        <item h="1" x="73"/>
        <item h="1" x="29"/>
        <item h="1" x="245"/>
        <item h="1" x="543"/>
        <item h="1" x="590"/>
        <item h="1" x="497"/>
        <item h="1" x="91"/>
        <item h="1" x="676"/>
        <item h="1" x="765"/>
        <item h="1" x="469"/>
        <item h="1" x="46"/>
        <item h="1" x="193"/>
        <item h="1" x="434"/>
        <item h="1" x="498"/>
        <item h="1" x="663"/>
        <item h="1" x="62"/>
        <item h="1" x="291"/>
        <item h="1" x="374"/>
        <item h="1" x="482"/>
        <item h="1" x="17"/>
        <item h="1" x="86"/>
        <item h="1" x="743"/>
        <item h="1" x="810"/>
        <item h="1" x="784"/>
        <item h="1" x="650"/>
        <item h="1" x="99"/>
        <item h="1" x="494"/>
        <item h="1" x="633"/>
        <item h="1" x="787"/>
        <item h="1" x="625"/>
        <item h="1" x="310"/>
        <item h="1" x="52"/>
        <item h="1" x="475"/>
        <item h="1" x="327"/>
        <item h="1" x="758"/>
        <item h="1" x="294"/>
        <item h="1" x="214"/>
        <item h="1" x="622"/>
        <item h="1" x="571"/>
        <item h="1" x="375"/>
        <item h="1" x="286"/>
        <item h="1" x="598"/>
        <item h="1" x="433"/>
        <item h="1" x="369"/>
        <item h="1" x="702"/>
        <item h="1" x="533"/>
        <item h="1" x="773"/>
        <item x="167"/>
        <item h="1" x="750"/>
        <item h="1" x="644"/>
        <item h="1" x="123"/>
        <item h="1" x="30"/>
        <item h="1" x="780"/>
        <item h="1" x="379"/>
        <item h="1" x="266"/>
        <item h="1" x="695"/>
        <item h="1" x="171"/>
        <item h="1" x="311"/>
        <item h="1" x="313"/>
        <item h="1" x="768"/>
        <item h="1" x="188"/>
        <item h="1" x="669"/>
        <item h="1" x="807"/>
        <item h="1" x="710"/>
        <item h="1" x="440"/>
        <item h="1" x="405"/>
        <item h="1" x="100"/>
        <item h="1" x="678"/>
        <item h="1" x="801"/>
        <item h="1" x="39"/>
        <item h="1" x="468"/>
        <item h="1" x="362"/>
        <item h="1" x="501"/>
        <item h="1" x="556"/>
        <item h="1" x="260"/>
        <item h="1" x="340"/>
        <item h="1" x="537"/>
        <item h="1" x="225"/>
        <item h="1" x="381"/>
        <item h="1" x="329"/>
        <item h="1" x="788"/>
        <item h="1" x="315"/>
        <item h="1" x="134"/>
        <item h="1" x="485"/>
        <item h="1" x="649"/>
        <item h="1" x="196"/>
        <item h="1" x="392"/>
        <item h="1" x="24"/>
        <item h="1" x="390"/>
        <item h="1" x="806"/>
        <item h="1" x="734"/>
        <item h="1" x="219"/>
        <item h="1" x="304"/>
        <item h="1" x="489"/>
        <item h="1" x="483"/>
        <item h="1" x="638"/>
        <item h="1" x="445"/>
        <item h="1" x="22"/>
        <item h="1" x="740"/>
        <item h="1" x="364"/>
        <item h="1" x="770"/>
        <item h="1" x="823"/>
        <item h="1" x="254"/>
        <item h="1" x="453"/>
        <item h="1" x="120"/>
        <item h="1" x="413"/>
        <item h="1" x="251"/>
        <item h="1" x="296"/>
        <item h="1" x="442"/>
        <item h="1" x="766"/>
        <item h="1" x="53"/>
        <item h="1" x="652"/>
        <item h="1" x="7"/>
        <item h="1" x="179"/>
        <item h="1" x="712"/>
        <item h="1" x="391"/>
        <item h="1" x="686"/>
        <item h="1" x="569"/>
        <item h="1" x="561"/>
        <item h="1" x="799"/>
        <item h="1" x="247"/>
        <item h="1" x="231"/>
        <item h="1" x="568"/>
        <item h="1" x="595"/>
        <item h="1" x="283"/>
        <item h="1" x="16"/>
        <item h="1" x="208"/>
        <item h="1" x="162"/>
        <item h="1" x="183"/>
        <item h="1" x="0"/>
        <item h="1" x="45"/>
        <item h="1" x="319"/>
        <item h="1" x="220"/>
        <item h="1" x="808"/>
        <item h="1" x="237"/>
        <item h="1" x="420"/>
        <item h="1" x="432"/>
        <item h="1" x="665"/>
        <item h="1" x="257"/>
        <item h="1" x="509"/>
        <item h="1" x="60"/>
        <item h="1" x="617"/>
        <item h="1" x="490"/>
        <item h="1" x="593"/>
        <item h="1" x="279"/>
        <item h="1" x="711"/>
        <item h="1" x="756"/>
        <item h="1" x="681"/>
        <item h="1" x="355"/>
        <item h="1" x="716"/>
        <item h="1" x="274"/>
        <item h="1" x="144"/>
        <item h="1" x="782"/>
        <item h="1" x="378"/>
        <item h="1" x="511"/>
        <item h="1" x="353"/>
        <item h="1" x="272"/>
        <item h="1" x="82"/>
        <item h="1" x="37"/>
        <item h="1" x="386"/>
        <item h="1" x="506"/>
        <item h="1" x="402"/>
        <item h="1" x="463"/>
        <item h="1" x="351"/>
        <item h="1" x="95"/>
        <item h="1" x="459"/>
        <item h="1" x="324"/>
        <item h="1" x="565"/>
        <item h="1" x="256"/>
        <item h="1" x="809"/>
        <item h="1" x="57"/>
        <item h="1" x="798"/>
        <item h="1" x="615"/>
        <item h="1" x="131"/>
        <item h="1" x="589"/>
        <item h="1" x="367"/>
        <item h="1" x="431"/>
        <item h="1" x="316"/>
        <item h="1" x="691"/>
        <item h="1" x="143"/>
        <item h="1" x="575"/>
        <item h="1" x="302"/>
        <item h="1" x="38"/>
        <item h="1" x="216"/>
        <item h="1" x="629"/>
        <item h="1" x="451"/>
        <item h="1" x="746"/>
        <item h="1" x="273"/>
        <item h="1" x="210"/>
        <item h="1" x="332"/>
        <item h="1" x="760"/>
        <item h="1" x="399"/>
        <item h="1" x="200"/>
        <item h="1" x="673"/>
        <item h="1" x="554"/>
        <item h="1" x="394"/>
        <item h="1" x="645"/>
        <item h="1" x="116"/>
        <item h="1" x="299"/>
        <item h="1" x="520"/>
        <item h="1" x="119"/>
        <item h="1" x="155"/>
        <item h="1" x="477"/>
        <item h="1" x="439"/>
        <item h="1" x="84"/>
        <item h="1" x="576"/>
        <item x="736"/>
        <item h="1" x="535"/>
        <item h="1" x="165"/>
        <item h="1" x="715"/>
        <item h="1" x="242"/>
        <item h="1" x="103"/>
        <item h="1" x="164"/>
        <item h="1" x="815"/>
        <item h="1" x="412"/>
        <item h="1" x="789"/>
        <item h="1" x="308"/>
        <item h="1" x="148"/>
        <item h="1" x="384"/>
        <item h="1" x="67"/>
        <item h="1" x="377"/>
        <item h="1" x="596"/>
        <item h="1" x="147"/>
        <item h="1" x="619"/>
        <item h="1" x="163"/>
        <item x="612"/>
        <item h="1" x="481"/>
        <item h="1" x="108"/>
        <item x="98"/>
        <item h="1" x="444"/>
        <item h="1" x="19"/>
        <item h="1" x="8"/>
        <item h="1" x="97"/>
        <item h="1" x="269"/>
        <item h="1" x="457"/>
        <item h="1" x="201"/>
        <item h="1" x="752"/>
        <item h="1" x="92"/>
        <item h="1" x="628"/>
        <item h="1" x="670"/>
        <item h="1" x="539"/>
        <item h="1" x="452"/>
        <item h="1" x="624"/>
        <item h="1" x="692"/>
        <item h="1" x="26"/>
        <item h="1" x="323"/>
        <item h="1" x="175"/>
        <item h="1" x="2"/>
        <item h="1" x="443"/>
        <item h="1" x="446"/>
        <item h="1" x="662"/>
        <item h="1" x="525"/>
        <item h="1" x="781"/>
        <item h="1" x="136"/>
        <item h="1" x="12"/>
        <item h="1" x="698"/>
        <item h="1" x="747"/>
        <item h="1" x="478"/>
        <item h="1" x="354"/>
        <item h="1" x="757"/>
        <item h="1" x="607"/>
        <item h="1" x="347"/>
        <item h="1" x="366"/>
        <item h="1" x="456"/>
        <item h="1" x="719"/>
        <item h="1" x="49"/>
        <item h="1" x="397"/>
        <item h="1" x="630"/>
        <item h="1" x="474"/>
        <item h="1" x="40"/>
        <item h="1" x="513"/>
        <item h="1" x="217"/>
        <item h="1" x="441"/>
        <item h="1" x="298"/>
        <item h="1" x="499"/>
        <item h="1" x="727"/>
        <item h="1" x="35"/>
        <item h="1" x="93"/>
        <item h="1" x="563"/>
        <item h="1" x="461"/>
        <item h="1" x="234"/>
        <item h="1" x="620"/>
        <item h="1" x="161"/>
        <item h="1" x="762"/>
        <item h="1" x="59"/>
        <item h="1" x="228"/>
        <item h="1" x="135"/>
        <item h="1" x="802"/>
        <item h="1" x="454"/>
        <item h="1" x="28"/>
        <item h="1" x="88"/>
        <item h="1" x="717"/>
        <item h="1" x="236"/>
        <item h="1" x="472"/>
        <item h="1" x="793"/>
        <item h="1" x="548"/>
        <item h="1" x="448"/>
        <item h="1" x="232"/>
        <item h="1" x="64"/>
        <item h="1" x="552"/>
        <item h="1" x="775"/>
        <item h="1" x="404"/>
        <item h="1" x="438"/>
        <item h="1" x="81"/>
        <item h="1" x="518"/>
        <item h="1" x="300"/>
        <item h="1" x="218"/>
        <item h="1" x="403"/>
        <item h="1" x="128"/>
        <item h="1" x="288"/>
        <item h="1" x="751"/>
        <item h="1" x="794"/>
        <item h="1" x="407"/>
        <item h="1" x="115"/>
        <item h="1" x="423"/>
        <item h="1" x="790"/>
        <item h="1" x="774"/>
        <item h="1" x="169"/>
        <item h="1" x="769"/>
        <item h="1" x="233"/>
        <item h="1" x="671"/>
        <item h="1" x="764"/>
        <item h="1" x="496"/>
        <item h="1" x="591"/>
        <item h="1" x="778"/>
        <item h="1" x="586"/>
        <item h="1" x="333"/>
        <item h="1" x="524"/>
        <item h="1" x="106"/>
        <item h="1" x="285"/>
        <item h="1" x="577"/>
        <item h="1" x="613"/>
        <item h="1" x="720"/>
        <item h="1" x="338"/>
        <item h="1" x="345"/>
        <item h="1" x="772"/>
        <item h="1" x="51"/>
        <item h="1" x="655"/>
        <item h="1" x="124"/>
        <item h="1" x="1"/>
        <item h="1" x="759"/>
        <item h="1" x="606"/>
        <item h="1" x="240"/>
        <item h="1" x="637"/>
        <item h="1" x="480"/>
        <item h="1" x="365"/>
        <item h="1" x="141"/>
        <item h="1" x="742"/>
        <item h="1" x="20"/>
        <item h="1" x="634"/>
        <item h="1" x="584"/>
        <item h="1" x="660"/>
        <item h="1" x="372"/>
        <item h="1" x="387"/>
        <item h="1" x="623"/>
        <item h="1" x="13"/>
        <item h="1" x="11"/>
        <item h="1" x="512"/>
        <item h="1" x="206"/>
        <item h="1" x="507"/>
        <item h="1" x="668"/>
        <item h="1" x="326"/>
        <item h="1" x="129"/>
        <item h="1" x="249"/>
        <item h="1" x="221"/>
        <item h="1" x="555"/>
        <item h="1" x="101"/>
        <item h="1" x="783"/>
        <item h="1" x="14"/>
        <item h="1" x="550"/>
        <item h="1" x="363"/>
        <item h="1" x="616"/>
        <item h="1" x="244"/>
        <item h="1" x="96"/>
        <item h="1" x="818"/>
        <item h="1" x="85"/>
        <item h="1" x="346"/>
        <item h="1" x="476"/>
        <item h="1" x="767"/>
        <item h="1" x="735"/>
        <item h="1" x="467"/>
        <item h="1" x="25"/>
        <item h="1" x="145"/>
        <item h="1" x="159"/>
        <item h="1" x="455"/>
        <item h="1" x="610"/>
        <item h="1" x="398"/>
        <item h="1" x="334"/>
        <item h="1" x="465"/>
        <item h="1" x="464"/>
        <item h="1" x="180"/>
        <item h="1" x="814"/>
        <item h="1" x="820"/>
        <item h="1" x="597"/>
        <item h="1" x="605"/>
        <item h="1" x="186"/>
        <item h="1" x="406"/>
        <item h="1" x="600"/>
        <item h="1" x="796"/>
        <item h="1" x="729"/>
        <item h="1" x="541"/>
        <item t="default"/>
      </items>
    </pivotField>
    <pivotField showAll="0">
      <items count="751">
        <item x="296"/>
        <item x="629"/>
        <item x="399"/>
        <item x="565"/>
        <item x="243"/>
        <item x="200"/>
        <item x="612"/>
        <item x="524"/>
        <item x="537"/>
        <item x="597"/>
        <item x="593"/>
        <item x="290"/>
        <item x="69"/>
        <item x="299"/>
        <item x="737"/>
        <item x="636"/>
        <item x="241"/>
        <item x="169"/>
        <item x="340"/>
        <item x="364"/>
        <item x="110"/>
        <item x="598"/>
        <item x="627"/>
        <item x="40"/>
        <item x="538"/>
        <item x="419"/>
        <item x="202"/>
        <item x="106"/>
        <item x="657"/>
        <item x="640"/>
        <item x="306"/>
        <item x="233"/>
        <item x="554"/>
        <item x="428"/>
        <item x="128"/>
        <item x="379"/>
        <item x="112"/>
        <item x="19"/>
        <item x="451"/>
        <item x="389"/>
        <item x="16"/>
        <item x="373"/>
        <item x="255"/>
        <item x="46"/>
        <item x="531"/>
        <item x="743"/>
        <item x="70"/>
        <item x="380"/>
        <item x="165"/>
        <item x="720"/>
        <item x="1"/>
        <item x="215"/>
        <item x="663"/>
        <item x="266"/>
        <item x="279"/>
        <item x="158"/>
        <item x="9"/>
        <item x="622"/>
        <item x="505"/>
        <item x="52"/>
        <item x="32"/>
        <item x="716"/>
        <item x="746"/>
        <item x="689"/>
        <item x="502"/>
        <item x="564"/>
        <item x="315"/>
        <item x="692"/>
        <item x="643"/>
        <item x="741"/>
        <item x="85"/>
        <item x="440"/>
        <item x="494"/>
        <item x="460"/>
        <item x="355"/>
        <item x="705"/>
        <item x="490"/>
        <item x="72"/>
        <item x="88"/>
        <item x="749"/>
        <item x="62"/>
        <item x="559"/>
        <item x="488"/>
        <item x="311"/>
        <item x="747"/>
        <item x="57"/>
        <item x="109"/>
        <item x="161"/>
        <item x="588"/>
        <item x="580"/>
        <item x="594"/>
        <item x="53"/>
        <item x="144"/>
        <item x="47"/>
        <item x="181"/>
        <item x="59"/>
        <item x="589"/>
        <item x="395"/>
        <item x="0"/>
        <item x="184"/>
        <item x="525"/>
        <item x="604"/>
        <item x="351"/>
        <item x="361"/>
        <item x="93"/>
        <item x="634"/>
        <item x="31"/>
        <item x="566"/>
        <item x="190"/>
        <item x="469"/>
        <item x="199"/>
        <item x="179"/>
        <item x="339"/>
        <item x="242"/>
        <item x="37"/>
        <item x="118"/>
        <item x="715"/>
        <item x="682"/>
        <item x="719"/>
        <item x="333"/>
        <item x="350"/>
        <item x="608"/>
        <item x="710"/>
        <item x="391"/>
        <item x="286"/>
        <item x="126"/>
        <item x="24"/>
        <item x="154"/>
        <item x="170"/>
        <item x="686"/>
        <item x="539"/>
        <item x="71"/>
        <item x="267"/>
        <item x="244"/>
        <item x="254"/>
        <item x="724"/>
        <item x="76"/>
        <item x="155"/>
        <item x="151"/>
        <item x="530"/>
        <item x="205"/>
        <item x="127"/>
        <item x="407"/>
        <item x="38"/>
        <item x="714"/>
        <item x="332"/>
        <item x="427"/>
        <item x="576"/>
        <item x="680"/>
        <item x="512"/>
        <item x="607"/>
        <item x="515"/>
        <item x="121"/>
        <item x="491"/>
        <item x="173"/>
        <item x="102"/>
        <item x="540"/>
        <item x="489"/>
        <item x="234"/>
        <item x="437"/>
        <item x="650"/>
        <item x="454"/>
        <item x="507"/>
        <item x="167"/>
        <item x="366"/>
        <item x="203"/>
        <item x="159"/>
        <item x="466"/>
        <item x="7"/>
        <item x="225"/>
        <item x="432"/>
        <item x="365"/>
        <item x="141"/>
        <item x="99"/>
        <item x="609"/>
        <item x="113"/>
        <item x="135"/>
        <item x="734"/>
        <item x="532"/>
        <item x="348"/>
        <item x="341"/>
        <item x="572"/>
        <item x="149"/>
        <item x="25"/>
        <item x="411"/>
        <item x="35"/>
        <item x="111"/>
        <item x="433"/>
        <item x="197"/>
        <item x="641"/>
        <item x="189"/>
        <item x="262"/>
        <item x="439"/>
        <item x="477"/>
        <item x="305"/>
        <item x="381"/>
        <item x="92"/>
        <item x="619"/>
        <item x="478"/>
        <item x="688"/>
        <item x="503"/>
        <item x="481"/>
        <item x="642"/>
        <item x="226"/>
        <item x="394"/>
        <item x="673"/>
        <item x="319"/>
        <item x="412"/>
        <item x="617"/>
        <item x="54"/>
        <item x="556"/>
        <item x="163"/>
        <item x="405"/>
        <item x="269"/>
        <item x="51"/>
        <item x="186"/>
        <item x="713"/>
        <item x="10"/>
        <item x="518"/>
        <item x="533"/>
        <item x="390"/>
        <item x="297"/>
        <item x="77"/>
        <item x="443"/>
        <item x="519"/>
        <item x="371"/>
        <item x="646"/>
        <item x="15"/>
        <item x="403"/>
        <item x="45"/>
        <item x="251"/>
        <item x="654"/>
        <item x="316"/>
        <item x="368"/>
        <item x="344"/>
        <item x="687"/>
        <item x="56"/>
        <item x="324"/>
        <item x="522"/>
        <item x="323"/>
        <item x="436"/>
        <item x="123"/>
        <item x="603"/>
        <item x="362"/>
        <item x="308"/>
        <item x="307"/>
        <item x="257"/>
        <item x="600"/>
        <item x="721"/>
        <item x="551"/>
        <item x="356"/>
        <item x="6"/>
        <item x="718"/>
        <item x="400"/>
        <item x="271"/>
        <item x="521"/>
        <item x="748"/>
        <item x="402"/>
        <item x="275"/>
        <item x="579"/>
        <item x="664"/>
        <item x="637"/>
        <item x="124"/>
        <item x="647"/>
        <item x="375"/>
        <item x="388"/>
        <item x="711"/>
        <item x="658"/>
        <item x="659"/>
        <item x="694"/>
        <item x="325"/>
        <item x="542"/>
        <item x="303"/>
        <item x="188"/>
        <item x="697"/>
        <item x="95"/>
        <item x="196"/>
        <item x="291"/>
        <item x="474"/>
        <item x="248"/>
        <item x="545"/>
        <item x="17"/>
        <item x="50"/>
        <item x="606"/>
        <item x="486"/>
        <item x="345"/>
        <item x="543"/>
        <item x="221"/>
        <item x="321"/>
        <item x="546"/>
        <item x="298"/>
        <item x="209"/>
        <item x="378"/>
        <item x="392"/>
        <item x="240"/>
        <item x="259"/>
        <item x="618"/>
        <item x="599"/>
        <item x="84"/>
        <item x="137"/>
        <item x="397"/>
        <item x="265"/>
        <item x="413"/>
        <item x="117"/>
        <item x="563"/>
        <item x="529"/>
        <item x="60"/>
        <item x="457"/>
        <item x="652"/>
        <item x="238"/>
        <item x="571"/>
        <item x="736"/>
        <item x="145"/>
        <item x="176"/>
        <item x="217"/>
        <item x="722"/>
        <item x="648"/>
        <item x="730"/>
        <item x="610"/>
        <item x="354"/>
        <item x="620"/>
        <item x="547"/>
        <item x="153"/>
        <item x="329"/>
        <item x="272"/>
        <item x="574"/>
        <item x="168"/>
        <item x="216"/>
        <item x="359"/>
        <item x="79"/>
        <item x="728"/>
        <item x="44"/>
        <item x="185"/>
        <item x="467"/>
        <item x="418"/>
        <item x="740"/>
        <item x="377"/>
        <item x="131"/>
        <item x="595"/>
        <item x="591"/>
        <item x="520"/>
        <item x="195"/>
        <item x="374"/>
        <item x="177"/>
        <item x="706"/>
        <item x="268"/>
        <item x="624"/>
        <item x="534"/>
        <item x="212"/>
        <item x="104"/>
        <item x="372"/>
        <item x="97"/>
        <item x="510"/>
        <item x="26"/>
        <item x="383"/>
        <item x="293"/>
        <item x="630"/>
        <item x="288"/>
        <item x="313"/>
        <item x="416"/>
        <item x="700"/>
        <item x="387"/>
        <item x="264"/>
        <item x="541"/>
        <item x="142"/>
        <item x="684"/>
        <item x="214"/>
        <item x="425"/>
        <item x="536"/>
        <item x="628"/>
        <item x="227"/>
        <item x="575"/>
        <item x="338"/>
        <item x="446"/>
        <item x="704"/>
        <item x="404"/>
        <item x="473"/>
        <item x="191"/>
        <item x="68"/>
        <item x="192"/>
        <item x="509"/>
        <item x="125"/>
        <item x="449"/>
        <item x="235"/>
        <item x="672"/>
        <item x="472"/>
        <item x="611"/>
        <item x="727"/>
        <item x="8"/>
        <item x="463"/>
        <item x="596"/>
        <item x="236"/>
        <item x="252"/>
        <item x="426"/>
        <item x="671"/>
        <item x="3"/>
        <item x="49"/>
        <item x="152"/>
        <item x="709"/>
        <item x="667"/>
        <item x="119"/>
        <item x="187"/>
        <item x="369"/>
        <item x="601"/>
        <item x="162"/>
        <item x="590"/>
        <item x="448"/>
        <item x="420"/>
        <item x="122"/>
        <item x="278"/>
        <item x="703"/>
        <item x="231"/>
        <item x="484"/>
        <item x="207"/>
        <item x="285"/>
        <item x="270"/>
        <item x="626"/>
        <item x="441"/>
        <item x="41"/>
        <item x="204"/>
        <item x="681"/>
        <item x="101"/>
        <item x="295"/>
        <item x="625"/>
        <item x="615"/>
        <item x="246"/>
        <item x="213"/>
        <item x="742"/>
        <item x="408"/>
        <item x="220"/>
        <item x="58"/>
        <item x="396"/>
        <item x="183"/>
        <item x="48"/>
        <item x="211"/>
        <item x="415"/>
        <item x="146"/>
        <item x="33"/>
        <item x="239"/>
        <item x="147"/>
        <item x="623"/>
        <item x="616"/>
        <item x="34"/>
        <item x="464"/>
        <item x="11"/>
        <item x="4"/>
        <item x="280"/>
        <item x="670"/>
        <item x="581"/>
        <item x="328"/>
        <item x="326"/>
        <item x="455"/>
        <item x="250"/>
        <item x="13"/>
        <item x="100"/>
        <item x="552"/>
        <item x="674"/>
        <item x="89"/>
        <item x="83"/>
        <item x="506"/>
        <item x="421"/>
        <item x="23"/>
        <item x="698"/>
        <item x="465"/>
        <item x="360"/>
        <item x="735"/>
        <item x="29"/>
        <item x="548"/>
        <item x="461"/>
        <item x="132"/>
        <item x="75"/>
        <item x="493"/>
        <item x="699"/>
        <item x="707"/>
        <item x="708"/>
        <item x="36"/>
        <item x="261"/>
        <item x="222"/>
        <item x="116"/>
        <item x="639"/>
        <item x="64"/>
        <item x="471"/>
        <item x="585"/>
        <item x="276"/>
        <item x="665"/>
        <item x="382"/>
        <item x="198"/>
        <item x="194"/>
        <item x="456"/>
        <item x="384"/>
        <item x="370"/>
        <item x="669"/>
        <item x="105"/>
        <item x="294"/>
        <item x="514"/>
        <item x="459"/>
        <item x="237"/>
        <item x="228"/>
        <item x="178"/>
        <item x="81"/>
        <item x="723"/>
        <item x="649"/>
        <item x="666"/>
        <item x="206"/>
        <item x="292"/>
        <item x="229"/>
        <item x="5"/>
        <item x="675"/>
        <item x="28"/>
        <item x="210"/>
        <item x="438"/>
        <item x="103"/>
        <item x="501"/>
        <item x="434"/>
        <item x="302"/>
        <item x="573"/>
        <item x="363"/>
        <item x="21"/>
        <item x="725"/>
        <item x="129"/>
        <item x="284"/>
        <item x="18"/>
        <item x="114"/>
        <item x="660"/>
        <item x="645"/>
        <item x="513"/>
        <item x="462"/>
        <item x="453"/>
        <item x="91"/>
        <item x="527"/>
        <item x="417"/>
        <item x="444"/>
        <item x="602"/>
        <item x="495"/>
        <item x="107"/>
        <item x="150"/>
        <item x="43"/>
        <item x="331"/>
        <item x="172"/>
        <item x="318"/>
        <item x="605"/>
        <item x="281"/>
        <item x="219"/>
        <item x="336"/>
        <item x="526"/>
        <item x="504"/>
        <item x="656"/>
        <item x="61"/>
        <item x="66"/>
        <item x="337"/>
        <item x="347"/>
        <item x="289"/>
        <item x="304"/>
        <item x="702"/>
        <item x="346"/>
        <item x="562"/>
        <item x="164"/>
        <item x="376"/>
        <item x="661"/>
        <item x="143"/>
        <item x="367"/>
        <item x="357"/>
        <item x="14"/>
        <item x="182"/>
        <item x="568"/>
        <item x="691"/>
        <item x="738"/>
        <item x="523"/>
        <item x="134"/>
        <item x="98"/>
        <item x="668"/>
        <item x="528"/>
        <item x="558"/>
        <item x="586"/>
        <item x="435"/>
        <item x="458"/>
        <item x="136"/>
        <item x="468"/>
        <item x="218"/>
        <item x="273"/>
        <item x="87"/>
        <item x="655"/>
        <item x="230"/>
        <item x="475"/>
        <item x="310"/>
        <item x="274"/>
        <item x="115"/>
        <item x="614"/>
        <item x="249"/>
        <item x="577"/>
        <item x="80"/>
        <item x="322"/>
        <item x="555"/>
        <item x="166"/>
        <item x="500"/>
        <item x="423"/>
        <item x="258"/>
        <item x="358"/>
        <item x="683"/>
        <item x="30"/>
        <item x="549"/>
        <item x="732"/>
        <item x="398"/>
        <item x="73"/>
        <item x="327"/>
        <item x="470"/>
        <item x="733"/>
        <item x="409"/>
        <item x="309"/>
        <item x="452"/>
        <item x="584"/>
        <item x="712"/>
        <item x="621"/>
        <item x="401"/>
        <item x="232"/>
        <item x="731"/>
        <item x="90"/>
        <item x="516"/>
        <item x="726"/>
        <item x="745"/>
        <item x="208"/>
        <item x="245"/>
        <item x="739"/>
        <item x="352"/>
        <item x="224"/>
        <item x="424"/>
        <item x="343"/>
        <item x="476"/>
        <item x="171"/>
        <item x="410"/>
        <item x="42"/>
        <item x="678"/>
        <item x="578"/>
        <item x="482"/>
        <item x="685"/>
        <item x="256"/>
        <item x="300"/>
        <item x="485"/>
        <item x="557"/>
        <item x="497"/>
        <item x="385"/>
        <item x="174"/>
        <item x="638"/>
        <item x="442"/>
        <item x="20"/>
        <item x="729"/>
        <item x="96"/>
        <item x="263"/>
        <item x="679"/>
        <item x="676"/>
        <item x="561"/>
        <item x="156"/>
        <item x="499"/>
        <item x="632"/>
        <item x="633"/>
        <item x="744"/>
        <item x="287"/>
        <item x="78"/>
        <item x="22"/>
        <item x="696"/>
        <item x="140"/>
        <item x="487"/>
        <item x="447"/>
        <item x="695"/>
        <item x="544"/>
        <item x="2"/>
        <item x="320"/>
        <item x="587"/>
        <item x="39"/>
        <item x="583"/>
        <item x="180"/>
        <item x="635"/>
        <item x="414"/>
        <item x="498"/>
        <item x="535"/>
        <item x="201"/>
        <item x="517"/>
        <item x="312"/>
        <item x="335"/>
        <item x="550"/>
        <item x="511"/>
        <item x="644"/>
        <item x="130"/>
        <item x="349"/>
        <item x="82"/>
        <item x="342"/>
        <item x="65"/>
        <item x="677"/>
        <item x="353"/>
        <item x="613"/>
        <item x="317"/>
        <item x="570"/>
        <item x="567"/>
        <item x="277"/>
        <item x="63"/>
        <item x="55"/>
        <item x="139"/>
        <item x="631"/>
        <item x="260"/>
        <item x="283"/>
        <item x="701"/>
        <item x="334"/>
        <item x="483"/>
        <item x="282"/>
        <item x="94"/>
        <item x="422"/>
        <item x="496"/>
        <item x="247"/>
        <item x="479"/>
        <item x="12"/>
        <item x="253"/>
        <item x="74"/>
        <item x="560"/>
        <item x="553"/>
        <item x="492"/>
        <item x="157"/>
        <item x="148"/>
        <item x="193"/>
        <item x="431"/>
        <item x="445"/>
        <item x="314"/>
        <item x="717"/>
        <item x="138"/>
        <item x="582"/>
        <item x="592"/>
        <item x="662"/>
        <item x="480"/>
        <item x="120"/>
        <item x="508"/>
        <item x="67"/>
        <item x="330"/>
        <item x="175"/>
        <item x="693"/>
        <item x="569"/>
        <item x="653"/>
        <item x="430"/>
        <item x="406"/>
        <item x="27"/>
        <item x="690"/>
        <item x="393"/>
        <item x="450"/>
        <item x="133"/>
        <item x="301"/>
        <item x="160"/>
        <item x="429"/>
        <item x="86"/>
        <item x="386"/>
        <item x="108"/>
        <item x="651"/>
        <item x="223"/>
        <item t="default"/>
      </items>
    </pivotField>
    <pivotField showAll="0"/>
    <pivotField showAll="0"/>
    <pivotField showAll="0"/>
    <pivotField showAll="0"/>
    <pivotField showAll="0"/>
    <pivotField showAll="0"/>
    <pivotField showAll="0">
      <items count="8">
        <item x="3"/>
        <item x="6"/>
        <item x="4"/>
        <item x="0"/>
        <item x="2"/>
        <item x="1"/>
        <item x="5"/>
        <item t="default"/>
      </items>
    </pivotField>
    <pivotField showAll="0">
      <items count="4">
        <item sd="0" x="2"/>
        <item sd="0" x="1"/>
        <item sd="0" x="0"/>
        <item t="default" sd="0"/>
      </items>
    </pivotField>
    <pivotField showAll="0"/>
    <pivotField axis="axisRow" showAll="0">
      <items count="1201">
        <item h="1" x="0"/>
        <item h="1" x="9"/>
        <item h="1" x="99"/>
        <item h="1" x="999"/>
        <item h="1" x="1000"/>
        <item x="1001"/>
        <item h="1" x="1002"/>
        <item h="1" x="1003"/>
        <item h="1" x="1004"/>
        <item h="1" x="1005"/>
        <item h="1" x="1006"/>
        <item h="1" x="1007"/>
        <item h="1" x="1008"/>
        <item h="1" x="100"/>
        <item h="1" x="1009"/>
        <item h="1" x="1010"/>
        <item h="1" x="1011"/>
        <item h="1" x="1012"/>
        <item h="1" x="1013"/>
        <item h="1" x="1014"/>
        <item h="1" x="1015"/>
        <item h="1" x="1016"/>
        <item x="1017"/>
        <item h="1" x="1018"/>
        <item h="1" x="101"/>
        <item h="1" x="1019"/>
        <item h="1" x="1020"/>
        <item h="1" x="1021"/>
        <item h="1" x="1022"/>
        <item x="1023"/>
        <item h="1" x="1024"/>
        <item h="1" x="1025"/>
        <item h="1" x="1026"/>
        <item h="1" x="1027"/>
        <item h="1" x="1028"/>
        <item h="1" x="102"/>
        <item h="1" x="1029"/>
        <item h="1" x="1030"/>
        <item h="1" x="1031"/>
        <item h="1" x="1032"/>
        <item h="1" x="1033"/>
        <item h="1" x="1034"/>
        <item h="1" x="1035"/>
        <item h="1" x="1036"/>
        <item h="1" x="1037"/>
        <item h="1" x="1038"/>
        <item h="1" x="103"/>
        <item h="1" x="1039"/>
        <item h="1" x="1040"/>
        <item h="1" x="1041"/>
        <item h="1" x="1042"/>
        <item h="1" x="1043"/>
        <item h="1" x="1044"/>
        <item h="1" x="1045"/>
        <item h="1" x="1046"/>
        <item h="1" x="1047"/>
        <item h="1" x="1048"/>
        <item x="104"/>
        <item h="1" x="1049"/>
        <item h="1" x="1050"/>
        <item h="1" x="1051"/>
        <item h="1" x="1052"/>
        <item h="1" x="1053"/>
        <item h="1" x="1054"/>
        <item h="1" x="1055"/>
        <item h="1" x="1056"/>
        <item h="1" x="1057"/>
        <item h="1" x="1058"/>
        <item h="1" x="105"/>
        <item h="1" x="1059"/>
        <item h="1" x="1060"/>
        <item h="1" x="1061"/>
        <item h="1" x="1062"/>
        <item x="1063"/>
        <item h="1" x="1064"/>
        <item h="1" x="1065"/>
        <item h="1" x="1066"/>
        <item h="1" x="1067"/>
        <item h="1" x="1068"/>
        <item h="1" x="106"/>
        <item h="1" x="1069"/>
        <item h="1" x="1070"/>
        <item h="1" x="1071"/>
        <item h="1" x="1072"/>
        <item h="1" x="1073"/>
        <item h="1" x="1074"/>
        <item h="1" x="1075"/>
        <item h="1" x="1076"/>
        <item h="1" x="1077"/>
        <item h="1" x="1078"/>
        <item h="1" x="107"/>
        <item h="1" x="1079"/>
        <item h="1" x="1080"/>
        <item h="1" x="1081"/>
        <item h="1" x="1082"/>
        <item h="1" x="1083"/>
        <item h="1" x="1084"/>
        <item h="1" x="1085"/>
        <item h="1" x="1086"/>
        <item h="1" x="1087"/>
        <item h="1" x="1088"/>
        <item h="1" x="108"/>
        <item h="1" x="1089"/>
        <item h="1" x="1090"/>
        <item h="1" x="1091"/>
        <item h="1" x="1092"/>
        <item h="1" x="1093"/>
        <item h="1" x="1094"/>
        <item h="1" x="1095"/>
        <item h="1" x="1096"/>
        <item h="1" x="1097"/>
        <item h="1" x="1098"/>
        <item h="1" x="10"/>
        <item h="1" x="109"/>
        <item h="1" x="1099"/>
        <item h="1" x="1100"/>
        <item h="1" x="1101"/>
        <item h="1" x="1102"/>
        <item h="1" x="1103"/>
        <item h="1" x="1104"/>
        <item h="1" x="1105"/>
        <item h="1" x="1106"/>
        <item h="1" x="1107"/>
        <item h="1" x="1108"/>
        <item h="1" x="110"/>
        <item h="1" x="1109"/>
        <item h="1" x="1110"/>
        <item h="1" x="1111"/>
        <item h="1" x="1112"/>
        <item h="1" x="1113"/>
        <item h="1" x="1114"/>
        <item h="1" x="1115"/>
        <item h="1" x="1116"/>
        <item h="1" x="1117"/>
        <item h="1" x="1118"/>
        <item h="1" x="111"/>
        <item h="1" x="1119"/>
        <item h="1" x="1120"/>
        <item x="1121"/>
        <item h="1" x="1122"/>
        <item h="1" x="1123"/>
        <item h="1" x="1124"/>
        <item h="1" x="1125"/>
        <item h="1" x="1126"/>
        <item h="1" x="1127"/>
        <item h="1" x="1128"/>
        <item h="1" x="112"/>
        <item h="1" x="1129"/>
        <item h="1" x="1130"/>
        <item h="1" x="1131"/>
        <item h="1" x="1132"/>
        <item h="1" x="1133"/>
        <item h="1" x="1134"/>
        <item h="1" x="1135"/>
        <item h="1" x="1136"/>
        <item h="1" x="1137"/>
        <item h="1" x="1138"/>
        <item h="1" x="113"/>
        <item h="1" x="1139"/>
        <item h="1" x="1140"/>
        <item h="1" x="1141"/>
        <item h="1" x="1142"/>
        <item h="1" x="1143"/>
        <item h="1" x="1144"/>
        <item h="1" x="1145"/>
        <item h="1" x="1146"/>
        <item h="1" x="1147"/>
        <item h="1" x="1148"/>
        <item h="1" x="114"/>
        <item h="1" x="1149"/>
        <item h="1" x="1150"/>
        <item h="1" x="1151"/>
        <item h="1" x="1152"/>
        <item h="1" x="1153"/>
        <item h="1" x="1154"/>
        <item h="1" x="1155"/>
        <item h="1" x="1156"/>
        <item h="1" x="1157"/>
        <item h="1" x="1158"/>
        <item h="1" x="115"/>
        <item h="1" x="1159"/>
        <item h="1" x="1160"/>
        <item h="1" x="1161"/>
        <item h="1" x="1162"/>
        <item h="1" x="1163"/>
        <item h="1" x="1164"/>
        <item h="1" x="1165"/>
        <item h="1" x="1166"/>
        <item h="1" x="1167"/>
        <item h="1" x="1168"/>
        <item h="1" x="116"/>
        <item h="1" x="1169"/>
        <item h="1" x="1170"/>
        <item h="1" x="1171"/>
        <item h="1" x="1172"/>
        <item h="1" x="1173"/>
        <item h="1" x="1174"/>
        <item h="1" x="1175"/>
        <item h="1" x="1176"/>
        <item h="1" x="1177"/>
        <item h="1" x="1178"/>
        <item h="1" x="117"/>
        <item h="1" x="1179"/>
        <item h="1" x="1180"/>
        <item h="1" x="1181"/>
        <item h="1" x="1182"/>
        <item h="1" x="1183"/>
        <item h="1" x="1184"/>
        <item h="1" x="1185"/>
        <item h="1" x="1186"/>
        <item h="1" x="1187"/>
        <item h="1" x="1188"/>
        <item h="1" x="118"/>
        <item h="1" x="1189"/>
        <item h="1" x="1190"/>
        <item h="1" x="1191"/>
        <item h="1" x="1192"/>
        <item h="1" x="1193"/>
        <item h="1" x="1194"/>
        <item h="1" x="1195"/>
        <item h="1" x="1196"/>
        <item h="1" x="1197"/>
        <item h="1" x="1198"/>
        <item h="1" x="11"/>
        <item h="1" x="119"/>
        <item h="1" x="1199"/>
        <item h="1" x="120"/>
        <item h="1" x="121"/>
        <item h="1" x="122"/>
        <item h="1" x="123"/>
        <item h="1" x="124"/>
        <item h="1" x="125"/>
        <item h="1" x="126"/>
        <item h="1" x="127"/>
        <item h="1" x="128"/>
        <item h="1" x="12"/>
        <item h="1" x="129"/>
        <item h="1" x="130"/>
        <item h="1" x="131"/>
        <item h="1" x="132"/>
        <item h="1" x="133"/>
        <item h="1" x="134"/>
        <item h="1" x="135"/>
        <item h="1" x="136"/>
        <item h="1" x="137"/>
        <item h="1" x="138"/>
        <item h="1" x="13"/>
        <item h="1" x="139"/>
        <item h="1" x="140"/>
        <item h="1" x="141"/>
        <item h="1" x="142"/>
        <item h="1" x="143"/>
        <item h="1" x="144"/>
        <item h="1" x="145"/>
        <item h="1" x="146"/>
        <item h="1" x="147"/>
        <item h="1" x="148"/>
        <item h="1" x="14"/>
        <item h="1" x="149"/>
        <item h="1" x="150"/>
        <item h="1" x="151"/>
        <item h="1" x="152"/>
        <item h="1" x="153"/>
        <item h="1" x="154"/>
        <item h="1" x="155"/>
        <item h="1" x="156"/>
        <item h="1" x="157"/>
        <item h="1" x="158"/>
        <item h="1" x="15"/>
        <item h="1" x="159"/>
        <item h="1" x="160"/>
        <item h="1" x="161"/>
        <item h="1" x="162"/>
        <item h="1" x="163"/>
        <item h="1" x="164"/>
        <item h="1" x="165"/>
        <item h="1" x="166"/>
        <item h="1" x="167"/>
        <item h="1" x="168"/>
        <item h="1" x="16"/>
        <item h="1" x="169"/>
        <item h="1" x="170"/>
        <item h="1" x="171"/>
        <item h="1" x="172"/>
        <item h="1" x="173"/>
        <item h="1" x="174"/>
        <item h="1" x="175"/>
        <item h="1" x="176"/>
        <item h="1" x="177"/>
        <item h="1" x="178"/>
        <item h="1" x="17"/>
        <item h="1" x="179"/>
        <item h="1" x="180"/>
        <item h="1" x="181"/>
        <item h="1" x="182"/>
        <item h="1" x="183"/>
        <item h="1" x="184"/>
        <item h="1" x="185"/>
        <item h="1" x="186"/>
        <item h="1" x="187"/>
        <item h="1" x="188"/>
        <item h="1" x="18"/>
        <item h="1" x="189"/>
        <item h="1" x="190"/>
        <item h="1" x="191"/>
        <item h="1" x="192"/>
        <item h="1" x="193"/>
        <item h="1" x="194"/>
        <item h="1" x="195"/>
        <item h="1" x="196"/>
        <item h="1" x="197"/>
        <item h="1" x="198"/>
        <item h="1" x="1"/>
        <item h="1" x="19"/>
        <item h="1" x="199"/>
        <item h="1" x="200"/>
        <item h="1" x="201"/>
        <item h="1" x="202"/>
        <item h="1" x="203"/>
        <item h="1" x="204"/>
        <item h="1" x="205"/>
        <item h="1" x="206"/>
        <item h="1" x="207"/>
        <item h="1" x="208"/>
        <item h="1" x="20"/>
        <item h="1" x="209"/>
        <item h="1" x="210"/>
        <item h="1" x="211"/>
        <item h="1" x="212"/>
        <item h="1" x="213"/>
        <item h="1" x="214"/>
        <item h="1" x="215"/>
        <item h="1" x="216"/>
        <item h="1" x="217"/>
        <item h="1" x="218"/>
        <item h="1" x="21"/>
        <item h="1" x="219"/>
        <item h="1" x="220"/>
        <item h="1" x="221"/>
        <item h="1" x="222"/>
        <item h="1" x="223"/>
        <item h="1" x="224"/>
        <item h="1" x="225"/>
        <item h="1" x="226"/>
        <item h="1" x="227"/>
        <item h="1" x="228"/>
        <item h="1" x="22"/>
        <item h="1" x="229"/>
        <item h="1" x="230"/>
        <item h="1" x="231"/>
        <item h="1" x="232"/>
        <item h="1" x="233"/>
        <item h="1" x="234"/>
        <item h="1" x="235"/>
        <item h="1" x="236"/>
        <item h="1" x="237"/>
        <item h="1" x="238"/>
        <item h="1" x="23"/>
        <item h="1" x="239"/>
        <item h="1" x="240"/>
        <item h="1" x="241"/>
        <item h="1" x="242"/>
        <item h="1" x="243"/>
        <item h="1" x="244"/>
        <item h="1" x="245"/>
        <item h="1" x="246"/>
        <item h="1" x="247"/>
        <item h="1" x="248"/>
        <item h="1" x="24"/>
        <item h="1" x="249"/>
        <item h="1" x="250"/>
        <item h="1" x="251"/>
        <item h="1" x="252"/>
        <item h="1" x="253"/>
        <item h="1" x="254"/>
        <item h="1" x="255"/>
        <item h="1" x="256"/>
        <item h="1" x="257"/>
        <item h="1" x="258"/>
        <item h="1" x="25"/>
        <item h="1" x="259"/>
        <item h="1" x="260"/>
        <item h="1" x="261"/>
        <item h="1" x="262"/>
        <item h="1" x="263"/>
        <item h="1" x="264"/>
        <item h="1" x="265"/>
        <item h="1" x="266"/>
        <item h="1" x="267"/>
        <item h="1" x="268"/>
        <item h="1" x="26"/>
        <item h="1" x="269"/>
        <item h="1" x="270"/>
        <item h="1" x="271"/>
        <item h="1" x="272"/>
        <item h="1" x="273"/>
        <item h="1" x="274"/>
        <item h="1" x="275"/>
        <item h="1" x="276"/>
        <item h="1" x="277"/>
        <item h="1" x="278"/>
        <item h="1" x="27"/>
        <item h="1" x="279"/>
        <item h="1" x="280"/>
        <item h="1" x="281"/>
        <item h="1" x="282"/>
        <item h="1" x="283"/>
        <item h="1" x="284"/>
        <item h="1" x="285"/>
        <item h="1" x="286"/>
        <item h="1" x="287"/>
        <item h="1" x="288"/>
        <item h="1" x="28"/>
        <item h="1" x="289"/>
        <item h="1" x="290"/>
        <item h="1" x="291"/>
        <item h="1" x="292"/>
        <item h="1" x="293"/>
        <item h="1" x="294"/>
        <item h="1" x="295"/>
        <item h="1" x="296"/>
        <item h="1" x="297"/>
        <item h="1" x="298"/>
        <item h="1" x="2"/>
        <item h="1" x="29"/>
        <item h="1" x="299"/>
        <item h="1" x="300"/>
        <item h="1" x="301"/>
        <item h="1" x="302"/>
        <item h="1" x="303"/>
        <item h="1" x="304"/>
        <item h="1" x="305"/>
        <item h="1" x="306"/>
        <item h="1" x="307"/>
        <item h="1" x="308"/>
        <item h="1" x="30"/>
        <item h="1" x="309"/>
        <item h="1" x="310"/>
        <item h="1" x="311"/>
        <item h="1" x="312"/>
        <item h="1" x="313"/>
        <item h="1" x="314"/>
        <item h="1" x="315"/>
        <item h="1" x="316"/>
        <item h="1" x="317"/>
        <item h="1" x="318"/>
        <item h="1" x="31"/>
        <item h="1" x="319"/>
        <item h="1" x="320"/>
        <item h="1" x="321"/>
        <item h="1" x="322"/>
        <item h="1" x="323"/>
        <item h="1" x="324"/>
        <item h="1" x="325"/>
        <item h="1" x="326"/>
        <item h="1" x="327"/>
        <item h="1" x="328"/>
        <item h="1" x="32"/>
        <item h="1" x="329"/>
        <item h="1" x="330"/>
        <item h="1" x="331"/>
        <item h="1" x="332"/>
        <item h="1" x="333"/>
        <item h="1" x="334"/>
        <item h="1" x="335"/>
        <item h="1" x="336"/>
        <item h="1" x="337"/>
        <item h="1" x="338"/>
        <item h="1" x="33"/>
        <item h="1" x="339"/>
        <item h="1" x="340"/>
        <item h="1" x="341"/>
        <item h="1" x="342"/>
        <item h="1" x="343"/>
        <item h="1" x="344"/>
        <item h="1" x="345"/>
        <item h="1" x="346"/>
        <item h="1" x="347"/>
        <item h="1" x="348"/>
        <item h="1" x="34"/>
        <item h="1" x="349"/>
        <item h="1" x="350"/>
        <item h="1" x="351"/>
        <item h="1" x="352"/>
        <item h="1" x="353"/>
        <item h="1" x="354"/>
        <item h="1" x="355"/>
        <item h="1" x="356"/>
        <item h="1" x="357"/>
        <item h="1" x="358"/>
        <item h="1" x="35"/>
        <item h="1" x="359"/>
        <item h="1" x="360"/>
        <item h="1" x="361"/>
        <item h="1" x="362"/>
        <item h="1" x="363"/>
        <item h="1" x="364"/>
        <item h="1" x="365"/>
        <item h="1" x="366"/>
        <item h="1" x="367"/>
        <item h="1" x="368"/>
        <item h="1" x="36"/>
        <item h="1" x="369"/>
        <item h="1" x="370"/>
        <item h="1" x="371"/>
        <item h="1" x="372"/>
        <item h="1" x="373"/>
        <item h="1" x="374"/>
        <item h="1" x="375"/>
        <item h="1" x="376"/>
        <item h="1" x="377"/>
        <item h="1" x="378"/>
        <item h="1" x="37"/>
        <item h="1" x="379"/>
        <item h="1" x="380"/>
        <item h="1" x="381"/>
        <item h="1" x="382"/>
        <item h="1" x="383"/>
        <item h="1" x="384"/>
        <item h="1" x="385"/>
        <item h="1" x="386"/>
        <item h="1" x="387"/>
        <item h="1" x="388"/>
        <item h="1" x="38"/>
        <item h="1" x="389"/>
        <item h="1" x="390"/>
        <item h="1" x="391"/>
        <item h="1" x="392"/>
        <item h="1" x="393"/>
        <item h="1" x="394"/>
        <item h="1" x="395"/>
        <item h="1" x="396"/>
        <item h="1" x="397"/>
        <item h="1" x="398"/>
        <item h="1" x="3"/>
        <item h="1" x="39"/>
        <item h="1" x="399"/>
        <item h="1" x="400"/>
        <item h="1" x="401"/>
        <item h="1" x="402"/>
        <item h="1" x="403"/>
        <item h="1" x="404"/>
        <item h="1" x="405"/>
        <item h="1" x="406"/>
        <item h="1" x="407"/>
        <item h="1" x="408"/>
        <item h="1" x="40"/>
        <item h="1" x="409"/>
        <item h="1" x="410"/>
        <item h="1" x="411"/>
        <item h="1" x="412"/>
        <item h="1" x="413"/>
        <item h="1" x="414"/>
        <item h="1" x="415"/>
        <item h="1" x="416"/>
        <item h="1" x="417"/>
        <item h="1" x="418"/>
        <item h="1" x="41"/>
        <item h="1" x="419"/>
        <item h="1" x="420"/>
        <item h="1" x="421"/>
        <item h="1" x="422"/>
        <item h="1" x="423"/>
        <item h="1" x="424"/>
        <item h="1" x="425"/>
        <item h="1" x="426"/>
        <item h="1" x="427"/>
        <item h="1" x="428"/>
        <item h="1" x="42"/>
        <item h="1" x="429"/>
        <item h="1" x="430"/>
        <item h="1" x="431"/>
        <item h="1" x="432"/>
        <item h="1" x="433"/>
        <item h="1" x="434"/>
        <item h="1" x="435"/>
        <item h="1" x="436"/>
        <item h="1" x="437"/>
        <item h="1" x="438"/>
        <item h="1" x="43"/>
        <item h="1" x="439"/>
        <item h="1" x="440"/>
        <item h="1" x="441"/>
        <item h="1" x="442"/>
        <item h="1" x="443"/>
        <item h="1" x="444"/>
        <item h="1" x="445"/>
        <item h="1" x="446"/>
        <item h="1" x="447"/>
        <item h="1" x="448"/>
        <item h="1" x="44"/>
        <item h="1" x="449"/>
        <item h="1" x="450"/>
        <item h="1" x="451"/>
        <item h="1" x="452"/>
        <item h="1" x="453"/>
        <item h="1" x="454"/>
        <item h="1" x="455"/>
        <item h="1" x="456"/>
        <item h="1" x="457"/>
        <item h="1" x="458"/>
        <item h="1" x="45"/>
        <item h="1" x="459"/>
        <item h="1" x="460"/>
        <item h="1" x="461"/>
        <item h="1" x="462"/>
        <item h="1" x="463"/>
        <item h="1" x="464"/>
        <item h="1" x="465"/>
        <item h="1" x="466"/>
        <item h="1" x="467"/>
        <item h="1" x="468"/>
        <item h="1" x="46"/>
        <item h="1" x="469"/>
        <item h="1" x="470"/>
        <item h="1" x="471"/>
        <item h="1" x="472"/>
        <item h="1" x="473"/>
        <item h="1" x="474"/>
        <item h="1" x="475"/>
        <item h="1" x="476"/>
        <item h="1" x="477"/>
        <item h="1" x="478"/>
        <item h="1" x="47"/>
        <item h="1" x="479"/>
        <item h="1" x="480"/>
        <item h="1" x="481"/>
        <item h="1" x="482"/>
        <item h="1" x="483"/>
        <item h="1" x="484"/>
        <item h="1" x="485"/>
        <item h="1" x="486"/>
        <item h="1" x="487"/>
        <item h="1" x="488"/>
        <item h="1" x="48"/>
        <item h="1" x="489"/>
        <item h="1" x="490"/>
        <item h="1" x="491"/>
        <item h="1" x="492"/>
        <item h="1" x="493"/>
        <item h="1" x="494"/>
        <item h="1" x="495"/>
        <item h="1" x="496"/>
        <item h="1" x="497"/>
        <item h="1" x="498"/>
        <item h="1" x="4"/>
        <item h="1" x="49"/>
        <item h="1" x="499"/>
        <item h="1" x="500"/>
        <item h="1" x="501"/>
        <item h="1" x="502"/>
        <item h="1" x="503"/>
        <item h="1" x="504"/>
        <item h="1" x="505"/>
        <item h="1" x="506"/>
        <item h="1" x="507"/>
        <item h="1" x="508"/>
        <item h="1" x="50"/>
        <item h="1" x="509"/>
        <item h="1" x="510"/>
        <item h="1" x="511"/>
        <item h="1" x="512"/>
        <item h="1" x="513"/>
        <item h="1" x="514"/>
        <item h="1" x="515"/>
        <item h="1" x="516"/>
        <item h="1" x="517"/>
        <item h="1" x="518"/>
        <item h="1" x="51"/>
        <item h="1" x="519"/>
        <item h="1" x="520"/>
        <item h="1" x="521"/>
        <item h="1" x="522"/>
        <item h="1" x="523"/>
        <item h="1" x="524"/>
        <item h="1" x="525"/>
        <item h="1" x="526"/>
        <item h="1" x="527"/>
        <item h="1" x="528"/>
        <item h="1" x="52"/>
        <item h="1" x="529"/>
        <item h="1" x="530"/>
        <item h="1" x="531"/>
        <item h="1" x="532"/>
        <item h="1" x="533"/>
        <item h="1" x="534"/>
        <item h="1" x="535"/>
        <item h="1" x="536"/>
        <item h="1" x="537"/>
        <item h="1" x="538"/>
        <item h="1" x="53"/>
        <item h="1" x="539"/>
        <item h="1" x="540"/>
        <item h="1" x="541"/>
        <item h="1" x="542"/>
        <item h="1" x="543"/>
        <item h="1" x="544"/>
        <item h="1" x="545"/>
        <item h="1" x="546"/>
        <item h="1" x="547"/>
        <item h="1" x="548"/>
        <item h="1" x="54"/>
        <item h="1" x="549"/>
        <item h="1" x="550"/>
        <item h="1" x="551"/>
        <item h="1" x="552"/>
        <item h="1" x="553"/>
        <item h="1" x="554"/>
        <item h="1" x="555"/>
        <item h="1" x="556"/>
        <item h="1" x="557"/>
        <item h="1" x="558"/>
        <item h="1" x="55"/>
        <item h="1" x="559"/>
        <item h="1" x="560"/>
        <item h="1" x="561"/>
        <item h="1" x="562"/>
        <item h="1" x="563"/>
        <item h="1" x="564"/>
        <item h="1" x="565"/>
        <item h="1" x="566"/>
        <item h="1" x="567"/>
        <item h="1" x="568"/>
        <item h="1" x="56"/>
        <item h="1" x="569"/>
        <item h="1" x="570"/>
        <item h="1" x="571"/>
        <item h="1" x="572"/>
        <item h="1" x="573"/>
        <item h="1" x="574"/>
        <item h="1" x="575"/>
        <item h="1" x="576"/>
        <item h="1" x="577"/>
        <item h="1" x="578"/>
        <item h="1" x="57"/>
        <item h="1" x="579"/>
        <item h="1" x="580"/>
        <item h="1" x="581"/>
        <item h="1" x="582"/>
        <item h="1" x="583"/>
        <item h="1" x="584"/>
        <item h="1" x="585"/>
        <item h="1" x="586"/>
        <item h="1" x="587"/>
        <item h="1" x="588"/>
        <item h="1" x="58"/>
        <item h="1" x="589"/>
        <item h="1" x="590"/>
        <item h="1" x="591"/>
        <item h="1" x="592"/>
        <item h="1" x="593"/>
        <item h="1" x="594"/>
        <item h="1" x="595"/>
        <item h="1" x="596"/>
        <item h="1" x="597"/>
        <item h="1" x="598"/>
        <item h="1" x="5"/>
        <item h="1" x="59"/>
        <item h="1" x="599"/>
        <item h="1" x="600"/>
        <item h="1" x="601"/>
        <item h="1" x="602"/>
        <item h="1" x="603"/>
        <item h="1" x="604"/>
        <item h="1" x="605"/>
        <item h="1" x="606"/>
        <item h="1" x="607"/>
        <item h="1" x="608"/>
        <item h="1" x="60"/>
        <item h="1" x="609"/>
        <item h="1" x="610"/>
        <item h="1" x="611"/>
        <item h="1" x="612"/>
        <item h="1" x="613"/>
        <item h="1" x="614"/>
        <item h="1" x="615"/>
        <item h="1" x="616"/>
        <item h="1" x="617"/>
        <item h="1" x="618"/>
        <item h="1" x="61"/>
        <item h="1" x="619"/>
        <item h="1" x="620"/>
        <item h="1" x="621"/>
        <item h="1" x="622"/>
        <item h="1" x="623"/>
        <item h="1" x="624"/>
        <item h="1" x="625"/>
        <item h="1" x="626"/>
        <item h="1" x="627"/>
        <item h="1" x="628"/>
        <item h="1" x="62"/>
        <item h="1" x="629"/>
        <item h="1" x="630"/>
        <item h="1" x="631"/>
        <item h="1" x="632"/>
        <item h="1" x="633"/>
        <item h="1" x="634"/>
        <item h="1" x="635"/>
        <item h="1" x="636"/>
        <item h="1" x="637"/>
        <item h="1" x="638"/>
        <item h="1" x="63"/>
        <item h="1" x="639"/>
        <item h="1" x="640"/>
        <item h="1" x="641"/>
        <item h="1" x="642"/>
        <item h="1" x="643"/>
        <item h="1" x="644"/>
        <item h="1" x="645"/>
        <item h="1" x="646"/>
        <item h="1" x="647"/>
        <item h="1" x="648"/>
        <item h="1" x="64"/>
        <item h="1" x="649"/>
        <item h="1" x="650"/>
        <item h="1" x="651"/>
        <item h="1" x="652"/>
        <item h="1" x="653"/>
        <item h="1" x="654"/>
        <item h="1" x="655"/>
        <item h="1" x="656"/>
        <item h="1" x="657"/>
        <item h="1" x="658"/>
        <item h="1" x="65"/>
        <item h="1" x="659"/>
        <item h="1" x="660"/>
        <item h="1" x="661"/>
        <item h="1" x="662"/>
        <item h="1" x="663"/>
        <item h="1" x="664"/>
        <item h="1" x="665"/>
        <item h="1" x="666"/>
        <item h="1" x="667"/>
        <item h="1" x="668"/>
        <item h="1" x="66"/>
        <item h="1" x="669"/>
        <item h="1" x="670"/>
        <item h="1" x="671"/>
        <item h="1" x="672"/>
        <item h="1" x="673"/>
        <item h="1" x="674"/>
        <item h="1" x="675"/>
        <item h="1" x="676"/>
        <item h="1" x="677"/>
        <item h="1" x="678"/>
        <item h="1" x="67"/>
        <item h="1" x="679"/>
        <item h="1" x="680"/>
        <item h="1" x="681"/>
        <item h="1" x="682"/>
        <item h="1" x="683"/>
        <item h="1" x="684"/>
        <item h="1" x="685"/>
        <item h="1" x="686"/>
        <item h="1" x="687"/>
        <item h="1" x="688"/>
        <item h="1" x="68"/>
        <item h="1" x="689"/>
        <item h="1" x="690"/>
        <item h="1" x="691"/>
        <item h="1" x="692"/>
        <item h="1" x="693"/>
        <item h="1" x="694"/>
        <item h="1" x="695"/>
        <item h="1" x="696"/>
        <item h="1" x="697"/>
        <item h="1" x="698"/>
        <item h="1" x="6"/>
        <item h="1" x="69"/>
        <item h="1" x="699"/>
        <item h="1" x="700"/>
        <item h="1" x="701"/>
        <item h="1" x="702"/>
        <item h="1" x="703"/>
        <item h="1" x="704"/>
        <item h="1" x="705"/>
        <item h="1" x="706"/>
        <item h="1" x="707"/>
        <item h="1" x="708"/>
        <item h="1" x="70"/>
        <item h="1" x="709"/>
        <item h="1" x="710"/>
        <item h="1" x="711"/>
        <item h="1" x="712"/>
        <item h="1" x="713"/>
        <item h="1" x="714"/>
        <item h="1" x="715"/>
        <item h="1" x="716"/>
        <item h="1" x="717"/>
        <item h="1" x="718"/>
        <item h="1" x="71"/>
        <item h="1" x="719"/>
        <item h="1" x="720"/>
        <item h="1" x="721"/>
        <item h="1" x="722"/>
        <item h="1" x="723"/>
        <item h="1" x="724"/>
        <item h="1" x="725"/>
        <item h="1" x="726"/>
        <item h="1" x="727"/>
        <item h="1" x="728"/>
        <item h="1" x="72"/>
        <item h="1" x="729"/>
        <item h="1" x="730"/>
        <item h="1" x="731"/>
        <item h="1" x="732"/>
        <item h="1" x="733"/>
        <item h="1" x="734"/>
        <item h="1" x="735"/>
        <item h="1" x="736"/>
        <item h="1" x="737"/>
        <item h="1" x="738"/>
        <item h="1" x="73"/>
        <item h="1" x="739"/>
        <item h="1" x="740"/>
        <item h="1" x="741"/>
        <item h="1" x="742"/>
        <item h="1" x="743"/>
        <item h="1" x="744"/>
        <item h="1" x="745"/>
        <item h="1" x="746"/>
        <item h="1" x="747"/>
        <item h="1" x="748"/>
        <item h="1" x="74"/>
        <item h="1" x="749"/>
        <item h="1" x="750"/>
        <item h="1" x="751"/>
        <item h="1" x="752"/>
        <item h="1" x="753"/>
        <item h="1" x="754"/>
        <item h="1" x="755"/>
        <item h="1" x="756"/>
        <item h="1" x="757"/>
        <item h="1" x="758"/>
        <item h="1" x="75"/>
        <item h="1" x="759"/>
        <item h="1" x="760"/>
        <item h="1" x="761"/>
        <item h="1" x="762"/>
        <item h="1" x="763"/>
        <item h="1" x="764"/>
        <item h="1" x="765"/>
        <item h="1" x="766"/>
        <item h="1" x="767"/>
        <item h="1" x="768"/>
        <item h="1" x="76"/>
        <item h="1" x="769"/>
        <item h="1" x="770"/>
        <item h="1" x="771"/>
        <item h="1" x="772"/>
        <item h="1" x="773"/>
        <item h="1" x="774"/>
        <item h="1" x="775"/>
        <item h="1" x="776"/>
        <item h="1" x="777"/>
        <item h="1" x="778"/>
        <item h="1" x="77"/>
        <item h="1" x="779"/>
        <item h="1" x="780"/>
        <item h="1" x="781"/>
        <item h="1" x="782"/>
        <item h="1" x="783"/>
        <item h="1" x="784"/>
        <item h="1" x="785"/>
        <item h="1" x="786"/>
        <item h="1" x="787"/>
        <item h="1" x="788"/>
        <item h="1" x="78"/>
        <item h="1" x="789"/>
        <item h="1" x="790"/>
        <item h="1" x="791"/>
        <item h="1" x="792"/>
        <item h="1" x="793"/>
        <item h="1" x="794"/>
        <item h="1" x="795"/>
        <item h="1" x="796"/>
        <item h="1" x="797"/>
        <item h="1" x="798"/>
        <item h="1" x="7"/>
        <item h="1" x="79"/>
        <item h="1" x="799"/>
        <item h="1" x="800"/>
        <item h="1" x="801"/>
        <item h="1" x="802"/>
        <item h="1" x="803"/>
        <item h="1" x="804"/>
        <item h="1" x="805"/>
        <item h="1" x="806"/>
        <item h="1" x="807"/>
        <item h="1" x="808"/>
        <item h="1" x="80"/>
        <item h="1" x="809"/>
        <item h="1" x="810"/>
        <item h="1" x="811"/>
        <item h="1" x="812"/>
        <item h="1" x="813"/>
        <item h="1" x="814"/>
        <item h="1" x="815"/>
        <item h="1" x="816"/>
        <item h="1" x="817"/>
        <item h="1" x="818"/>
        <item h="1" x="81"/>
        <item h="1" x="819"/>
        <item h="1" x="820"/>
        <item h="1" x="821"/>
        <item h="1" x="822"/>
        <item h="1" x="823"/>
        <item h="1" x="824"/>
        <item h="1" x="825"/>
        <item h="1" x="826"/>
        <item h="1" x="827"/>
        <item h="1" x="828"/>
        <item h="1" x="82"/>
        <item h="1" x="829"/>
        <item h="1" x="830"/>
        <item h="1" x="831"/>
        <item h="1" x="832"/>
        <item h="1" x="833"/>
        <item h="1" x="834"/>
        <item h="1" x="835"/>
        <item h="1" x="836"/>
        <item h="1" x="837"/>
        <item h="1" x="838"/>
        <item h="1" x="83"/>
        <item h="1" x="839"/>
        <item h="1" x="840"/>
        <item h="1" x="841"/>
        <item h="1" x="842"/>
        <item h="1" x="843"/>
        <item h="1" x="844"/>
        <item h="1" x="845"/>
        <item h="1" x="846"/>
        <item h="1" x="847"/>
        <item h="1" x="848"/>
        <item h="1" x="84"/>
        <item h="1" x="849"/>
        <item h="1" x="850"/>
        <item h="1" x="851"/>
        <item h="1" x="852"/>
        <item h="1" x="853"/>
        <item h="1" x="854"/>
        <item h="1" x="855"/>
        <item h="1" x="856"/>
        <item h="1" x="857"/>
        <item h="1" x="858"/>
        <item h="1" x="85"/>
        <item h="1" x="859"/>
        <item h="1" x="860"/>
        <item h="1" x="861"/>
        <item h="1" x="862"/>
        <item h="1" x="863"/>
        <item h="1" x="864"/>
        <item h="1" x="865"/>
        <item h="1" x="866"/>
        <item h="1" x="867"/>
        <item h="1" x="868"/>
        <item h="1" x="86"/>
        <item h="1" x="869"/>
        <item h="1" x="870"/>
        <item h="1" x="871"/>
        <item h="1" x="872"/>
        <item h="1" x="873"/>
        <item h="1" x="874"/>
        <item h="1" x="875"/>
        <item h="1" x="876"/>
        <item h="1" x="877"/>
        <item h="1" x="878"/>
        <item h="1" x="87"/>
        <item h="1" x="879"/>
        <item h="1" x="880"/>
        <item h="1" x="881"/>
        <item h="1" x="882"/>
        <item h="1" x="883"/>
        <item h="1" x="884"/>
        <item h="1" x="885"/>
        <item h="1" x="886"/>
        <item h="1" x="887"/>
        <item h="1" x="888"/>
        <item h="1" x="88"/>
        <item h="1" x="889"/>
        <item h="1" x="890"/>
        <item h="1" x="891"/>
        <item h="1" x="892"/>
        <item h="1" x="893"/>
        <item h="1" x="894"/>
        <item h="1" x="895"/>
        <item h="1" x="896"/>
        <item h="1" x="897"/>
        <item h="1" x="898"/>
        <item h="1" x="8"/>
        <item h="1" x="89"/>
        <item h="1" x="899"/>
        <item h="1" x="900"/>
        <item h="1" x="901"/>
        <item h="1" x="902"/>
        <item h="1" x="903"/>
        <item h="1" x="904"/>
        <item h="1" x="905"/>
        <item h="1" x="906"/>
        <item h="1" x="907"/>
        <item h="1" x="908"/>
        <item h="1" x="90"/>
        <item h="1" x="909"/>
        <item h="1" x="910"/>
        <item h="1" x="911"/>
        <item h="1" x="912"/>
        <item h="1" x="913"/>
        <item h="1" x="914"/>
        <item h="1" x="915"/>
        <item h="1" x="916"/>
        <item h="1" x="917"/>
        <item h="1" x="918"/>
        <item h="1" x="91"/>
        <item h="1" x="919"/>
        <item h="1" x="920"/>
        <item h="1" x="921"/>
        <item h="1" x="922"/>
        <item h="1" x="923"/>
        <item h="1" x="924"/>
        <item h="1" x="925"/>
        <item h="1" x="926"/>
        <item h="1" x="927"/>
        <item h="1" x="928"/>
        <item h="1" x="92"/>
        <item h="1" x="929"/>
        <item h="1" x="930"/>
        <item h="1" x="931"/>
        <item h="1" x="932"/>
        <item h="1" x="933"/>
        <item h="1" x="934"/>
        <item h="1" x="935"/>
        <item h="1" x="936"/>
        <item h="1" x="937"/>
        <item h="1" x="938"/>
        <item h="1" x="93"/>
        <item h="1" x="939"/>
        <item h="1" x="940"/>
        <item h="1" x="941"/>
        <item h="1" x="942"/>
        <item h="1" x="943"/>
        <item h="1" x="944"/>
        <item h="1" x="945"/>
        <item h="1" x="946"/>
        <item h="1" x="947"/>
        <item h="1" x="948"/>
        <item h="1" x="94"/>
        <item h="1" x="949"/>
        <item h="1" x="950"/>
        <item h="1" x="951"/>
        <item h="1" x="952"/>
        <item h="1" x="953"/>
        <item h="1" x="954"/>
        <item h="1" x="955"/>
        <item h="1" x="956"/>
        <item h="1" x="957"/>
        <item h="1" x="958"/>
        <item h="1" x="95"/>
        <item h="1" x="959"/>
        <item h="1" x="960"/>
        <item h="1" x="961"/>
        <item h="1" x="962"/>
        <item h="1" x="963"/>
        <item h="1" x="964"/>
        <item h="1" x="965"/>
        <item h="1" x="966"/>
        <item h="1" x="967"/>
        <item h="1" x="968"/>
        <item h="1" x="96"/>
        <item h="1" x="969"/>
        <item h="1" x="970"/>
        <item h="1" x="971"/>
        <item h="1" x="972"/>
        <item h="1" x="973"/>
        <item h="1" x="974"/>
        <item h="1" x="975"/>
        <item h="1" x="976"/>
        <item h="1" x="977"/>
        <item h="1" x="978"/>
        <item h="1" x="97"/>
        <item h="1" x="979"/>
        <item h="1" x="980"/>
        <item h="1" x="981"/>
        <item h="1" x="982"/>
        <item h="1" x="983"/>
        <item h="1" x="984"/>
        <item h="1" x="985"/>
        <item h="1" x="986"/>
        <item h="1" x="987"/>
        <item h="1" x="988"/>
        <item h="1" x="98"/>
        <item h="1" x="989"/>
        <item h="1" x="990"/>
        <item h="1" x="991"/>
        <item h="1" x="992"/>
        <item h="1" x="993"/>
        <item h="1" x="994"/>
        <item h="1" x="995"/>
        <item h="1" x="996"/>
        <item h="1" x="997"/>
        <item h="1" x="998"/>
        <item t="default"/>
      </items>
    </pivotField>
    <pivotField showAll="0"/>
    <pivotField showAll="0"/>
    <pivotField showAll="0"/>
    <pivotField dataField="1" showAll="0"/>
    <pivotField showAll="0"/>
    <pivotField showAll="0">
      <items count="1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showAll="0"/>
  </pivotFields>
  <rowFields count="1">
    <field x="13"/>
  </rowFields>
  <rowItems count="6">
    <i>
      <x v="5"/>
    </i>
    <i>
      <x v="22"/>
    </i>
    <i>
      <x v="29"/>
    </i>
    <i>
      <x v="73"/>
    </i>
    <i>
      <x v="138"/>
    </i>
    <i t="grand">
      <x/>
    </i>
  </rowItems>
  <colItems count="1">
    <i/>
  </colItems>
  <dataFields count="1">
    <dataField name="Min of Current Stock" fld="17" subtotal="min" baseField="13" baseItem="5"/>
  </dataFields>
  <chartFormats count="2">
    <chartFormat chart="15" format="0"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16F55D9F-A851-4C05-8697-7D1CB9769119}"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F19:G25" firstHeaderRow="1" firstDataRow="1" firstDataCol="1"/>
  <pivotFields count="21">
    <pivotField multipleItemSelectionAllowed="1" showAll="0">
      <items count="1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axis="axisRow" showAll="0">
      <items count="607">
        <item h="1" x="325"/>
        <item h="1" x="357"/>
        <item h="1" x="101"/>
        <item h="1" x="368"/>
        <item x="316"/>
        <item h="1" x="424"/>
        <item x="502"/>
        <item h="1" x="410"/>
        <item h="1" x="120"/>
        <item h="1" x="300"/>
        <item h="1" x="246"/>
        <item h="1" x="83"/>
        <item h="1" x="44"/>
        <item h="1" x="348"/>
        <item h="1" x="579"/>
        <item h="1" x="76"/>
        <item h="1" x="212"/>
        <item h="1" x="18"/>
        <item h="1" x="172"/>
        <item h="1" x="13"/>
        <item h="1" x="286"/>
        <item h="1" x="459"/>
        <item h="1" x="50"/>
        <item h="1" x="75"/>
        <item x="15"/>
        <item x="567"/>
        <item h="1" x="346"/>
        <item x="559"/>
        <item h="1" x="92"/>
        <item h="1" x="546"/>
        <item h="1" x="21"/>
        <item h="1" x="71"/>
        <item h="1" x="512"/>
        <item h="1" x="73"/>
        <item h="1" x="564"/>
        <item h="1" x="138"/>
        <item h="1" x="152"/>
        <item h="1" x="397"/>
        <item h="1" x="549"/>
        <item h="1" x="130"/>
        <item h="1" x="314"/>
        <item h="1" x="387"/>
        <item h="1" x="148"/>
        <item h="1" x="225"/>
        <item h="1" x="10"/>
        <item h="1" x="574"/>
        <item h="1" x="66"/>
        <item h="1" x="24"/>
        <item h="1" x="226"/>
        <item h="1" x="373"/>
        <item h="1" x="215"/>
        <item h="1" x="123"/>
        <item h="1" x="160"/>
        <item h="1" x="196"/>
        <item h="1" x="423"/>
        <item h="1" x="60"/>
        <item h="1" x="587"/>
        <item h="1" x="301"/>
        <item h="1" x="358"/>
        <item h="1" x="525"/>
        <item h="1" x="353"/>
        <item h="1" x="479"/>
        <item h="1" x="293"/>
        <item h="1" x="159"/>
        <item h="1" x="340"/>
        <item h="1" x="297"/>
        <item h="1" x="94"/>
        <item h="1" x="23"/>
        <item h="1" x="370"/>
        <item h="1" x="589"/>
        <item h="1" x="145"/>
        <item h="1" x="296"/>
        <item h="1" x="553"/>
        <item h="1" x="550"/>
        <item h="1" x="249"/>
        <item h="1" x="319"/>
        <item h="1" x="26"/>
        <item h="1" x="67"/>
        <item h="1" x="343"/>
        <item h="1" x="388"/>
        <item h="1" x="409"/>
        <item h="1" x="466"/>
        <item h="1" x="238"/>
        <item h="1" x="104"/>
        <item h="1" x="526"/>
        <item h="1" x="488"/>
        <item h="1" x="219"/>
        <item h="1" x="485"/>
        <item h="1" x="350"/>
        <item h="1" x="213"/>
        <item h="1" x="124"/>
        <item h="1" x="317"/>
        <item h="1" x="430"/>
        <item h="1" x="274"/>
        <item h="1" x="11"/>
        <item h="1" x="49"/>
        <item h="1" x="334"/>
        <item h="1" x="483"/>
        <item h="1" x="117"/>
        <item h="1" x="339"/>
        <item h="1" x="16"/>
        <item h="1" x="386"/>
        <item h="1" x="360"/>
        <item h="1" x="603"/>
        <item h="1" x="492"/>
        <item h="1" x="167"/>
        <item h="1" x="218"/>
        <item h="1" x="233"/>
        <item h="1" x="91"/>
        <item h="1" x="222"/>
        <item h="1" x="480"/>
        <item h="1" x="81"/>
        <item h="1" x="337"/>
        <item h="1" x="112"/>
        <item h="1" x="434"/>
        <item h="1" x="383"/>
        <item h="1" x="20"/>
        <item h="1" x="121"/>
        <item h="1" x="544"/>
        <item h="1" x="380"/>
        <item h="1" x="557"/>
        <item h="1" x="558"/>
        <item h="1" x="401"/>
        <item h="1" x="304"/>
        <item h="1" x="93"/>
        <item h="1" x="302"/>
        <item h="1" x="184"/>
        <item h="1" x="22"/>
        <item h="1" x="64"/>
        <item h="1" x="330"/>
        <item h="1" x="220"/>
        <item h="1" x="229"/>
        <item h="1" x="126"/>
        <item h="1" x="329"/>
        <item h="1" x="214"/>
        <item h="1" x="394"/>
        <item h="1" x="331"/>
        <item h="1" x="476"/>
        <item h="1" x="517"/>
        <item h="1" x="170"/>
        <item h="1" x="416"/>
        <item h="1" x="264"/>
        <item h="1" x="285"/>
        <item h="1" x="454"/>
        <item h="1" x="411"/>
        <item h="1" x="176"/>
        <item h="1" x="428"/>
        <item h="1" x="295"/>
        <item h="1" x="472"/>
        <item h="1" x="431"/>
        <item h="1" x="395"/>
        <item h="1" x="398"/>
        <item h="1" x="8"/>
        <item h="1" x="545"/>
        <item h="1" x="536"/>
        <item h="1" x="420"/>
        <item h="1" x="197"/>
        <item h="1" x="263"/>
        <item h="1" x="281"/>
        <item h="1" x="467"/>
        <item h="1" x="569"/>
        <item h="1" x="336"/>
        <item h="1" x="543"/>
        <item h="1" x="438"/>
        <item h="1" x="385"/>
        <item h="1" x="426"/>
        <item h="1" x="345"/>
        <item h="1" x="321"/>
        <item h="1" x="487"/>
        <item h="1" x="537"/>
        <item h="1" x="478"/>
        <item h="1" x="356"/>
        <item h="1" x="144"/>
        <item h="1" x="310"/>
        <item h="1" x="111"/>
        <item h="1" x="552"/>
        <item h="1" x="266"/>
        <item h="1" x="289"/>
        <item h="1" x="595"/>
        <item h="1" x="62"/>
        <item h="1" x="509"/>
        <item h="1" x="498"/>
        <item h="1" x="251"/>
        <item h="1" x="290"/>
        <item h="1" x="425"/>
        <item h="1" x="568"/>
        <item h="1" x="43"/>
        <item h="1" x="475"/>
        <item h="1" x="604"/>
        <item h="1" x="351"/>
        <item h="1" x="419"/>
        <item h="1" x="503"/>
        <item h="1" x="602"/>
        <item h="1" x="538"/>
        <item h="1" x="298"/>
        <item h="1" x="341"/>
        <item h="1" x="9"/>
        <item h="1" x="191"/>
        <item h="1" x="165"/>
        <item h="1" x="118"/>
        <item h="1" x="195"/>
        <item h="1" x="275"/>
        <item h="1" x="511"/>
        <item h="1" x="309"/>
        <item h="1" x="529"/>
        <item h="1" x="154"/>
        <item h="1" x="288"/>
        <item h="1" x="137"/>
        <item h="1" x="200"/>
        <item h="1" x="276"/>
        <item h="1" x="19"/>
        <item h="1" x="594"/>
        <item h="1" x="349"/>
        <item h="1" x="58"/>
        <item h="1" x="391"/>
        <item h="1" x="315"/>
        <item h="1" x="262"/>
        <item h="1" x="84"/>
        <item h="1" x="311"/>
        <item h="1" x="166"/>
        <item h="1" x="371"/>
        <item h="1" x="278"/>
        <item h="1" x="204"/>
        <item h="1" x="507"/>
        <item h="1" x="99"/>
        <item h="1" x="495"/>
        <item h="1" x="287"/>
        <item h="1" x="374"/>
        <item h="1" x="284"/>
        <item h="1" x="561"/>
        <item h="1" x="217"/>
        <item h="1" x="129"/>
        <item h="1" x="414"/>
        <item h="1" x="326"/>
        <item h="1" x="464"/>
        <item h="1" x="208"/>
        <item h="1" x="518"/>
        <item h="1" x="253"/>
        <item h="1" x="524"/>
        <item h="1" x="477"/>
        <item h="1" x="242"/>
        <item h="1" x="245"/>
        <item h="1" x="308"/>
        <item h="1" x="248"/>
        <item h="1" x="344"/>
        <item h="1" x="421"/>
        <item h="1" x="427"/>
        <item h="1" x="489"/>
        <item h="1" x="2"/>
        <item h="1" x="473"/>
        <item h="1" x="366"/>
        <item h="1" x="29"/>
        <item h="1" x="458"/>
        <item h="1" x="408"/>
        <item h="1" x="500"/>
        <item h="1" x="47"/>
        <item h="1" x="187"/>
        <item h="1" x="272"/>
        <item h="1" x="250"/>
        <item h="1" x="32"/>
        <item h="1" x="149"/>
        <item h="1" x="299"/>
        <item h="1" x="280"/>
        <item h="1" x="375"/>
        <item h="1" x="202"/>
        <item h="1" x="68"/>
        <item h="1" x="240"/>
        <item h="1" x="369"/>
        <item h="1" x="63"/>
        <item h="1" x="596"/>
        <item h="1" x="7"/>
        <item h="1" x="577"/>
        <item h="1" x="592"/>
        <item h="1" x="97"/>
        <item h="1" x="323"/>
        <item h="1" x="448"/>
        <item h="1" x="178"/>
        <item h="1" x="259"/>
        <item h="1" x="199"/>
        <item h="1" x="255"/>
        <item h="1" x="523"/>
        <item h="1" x="206"/>
        <item h="1" x="433"/>
        <item h="1" x="115"/>
        <item h="1" x="521"/>
        <item h="1" x="335"/>
        <item h="1" x="377"/>
        <item h="1" x="462"/>
        <item h="1" x="446"/>
        <item h="1" x="14"/>
        <item h="1" x="192"/>
        <item h="1" x="461"/>
        <item h="1" x="508"/>
        <item h="1" x="402"/>
        <item h="1" x="484"/>
        <item h="1" x="239"/>
        <item h="1" x="175"/>
        <item h="1" x="216"/>
        <item h="1" x="28"/>
        <item h="1" x="46"/>
        <item h="1" x="389"/>
        <item h="1" x="181"/>
        <item h="1" x="96"/>
        <item h="1" x="560"/>
        <item h="1" x="527"/>
        <item h="1" x="449"/>
        <item h="1" x="591"/>
        <item h="1" x="396"/>
        <item h="1" x="496"/>
        <item h="1" x="277"/>
        <item h="1" x="12"/>
        <item h="1" x="4"/>
        <item h="1" x="269"/>
        <item h="1" x="223"/>
        <item h="1" x="89"/>
        <item h="1" x="77"/>
        <item h="1" x="422"/>
        <item h="1" x="576"/>
        <item h="1" x="151"/>
        <item h="1" x="598"/>
        <item h="1" x="305"/>
        <item h="1" x="61"/>
        <item h="1" x="491"/>
        <item h="1" x="34"/>
        <item h="1" x="490"/>
        <item h="1" x="400"/>
        <item h="1" x="312"/>
        <item h="1" x="237"/>
        <item h="1" x="241"/>
        <item h="1" x="556"/>
        <item h="1" x="224"/>
        <item h="1" x="372"/>
        <item h="1" x="442"/>
        <item h="1" x="460"/>
        <item h="1" x="271"/>
        <item h="1" x="597"/>
        <item h="1" x="435"/>
        <item h="1" x="390"/>
        <item h="1" x="247"/>
        <item h="1" x="534"/>
        <item h="1" x="451"/>
        <item h="1" x="415"/>
        <item h="1" x="318"/>
        <item h="1" x="575"/>
        <item h="1" x="228"/>
        <item h="1" x="65"/>
        <item h="1" x="100"/>
        <item h="1" x="109"/>
        <item h="1" x="127"/>
        <item h="1" x="0"/>
        <item h="1" x="70"/>
        <item h="1" x="261"/>
        <item h="1" x="515"/>
        <item h="1" x="303"/>
        <item h="1" x="455"/>
        <item h="1" x="38"/>
        <item h="1" x="541"/>
        <item h="1" x="469"/>
        <item h="1" x="443"/>
        <item h="1" x="522"/>
        <item h="1" x="80"/>
        <item h="1" x="551"/>
        <item h="1" x="313"/>
        <item h="1" x="338"/>
        <item h="1" x="183"/>
        <item h="1" x="105"/>
        <item h="1" x="413"/>
        <item h="1" x="471"/>
        <item h="1" x="252"/>
        <item h="1" x="504"/>
        <item h="1" x="39"/>
        <item h="1" x="86"/>
        <item h="1" x="481"/>
        <item h="1" x="243"/>
        <item h="1" x="177"/>
        <item h="1" x="163"/>
        <item h="1" x="230"/>
        <item h="1" x="581"/>
        <item h="1" x="155"/>
        <item h="1" x="146"/>
        <item h="1" x="69"/>
        <item h="1" x="600"/>
        <item h="1" x="194"/>
        <item h="1" x="519"/>
        <item h="1" x="566"/>
        <item h="1" x="98"/>
        <item h="1" x="203"/>
        <item h="1" x="116"/>
        <item h="1" x="6"/>
        <item h="1" x="465"/>
        <item h="1" x="133"/>
        <item h="1" x="142"/>
        <item h="1" x="40"/>
        <item h="1" x="437"/>
        <item h="1" x="493"/>
        <item h="1" x="364"/>
        <item h="1" x="273"/>
        <item h="1" x="25"/>
        <item h="1" x="393"/>
        <item h="1" x="440"/>
        <item h="1" x="169"/>
        <item h="1" x="328"/>
        <item h="1" x="482"/>
        <item h="1" x="3"/>
        <item h="1" x="227"/>
        <item h="1" x="514"/>
        <item h="1" x="352"/>
        <item h="1" x="282"/>
        <item h="1" x="72"/>
        <item h="1" x="234"/>
        <item h="1" x="474"/>
        <item h="1" x="378"/>
        <item h="1" x="56"/>
        <item h="1" x="136"/>
        <item h="1" x="563"/>
        <item h="1" x="17"/>
        <item h="1" x="470"/>
        <item h="1" x="441"/>
        <item h="1" x="141"/>
        <item h="1" x="362"/>
        <item h="1" x="42"/>
        <item h="1" x="110"/>
        <item h="1" x="405"/>
        <item h="1" x="291"/>
        <item h="1" x="35"/>
        <item h="1" x="510"/>
        <item h="1" x="102"/>
        <item h="1" x="418"/>
        <item h="1" x="198"/>
        <item h="1" x="143"/>
        <item h="1" x="399"/>
        <item h="1" x="599"/>
        <item h="1" x="37"/>
        <item h="1" x="486"/>
        <item h="1" x="139"/>
        <item h="1" x="417"/>
        <item h="1" x="407"/>
        <item h="1" x="268"/>
        <item h="1" x="182"/>
        <item h="1" x="531"/>
        <item h="1" x="530"/>
        <item h="1" x="367"/>
        <item h="1" x="548"/>
        <item h="1" x="51"/>
        <item h="1" x="533"/>
        <item h="1" x="236"/>
        <item h="1" x="188"/>
        <item h="1" x="59"/>
        <item h="1" x="292"/>
        <item h="1" x="601"/>
        <item h="1" x="347"/>
        <item h="1" x="279"/>
        <item h="1" x="436"/>
        <item h="1" x="535"/>
        <item h="1" x="85"/>
        <item h="1" x="306"/>
        <item h="1" x="583"/>
        <item h="1" x="542"/>
        <item h="1" x="258"/>
        <item h="1" x="106"/>
        <item h="1" x="265"/>
        <item h="1" x="532"/>
        <item h="1" x="79"/>
        <item h="1" x="88"/>
        <item h="1" x="445"/>
        <item h="1" x="590"/>
        <item h="1" x="173"/>
        <item h="1" x="457"/>
        <item h="1" x="158"/>
        <item h="1" x="135"/>
        <item h="1" x="31"/>
        <item h="1" x="190"/>
        <item h="1" x="186"/>
        <item h="1" x="108"/>
        <item h="1" x="45"/>
        <item h="1" x="174"/>
        <item h="1" x="209"/>
        <item h="1" x="132"/>
        <item h="1" x="429"/>
        <item h="1" x="87"/>
        <item h="1" x="210"/>
        <item h="1" x="168"/>
        <item h="1" x="157"/>
        <item h="1" x="497"/>
        <item h="1" x="570"/>
        <item h="1" x="361"/>
        <item h="1" x="78"/>
        <item h="1" x="122"/>
        <item h="1" x="283"/>
        <item h="1" x="254"/>
        <item h="1" x="381"/>
        <item h="1" x="185"/>
        <item h="1" x="131"/>
        <item h="1" x="516"/>
        <item h="1" x="74"/>
        <item h="1" x="547"/>
        <item h="1" x="404"/>
        <item h="1" x="90"/>
        <item h="1" x="107"/>
        <item h="1" x="95"/>
        <item h="1" x="571"/>
        <item h="1" x="244"/>
        <item h="1" x="257"/>
        <item h="1" x="53"/>
        <item h="1" x="161"/>
        <item h="1" x="554"/>
        <item h="1" x="342"/>
        <item h="1" x="267"/>
        <item h="1" x="562"/>
        <item h="1" x="270"/>
        <item h="1" x="453"/>
        <item h="1" x="584"/>
        <item h="1" x="506"/>
        <item h="1" x="365"/>
        <item h="1" x="140"/>
        <item h="1" x="586"/>
        <item h="1" x="520"/>
        <item h="1" x="232"/>
        <item h="1" x="432"/>
        <item h="1" x="376"/>
        <item h="1" x="447"/>
        <item h="1" x="156"/>
        <item h="1" x="193"/>
        <item h="1" x="235"/>
        <item h="1" x="119"/>
        <item h="1" x="55"/>
        <item h="1" x="403"/>
        <item h="1" x="463"/>
        <item h="1" x="580"/>
        <item h="1" x="54"/>
        <item h="1" x="103"/>
        <item h="1" x="382"/>
        <item h="1" x="30"/>
        <item h="1" x="439"/>
        <item h="1" x="588"/>
        <item h="1" x="452"/>
        <item h="1" x="5"/>
        <item h="1" x="593"/>
        <item h="1" x="540"/>
        <item h="1" x="180"/>
        <item h="1" x="450"/>
        <item h="1" x="125"/>
        <item h="1" x="322"/>
        <item h="1" x="572"/>
        <item h="1" x="332"/>
        <item h="1" x="406"/>
        <item h="1" x="582"/>
        <item h="1" x="134"/>
        <item h="1" x="150"/>
        <item h="1" x="231"/>
        <item h="1" x="539"/>
        <item h="1" x="585"/>
        <item h="1" x="164"/>
        <item h="1" x="162"/>
        <item h="1" x="392"/>
        <item h="1" x="207"/>
        <item h="1" x="444"/>
        <item h="1" x="456"/>
        <item h="1" x="57"/>
        <item h="1" x="52"/>
        <item h="1" x="555"/>
        <item h="1" x="256"/>
        <item h="1" x="333"/>
        <item h="1" x="324"/>
        <item h="1" x="48"/>
        <item h="1" x="128"/>
        <item h="1" x="205"/>
        <item h="1" x="27"/>
        <item h="1" x="494"/>
        <item h="1" x="147"/>
        <item h="1" x="114"/>
        <item h="1" x="211"/>
        <item h="1" x="260"/>
        <item h="1" x="179"/>
        <item h="1" x="153"/>
        <item h="1" x="82"/>
        <item h="1" x="573"/>
        <item h="1" x="294"/>
        <item h="1" x="528"/>
        <item h="1" x="513"/>
        <item h="1" x="113"/>
        <item h="1" x="307"/>
        <item h="1" x="1"/>
        <item h="1" x="412"/>
        <item h="1" x="36"/>
        <item h="1" x="221"/>
        <item h="1" x="201"/>
        <item h="1" x="33"/>
        <item h="1" x="359"/>
        <item h="1" x="327"/>
        <item h="1" x="41"/>
        <item h="1" x="379"/>
        <item h="1" x="505"/>
        <item h="1" x="565"/>
        <item h="1" x="501"/>
        <item h="1" x="320"/>
        <item h="1" x="363"/>
        <item h="1" x="355"/>
        <item h="1" x="354"/>
        <item h="1" x="384"/>
        <item h="1" x="605"/>
        <item h="1" x="189"/>
        <item h="1" x="499"/>
        <item h="1" x="468"/>
        <item h="1" x="578"/>
        <item h="1" x="171"/>
        <item t="default"/>
      </items>
    </pivotField>
    <pivotField showAll="0">
      <items count="825">
        <item x="202"/>
        <item x="314"/>
        <item h="1" x="813"/>
        <item h="1" x="614"/>
        <item h="1" x="178"/>
        <item h="1" x="122"/>
        <item h="1" x="731"/>
        <item h="1" x="121"/>
        <item h="1" x="132"/>
        <item h="1" x="804"/>
        <item h="1" x="503"/>
        <item h="1" x="205"/>
        <item h="1" x="42"/>
        <item h="1" x="230"/>
        <item h="1" x="382"/>
        <item h="1" x="728"/>
        <item h="1" x="104"/>
        <item h="1" x="197"/>
        <item h="1" x="572"/>
        <item h="1" x="68"/>
        <item h="1" x="795"/>
        <item h="1" x="55"/>
        <item h="1" x="603"/>
        <item h="1" x="785"/>
        <item h="1" x="9"/>
        <item h="1" x="739"/>
        <item h="1" x="523"/>
        <item h="1" x="816"/>
        <item h="1" x="253"/>
        <item h="1" x="647"/>
        <item h="1" x="635"/>
        <item h="1" x="356"/>
        <item h="1" x="707"/>
        <item h="1" x="744"/>
        <item h="1" x="198"/>
        <item h="1" x="677"/>
        <item h="1" x="608"/>
        <item h="1" x="262"/>
        <item h="1" x="66"/>
        <item h="1" x="125"/>
        <item h="1" x="276"/>
        <item h="1" x="204"/>
        <item h="1" x="289"/>
        <item h="1" x="235"/>
        <item h="1" x="65"/>
        <item h="1" x="653"/>
        <item h="1" x="137"/>
        <item h="1" x="76"/>
        <item h="1" x="819"/>
        <item h="1" x="547"/>
        <item h="1" x="504"/>
        <item h="1" x="425"/>
        <item h="1" x="415"/>
        <item h="1" x="383"/>
        <item h="1" x="585"/>
        <item h="1" x="303"/>
        <item h="1" x="688"/>
        <item h="1" x="139"/>
        <item h="1" x="745"/>
        <item h="1" x="683"/>
        <item h="1" x="797"/>
        <item h="1" x="811"/>
        <item h="1" x="659"/>
        <item h="1" x="259"/>
        <item h="1" x="151"/>
        <item h="1" x="560"/>
        <item h="1" x="34"/>
        <item h="1" x="562"/>
        <item h="1" x="194"/>
        <item h="1" x="473"/>
        <item h="1" x="15"/>
        <item h="1" x="800"/>
        <item h="1" x="226"/>
        <item h="1" x="580"/>
        <item h="1" x="417"/>
        <item h="1" x="222"/>
        <item h="1" x="706"/>
        <item h="1" x="680"/>
        <item h="1" x="160"/>
        <item h="1" x="250"/>
        <item h="1" x="111"/>
        <item h="1" x="693"/>
        <item h="1" x="370"/>
        <item h="1" x="41"/>
        <item h="1" x="31"/>
        <item h="1" x="521"/>
        <item h="1" x="694"/>
        <item h="1" x="592"/>
        <item h="1" x="71"/>
        <item h="1" x="79"/>
        <item h="1" x="771"/>
        <item h="1" x="330"/>
        <item h="1" x="373"/>
        <item h="1" x="112"/>
        <item h="1" x="618"/>
        <item h="1" x="527"/>
        <item h="1" x="786"/>
        <item h="1" x="255"/>
        <item h="1" x="730"/>
        <item h="1" x="36"/>
        <item h="1" x="690"/>
        <item h="1" x="664"/>
        <item h="1" x="582"/>
        <item h="1" x="642"/>
        <item h="1" x="632"/>
        <item h="1" x="488"/>
        <item h="1" x="350"/>
        <item h="1" x="110"/>
        <item h="1" x="192"/>
        <item h="1" x="293"/>
        <item h="1" x="5"/>
        <item h="1" x="732"/>
        <item h="1" x="117"/>
        <item h="1" x="348"/>
        <item h="1" x="508"/>
        <item h="1" x="460"/>
        <item h="1" x="450"/>
        <item h="1" x="559"/>
        <item h="1" x="491"/>
        <item h="1" x="140"/>
        <item h="1" x="531"/>
        <item h="1" x="486"/>
        <item h="1" x="150"/>
        <item h="1" x="301"/>
        <item h="1" x="227"/>
        <item h="1" x="156"/>
        <item h="1" x="312"/>
        <item h="1" x="325"/>
        <item h="1" x="335"/>
        <item h="1" x="126"/>
        <item h="1" x="264"/>
        <item h="1" x="791"/>
        <item h="1" x="689"/>
        <item h="1" x="185"/>
        <item h="1" x="641"/>
        <item h="1" x="675"/>
        <item h="1" x="385"/>
        <item h="1" x="281"/>
        <item h="1" x="566"/>
        <item h="1" x="542"/>
        <item h="1" x="502"/>
        <item h="1" x="578"/>
        <item h="1" x="714"/>
        <item h="1" x="822"/>
        <item h="1" x="43"/>
        <item h="1" x="471"/>
        <item h="1" x="306"/>
        <item h="1" x="328"/>
        <item h="1" x="94"/>
        <item h="1" x="70"/>
        <item h="1" x="667"/>
        <item h="1" x="77"/>
        <item h="1" x="713"/>
        <item h="1" x="761"/>
        <item h="1" x="429"/>
        <item h="1" x="174"/>
        <item h="1" x="430"/>
        <item h="1" x="223"/>
        <item h="1" x="87"/>
        <item h="1" x="75"/>
        <item x="47"/>
        <item h="1" x="336"/>
        <item h="1" x="4"/>
        <item h="1" x="418"/>
        <item h="1" x="643"/>
        <item h="1" x="154"/>
        <item h="1" x="215"/>
        <item h="1" x="172"/>
        <item h="1" x="558"/>
        <item h="1" x="540"/>
        <item h="1" x="342"/>
        <item h="1" x="199"/>
        <item h="1" x="252"/>
        <item h="1" x="546"/>
        <item h="1" x="376"/>
        <item h="1" x="427"/>
        <item h="1" x="238"/>
        <item h="1" x="243"/>
        <item h="1" x="570"/>
        <item h="1" x="282"/>
        <item h="1" x="278"/>
        <item h="1" x="587"/>
        <item h="1" x="447"/>
        <item h="1" x="170"/>
        <item h="1" x="737"/>
        <item h="1" x="258"/>
        <item h="1" x="63"/>
        <item h="1" x="287"/>
        <item h="1" x="27"/>
        <item h="1" x="536"/>
        <item h="1" x="722"/>
        <item h="1" x="352"/>
        <item h="1" x="48"/>
        <item h="1" x="510"/>
        <item h="1" x="261"/>
        <item h="1" x="755"/>
        <item h="1" x="371"/>
        <item h="1" x="295"/>
        <item h="1" x="636"/>
        <item h="1" x="107"/>
        <item h="1" x="545"/>
        <item h="1" x="318"/>
        <item h="1" x="604"/>
        <item h="1" x="763"/>
        <item h="1" x="343"/>
        <item h="1" x="211"/>
        <item h="1" x="733"/>
        <item h="1" x="519"/>
        <item h="1" x="422"/>
        <item h="1" x="90"/>
        <item h="1" x="305"/>
        <item h="1" x="594"/>
        <item h="1" x="331"/>
        <item h="1" x="679"/>
        <item h="1" x="538"/>
        <item h="1" x="812"/>
        <item h="1" x="275"/>
        <item h="1" x="581"/>
        <item h="1" x="142"/>
        <item h="1" x="72"/>
        <item h="1" x="388"/>
        <item h="1" x="534"/>
        <item h="1" x="753"/>
        <item h="1" x="684"/>
        <item h="1" x="817"/>
        <item h="1" x="389"/>
        <item h="1" x="322"/>
        <item h="1" x="666"/>
        <item h="1" x="368"/>
        <item h="1" x="195"/>
        <item h="1" x="654"/>
        <item h="1" x="203"/>
        <item h="1" x="701"/>
        <item h="1" x="78"/>
        <item h="1" x="792"/>
        <item h="1" x="803"/>
        <item h="1" x="699"/>
        <item h="1" x="748"/>
        <item h="1" x="522"/>
        <item h="1" x="267"/>
        <item h="1" x="708"/>
        <item h="1" x="749"/>
        <item h="1" x="181"/>
        <item h="1" x="718"/>
        <item h="1" x="393"/>
        <item h="1" x="44"/>
        <item h="1" x="33"/>
        <item h="1" x="627"/>
        <item h="1" x="130"/>
        <item h="1" x="83"/>
        <item h="1" x="114"/>
        <item h="1" x="341"/>
        <item h="1" x="229"/>
        <item h="1" x="395"/>
        <item h="1" x="549"/>
        <item h="1" x="189"/>
        <item h="1" x="190"/>
        <item h="1" x="149"/>
        <item h="1" x="127"/>
        <item h="1" x="268"/>
        <item h="1" x="359"/>
        <item h="1" x="414"/>
        <item h="1" x="530"/>
        <item h="1" x="284"/>
        <item h="1" x="410"/>
        <item h="1" x="621"/>
        <item h="1" x="697"/>
        <item h="1" x="741"/>
        <item h="1" x="685"/>
        <item h="1" x="54"/>
        <item h="1" x="184"/>
        <item h="1" x="529"/>
        <item h="1" x="466"/>
        <item h="1" x="658"/>
        <item h="1" x="528"/>
        <item h="1" x="517"/>
        <item h="1" x="271"/>
        <item h="1" x="553"/>
        <item h="1" x="462"/>
        <item h="1" x="672"/>
        <item h="1" x="515"/>
        <item h="1" x="424"/>
        <item h="1" x="551"/>
        <item h="1" x="401"/>
        <item h="1" x="426"/>
        <item h="1" x="428"/>
        <item h="1" x="492"/>
        <item h="1" x="102"/>
        <item h="1" x="6"/>
        <item h="1" x="168"/>
        <item h="1" x="176"/>
        <item h="1" x="380"/>
        <item h="1" x="609"/>
        <item h="1" x="309"/>
        <item h="1" x="339"/>
        <item h="1" x="177"/>
        <item h="1" x="646"/>
        <item h="1" x="173"/>
        <item h="1" x="738"/>
        <item x="544"/>
        <item x="396"/>
        <item x="74"/>
        <item x="213"/>
        <item x="703"/>
        <item x="411"/>
        <item x="436"/>
        <item x="239"/>
        <item h="1" x="516"/>
        <item h="1" x="277"/>
        <item h="1" x="704"/>
        <item h="1" x="290"/>
        <item h="1" x="153"/>
        <item h="1" x="182"/>
        <item h="1" x="640"/>
        <item h="1" x="754"/>
        <item h="1" x="601"/>
        <item h="1" x="657"/>
        <item h="1" x="349"/>
        <item h="1" x="421"/>
        <item h="1" x="270"/>
        <item h="1" x="337"/>
        <item x="58"/>
        <item x="648"/>
        <item x="437"/>
        <item x="358"/>
        <item x="409"/>
        <item x="138"/>
        <item x="212"/>
        <item h="1" x="493"/>
        <item h="1" x="567"/>
        <item h="1" x="357"/>
        <item h="1" x="626"/>
        <item h="1" x="105"/>
        <item h="1" x="224"/>
        <item h="1" x="280"/>
        <item h="1" x="721"/>
        <item h="1" x="723"/>
        <item h="1" x="400"/>
        <item h="1" x="207"/>
        <item h="1" x="526"/>
        <item h="1" x="146"/>
        <item h="1" x="776"/>
        <item h="1" x="265"/>
        <item h="1" x="320"/>
        <item h="1" x="158"/>
        <item h="1" x="579"/>
        <item h="1" x="599"/>
        <item h="1" x="321"/>
        <item h="1" x="166"/>
        <item h="1" x="709"/>
        <item h="1" x="696"/>
        <item h="1" x="3"/>
        <item h="1" x="779"/>
        <item h="1" x="263"/>
        <item h="1" x="573"/>
        <item h="1" x="495"/>
        <item h="1" x="32"/>
        <item h="1" x="583"/>
        <item h="1" x="631"/>
        <item h="1" x="682"/>
        <item h="1" x="209"/>
        <item h="1" x="602"/>
        <item h="1" x="500"/>
        <item h="1" x="611"/>
        <item h="1" x="705"/>
        <item h="1" x="484"/>
        <item h="1" x="724"/>
        <item h="1" x="661"/>
        <item h="1" x="241"/>
        <item h="1" x="479"/>
        <item h="1" x="10"/>
        <item h="1" x="651"/>
        <item h="1" x="248"/>
        <item h="1" x="21"/>
        <item h="1" x="113"/>
        <item x="435"/>
        <item h="1" x="317"/>
        <item h="1" x="470"/>
        <item h="1" x="297"/>
        <item h="1" x="157"/>
        <item h="1" x="187"/>
        <item h="1" x="505"/>
        <item h="1" x="18"/>
        <item h="1" x="777"/>
        <item h="1" x="23"/>
        <item h="1" x="656"/>
        <item h="1" x="700"/>
        <item h="1" x="805"/>
        <item h="1" x="344"/>
        <item h="1" x="191"/>
        <item h="1" x="408"/>
        <item h="1" x="821"/>
        <item h="1" x="292"/>
        <item h="1" x="588"/>
        <item h="1" x="360"/>
        <item h="1" x="514"/>
        <item h="1" x="726"/>
        <item h="1" x="557"/>
        <item h="1" x="361"/>
        <item h="1" x="725"/>
        <item h="1" x="152"/>
        <item h="1" x="687"/>
        <item h="1" x="419"/>
        <item h="1" x="109"/>
        <item h="1" x="118"/>
        <item h="1" x="449"/>
        <item h="1" x="56"/>
        <item h="1" x="61"/>
        <item h="1" x="80"/>
        <item h="1" x="69"/>
        <item h="1" x="458"/>
        <item h="1" x="133"/>
        <item h="1" x="487"/>
        <item h="1" x="574"/>
        <item h="1" x="246"/>
        <item h="1" x="89"/>
        <item h="1" x="307"/>
        <item h="1" x="416"/>
        <item h="1" x="564"/>
        <item h="1" x="674"/>
        <item h="1" x="639"/>
        <item h="1" x="50"/>
        <item h="1" x="532"/>
        <item h="1" x="73"/>
        <item h="1" x="29"/>
        <item h="1" x="245"/>
        <item h="1" x="543"/>
        <item h="1" x="590"/>
        <item h="1" x="497"/>
        <item h="1" x="91"/>
        <item h="1" x="676"/>
        <item h="1" x="765"/>
        <item h="1" x="469"/>
        <item h="1" x="46"/>
        <item h="1" x="193"/>
        <item h="1" x="434"/>
        <item h="1" x="498"/>
        <item h="1" x="663"/>
        <item h="1" x="62"/>
        <item h="1" x="291"/>
        <item h="1" x="374"/>
        <item h="1" x="482"/>
        <item h="1" x="17"/>
        <item h="1" x="86"/>
        <item h="1" x="743"/>
        <item h="1" x="810"/>
        <item h="1" x="784"/>
        <item h="1" x="650"/>
        <item h="1" x="99"/>
        <item h="1" x="494"/>
        <item h="1" x="633"/>
        <item h="1" x="787"/>
        <item h="1" x="625"/>
        <item h="1" x="310"/>
        <item h="1" x="52"/>
        <item h="1" x="475"/>
        <item h="1" x="327"/>
        <item h="1" x="758"/>
        <item h="1" x="294"/>
        <item h="1" x="214"/>
        <item h="1" x="622"/>
        <item h="1" x="571"/>
        <item h="1" x="375"/>
        <item h="1" x="286"/>
        <item h="1" x="598"/>
        <item h="1" x="433"/>
        <item h="1" x="369"/>
        <item h="1" x="702"/>
        <item h="1" x="533"/>
        <item h="1" x="773"/>
        <item x="167"/>
        <item h="1" x="750"/>
        <item h="1" x="644"/>
        <item h="1" x="123"/>
        <item h="1" x="30"/>
        <item h="1" x="780"/>
        <item h="1" x="379"/>
        <item h="1" x="266"/>
        <item h="1" x="695"/>
        <item h="1" x="171"/>
        <item h="1" x="311"/>
        <item h="1" x="313"/>
        <item h="1" x="768"/>
        <item h="1" x="188"/>
        <item h="1" x="669"/>
        <item h="1" x="807"/>
        <item h="1" x="710"/>
        <item h="1" x="440"/>
        <item h="1" x="405"/>
        <item h="1" x="100"/>
        <item h="1" x="678"/>
        <item h="1" x="801"/>
        <item h="1" x="39"/>
        <item h="1" x="468"/>
        <item h="1" x="362"/>
        <item h="1" x="501"/>
        <item h="1" x="556"/>
        <item h="1" x="260"/>
        <item h="1" x="340"/>
        <item h="1" x="537"/>
        <item h="1" x="225"/>
        <item h="1" x="381"/>
        <item h="1" x="329"/>
        <item h="1" x="788"/>
        <item h="1" x="315"/>
        <item h="1" x="134"/>
        <item h="1" x="485"/>
        <item h="1" x="649"/>
        <item h="1" x="196"/>
        <item h="1" x="392"/>
        <item h="1" x="24"/>
        <item h="1" x="390"/>
        <item h="1" x="806"/>
        <item h="1" x="734"/>
        <item h="1" x="219"/>
        <item h="1" x="304"/>
        <item h="1" x="489"/>
        <item h="1" x="483"/>
        <item h="1" x="638"/>
        <item h="1" x="445"/>
        <item h="1" x="22"/>
        <item h="1" x="740"/>
        <item h="1" x="364"/>
        <item h="1" x="770"/>
        <item h="1" x="823"/>
        <item h="1" x="254"/>
        <item h="1" x="453"/>
        <item h="1" x="120"/>
        <item h="1" x="413"/>
        <item h="1" x="251"/>
        <item h="1" x="296"/>
        <item h="1" x="442"/>
        <item h="1" x="766"/>
        <item h="1" x="53"/>
        <item h="1" x="652"/>
        <item h="1" x="7"/>
        <item h="1" x="179"/>
        <item h="1" x="712"/>
        <item h="1" x="391"/>
        <item h="1" x="686"/>
        <item h="1" x="569"/>
        <item h="1" x="561"/>
        <item h="1" x="799"/>
        <item h="1" x="247"/>
        <item h="1" x="231"/>
        <item h="1" x="568"/>
        <item h="1" x="595"/>
        <item h="1" x="283"/>
        <item h="1" x="16"/>
        <item h="1" x="208"/>
        <item h="1" x="162"/>
        <item h="1" x="183"/>
        <item h="1" x="0"/>
        <item h="1" x="45"/>
        <item h="1" x="319"/>
        <item h="1" x="220"/>
        <item h="1" x="808"/>
        <item h="1" x="237"/>
        <item h="1" x="420"/>
        <item h="1" x="432"/>
        <item h="1" x="665"/>
        <item h="1" x="257"/>
        <item h="1" x="509"/>
        <item h="1" x="60"/>
        <item h="1" x="617"/>
        <item h="1" x="490"/>
        <item h="1" x="593"/>
        <item h="1" x="279"/>
        <item h="1" x="711"/>
        <item h="1" x="756"/>
        <item h="1" x="681"/>
        <item h="1" x="355"/>
        <item h="1" x="716"/>
        <item h="1" x="274"/>
        <item h="1" x="144"/>
        <item h="1" x="782"/>
        <item h="1" x="378"/>
        <item h="1" x="511"/>
        <item h="1" x="353"/>
        <item h="1" x="272"/>
        <item h="1" x="82"/>
        <item h="1" x="37"/>
        <item h="1" x="386"/>
        <item h="1" x="506"/>
        <item h="1" x="402"/>
        <item h="1" x="463"/>
        <item h="1" x="351"/>
        <item h="1" x="95"/>
        <item h="1" x="459"/>
        <item h="1" x="324"/>
        <item h="1" x="565"/>
        <item h="1" x="256"/>
        <item h="1" x="809"/>
        <item h="1" x="57"/>
        <item h="1" x="798"/>
        <item h="1" x="615"/>
        <item h="1" x="131"/>
        <item h="1" x="589"/>
        <item h="1" x="367"/>
        <item h="1" x="431"/>
        <item h="1" x="316"/>
        <item h="1" x="691"/>
        <item h="1" x="143"/>
        <item h="1" x="575"/>
        <item h="1" x="302"/>
        <item h="1" x="38"/>
        <item h="1" x="216"/>
        <item h="1" x="629"/>
        <item h="1" x="451"/>
        <item h="1" x="746"/>
        <item h="1" x="273"/>
        <item h="1" x="210"/>
        <item h="1" x="332"/>
        <item h="1" x="760"/>
        <item h="1" x="399"/>
        <item h="1" x="200"/>
        <item h="1" x="673"/>
        <item h="1" x="554"/>
        <item h="1" x="394"/>
        <item h="1" x="645"/>
        <item h="1" x="116"/>
        <item h="1" x="299"/>
        <item h="1" x="520"/>
        <item h="1" x="119"/>
        <item h="1" x="155"/>
        <item h="1" x="477"/>
        <item h="1" x="439"/>
        <item h="1" x="84"/>
        <item h="1" x="576"/>
        <item x="736"/>
        <item h="1" x="535"/>
        <item h="1" x="165"/>
        <item h="1" x="715"/>
        <item h="1" x="242"/>
        <item h="1" x="103"/>
        <item h="1" x="164"/>
        <item h="1" x="815"/>
        <item h="1" x="412"/>
        <item h="1" x="789"/>
        <item h="1" x="308"/>
        <item h="1" x="148"/>
        <item h="1" x="384"/>
        <item h="1" x="67"/>
        <item h="1" x="377"/>
        <item h="1" x="596"/>
        <item h="1" x="147"/>
        <item h="1" x="619"/>
        <item h="1" x="163"/>
        <item x="612"/>
        <item h="1" x="481"/>
        <item h="1" x="108"/>
        <item x="98"/>
        <item h="1" x="444"/>
        <item h="1" x="19"/>
        <item h="1" x="8"/>
        <item h="1" x="97"/>
        <item h="1" x="269"/>
        <item h="1" x="457"/>
        <item h="1" x="201"/>
        <item h="1" x="752"/>
        <item h="1" x="92"/>
        <item h="1" x="628"/>
        <item h="1" x="670"/>
        <item h="1" x="539"/>
        <item h="1" x="452"/>
        <item h="1" x="624"/>
        <item h="1" x="692"/>
        <item h="1" x="26"/>
        <item h="1" x="323"/>
        <item h="1" x="175"/>
        <item h="1" x="2"/>
        <item h="1" x="443"/>
        <item h="1" x="446"/>
        <item h="1" x="662"/>
        <item h="1" x="525"/>
        <item h="1" x="781"/>
        <item h="1" x="136"/>
        <item h="1" x="12"/>
        <item h="1" x="698"/>
        <item h="1" x="747"/>
        <item h="1" x="478"/>
        <item h="1" x="354"/>
        <item h="1" x="757"/>
        <item h="1" x="607"/>
        <item h="1" x="347"/>
        <item h="1" x="366"/>
        <item h="1" x="456"/>
        <item h="1" x="719"/>
        <item h="1" x="49"/>
        <item h="1" x="397"/>
        <item h="1" x="630"/>
        <item h="1" x="474"/>
        <item h="1" x="40"/>
        <item h="1" x="513"/>
        <item h="1" x="217"/>
        <item h="1" x="441"/>
        <item h="1" x="298"/>
        <item h="1" x="499"/>
        <item h="1" x="727"/>
        <item h="1" x="35"/>
        <item h="1" x="93"/>
        <item h="1" x="563"/>
        <item h="1" x="461"/>
        <item h="1" x="234"/>
        <item h="1" x="620"/>
        <item h="1" x="161"/>
        <item h="1" x="762"/>
        <item h="1" x="59"/>
        <item h="1" x="228"/>
        <item h="1" x="135"/>
        <item h="1" x="802"/>
        <item h="1" x="454"/>
        <item h="1" x="28"/>
        <item h="1" x="88"/>
        <item h="1" x="717"/>
        <item h="1" x="236"/>
        <item h="1" x="472"/>
        <item h="1" x="793"/>
        <item h="1" x="548"/>
        <item h="1" x="448"/>
        <item h="1" x="232"/>
        <item h="1" x="64"/>
        <item h="1" x="552"/>
        <item h="1" x="775"/>
        <item h="1" x="404"/>
        <item h="1" x="438"/>
        <item h="1" x="81"/>
        <item h="1" x="518"/>
        <item h="1" x="300"/>
        <item h="1" x="218"/>
        <item h="1" x="403"/>
        <item h="1" x="128"/>
        <item h="1" x="288"/>
        <item h="1" x="751"/>
        <item h="1" x="794"/>
        <item h="1" x="407"/>
        <item h="1" x="115"/>
        <item h="1" x="423"/>
        <item h="1" x="790"/>
        <item h="1" x="774"/>
        <item h="1" x="169"/>
        <item h="1" x="769"/>
        <item h="1" x="233"/>
        <item h="1" x="671"/>
        <item h="1" x="764"/>
        <item h="1" x="496"/>
        <item h="1" x="591"/>
        <item h="1" x="778"/>
        <item h="1" x="586"/>
        <item h="1" x="333"/>
        <item h="1" x="524"/>
        <item h="1" x="106"/>
        <item h="1" x="285"/>
        <item h="1" x="577"/>
        <item h="1" x="613"/>
        <item h="1" x="720"/>
        <item h="1" x="338"/>
        <item h="1" x="345"/>
        <item h="1" x="772"/>
        <item h="1" x="51"/>
        <item h="1" x="655"/>
        <item h="1" x="124"/>
        <item h="1" x="1"/>
        <item h="1" x="759"/>
        <item h="1" x="606"/>
        <item h="1" x="240"/>
        <item h="1" x="637"/>
        <item h="1" x="480"/>
        <item h="1" x="365"/>
        <item h="1" x="141"/>
        <item h="1" x="742"/>
        <item h="1" x="20"/>
        <item h="1" x="634"/>
        <item h="1" x="584"/>
        <item h="1" x="660"/>
        <item h="1" x="372"/>
        <item h="1" x="387"/>
        <item h="1" x="623"/>
        <item h="1" x="13"/>
        <item h="1" x="11"/>
        <item h="1" x="512"/>
        <item h="1" x="206"/>
        <item h="1" x="507"/>
        <item h="1" x="668"/>
        <item h="1" x="326"/>
        <item h="1" x="129"/>
        <item h="1" x="249"/>
        <item h="1" x="221"/>
        <item h="1" x="555"/>
        <item h="1" x="101"/>
        <item h="1" x="783"/>
        <item h="1" x="14"/>
        <item h="1" x="550"/>
        <item h="1" x="363"/>
        <item h="1" x="616"/>
        <item h="1" x="244"/>
        <item h="1" x="96"/>
        <item h="1" x="818"/>
        <item h="1" x="85"/>
        <item h="1" x="346"/>
        <item h="1" x="476"/>
        <item h="1" x="767"/>
        <item h="1" x="735"/>
        <item h="1" x="467"/>
        <item h="1" x="25"/>
        <item h="1" x="145"/>
        <item h="1" x="159"/>
        <item h="1" x="455"/>
        <item h="1" x="610"/>
        <item h="1" x="398"/>
        <item h="1" x="334"/>
        <item h="1" x="465"/>
        <item h="1" x="464"/>
        <item h="1" x="180"/>
        <item h="1" x="814"/>
        <item h="1" x="820"/>
        <item h="1" x="597"/>
        <item h="1" x="605"/>
        <item h="1" x="186"/>
        <item h="1" x="406"/>
        <item h="1" x="600"/>
        <item h="1" x="796"/>
        <item h="1" x="729"/>
        <item h="1" x="541"/>
        <item t="default"/>
      </items>
    </pivotField>
    <pivotField showAll="0"/>
    <pivotField showAll="0"/>
    <pivotField dataField="1" showAll="0"/>
    <pivotField showAll="0"/>
    <pivotField showAll="0"/>
    <pivotField showAll="0"/>
    <pivotField showAll="0"/>
    <pivotField showAll="0"/>
    <pivotField showAll="0">
      <items count="4">
        <item sd="0" x="2"/>
        <item sd="0" x="1"/>
        <item sd="0" x="0"/>
        <item t="default" sd="0"/>
      </items>
    </pivotField>
    <pivotField showAll="0"/>
    <pivotField showAll="0">
      <items count="1201">
        <item h="1" x="0"/>
        <item h="1" x="9"/>
        <item h="1" x="99"/>
        <item h="1" x="999"/>
        <item h="1" x="1000"/>
        <item x="1001"/>
        <item h="1" x="1002"/>
        <item h="1" x="1003"/>
        <item h="1" x="1004"/>
        <item h="1" x="1005"/>
        <item h="1" x="1006"/>
        <item h="1" x="1007"/>
        <item h="1" x="1008"/>
        <item h="1" x="100"/>
        <item h="1" x="1009"/>
        <item h="1" x="1010"/>
        <item h="1" x="1011"/>
        <item h="1" x="1012"/>
        <item h="1" x="1013"/>
        <item h="1" x="1014"/>
        <item h="1" x="1015"/>
        <item h="1" x="1016"/>
        <item x="1017"/>
        <item h="1" x="1018"/>
        <item h="1" x="101"/>
        <item h="1" x="1019"/>
        <item h="1" x="1020"/>
        <item h="1" x="1021"/>
        <item h="1" x="1022"/>
        <item x="1023"/>
        <item h="1" x="1024"/>
        <item h="1" x="1025"/>
        <item h="1" x="1026"/>
        <item h="1" x="1027"/>
        <item h="1" x="1028"/>
        <item h="1" x="102"/>
        <item h="1" x="1029"/>
        <item h="1" x="1030"/>
        <item h="1" x="1031"/>
        <item h="1" x="1032"/>
        <item h="1" x="1033"/>
        <item h="1" x="1034"/>
        <item h="1" x="1035"/>
        <item h="1" x="1036"/>
        <item h="1" x="1037"/>
        <item h="1" x="1038"/>
        <item h="1" x="103"/>
        <item h="1" x="1039"/>
        <item h="1" x="1040"/>
        <item h="1" x="1041"/>
        <item h="1" x="1042"/>
        <item h="1" x="1043"/>
        <item h="1" x="1044"/>
        <item h="1" x="1045"/>
        <item h="1" x="1046"/>
        <item h="1" x="1047"/>
        <item h="1" x="1048"/>
        <item x="104"/>
        <item h="1" x="1049"/>
        <item h="1" x="1050"/>
        <item h="1" x="1051"/>
        <item h="1" x="1052"/>
        <item h="1" x="1053"/>
        <item h="1" x="1054"/>
        <item h="1" x="1055"/>
        <item h="1" x="1056"/>
        <item h="1" x="1057"/>
        <item h="1" x="1058"/>
        <item h="1" x="105"/>
        <item h="1" x="1059"/>
        <item h="1" x="1060"/>
        <item h="1" x="1061"/>
        <item h="1" x="1062"/>
        <item x="1063"/>
        <item h="1" x="1064"/>
        <item h="1" x="1065"/>
        <item h="1" x="1066"/>
        <item h="1" x="1067"/>
        <item h="1" x="1068"/>
        <item h="1" x="106"/>
        <item h="1" x="1069"/>
        <item h="1" x="1070"/>
        <item h="1" x="1071"/>
        <item h="1" x="1072"/>
        <item h="1" x="1073"/>
        <item h="1" x="1074"/>
        <item h="1" x="1075"/>
        <item h="1" x="1076"/>
        <item h="1" x="1077"/>
        <item h="1" x="1078"/>
        <item h="1" x="107"/>
        <item h="1" x="1079"/>
        <item h="1" x="1080"/>
        <item h="1" x="1081"/>
        <item h="1" x="1082"/>
        <item h="1" x="1083"/>
        <item h="1" x="1084"/>
        <item h="1" x="1085"/>
        <item h="1" x="1086"/>
        <item h="1" x="1087"/>
        <item h="1" x="1088"/>
        <item h="1" x="108"/>
        <item h="1" x="1089"/>
        <item h="1" x="1090"/>
        <item h="1" x="1091"/>
        <item h="1" x="1092"/>
        <item h="1" x="1093"/>
        <item h="1" x="1094"/>
        <item h="1" x="1095"/>
        <item h="1" x="1096"/>
        <item h="1" x="1097"/>
        <item h="1" x="1098"/>
        <item h="1" x="10"/>
        <item h="1" x="109"/>
        <item h="1" x="1099"/>
        <item h="1" x="1100"/>
        <item h="1" x="1101"/>
        <item h="1" x="1102"/>
        <item h="1" x="1103"/>
        <item h="1" x="1104"/>
        <item h="1" x="1105"/>
        <item h="1" x="1106"/>
        <item h="1" x="1107"/>
        <item h="1" x="1108"/>
        <item h="1" x="110"/>
        <item h="1" x="1109"/>
        <item h="1" x="1110"/>
        <item h="1" x="1111"/>
        <item h="1" x="1112"/>
        <item h="1" x="1113"/>
        <item h="1" x="1114"/>
        <item h="1" x="1115"/>
        <item h="1" x="1116"/>
        <item h="1" x="1117"/>
        <item h="1" x="1118"/>
        <item h="1" x="111"/>
        <item h="1" x="1119"/>
        <item h="1" x="1120"/>
        <item x="1121"/>
        <item h="1" x="1122"/>
        <item h="1" x="1123"/>
        <item h="1" x="1124"/>
        <item h="1" x="1125"/>
        <item h="1" x="1126"/>
        <item h="1" x="1127"/>
        <item h="1" x="1128"/>
        <item h="1" x="112"/>
        <item h="1" x="1129"/>
        <item h="1" x="1130"/>
        <item h="1" x="1131"/>
        <item h="1" x="1132"/>
        <item h="1" x="1133"/>
        <item h="1" x="1134"/>
        <item h="1" x="1135"/>
        <item h="1" x="1136"/>
        <item h="1" x="1137"/>
        <item h="1" x="1138"/>
        <item h="1" x="113"/>
        <item h="1" x="1139"/>
        <item h="1" x="1140"/>
        <item h="1" x="1141"/>
        <item h="1" x="1142"/>
        <item h="1" x="1143"/>
        <item h="1" x="1144"/>
        <item h="1" x="1145"/>
        <item h="1" x="1146"/>
        <item h="1" x="1147"/>
        <item h="1" x="1148"/>
        <item h="1" x="114"/>
        <item h="1" x="1149"/>
        <item h="1" x="1150"/>
        <item h="1" x="1151"/>
        <item h="1" x="1152"/>
        <item h="1" x="1153"/>
        <item h="1" x="1154"/>
        <item h="1" x="1155"/>
        <item h="1" x="1156"/>
        <item h="1" x="1157"/>
        <item h="1" x="1158"/>
        <item h="1" x="115"/>
        <item h="1" x="1159"/>
        <item h="1" x="1160"/>
        <item h="1" x="1161"/>
        <item h="1" x="1162"/>
        <item h="1" x="1163"/>
        <item h="1" x="1164"/>
        <item h="1" x="1165"/>
        <item h="1" x="1166"/>
        <item h="1" x="1167"/>
        <item h="1" x="1168"/>
        <item h="1" x="116"/>
        <item h="1" x="1169"/>
        <item h="1" x="1170"/>
        <item h="1" x="1171"/>
        <item h="1" x="1172"/>
        <item h="1" x="1173"/>
        <item h="1" x="1174"/>
        <item h="1" x="1175"/>
        <item h="1" x="1176"/>
        <item h="1" x="1177"/>
        <item h="1" x="1178"/>
        <item h="1" x="117"/>
        <item h="1" x="1179"/>
        <item h="1" x="1180"/>
        <item h="1" x="1181"/>
        <item h="1" x="1182"/>
        <item h="1" x="1183"/>
        <item h="1" x="1184"/>
        <item h="1" x="1185"/>
        <item h="1" x="1186"/>
        <item h="1" x="1187"/>
        <item h="1" x="1188"/>
        <item h="1" x="118"/>
        <item h="1" x="1189"/>
        <item h="1" x="1190"/>
        <item h="1" x="1191"/>
        <item h="1" x="1192"/>
        <item h="1" x="1193"/>
        <item h="1" x="1194"/>
        <item h="1" x="1195"/>
        <item h="1" x="1196"/>
        <item h="1" x="1197"/>
        <item h="1" x="1198"/>
        <item h="1" x="11"/>
        <item h="1" x="119"/>
        <item h="1" x="1199"/>
        <item h="1" x="120"/>
        <item h="1" x="121"/>
        <item h="1" x="122"/>
        <item h="1" x="123"/>
        <item h="1" x="124"/>
        <item h="1" x="125"/>
        <item h="1" x="126"/>
        <item h="1" x="127"/>
        <item h="1" x="128"/>
        <item h="1" x="12"/>
        <item h="1" x="129"/>
        <item h="1" x="130"/>
        <item h="1" x="131"/>
        <item h="1" x="132"/>
        <item h="1" x="133"/>
        <item h="1" x="134"/>
        <item h="1" x="135"/>
        <item h="1" x="136"/>
        <item h="1" x="137"/>
        <item h="1" x="138"/>
        <item h="1" x="13"/>
        <item h="1" x="139"/>
        <item h="1" x="140"/>
        <item h="1" x="141"/>
        <item h="1" x="142"/>
        <item h="1" x="143"/>
        <item h="1" x="144"/>
        <item h="1" x="145"/>
        <item h="1" x="146"/>
        <item h="1" x="147"/>
        <item h="1" x="148"/>
        <item h="1" x="14"/>
        <item h="1" x="149"/>
        <item h="1" x="150"/>
        <item h="1" x="151"/>
        <item h="1" x="152"/>
        <item h="1" x="153"/>
        <item h="1" x="154"/>
        <item h="1" x="155"/>
        <item h="1" x="156"/>
        <item h="1" x="157"/>
        <item h="1" x="158"/>
        <item h="1" x="15"/>
        <item h="1" x="159"/>
        <item h="1" x="160"/>
        <item h="1" x="161"/>
        <item h="1" x="162"/>
        <item h="1" x="163"/>
        <item h="1" x="164"/>
        <item h="1" x="165"/>
        <item h="1" x="166"/>
        <item h="1" x="167"/>
        <item h="1" x="168"/>
        <item h="1" x="16"/>
        <item h="1" x="169"/>
        <item h="1" x="170"/>
        <item h="1" x="171"/>
        <item h="1" x="172"/>
        <item h="1" x="173"/>
        <item h="1" x="174"/>
        <item h="1" x="175"/>
        <item h="1" x="176"/>
        <item h="1" x="177"/>
        <item h="1" x="178"/>
        <item h="1" x="17"/>
        <item h="1" x="179"/>
        <item h="1" x="180"/>
        <item h="1" x="181"/>
        <item h="1" x="182"/>
        <item h="1" x="183"/>
        <item h="1" x="184"/>
        <item h="1" x="185"/>
        <item h="1" x="186"/>
        <item h="1" x="187"/>
        <item h="1" x="188"/>
        <item h="1" x="18"/>
        <item h="1" x="189"/>
        <item h="1" x="190"/>
        <item h="1" x="191"/>
        <item h="1" x="192"/>
        <item h="1" x="193"/>
        <item h="1" x="194"/>
        <item h="1" x="195"/>
        <item h="1" x="196"/>
        <item h="1" x="197"/>
        <item h="1" x="198"/>
        <item h="1" x="1"/>
        <item h="1" x="19"/>
        <item h="1" x="199"/>
        <item h="1" x="200"/>
        <item h="1" x="201"/>
        <item h="1" x="202"/>
        <item h="1" x="203"/>
        <item h="1" x="204"/>
        <item h="1" x="205"/>
        <item h="1" x="206"/>
        <item h="1" x="207"/>
        <item h="1" x="208"/>
        <item h="1" x="20"/>
        <item h="1" x="209"/>
        <item h="1" x="210"/>
        <item h="1" x="211"/>
        <item h="1" x="212"/>
        <item h="1" x="213"/>
        <item h="1" x="214"/>
        <item h="1" x="215"/>
        <item h="1" x="216"/>
        <item h="1" x="217"/>
        <item h="1" x="218"/>
        <item h="1" x="21"/>
        <item h="1" x="219"/>
        <item h="1" x="220"/>
        <item h="1" x="221"/>
        <item h="1" x="222"/>
        <item h="1" x="223"/>
        <item h="1" x="224"/>
        <item h="1" x="225"/>
        <item h="1" x="226"/>
        <item h="1" x="227"/>
        <item h="1" x="228"/>
        <item h="1" x="22"/>
        <item h="1" x="229"/>
        <item h="1" x="230"/>
        <item h="1" x="231"/>
        <item h="1" x="232"/>
        <item h="1" x="233"/>
        <item h="1" x="234"/>
        <item h="1" x="235"/>
        <item h="1" x="236"/>
        <item h="1" x="237"/>
        <item h="1" x="238"/>
        <item h="1" x="23"/>
        <item h="1" x="239"/>
        <item h="1" x="240"/>
        <item h="1" x="241"/>
        <item h="1" x="242"/>
        <item h="1" x="243"/>
        <item h="1" x="244"/>
        <item h="1" x="245"/>
        <item h="1" x="246"/>
        <item h="1" x="247"/>
        <item h="1" x="248"/>
        <item h="1" x="24"/>
        <item h="1" x="249"/>
        <item h="1" x="250"/>
        <item h="1" x="251"/>
        <item h="1" x="252"/>
        <item h="1" x="253"/>
        <item h="1" x="254"/>
        <item h="1" x="255"/>
        <item h="1" x="256"/>
        <item h="1" x="257"/>
        <item h="1" x="258"/>
        <item h="1" x="25"/>
        <item h="1" x="259"/>
        <item h="1" x="260"/>
        <item h="1" x="261"/>
        <item h="1" x="262"/>
        <item h="1" x="263"/>
        <item h="1" x="264"/>
        <item h="1" x="265"/>
        <item h="1" x="266"/>
        <item h="1" x="267"/>
        <item h="1" x="268"/>
        <item h="1" x="26"/>
        <item h="1" x="269"/>
        <item h="1" x="270"/>
        <item h="1" x="271"/>
        <item h="1" x="272"/>
        <item h="1" x="273"/>
        <item h="1" x="274"/>
        <item h="1" x="275"/>
        <item h="1" x="276"/>
        <item h="1" x="277"/>
        <item h="1" x="278"/>
        <item h="1" x="27"/>
        <item h="1" x="279"/>
        <item h="1" x="280"/>
        <item h="1" x="281"/>
        <item h="1" x="282"/>
        <item h="1" x="283"/>
        <item h="1" x="284"/>
        <item h="1" x="285"/>
        <item h="1" x="286"/>
        <item h="1" x="287"/>
        <item h="1" x="288"/>
        <item h="1" x="28"/>
        <item h="1" x="289"/>
        <item h="1" x="290"/>
        <item h="1" x="291"/>
        <item h="1" x="292"/>
        <item h="1" x="293"/>
        <item h="1" x="294"/>
        <item h="1" x="295"/>
        <item h="1" x="296"/>
        <item h="1" x="297"/>
        <item h="1" x="298"/>
        <item h="1" x="2"/>
        <item h="1" x="29"/>
        <item h="1" x="299"/>
        <item h="1" x="300"/>
        <item h="1" x="301"/>
        <item h="1" x="302"/>
        <item h="1" x="303"/>
        <item h="1" x="304"/>
        <item h="1" x="305"/>
        <item h="1" x="306"/>
        <item h="1" x="307"/>
        <item h="1" x="308"/>
        <item h="1" x="30"/>
        <item h="1" x="309"/>
        <item h="1" x="310"/>
        <item h="1" x="311"/>
        <item h="1" x="312"/>
        <item h="1" x="313"/>
        <item h="1" x="314"/>
        <item h="1" x="315"/>
        <item h="1" x="316"/>
        <item h="1" x="317"/>
        <item h="1" x="318"/>
        <item h="1" x="31"/>
        <item h="1" x="319"/>
        <item h="1" x="320"/>
        <item h="1" x="321"/>
        <item h="1" x="322"/>
        <item h="1" x="323"/>
        <item h="1" x="324"/>
        <item h="1" x="325"/>
        <item h="1" x="326"/>
        <item h="1" x="327"/>
        <item h="1" x="328"/>
        <item h="1" x="32"/>
        <item h="1" x="329"/>
        <item h="1" x="330"/>
        <item h="1" x="331"/>
        <item h="1" x="332"/>
        <item h="1" x="333"/>
        <item h="1" x="334"/>
        <item h="1" x="335"/>
        <item h="1" x="336"/>
        <item h="1" x="337"/>
        <item h="1" x="338"/>
        <item h="1" x="33"/>
        <item h="1" x="339"/>
        <item h="1" x="340"/>
        <item h="1" x="341"/>
        <item h="1" x="342"/>
        <item h="1" x="343"/>
        <item h="1" x="344"/>
        <item h="1" x="345"/>
        <item h="1" x="346"/>
        <item h="1" x="347"/>
        <item h="1" x="348"/>
        <item h="1" x="34"/>
        <item h="1" x="349"/>
        <item h="1" x="350"/>
        <item h="1" x="351"/>
        <item h="1" x="352"/>
        <item h="1" x="353"/>
        <item h="1" x="354"/>
        <item h="1" x="355"/>
        <item h="1" x="356"/>
        <item h="1" x="357"/>
        <item h="1" x="358"/>
        <item h="1" x="35"/>
        <item h="1" x="359"/>
        <item h="1" x="360"/>
        <item h="1" x="361"/>
        <item h="1" x="362"/>
        <item h="1" x="363"/>
        <item h="1" x="364"/>
        <item h="1" x="365"/>
        <item h="1" x="366"/>
        <item h="1" x="367"/>
        <item h="1" x="368"/>
        <item h="1" x="36"/>
        <item h="1" x="369"/>
        <item h="1" x="370"/>
        <item h="1" x="371"/>
        <item h="1" x="372"/>
        <item h="1" x="373"/>
        <item h="1" x="374"/>
        <item h="1" x="375"/>
        <item h="1" x="376"/>
        <item h="1" x="377"/>
        <item h="1" x="378"/>
        <item h="1" x="37"/>
        <item h="1" x="379"/>
        <item h="1" x="380"/>
        <item h="1" x="381"/>
        <item h="1" x="382"/>
        <item h="1" x="383"/>
        <item h="1" x="384"/>
        <item h="1" x="385"/>
        <item h="1" x="386"/>
        <item h="1" x="387"/>
        <item h="1" x="388"/>
        <item h="1" x="38"/>
        <item h="1" x="389"/>
        <item h="1" x="390"/>
        <item h="1" x="391"/>
        <item h="1" x="392"/>
        <item h="1" x="393"/>
        <item h="1" x="394"/>
        <item h="1" x="395"/>
        <item h="1" x="396"/>
        <item h="1" x="397"/>
        <item h="1" x="398"/>
        <item h="1" x="3"/>
        <item h="1" x="39"/>
        <item h="1" x="399"/>
        <item h="1" x="400"/>
        <item h="1" x="401"/>
        <item h="1" x="402"/>
        <item h="1" x="403"/>
        <item h="1" x="404"/>
        <item h="1" x="405"/>
        <item h="1" x="406"/>
        <item h="1" x="407"/>
        <item h="1" x="408"/>
        <item h="1" x="40"/>
        <item h="1" x="409"/>
        <item h="1" x="410"/>
        <item h="1" x="411"/>
        <item h="1" x="412"/>
        <item h="1" x="413"/>
        <item h="1" x="414"/>
        <item h="1" x="415"/>
        <item h="1" x="416"/>
        <item h="1" x="417"/>
        <item h="1" x="418"/>
        <item h="1" x="41"/>
        <item h="1" x="419"/>
        <item h="1" x="420"/>
        <item h="1" x="421"/>
        <item h="1" x="422"/>
        <item h="1" x="423"/>
        <item h="1" x="424"/>
        <item h="1" x="425"/>
        <item h="1" x="426"/>
        <item h="1" x="427"/>
        <item h="1" x="428"/>
        <item h="1" x="42"/>
        <item h="1" x="429"/>
        <item h="1" x="430"/>
        <item h="1" x="431"/>
        <item h="1" x="432"/>
        <item h="1" x="433"/>
        <item h="1" x="434"/>
        <item h="1" x="435"/>
        <item h="1" x="436"/>
        <item h="1" x="437"/>
        <item h="1" x="438"/>
        <item h="1" x="43"/>
        <item h="1" x="439"/>
        <item h="1" x="440"/>
        <item h="1" x="441"/>
        <item h="1" x="442"/>
        <item h="1" x="443"/>
        <item h="1" x="444"/>
        <item h="1" x="445"/>
        <item h="1" x="446"/>
        <item h="1" x="447"/>
        <item h="1" x="448"/>
        <item h="1" x="44"/>
        <item h="1" x="449"/>
        <item h="1" x="450"/>
        <item h="1" x="451"/>
        <item h="1" x="452"/>
        <item h="1" x="453"/>
        <item h="1" x="454"/>
        <item h="1" x="455"/>
        <item h="1" x="456"/>
        <item h="1" x="457"/>
        <item h="1" x="458"/>
        <item h="1" x="45"/>
        <item h="1" x="459"/>
        <item h="1" x="460"/>
        <item h="1" x="461"/>
        <item h="1" x="462"/>
        <item h="1" x="463"/>
        <item h="1" x="464"/>
        <item h="1" x="465"/>
        <item h="1" x="466"/>
        <item h="1" x="467"/>
        <item h="1" x="468"/>
        <item h="1" x="46"/>
        <item h="1" x="469"/>
        <item h="1" x="470"/>
        <item h="1" x="471"/>
        <item h="1" x="472"/>
        <item h="1" x="473"/>
        <item h="1" x="474"/>
        <item h="1" x="475"/>
        <item h="1" x="476"/>
        <item h="1" x="477"/>
        <item h="1" x="478"/>
        <item h="1" x="47"/>
        <item h="1" x="479"/>
        <item h="1" x="480"/>
        <item h="1" x="481"/>
        <item h="1" x="482"/>
        <item h="1" x="483"/>
        <item h="1" x="484"/>
        <item h="1" x="485"/>
        <item h="1" x="486"/>
        <item h="1" x="487"/>
        <item h="1" x="488"/>
        <item h="1" x="48"/>
        <item h="1" x="489"/>
        <item h="1" x="490"/>
        <item h="1" x="491"/>
        <item h="1" x="492"/>
        <item h="1" x="493"/>
        <item h="1" x="494"/>
        <item h="1" x="495"/>
        <item h="1" x="496"/>
        <item h="1" x="497"/>
        <item h="1" x="498"/>
        <item h="1" x="4"/>
        <item h="1" x="49"/>
        <item h="1" x="499"/>
        <item h="1" x="500"/>
        <item h="1" x="501"/>
        <item h="1" x="502"/>
        <item h="1" x="503"/>
        <item h="1" x="504"/>
        <item h="1" x="505"/>
        <item h="1" x="506"/>
        <item h="1" x="507"/>
        <item h="1" x="508"/>
        <item h="1" x="50"/>
        <item h="1" x="509"/>
        <item h="1" x="510"/>
        <item h="1" x="511"/>
        <item h="1" x="512"/>
        <item h="1" x="513"/>
        <item h="1" x="514"/>
        <item h="1" x="515"/>
        <item h="1" x="516"/>
        <item h="1" x="517"/>
        <item h="1" x="518"/>
        <item h="1" x="51"/>
        <item h="1" x="519"/>
        <item h="1" x="520"/>
        <item h="1" x="521"/>
        <item h="1" x="522"/>
        <item h="1" x="523"/>
        <item h="1" x="524"/>
        <item h="1" x="525"/>
        <item h="1" x="526"/>
        <item h="1" x="527"/>
        <item h="1" x="528"/>
        <item h="1" x="52"/>
        <item h="1" x="529"/>
        <item h="1" x="530"/>
        <item h="1" x="531"/>
        <item h="1" x="532"/>
        <item h="1" x="533"/>
        <item h="1" x="534"/>
        <item h="1" x="535"/>
        <item h="1" x="536"/>
        <item h="1" x="537"/>
        <item h="1" x="538"/>
        <item h="1" x="53"/>
        <item h="1" x="539"/>
        <item h="1" x="540"/>
        <item h="1" x="541"/>
        <item h="1" x="542"/>
        <item h="1" x="543"/>
        <item h="1" x="544"/>
        <item h="1" x="545"/>
        <item h="1" x="546"/>
        <item h="1" x="547"/>
        <item h="1" x="548"/>
        <item h="1" x="54"/>
        <item h="1" x="549"/>
        <item h="1" x="550"/>
        <item h="1" x="551"/>
        <item h="1" x="552"/>
        <item h="1" x="553"/>
        <item h="1" x="554"/>
        <item h="1" x="555"/>
        <item h="1" x="556"/>
        <item h="1" x="557"/>
        <item h="1" x="558"/>
        <item h="1" x="55"/>
        <item h="1" x="559"/>
        <item h="1" x="560"/>
        <item h="1" x="561"/>
        <item h="1" x="562"/>
        <item h="1" x="563"/>
        <item h="1" x="564"/>
        <item h="1" x="565"/>
        <item h="1" x="566"/>
        <item h="1" x="567"/>
        <item h="1" x="568"/>
        <item h="1" x="56"/>
        <item h="1" x="569"/>
        <item h="1" x="570"/>
        <item h="1" x="571"/>
        <item h="1" x="572"/>
        <item h="1" x="573"/>
        <item h="1" x="574"/>
        <item h="1" x="575"/>
        <item h="1" x="576"/>
        <item h="1" x="577"/>
        <item h="1" x="578"/>
        <item h="1" x="57"/>
        <item h="1" x="579"/>
        <item h="1" x="580"/>
        <item h="1" x="581"/>
        <item h="1" x="582"/>
        <item h="1" x="583"/>
        <item h="1" x="584"/>
        <item h="1" x="585"/>
        <item h="1" x="586"/>
        <item h="1" x="587"/>
        <item h="1" x="588"/>
        <item h="1" x="58"/>
        <item h="1" x="589"/>
        <item h="1" x="590"/>
        <item h="1" x="591"/>
        <item h="1" x="592"/>
        <item h="1" x="593"/>
        <item h="1" x="594"/>
        <item h="1" x="595"/>
        <item h="1" x="596"/>
        <item h="1" x="597"/>
        <item h="1" x="598"/>
        <item h="1" x="5"/>
        <item h="1" x="59"/>
        <item h="1" x="599"/>
        <item h="1" x="600"/>
        <item h="1" x="601"/>
        <item h="1" x="602"/>
        <item h="1" x="603"/>
        <item h="1" x="604"/>
        <item h="1" x="605"/>
        <item h="1" x="606"/>
        <item h="1" x="607"/>
        <item h="1" x="608"/>
        <item h="1" x="60"/>
        <item h="1" x="609"/>
        <item h="1" x="610"/>
        <item h="1" x="611"/>
        <item h="1" x="612"/>
        <item h="1" x="613"/>
        <item h="1" x="614"/>
        <item h="1" x="615"/>
        <item h="1" x="616"/>
        <item h="1" x="617"/>
        <item h="1" x="618"/>
        <item h="1" x="61"/>
        <item h="1" x="619"/>
        <item h="1" x="620"/>
        <item h="1" x="621"/>
        <item h="1" x="622"/>
        <item h="1" x="623"/>
        <item h="1" x="624"/>
        <item h="1" x="625"/>
        <item h="1" x="626"/>
        <item h="1" x="627"/>
        <item h="1" x="628"/>
        <item h="1" x="62"/>
        <item h="1" x="629"/>
        <item h="1" x="630"/>
        <item h="1" x="631"/>
        <item h="1" x="632"/>
        <item h="1" x="633"/>
        <item h="1" x="634"/>
        <item h="1" x="635"/>
        <item h="1" x="636"/>
        <item h="1" x="637"/>
        <item h="1" x="638"/>
        <item h="1" x="63"/>
        <item h="1" x="639"/>
        <item h="1" x="640"/>
        <item h="1" x="641"/>
        <item h="1" x="642"/>
        <item h="1" x="643"/>
        <item h="1" x="644"/>
        <item h="1" x="645"/>
        <item h="1" x="646"/>
        <item h="1" x="647"/>
        <item h="1" x="648"/>
        <item h="1" x="64"/>
        <item h="1" x="649"/>
        <item h="1" x="650"/>
        <item h="1" x="651"/>
        <item h="1" x="652"/>
        <item h="1" x="653"/>
        <item h="1" x="654"/>
        <item h="1" x="655"/>
        <item h="1" x="656"/>
        <item h="1" x="657"/>
        <item h="1" x="658"/>
        <item h="1" x="65"/>
        <item h="1" x="659"/>
        <item h="1" x="660"/>
        <item h="1" x="661"/>
        <item h="1" x="662"/>
        <item h="1" x="663"/>
        <item h="1" x="664"/>
        <item h="1" x="665"/>
        <item h="1" x="666"/>
        <item h="1" x="667"/>
        <item h="1" x="668"/>
        <item h="1" x="66"/>
        <item h="1" x="669"/>
        <item h="1" x="670"/>
        <item h="1" x="671"/>
        <item h="1" x="672"/>
        <item h="1" x="673"/>
        <item h="1" x="674"/>
        <item h="1" x="675"/>
        <item h="1" x="676"/>
        <item h="1" x="677"/>
        <item h="1" x="678"/>
        <item h="1" x="67"/>
        <item h="1" x="679"/>
        <item h="1" x="680"/>
        <item h="1" x="681"/>
        <item h="1" x="682"/>
        <item h="1" x="683"/>
        <item h="1" x="684"/>
        <item h="1" x="685"/>
        <item h="1" x="686"/>
        <item h="1" x="687"/>
        <item h="1" x="688"/>
        <item h="1" x="68"/>
        <item h="1" x="689"/>
        <item h="1" x="690"/>
        <item h="1" x="691"/>
        <item h="1" x="692"/>
        <item h="1" x="693"/>
        <item h="1" x="694"/>
        <item h="1" x="695"/>
        <item h="1" x="696"/>
        <item h="1" x="697"/>
        <item h="1" x="698"/>
        <item h="1" x="6"/>
        <item h="1" x="69"/>
        <item h="1" x="699"/>
        <item h="1" x="700"/>
        <item h="1" x="701"/>
        <item h="1" x="702"/>
        <item h="1" x="703"/>
        <item h="1" x="704"/>
        <item h="1" x="705"/>
        <item h="1" x="706"/>
        <item h="1" x="707"/>
        <item h="1" x="708"/>
        <item h="1" x="70"/>
        <item h="1" x="709"/>
        <item h="1" x="710"/>
        <item h="1" x="711"/>
        <item h="1" x="712"/>
        <item h="1" x="713"/>
        <item h="1" x="714"/>
        <item h="1" x="715"/>
        <item h="1" x="716"/>
        <item h="1" x="717"/>
        <item h="1" x="718"/>
        <item h="1" x="71"/>
        <item h="1" x="719"/>
        <item h="1" x="720"/>
        <item h="1" x="721"/>
        <item h="1" x="722"/>
        <item h="1" x="723"/>
        <item h="1" x="724"/>
        <item h="1" x="725"/>
        <item h="1" x="726"/>
        <item h="1" x="727"/>
        <item h="1" x="728"/>
        <item h="1" x="72"/>
        <item h="1" x="729"/>
        <item h="1" x="730"/>
        <item h="1" x="731"/>
        <item h="1" x="732"/>
        <item h="1" x="733"/>
        <item h="1" x="734"/>
        <item h="1" x="735"/>
        <item h="1" x="736"/>
        <item h="1" x="737"/>
        <item h="1" x="738"/>
        <item h="1" x="73"/>
        <item h="1" x="739"/>
        <item h="1" x="740"/>
        <item h="1" x="741"/>
        <item h="1" x="742"/>
        <item h="1" x="743"/>
        <item h="1" x="744"/>
        <item h="1" x="745"/>
        <item h="1" x="746"/>
        <item h="1" x="747"/>
        <item h="1" x="748"/>
        <item h="1" x="74"/>
        <item h="1" x="749"/>
        <item h="1" x="750"/>
        <item h="1" x="751"/>
        <item h="1" x="752"/>
        <item h="1" x="753"/>
        <item h="1" x="754"/>
        <item h="1" x="755"/>
        <item h="1" x="756"/>
        <item h="1" x="757"/>
        <item h="1" x="758"/>
        <item h="1" x="75"/>
        <item h="1" x="759"/>
        <item h="1" x="760"/>
        <item h="1" x="761"/>
        <item h="1" x="762"/>
        <item h="1" x="763"/>
        <item h="1" x="764"/>
        <item h="1" x="765"/>
        <item h="1" x="766"/>
        <item h="1" x="767"/>
        <item h="1" x="768"/>
        <item h="1" x="76"/>
        <item h="1" x="769"/>
        <item h="1" x="770"/>
        <item h="1" x="771"/>
        <item h="1" x="772"/>
        <item h="1" x="773"/>
        <item h="1" x="774"/>
        <item h="1" x="775"/>
        <item h="1" x="776"/>
        <item h="1" x="777"/>
        <item h="1" x="778"/>
        <item h="1" x="77"/>
        <item h="1" x="779"/>
        <item h="1" x="780"/>
        <item h="1" x="781"/>
        <item h="1" x="782"/>
        <item h="1" x="783"/>
        <item h="1" x="784"/>
        <item h="1" x="785"/>
        <item h="1" x="786"/>
        <item h="1" x="787"/>
        <item h="1" x="788"/>
        <item h="1" x="78"/>
        <item h="1" x="789"/>
        <item h="1" x="790"/>
        <item h="1" x="791"/>
        <item h="1" x="792"/>
        <item h="1" x="793"/>
        <item h="1" x="794"/>
        <item h="1" x="795"/>
        <item h="1" x="796"/>
        <item h="1" x="797"/>
        <item h="1" x="798"/>
        <item h="1" x="7"/>
        <item h="1" x="79"/>
        <item h="1" x="799"/>
        <item h="1" x="800"/>
        <item h="1" x="801"/>
        <item h="1" x="802"/>
        <item h="1" x="803"/>
        <item h="1" x="804"/>
        <item h="1" x="805"/>
        <item h="1" x="806"/>
        <item h="1" x="807"/>
        <item h="1" x="808"/>
        <item h="1" x="80"/>
        <item h="1" x="809"/>
        <item h="1" x="810"/>
        <item h="1" x="811"/>
        <item h="1" x="812"/>
        <item h="1" x="813"/>
        <item h="1" x="814"/>
        <item h="1" x="815"/>
        <item h="1" x="816"/>
        <item h="1" x="817"/>
        <item h="1" x="818"/>
        <item h="1" x="81"/>
        <item h="1" x="819"/>
        <item h="1" x="820"/>
        <item h="1" x="821"/>
        <item h="1" x="822"/>
        <item h="1" x="823"/>
        <item h="1" x="824"/>
        <item h="1" x="825"/>
        <item h="1" x="826"/>
        <item h="1" x="827"/>
        <item h="1" x="828"/>
        <item h="1" x="82"/>
        <item h="1" x="829"/>
        <item h="1" x="830"/>
        <item h="1" x="831"/>
        <item h="1" x="832"/>
        <item h="1" x="833"/>
        <item h="1" x="834"/>
        <item h="1" x="835"/>
        <item h="1" x="836"/>
        <item h="1" x="837"/>
        <item h="1" x="838"/>
        <item h="1" x="83"/>
        <item h="1" x="839"/>
        <item h="1" x="840"/>
        <item h="1" x="841"/>
        <item h="1" x="842"/>
        <item h="1" x="843"/>
        <item h="1" x="844"/>
        <item h="1" x="845"/>
        <item h="1" x="846"/>
        <item h="1" x="847"/>
        <item h="1" x="848"/>
        <item h="1" x="84"/>
        <item h="1" x="849"/>
        <item h="1" x="850"/>
        <item h="1" x="851"/>
        <item h="1" x="852"/>
        <item h="1" x="853"/>
        <item h="1" x="854"/>
        <item h="1" x="855"/>
        <item h="1" x="856"/>
        <item h="1" x="857"/>
        <item h="1" x="858"/>
        <item h="1" x="85"/>
        <item h="1" x="859"/>
        <item h="1" x="860"/>
        <item h="1" x="861"/>
        <item h="1" x="862"/>
        <item h="1" x="863"/>
        <item h="1" x="864"/>
        <item h="1" x="865"/>
        <item h="1" x="866"/>
        <item h="1" x="867"/>
        <item h="1" x="868"/>
        <item h="1" x="86"/>
        <item h="1" x="869"/>
        <item h="1" x="870"/>
        <item h="1" x="871"/>
        <item h="1" x="872"/>
        <item h="1" x="873"/>
        <item h="1" x="874"/>
        <item h="1" x="875"/>
        <item h="1" x="876"/>
        <item h="1" x="877"/>
        <item h="1" x="878"/>
        <item h="1" x="87"/>
        <item h="1" x="879"/>
        <item h="1" x="880"/>
        <item h="1" x="881"/>
        <item h="1" x="882"/>
        <item h="1" x="883"/>
        <item h="1" x="884"/>
        <item h="1" x="885"/>
        <item h="1" x="886"/>
        <item h="1" x="887"/>
        <item h="1" x="888"/>
        <item h="1" x="88"/>
        <item h="1" x="889"/>
        <item h="1" x="890"/>
        <item h="1" x="891"/>
        <item h="1" x="892"/>
        <item h="1" x="893"/>
        <item h="1" x="894"/>
        <item h="1" x="895"/>
        <item h="1" x="896"/>
        <item h="1" x="897"/>
        <item h="1" x="898"/>
        <item h="1" x="8"/>
        <item h="1" x="89"/>
        <item h="1" x="899"/>
        <item h="1" x="900"/>
        <item h="1" x="901"/>
        <item h="1" x="902"/>
        <item h="1" x="903"/>
        <item h="1" x="904"/>
        <item h="1" x="905"/>
        <item h="1" x="906"/>
        <item h="1" x="907"/>
        <item h="1" x="908"/>
        <item h="1" x="90"/>
        <item h="1" x="909"/>
        <item h="1" x="910"/>
        <item h="1" x="911"/>
        <item h="1" x="912"/>
        <item h="1" x="913"/>
        <item h="1" x="914"/>
        <item h="1" x="915"/>
        <item h="1" x="916"/>
        <item h="1" x="917"/>
        <item h="1" x="918"/>
        <item h="1" x="91"/>
        <item h="1" x="919"/>
        <item h="1" x="920"/>
        <item h="1" x="921"/>
        <item h="1" x="922"/>
        <item h="1" x="923"/>
        <item h="1" x="924"/>
        <item h="1" x="925"/>
        <item h="1" x="926"/>
        <item h="1" x="927"/>
        <item h="1" x="928"/>
        <item h="1" x="92"/>
        <item h="1" x="929"/>
        <item h="1" x="930"/>
        <item h="1" x="931"/>
        <item h="1" x="932"/>
        <item h="1" x="933"/>
        <item h="1" x="934"/>
        <item h="1" x="935"/>
        <item h="1" x="936"/>
        <item h="1" x="937"/>
        <item h="1" x="938"/>
        <item h="1" x="93"/>
        <item h="1" x="939"/>
        <item h="1" x="940"/>
        <item h="1" x="941"/>
        <item h="1" x="942"/>
        <item h="1" x="943"/>
        <item h="1" x="944"/>
        <item h="1" x="945"/>
        <item h="1" x="946"/>
        <item h="1" x="947"/>
        <item h="1" x="948"/>
        <item h="1" x="94"/>
        <item h="1" x="949"/>
        <item h="1" x="950"/>
        <item h="1" x="951"/>
        <item h="1" x="952"/>
        <item h="1" x="953"/>
        <item h="1" x="954"/>
        <item h="1" x="955"/>
        <item h="1" x="956"/>
        <item h="1" x="957"/>
        <item h="1" x="958"/>
        <item h="1" x="95"/>
        <item h="1" x="959"/>
        <item h="1" x="960"/>
        <item h="1" x="961"/>
        <item h="1" x="962"/>
        <item h="1" x="963"/>
        <item h="1" x="964"/>
        <item h="1" x="965"/>
        <item h="1" x="966"/>
        <item h="1" x="967"/>
        <item h="1" x="968"/>
        <item h="1" x="96"/>
        <item h="1" x="969"/>
        <item h="1" x="970"/>
        <item h="1" x="971"/>
        <item h="1" x="972"/>
        <item h="1" x="973"/>
        <item h="1" x="974"/>
        <item h="1" x="975"/>
        <item h="1" x="976"/>
        <item h="1" x="977"/>
        <item h="1" x="978"/>
        <item h="1" x="97"/>
        <item h="1" x="979"/>
        <item h="1" x="980"/>
        <item h="1" x="981"/>
        <item h="1" x="982"/>
        <item h="1" x="983"/>
        <item h="1" x="984"/>
        <item h="1" x="985"/>
        <item h="1" x="986"/>
        <item h="1" x="987"/>
        <item h="1" x="988"/>
        <item h="1" x="98"/>
        <item h="1" x="989"/>
        <item h="1" x="990"/>
        <item h="1" x="991"/>
        <item h="1" x="992"/>
        <item h="1" x="993"/>
        <item h="1" x="994"/>
        <item h="1" x="995"/>
        <item h="1" x="996"/>
        <item h="1" x="997"/>
        <item h="1" x="998"/>
        <item t="default"/>
      </items>
    </pivotField>
    <pivotField showAll="0"/>
    <pivotField showAll="0"/>
    <pivotField showAll="0"/>
    <pivotField showAll="0"/>
    <pivotField showAll="0"/>
    <pivotField showAll="0">
      <items count="1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showAll="0"/>
  </pivotFields>
  <rowFields count="1">
    <field x="1"/>
  </rowFields>
  <rowItems count="6">
    <i>
      <x v="4"/>
    </i>
    <i>
      <x v="6"/>
    </i>
    <i>
      <x v="24"/>
    </i>
    <i>
      <x v="25"/>
    </i>
    <i>
      <x v="27"/>
    </i>
    <i t="grand">
      <x/>
    </i>
  </rowItems>
  <colItems count="1">
    <i/>
  </colItems>
  <dataFields count="1">
    <dataField name="Sum of Sales" fld="5" baseField="0" baseItem="0"/>
  </dataFields>
  <chartFormats count="7">
    <chartFormat chart="13" format="8" series="1">
      <pivotArea type="data" outline="0" fieldPosition="0">
        <references count="1">
          <reference field="4294967294" count="1" selected="0">
            <x v="0"/>
          </reference>
        </references>
      </pivotArea>
    </chartFormat>
    <chartFormat chart="13" format="9">
      <pivotArea type="data" outline="0" fieldPosition="0">
        <references count="2">
          <reference field="4294967294" count="1" selected="0">
            <x v="0"/>
          </reference>
          <reference field="1" count="1" selected="0">
            <x v="2"/>
          </reference>
        </references>
      </pivotArea>
    </chartFormat>
    <chartFormat chart="13" format="10">
      <pivotArea type="data" outline="0" fieldPosition="0">
        <references count="2">
          <reference field="4294967294" count="1" selected="0">
            <x v="0"/>
          </reference>
          <reference field="1" count="1" selected="0">
            <x v="4"/>
          </reference>
        </references>
      </pivotArea>
    </chartFormat>
    <chartFormat chart="13" format="11">
      <pivotArea type="data" outline="0" fieldPosition="0">
        <references count="2">
          <reference field="4294967294" count="1" selected="0">
            <x v="0"/>
          </reference>
          <reference field="1" count="1" selected="0">
            <x v="6"/>
          </reference>
        </references>
      </pivotArea>
    </chartFormat>
    <chartFormat chart="13" format="12">
      <pivotArea type="data" outline="0" fieldPosition="0">
        <references count="2">
          <reference field="4294967294" count="1" selected="0">
            <x v="0"/>
          </reference>
          <reference field="1" count="1" selected="0">
            <x v="24"/>
          </reference>
        </references>
      </pivotArea>
    </chartFormat>
    <chartFormat chart="13" format="13">
      <pivotArea type="data" outline="0" fieldPosition="0">
        <references count="2">
          <reference field="4294967294" count="1" selected="0">
            <x v="0"/>
          </reference>
          <reference field="1" count="1" selected="0">
            <x v="25"/>
          </reference>
        </references>
      </pivotArea>
    </chartFormat>
    <chartFormat chart="13" format="14">
      <pivotArea type="data" outline="0" fieldPosition="0">
        <references count="2">
          <reference field="4294967294" count="1" selected="0">
            <x v="0"/>
          </reference>
          <reference field="1" count="1" selected="0">
            <x v="2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B439E575-F8F4-4581-93FC-30F9FA2D8412}"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B6:D12" firstHeaderRow="0" firstDataRow="1" firstDataCol="1"/>
  <pivotFields count="21">
    <pivotField multipleItemSelectionAllowed="1" showAll="0">
      <items count="1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dataField="1" showAll="0">
      <items count="607">
        <item h="1" x="325"/>
        <item h="1" x="357"/>
        <item h="1" x="101"/>
        <item h="1" x="368"/>
        <item x="316"/>
        <item h="1" x="424"/>
        <item x="502"/>
        <item h="1" x="410"/>
        <item h="1" x="120"/>
        <item h="1" x="300"/>
        <item h="1" x="246"/>
        <item h="1" x="83"/>
        <item h="1" x="44"/>
        <item h="1" x="348"/>
        <item h="1" x="579"/>
        <item h="1" x="76"/>
        <item h="1" x="212"/>
        <item h="1" x="18"/>
        <item h="1" x="172"/>
        <item h="1" x="13"/>
        <item h="1" x="286"/>
        <item h="1" x="459"/>
        <item h="1" x="50"/>
        <item h="1" x="75"/>
        <item x="15"/>
        <item x="567"/>
        <item h="1" x="346"/>
        <item x="559"/>
        <item h="1" x="92"/>
        <item h="1" x="546"/>
        <item h="1" x="21"/>
        <item h="1" x="71"/>
        <item h="1" x="512"/>
        <item h="1" x="73"/>
        <item h="1" x="564"/>
        <item h="1" x="138"/>
        <item h="1" x="152"/>
        <item h="1" x="397"/>
        <item h="1" x="549"/>
        <item h="1" x="130"/>
        <item h="1" x="314"/>
        <item h="1" x="387"/>
        <item h="1" x="148"/>
        <item h="1" x="225"/>
        <item h="1" x="10"/>
        <item h="1" x="574"/>
        <item h="1" x="66"/>
        <item h="1" x="24"/>
        <item h="1" x="226"/>
        <item h="1" x="373"/>
        <item h="1" x="215"/>
        <item h="1" x="123"/>
        <item h="1" x="160"/>
        <item h="1" x="196"/>
        <item h="1" x="423"/>
        <item h="1" x="60"/>
        <item h="1" x="587"/>
        <item h="1" x="301"/>
        <item h="1" x="358"/>
        <item h="1" x="525"/>
        <item h="1" x="353"/>
        <item h="1" x="479"/>
        <item h="1" x="293"/>
        <item h="1" x="159"/>
        <item h="1" x="340"/>
        <item h="1" x="297"/>
        <item h="1" x="94"/>
        <item h="1" x="23"/>
        <item h="1" x="370"/>
        <item h="1" x="589"/>
        <item h="1" x="145"/>
        <item h="1" x="296"/>
        <item h="1" x="553"/>
        <item h="1" x="550"/>
        <item h="1" x="249"/>
        <item h="1" x="319"/>
        <item h="1" x="26"/>
        <item h="1" x="67"/>
        <item h="1" x="343"/>
        <item h="1" x="388"/>
        <item h="1" x="409"/>
        <item h="1" x="466"/>
        <item h="1" x="238"/>
        <item h="1" x="104"/>
        <item h="1" x="526"/>
        <item h="1" x="488"/>
        <item h="1" x="219"/>
        <item h="1" x="485"/>
        <item h="1" x="350"/>
        <item h="1" x="213"/>
        <item h="1" x="124"/>
        <item h="1" x="317"/>
        <item h="1" x="430"/>
        <item h="1" x="274"/>
        <item h="1" x="11"/>
        <item h="1" x="49"/>
        <item h="1" x="334"/>
        <item h="1" x="483"/>
        <item h="1" x="117"/>
        <item h="1" x="339"/>
        <item h="1" x="16"/>
        <item h="1" x="386"/>
        <item h="1" x="360"/>
        <item h="1" x="603"/>
        <item h="1" x="492"/>
        <item h="1" x="167"/>
        <item h="1" x="218"/>
        <item h="1" x="233"/>
        <item h="1" x="91"/>
        <item h="1" x="222"/>
        <item h="1" x="480"/>
        <item h="1" x="81"/>
        <item h="1" x="337"/>
        <item h="1" x="112"/>
        <item h="1" x="434"/>
        <item h="1" x="383"/>
        <item h="1" x="20"/>
        <item h="1" x="121"/>
        <item h="1" x="544"/>
        <item h="1" x="380"/>
        <item h="1" x="557"/>
        <item h="1" x="558"/>
        <item h="1" x="401"/>
        <item h="1" x="304"/>
        <item h="1" x="93"/>
        <item h="1" x="302"/>
        <item h="1" x="184"/>
        <item h="1" x="22"/>
        <item h="1" x="64"/>
        <item h="1" x="330"/>
        <item h="1" x="220"/>
        <item h="1" x="229"/>
        <item h="1" x="126"/>
        <item h="1" x="329"/>
        <item h="1" x="214"/>
        <item h="1" x="394"/>
        <item h="1" x="331"/>
        <item h="1" x="476"/>
        <item h="1" x="517"/>
        <item h="1" x="170"/>
        <item h="1" x="416"/>
        <item h="1" x="264"/>
        <item h="1" x="285"/>
        <item h="1" x="454"/>
        <item h="1" x="411"/>
        <item h="1" x="176"/>
        <item h="1" x="428"/>
        <item h="1" x="295"/>
        <item h="1" x="472"/>
        <item h="1" x="431"/>
        <item h="1" x="395"/>
        <item h="1" x="398"/>
        <item h="1" x="8"/>
        <item h="1" x="545"/>
        <item h="1" x="536"/>
        <item h="1" x="420"/>
        <item h="1" x="197"/>
        <item h="1" x="263"/>
        <item h="1" x="281"/>
        <item h="1" x="467"/>
        <item h="1" x="569"/>
        <item h="1" x="336"/>
        <item h="1" x="543"/>
        <item h="1" x="438"/>
        <item h="1" x="385"/>
        <item h="1" x="426"/>
        <item h="1" x="345"/>
        <item h="1" x="321"/>
        <item h="1" x="487"/>
        <item h="1" x="537"/>
        <item h="1" x="478"/>
        <item h="1" x="356"/>
        <item h="1" x="144"/>
        <item h="1" x="310"/>
        <item h="1" x="111"/>
        <item h="1" x="552"/>
        <item h="1" x="266"/>
        <item h="1" x="289"/>
        <item h="1" x="595"/>
        <item h="1" x="62"/>
        <item h="1" x="509"/>
        <item h="1" x="498"/>
        <item h="1" x="251"/>
        <item h="1" x="290"/>
        <item h="1" x="425"/>
        <item h="1" x="568"/>
        <item h="1" x="43"/>
        <item h="1" x="475"/>
        <item h="1" x="604"/>
        <item h="1" x="351"/>
        <item h="1" x="419"/>
        <item h="1" x="503"/>
        <item h="1" x="602"/>
        <item h="1" x="538"/>
        <item h="1" x="298"/>
        <item h="1" x="341"/>
        <item h="1" x="9"/>
        <item h="1" x="191"/>
        <item h="1" x="165"/>
        <item h="1" x="118"/>
        <item h="1" x="195"/>
        <item h="1" x="275"/>
        <item h="1" x="511"/>
        <item h="1" x="309"/>
        <item h="1" x="529"/>
        <item h="1" x="154"/>
        <item h="1" x="288"/>
        <item h="1" x="137"/>
        <item h="1" x="200"/>
        <item h="1" x="276"/>
        <item h="1" x="19"/>
        <item h="1" x="594"/>
        <item h="1" x="349"/>
        <item h="1" x="58"/>
        <item h="1" x="391"/>
        <item h="1" x="315"/>
        <item h="1" x="262"/>
        <item h="1" x="84"/>
        <item h="1" x="311"/>
        <item h="1" x="166"/>
        <item h="1" x="371"/>
        <item h="1" x="278"/>
        <item h="1" x="204"/>
        <item h="1" x="507"/>
        <item h="1" x="99"/>
        <item h="1" x="495"/>
        <item h="1" x="287"/>
        <item h="1" x="374"/>
        <item h="1" x="284"/>
        <item h="1" x="561"/>
        <item h="1" x="217"/>
        <item h="1" x="129"/>
        <item h="1" x="414"/>
        <item h="1" x="326"/>
        <item h="1" x="464"/>
        <item h="1" x="208"/>
        <item h="1" x="518"/>
        <item h="1" x="253"/>
        <item h="1" x="524"/>
        <item h="1" x="477"/>
        <item h="1" x="242"/>
        <item h="1" x="245"/>
        <item h="1" x="308"/>
        <item h="1" x="248"/>
        <item h="1" x="344"/>
        <item h="1" x="421"/>
        <item h="1" x="427"/>
        <item h="1" x="489"/>
        <item h="1" x="2"/>
        <item h="1" x="473"/>
        <item h="1" x="366"/>
        <item h="1" x="29"/>
        <item h="1" x="458"/>
        <item h="1" x="408"/>
        <item h="1" x="500"/>
        <item h="1" x="47"/>
        <item h="1" x="187"/>
        <item h="1" x="272"/>
        <item h="1" x="250"/>
        <item h="1" x="32"/>
        <item h="1" x="149"/>
        <item h="1" x="299"/>
        <item h="1" x="280"/>
        <item h="1" x="375"/>
        <item h="1" x="202"/>
        <item h="1" x="68"/>
        <item h="1" x="240"/>
        <item h="1" x="369"/>
        <item h="1" x="63"/>
        <item h="1" x="596"/>
        <item h="1" x="7"/>
        <item h="1" x="577"/>
        <item h="1" x="592"/>
        <item h="1" x="97"/>
        <item h="1" x="323"/>
        <item h="1" x="448"/>
        <item h="1" x="178"/>
        <item h="1" x="259"/>
        <item h="1" x="199"/>
        <item h="1" x="255"/>
        <item h="1" x="523"/>
        <item h="1" x="206"/>
        <item h="1" x="433"/>
        <item h="1" x="115"/>
        <item h="1" x="521"/>
        <item h="1" x="335"/>
        <item h="1" x="377"/>
        <item h="1" x="462"/>
        <item h="1" x="446"/>
        <item h="1" x="14"/>
        <item h="1" x="192"/>
        <item h="1" x="461"/>
        <item h="1" x="508"/>
        <item h="1" x="402"/>
        <item h="1" x="484"/>
        <item h="1" x="239"/>
        <item h="1" x="175"/>
        <item h="1" x="216"/>
        <item h="1" x="28"/>
        <item h="1" x="46"/>
        <item h="1" x="389"/>
        <item h="1" x="181"/>
        <item h="1" x="96"/>
        <item h="1" x="560"/>
        <item h="1" x="527"/>
        <item h="1" x="449"/>
        <item h="1" x="591"/>
        <item h="1" x="396"/>
        <item h="1" x="496"/>
        <item h="1" x="277"/>
        <item h="1" x="12"/>
        <item h="1" x="4"/>
        <item h="1" x="269"/>
        <item h="1" x="223"/>
        <item h="1" x="89"/>
        <item h="1" x="77"/>
        <item h="1" x="422"/>
        <item h="1" x="576"/>
        <item h="1" x="151"/>
        <item h="1" x="598"/>
        <item h="1" x="305"/>
        <item h="1" x="61"/>
        <item h="1" x="491"/>
        <item h="1" x="34"/>
        <item h="1" x="490"/>
        <item h="1" x="400"/>
        <item h="1" x="312"/>
        <item h="1" x="237"/>
        <item h="1" x="241"/>
        <item h="1" x="556"/>
        <item h="1" x="224"/>
        <item h="1" x="372"/>
        <item h="1" x="442"/>
        <item h="1" x="460"/>
        <item h="1" x="271"/>
        <item h="1" x="597"/>
        <item h="1" x="435"/>
        <item h="1" x="390"/>
        <item h="1" x="247"/>
        <item h="1" x="534"/>
        <item h="1" x="451"/>
        <item h="1" x="415"/>
        <item h="1" x="318"/>
        <item h="1" x="575"/>
        <item h="1" x="228"/>
        <item h="1" x="65"/>
        <item h="1" x="100"/>
        <item h="1" x="109"/>
        <item h="1" x="127"/>
        <item h="1" x="0"/>
        <item h="1" x="70"/>
        <item h="1" x="261"/>
        <item h="1" x="515"/>
        <item h="1" x="303"/>
        <item h="1" x="455"/>
        <item h="1" x="38"/>
        <item h="1" x="541"/>
        <item h="1" x="469"/>
        <item h="1" x="443"/>
        <item h="1" x="522"/>
        <item h="1" x="80"/>
        <item h="1" x="551"/>
        <item h="1" x="313"/>
        <item h="1" x="338"/>
        <item h="1" x="183"/>
        <item h="1" x="105"/>
        <item h="1" x="413"/>
        <item h="1" x="471"/>
        <item h="1" x="252"/>
        <item h="1" x="504"/>
        <item h="1" x="39"/>
        <item h="1" x="86"/>
        <item h="1" x="481"/>
        <item h="1" x="243"/>
        <item h="1" x="177"/>
        <item h="1" x="163"/>
        <item h="1" x="230"/>
        <item h="1" x="581"/>
        <item h="1" x="155"/>
        <item h="1" x="146"/>
        <item h="1" x="69"/>
        <item h="1" x="600"/>
        <item h="1" x="194"/>
        <item h="1" x="519"/>
        <item h="1" x="566"/>
        <item h="1" x="98"/>
        <item h="1" x="203"/>
        <item h="1" x="116"/>
        <item h="1" x="6"/>
        <item h="1" x="465"/>
        <item h="1" x="133"/>
        <item h="1" x="142"/>
        <item h="1" x="40"/>
        <item h="1" x="437"/>
        <item h="1" x="493"/>
        <item h="1" x="364"/>
        <item h="1" x="273"/>
        <item h="1" x="25"/>
        <item h="1" x="393"/>
        <item h="1" x="440"/>
        <item h="1" x="169"/>
        <item h="1" x="328"/>
        <item h="1" x="482"/>
        <item h="1" x="3"/>
        <item h="1" x="227"/>
        <item h="1" x="514"/>
        <item h="1" x="352"/>
        <item h="1" x="282"/>
        <item h="1" x="72"/>
        <item h="1" x="234"/>
        <item h="1" x="474"/>
        <item h="1" x="378"/>
        <item h="1" x="56"/>
        <item h="1" x="136"/>
        <item h="1" x="563"/>
        <item h="1" x="17"/>
        <item h="1" x="470"/>
        <item h="1" x="441"/>
        <item h="1" x="141"/>
        <item h="1" x="362"/>
        <item h="1" x="42"/>
        <item h="1" x="110"/>
        <item h="1" x="405"/>
        <item h="1" x="291"/>
        <item h="1" x="35"/>
        <item h="1" x="510"/>
        <item h="1" x="102"/>
        <item h="1" x="418"/>
        <item h="1" x="198"/>
        <item h="1" x="143"/>
        <item h="1" x="399"/>
        <item h="1" x="599"/>
        <item h="1" x="37"/>
        <item h="1" x="486"/>
        <item h="1" x="139"/>
        <item h="1" x="417"/>
        <item h="1" x="407"/>
        <item h="1" x="268"/>
        <item h="1" x="182"/>
        <item h="1" x="531"/>
        <item h="1" x="530"/>
        <item h="1" x="367"/>
        <item h="1" x="548"/>
        <item h="1" x="51"/>
        <item h="1" x="533"/>
        <item h="1" x="236"/>
        <item h="1" x="188"/>
        <item h="1" x="59"/>
        <item h="1" x="292"/>
        <item h="1" x="601"/>
        <item h="1" x="347"/>
        <item h="1" x="279"/>
        <item h="1" x="436"/>
        <item h="1" x="535"/>
        <item h="1" x="85"/>
        <item h="1" x="306"/>
        <item h="1" x="583"/>
        <item h="1" x="542"/>
        <item h="1" x="258"/>
        <item h="1" x="106"/>
        <item h="1" x="265"/>
        <item h="1" x="532"/>
        <item h="1" x="79"/>
        <item h="1" x="88"/>
        <item h="1" x="445"/>
        <item h="1" x="590"/>
        <item h="1" x="173"/>
        <item h="1" x="457"/>
        <item h="1" x="158"/>
        <item h="1" x="135"/>
        <item h="1" x="31"/>
        <item h="1" x="190"/>
        <item h="1" x="186"/>
        <item h="1" x="108"/>
        <item h="1" x="45"/>
        <item h="1" x="174"/>
        <item h="1" x="209"/>
        <item h="1" x="132"/>
        <item h="1" x="429"/>
        <item h="1" x="87"/>
        <item h="1" x="210"/>
        <item h="1" x="168"/>
        <item h="1" x="157"/>
        <item h="1" x="497"/>
        <item h="1" x="570"/>
        <item h="1" x="361"/>
        <item h="1" x="78"/>
        <item h="1" x="122"/>
        <item h="1" x="283"/>
        <item h="1" x="254"/>
        <item h="1" x="381"/>
        <item h="1" x="185"/>
        <item h="1" x="131"/>
        <item h="1" x="516"/>
        <item h="1" x="74"/>
        <item h="1" x="547"/>
        <item h="1" x="404"/>
        <item h="1" x="90"/>
        <item h="1" x="107"/>
        <item h="1" x="95"/>
        <item h="1" x="571"/>
        <item h="1" x="244"/>
        <item h="1" x="257"/>
        <item h="1" x="53"/>
        <item h="1" x="161"/>
        <item h="1" x="554"/>
        <item h="1" x="342"/>
        <item h="1" x="267"/>
        <item h="1" x="562"/>
        <item h="1" x="270"/>
        <item h="1" x="453"/>
        <item h="1" x="584"/>
        <item h="1" x="506"/>
        <item h="1" x="365"/>
        <item h="1" x="140"/>
        <item h="1" x="586"/>
        <item h="1" x="520"/>
        <item h="1" x="232"/>
        <item h="1" x="432"/>
        <item h="1" x="376"/>
        <item h="1" x="447"/>
        <item h="1" x="156"/>
        <item h="1" x="193"/>
        <item h="1" x="235"/>
        <item h="1" x="119"/>
        <item h="1" x="55"/>
        <item h="1" x="403"/>
        <item h="1" x="463"/>
        <item h="1" x="580"/>
        <item h="1" x="54"/>
        <item h="1" x="103"/>
        <item h="1" x="382"/>
        <item h="1" x="30"/>
        <item h="1" x="439"/>
        <item h="1" x="588"/>
        <item h="1" x="452"/>
        <item h="1" x="5"/>
        <item h="1" x="593"/>
        <item h="1" x="540"/>
        <item h="1" x="180"/>
        <item h="1" x="450"/>
        <item h="1" x="125"/>
        <item h="1" x="322"/>
        <item h="1" x="572"/>
        <item h="1" x="332"/>
        <item h="1" x="406"/>
        <item h="1" x="582"/>
        <item h="1" x="134"/>
        <item h="1" x="150"/>
        <item h="1" x="231"/>
        <item h="1" x="539"/>
        <item h="1" x="585"/>
        <item h="1" x="164"/>
        <item h="1" x="162"/>
        <item h="1" x="392"/>
        <item h="1" x="207"/>
        <item h="1" x="444"/>
        <item h="1" x="456"/>
        <item h="1" x="57"/>
        <item h="1" x="52"/>
        <item h="1" x="555"/>
        <item h="1" x="256"/>
        <item h="1" x="333"/>
        <item h="1" x="324"/>
        <item h="1" x="48"/>
        <item h="1" x="128"/>
        <item h="1" x="205"/>
        <item h="1" x="27"/>
        <item h="1" x="494"/>
        <item h="1" x="147"/>
        <item h="1" x="114"/>
        <item h="1" x="211"/>
        <item h="1" x="260"/>
        <item h="1" x="179"/>
        <item h="1" x="153"/>
        <item h="1" x="82"/>
        <item h="1" x="573"/>
        <item h="1" x="294"/>
        <item h="1" x="528"/>
        <item h="1" x="513"/>
        <item h="1" x="113"/>
        <item h="1" x="307"/>
        <item h="1" x="1"/>
        <item h="1" x="412"/>
        <item h="1" x="36"/>
        <item h="1" x="221"/>
        <item h="1" x="201"/>
        <item h="1" x="33"/>
        <item h="1" x="359"/>
        <item h="1" x="327"/>
        <item h="1" x="41"/>
        <item h="1" x="379"/>
        <item h="1" x="505"/>
        <item h="1" x="565"/>
        <item h="1" x="501"/>
        <item h="1" x="320"/>
        <item h="1" x="363"/>
        <item h="1" x="355"/>
        <item h="1" x="354"/>
        <item h="1" x="384"/>
        <item h="1" x="605"/>
        <item h="1" x="189"/>
        <item h="1" x="499"/>
        <item h="1" x="468"/>
        <item h="1" x="578"/>
        <item h="1" x="171"/>
        <item t="default"/>
      </items>
    </pivotField>
    <pivotField axis="axisRow" showAll="0">
      <items count="825">
        <item x="202"/>
        <item x="314"/>
        <item h="1" x="813"/>
        <item h="1" x="614"/>
        <item h="1" x="178"/>
        <item h="1" x="122"/>
        <item h="1" x="731"/>
        <item h="1" x="121"/>
        <item h="1" x="132"/>
        <item h="1" x="804"/>
        <item h="1" x="503"/>
        <item h="1" x="205"/>
        <item h="1" x="42"/>
        <item h="1" x="230"/>
        <item h="1" x="382"/>
        <item h="1" x="728"/>
        <item h="1" x="104"/>
        <item h="1" x="197"/>
        <item h="1" x="572"/>
        <item h="1" x="68"/>
        <item h="1" x="795"/>
        <item h="1" x="55"/>
        <item h="1" x="603"/>
        <item h="1" x="785"/>
        <item h="1" x="9"/>
        <item h="1" x="739"/>
        <item h="1" x="523"/>
        <item h="1" x="816"/>
        <item h="1" x="253"/>
        <item h="1" x="647"/>
        <item h="1" x="635"/>
        <item h="1" x="356"/>
        <item h="1" x="707"/>
        <item h="1" x="744"/>
        <item h="1" x="198"/>
        <item h="1" x="677"/>
        <item h="1" x="608"/>
        <item h="1" x="262"/>
        <item h="1" x="66"/>
        <item h="1" x="125"/>
        <item h="1" x="276"/>
        <item h="1" x="204"/>
        <item h="1" x="289"/>
        <item h="1" x="235"/>
        <item h="1" x="65"/>
        <item h="1" x="653"/>
        <item h="1" x="137"/>
        <item h="1" x="76"/>
        <item h="1" x="819"/>
        <item h="1" x="547"/>
        <item h="1" x="504"/>
        <item h="1" x="425"/>
        <item h="1" x="415"/>
        <item h="1" x="383"/>
        <item h="1" x="585"/>
        <item h="1" x="303"/>
        <item h="1" x="688"/>
        <item h="1" x="139"/>
        <item h="1" x="745"/>
        <item h="1" x="683"/>
        <item h="1" x="797"/>
        <item h="1" x="811"/>
        <item h="1" x="659"/>
        <item h="1" x="259"/>
        <item h="1" x="151"/>
        <item h="1" x="560"/>
        <item h="1" x="34"/>
        <item h="1" x="562"/>
        <item h="1" x="194"/>
        <item h="1" x="473"/>
        <item h="1" x="15"/>
        <item h="1" x="800"/>
        <item h="1" x="226"/>
        <item h="1" x="580"/>
        <item h="1" x="417"/>
        <item h="1" x="222"/>
        <item h="1" x="706"/>
        <item h="1" x="680"/>
        <item h="1" x="160"/>
        <item h="1" x="250"/>
        <item h="1" x="111"/>
        <item h="1" x="693"/>
        <item h="1" x="370"/>
        <item h="1" x="41"/>
        <item h="1" x="31"/>
        <item h="1" x="521"/>
        <item h="1" x="694"/>
        <item h="1" x="592"/>
        <item h="1" x="71"/>
        <item h="1" x="79"/>
        <item h="1" x="771"/>
        <item h="1" x="330"/>
        <item h="1" x="373"/>
        <item h="1" x="112"/>
        <item h="1" x="618"/>
        <item h="1" x="527"/>
        <item h="1" x="786"/>
        <item h="1" x="255"/>
        <item h="1" x="730"/>
        <item h="1" x="36"/>
        <item h="1" x="690"/>
        <item h="1" x="664"/>
        <item h="1" x="582"/>
        <item h="1" x="642"/>
        <item h="1" x="632"/>
        <item h="1" x="488"/>
        <item h="1" x="350"/>
        <item h="1" x="110"/>
        <item h="1" x="192"/>
        <item h="1" x="293"/>
        <item h="1" x="5"/>
        <item h="1" x="732"/>
        <item h="1" x="117"/>
        <item h="1" x="348"/>
        <item h="1" x="508"/>
        <item h="1" x="460"/>
        <item h="1" x="450"/>
        <item h="1" x="559"/>
        <item h="1" x="491"/>
        <item h="1" x="140"/>
        <item h="1" x="531"/>
        <item h="1" x="486"/>
        <item h="1" x="150"/>
        <item h="1" x="301"/>
        <item h="1" x="227"/>
        <item h="1" x="156"/>
        <item h="1" x="312"/>
        <item h="1" x="325"/>
        <item h="1" x="335"/>
        <item h="1" x="126"/>
        <item h="1" x="264"/>
        <item h="1" x="791"/>
        <item h="1" x="689"/>
        <item h="1" x="185"/>
        <item h="1" x="641"/>
        <item h="1" x="675"/>
        <item h="1" x="385"/>
        <item h="1" x="281"/>
        <item h="1" x="566"/>
        <item h="1" x="542"/>
        <item h="1" x="502"/>
        <item h="1" x="578"/>
        <item h="1" x="714"/>
        <item h="1" x="822"/>
        <item h="1" x="43"/>
        <item h="1" x="471"/>
        <item h="1" x="306"/>
        <item h="1" x="328"/>
        <item h="1" x="94"/>
        <item h="1" x="70"/>
        <item h="1" x="667"/>
        <item h="1" x="77"/>
        <item h="1" x="713"/>
        <item h="1" x="761"/>
        <item h="1" x="429"/>
        <item h="1" x="174"/>
        <item h="1" x="430"/>
        <item h="1" x="223"/>
        <item h="1" x="87"/>
        <item h="1" x="75"/>
        <item x="47"/>
        <item h="1" x="336"/>
        <item h="1" x="4"/>
        <item h="1" x="418"/>
        <item h="1" x="643"/>
        <item h="1" x="154"/>
        <item h="1" x="215"/>
        <item h="1" x="172"/>
        <item h="1" x="558"/>
        <item h="1" x="540"/>
        <item h="1" x="342"/>
        <item h="1" x="199"/>
        <item h="1" x="252"/>
        <item h="1" x="546"/>
        <item h="1" x="376"/>
        <item h="1" x="427"/>
        <item h="1" x="238"/>
        <item h="1" x="243"/>
        <item h="1" x="570"/>
        <item h="1" x="282"/>
        <item h="1" x="278"/>
        <item h="1" x="587"/>
        <item h="1" x="447"/>
        <item h="1" x="170"/>
        <item h="1" x="737"/>
        <item h="1" x="258"/>
        <item h="1" x="63"/>
        <item h="1" x="287"/>
        <item h="1" x="27"/>
        <item h="1" x="536"/>
        <item h="1" x="722"/>
        <item h="1" x="352"/>
        <item h="1" x="48"/>
        <item h="1" x="510"/>
        <item h="1" x="261"/>
        <item h="1" x="755"/>
        <item h="1" x="371"/>
        <item h="1" x="295"/>
        <item h="1" x="636"/>
        <item h="1" x="107"/>
        <item h="1" x="545"/>
        <item h="1" x="318"/>
        <item h="1" x="604"/>
        <item h="1" x="763"/>
        <item h="1" x="343"/>
        <item h="1" x="211"/>
        <item h="1" x="733"/>
        <item h="1" x="519"/>
        <item h="1" x="422"/>
        <item h="1" x="90"/>
        <item h="1" x="305"/>
        <item h="1" x="594"/>
        <item h="1" x="331"/>
        <item h="1" x="679"/>
        <item h="1" x="538"/>
        <item h="1" x="812"/>
        <item h="1" x="275"/>
        <item h="1" x="581"/>
        <item h="1" x="142"/>
        <item h="1" x="72"/>
        <item h="1" x="388"/>
        <item h="1" x="534"/>
        <item h="1" x="753"/>
        <item h="1" x="684"/>
        <item h="1" x="817"/>
        <item h="1" x="389"/>
        <item h="1" x="322"/>
        <item h="1" x="666"/>
        <item h="1" x="368"/>
        <item h="1" x="195"/>
        <item h="1" x="654"/>
        <item h="1" x="203"/>
        <item h="1" x="701"/>
        <item h="1" x="78"/>
        <item h="1" x="792"/>
        <item h="1" x="803"/>
        <item h="1" x="699"/>
        <item h="1" x="748"/>
        <item h="1" x="522"/>
        <item h="1" x="267"/>
        <item h="1" x="708"/>
        <item h="1" x="749"/>
        <item h="1" x="181"/>
        <item h="1" x="718"/>
        <item h="1" x="393"/>
        <item h="1" x="44"/>
        <item h="1" x="33"/>
        <item h="1" x="627"/>
        <item h="1" x="130"/>
        <item h="1" x="83"/>
        <item h="1" x="114"/>
        <item h="1" x="341"/>
        <item h="1" x="229"/>
        <item h="1" x="395"/>
        <item h="1" x="549"/>
        <item h="1" x="189"/>
        <item h="1" x="190"/>
        <item h="1" x="149"/>
        <item h="1" x="127"/>
        <item h="1" x="268"/>
        <item h="1" x="359"/>
        <item h="1" x="414"/>
        <item h="1" x="530"/>
        <item h="1" x="284"/>
        <item h="1" x="410"/>
        <item h="1" x="621"/>
        <item h="1" x="697"/>
        <item h="1" x="741"/>
        <item h="1" x="685"/>
        <item h="1" x="54"/>
        <item h="1" x="184"/>
        <item h="1" x="529"/>
        <item h="1" x="466"/>
        <item h="1" x="658"/>
        <item h="1" x="528"/>
        <item h="1" x="517"/>
        <item h="1" x="271"/>
        <item h="1" x="553"/>
        <item h="1" x="462"/>
        <item h="1" x="672"/>
        <item h="1" x="515"/>
        <item h="1" x="424"/>
        <item h="1" x="551"/>
        <item h="1" x="401"/>
        <item h="1" x="426"/>
        <item h="1" x="428"/>
        <item h="1" x="492"/>
        <item h="1" x="102"/>
        <item h="1" x="6"/>
        <item h="1" x="168"/>
        <item h="1" x="176"/>
        <item h="1" x="380"/>
        <item h="1" x="609"/>
        <item h="1" x="309"/>
        <item h="1" x="339"/>
        <item h="1" x="177"/>
        <item h="1" x="646"/>
        <item h="1" x="173"/>
        <item h="1" x="738"/>
        <item x="544"/>
        <item x="396"/>
        <item x="74"/>
        <item x="213"/>
        <item x="703"/>
        <item x="411"/>
        <item x="436"/>
        <item x="239"/>
        <item h="1" x="516"/>
        <item h="1" x="277"/>
        <item h="1" x="704"/>
        <item h="1" x="290"/>
        <item h="1" x="153"/>
        <item h="1" x="182"/>
        <item h="1" x="640"/>
        <item h="1" x="754"/>
        <item h="1" x="601"/>
        <item h="1" x="657"/>
        <item h="1" x="349"/>
        <item h="1" x="421"/>
        <item h="1" x="270"/>
        <item h="1" x="337"/>
        <item x="58"/>
        <item x="648"/>
        <item x="437"/>
        <item x="358"/>
        <item x="409"/>
        <item x="138"/>
        <item x="212"/>
        <item h="1" x="493"/>
        <item h="1" x="567"/>
        <item h="1" x="357"/>
        <item h="1" x="626"/>
        <item h="1" x="105"/>
        <item h="1" x="224"/>
        <item h="1" x="280"/>
        <item h="1" x="721"/>
        <item h="1" x="723"/>
        <item h="1" x="400"/>
        <item h="1" x="207"/>
        <item h="1" x="526"/>
        <item h="1" x="146"/>
        <item h="1" x="776"/>
        <item h="1" x="265"/>
        <item h="1" x="320"/>
        <item h="1" x="158"/>
        <item h="1" x="579"/>
        <item h="1" x="599"/>
        <item h="1" x="321"/>
        <item h="1" x="166"/>
        <item h="1" x="709"/>
        <item h="1" x="696"/>
        <item h="1" x="3"/>
        <item h="1" x="779"/>
        <item h="1" x="263"/>
        <item h="1" x="573"/>
        <item h="1" x="495"/>
        <item h="1" x="32"/>
        <item h="1" x="583"/>
        <item h="1" x="631"/>
        <item h="1" x="682"/>
        <item h="1" x="209"/>
        <item h="1" x="602"/>
        <item h="1" x="500"/>
        <item h="1" x="611"/>
        <item h="1" x="705"/>
        <item h="1" x="484"/>
        <item h="1" x="724"/>
        <item h="1" x="661"/>
        <item h="1" x="241"/>
        <item h="1" x="479"/>
        <item h="1" x="10"/>
        <item h="1" x="651"/>
        <item h="1" x="248"/>
        <item h="1" x="21"/>
        <item h="1" x="113"/>
        <item x="435"/>
        <item h="1" x="317"/>
        <item h="1" x="470"/>
        <item h="1" x="297"/>
        <item h="1" x="157"/>
        <item h="1" x="187"/>
        <item h="1" x="505"/>
        <item h="1" x="18"/>
        <item h="1" x="777"/>
        <item h="1" x="23"/>
        <item h="1" x="656"/>
        <item h="1" x="700"/>
        <item h="1" x="805"/>
        <item h="1" x="344"/>
        <item h="1" x="191"/>
        <item h="1" x="408"/>
        <item h="1" x="821"/>
        <item h="1" x="292"/>
        <item h="1" x="588"/>
        <item h="1" x="360"/>
        <item h="1" x="514"/>
        <item h="1" x="726"/>
        <item h="1" x="557"/>
        <item h="1" x="361"/>
        <item h="1" x="725"/>
        <item h="1" x="152"/>
        <item h="1" x="687"/>
        <item h="1" x="419"/>
        <item h="1" x="109"/>
        <item h="1" x="118"/>
        <item h="1" x="449"/>
        <item h="1" x="56"/>
        <item h="1" x="61"/>
        <item h="1" x="80"/>
        <item h="1" x="69"/>
        <item h="1" x="458"/>
        <item h="1" x="133"/>
        <item h="1" x="487"/>
        <item h="1" x="574"/>
        <item h="1" x="246"/>
        <item h="1" x="89"/>
        <item h="1" x="307"/>
        <item h="1" x="416"/>
        <item h="1" x="564"/>
        <item h="1" x="674"/>
        <item h="1" x="639"/>
        <item h="1" x="50"/>
        <item h="1" x="532"/>
        <item h="1" x="73"/>
        <item h="1" x="29"/>
        <item h="1" x="245"/>
        <item h="1" x="543"/>
        <item h="1" x="590"/>
        <item h="1" x="497"/>
        <item h="1" x="91"/>
        <item h="1" x="676"/>
        <item h="1" x="765"/>
        <item h="1" x="469"/>
        <item h="1" x="46"/>
        <item h="1" x="193"/>
        <item h="1" x="434"/>
        <item h="1" x="498"/>
        <item h="1" x="663"/>
        <item h="1" x="62"/>
        <item h="1" x="291"/>
        <item h="1" x="374"/>
        <item h="1" x="482"/>
        <item h="1" x="17"/>
        <item h="1" x="86"/>
        <item h="1" x="743"/>
        <item h="1" x="810"/>
        <item h="1" x="784"/>
        <item h="1" x="650"/>
        <item h="1" x="99"/>
        <item h="1" x="494"/>
        <item h="1" x="633"/>
        <item h="1" x="787"/>
        <item h="1" x="625"/>
        <item h="1" x="310"/>
        <item h="1" x="52"/>
        <item h="1" x="475"/>
        <item h="1" x="327"/>
        <item h="1" x="758"/>
        <item h="1" x="294"/>
        <item h="1" x="214"/>
        <item h="1" x="622"/>
        <item h="1" x="571"/>
        <item h="1" x="375"/>
        <item h="1" x="286"/>
        <item h="1" x="598"/>
        <item h="1" x="433"/>
        <item h="1" x="369"/>
        <item h="1" x="702"/>
        <item h="1" x="533"/>
        <item h="1" x="773"/>
        <item x="167"/>
        <item h="1" x="750"/>
        <item h="1" x="644"/>
        <item h="1" x="123"/>
        <item h="1" x="30"/>
        <item h="1" x="780"/>
        <item h="1" x="379"/>
        <item h="1" x="266"/>
        <item h="1" x="695"/>
        <item h="1" x="171"/>
        <item h="1" x="311"/>
        <item h="1" x="313"/>
        <item h="1" x="768"/>
        <item h="1" x="188"/>
        <item h="1" x="669"/>
        <item h="1" x="807"/>
        <item h="1" x="710"/>
        <item h="1" x="440"/>
        <item h="1" x="405"/>
        <item h="1" x="100"/>
        <item h="1" x="678"/>
        <item h="1" x="801"/>
        <item h="1" x="39"/>
        <item h="1" x="468"/>
        <item h="1" x="362"/>
        <item h="1" x="501"/>
        <item h="1" x="556"/>
        <item h="1" x="260"/>
        <item h="1" x="340"/>
        <item h="1" x="537"/>
        <item h="1" x="225"/>
        <item h="1" x="381"/>
        <item h="1" x="329"/>
        <item h="1" x="788"/>
        <item h="1" x="315"/>
        <item h="1" x="134"/>
        <item h="1" x="485"/>
        <item h="1" x="649"/>
        <item h="1" x="196"/>
        <item h="1" x="392"/>
        <item h="1" x="24"/>
        <item h="1" x="390"/>
        <item h="1" x="806"/>
        <item h="1" x="734"/>
        <item h="1" x="219"/>
        <item h="1" x="304"/>
        <item h="1" x="489"/>
        <item h="1" x="483"/>
        <item h="1" x="638"/>
        <item h="1" x="445"/>
        <item h="1" x="22"/>
        <item h="1" x="740"/>
        <item h="1" x="364"/>
        <item h="1" x="770"/>
        <item h="1" x="823"/>
        <item h="1" x="254"/>
        <item h="1" x="453"/>
        <item h="1" x="120"/>
        <item h="1" x="413"/>
        <item h="1" x="251"/>
        <item h="1" x="296"/>
        <item h="1" x="442"/>
        <item h="1" x="766"/>
        <item h="1" x="53"/>
        <item h="1" x="652"/>
        <item h="1" x="7"/>
        <item h="1" x="179"/>
        <item h="1" x="712"/>
        <item h="1" x="391"/>
        <item h="1" x="686"/>
        <item h="1" x="569"/>
        <item h="1" x="561"/>
        <item h="1" x="799"/>
        <item h="1" x="247"/>
        <item h="1" x="231"/>
        <item h="1" x="568"/>
        <item h="1" x="595"/>
        <item h="1" x="283"/>
        <item h="1" x="16"/>
        <item h="1" x="208"/>
        <item h="1" x="162"/>
        <item h="1" x="183"/>
        <item h="1" x="0"/>
        <item h="1" x="45"/>
        <item h="1" x="319"/>
        <item h="1" x="220"/>
        <item h="1" x="808"/>
        <item h="1" x="237"/>
        <item h="1" x="420"/>
        <item h="1" x="432"/>
        <item h="1" x="665"/>
        <item h="1" x="257"/>
        <item h="1" x="509"/>
        <item h="1" x="60"/>
        <item h="1" x="617"/>
        <item h="1" x="490"/>
        <item h="1" x="593"/>
        <item h="1" x="279"/>
        <item h="1" x="711"/>
        <item h="1" x="756"/>
        <item h="1" x="681"/>
        <item h="1" x="355"/>
        <item h="1" x="716"/>
        <item h="1" x="274"/>
        <item h="1" x="144"/>
        <item h="1" x="782"/>
        <item h="1" x="378"/>
        <item h="1" x="511"/>
        <item h="1" x="353"/>
        <item h="1" x="272"/>
        <item h="1" x="82"/>
        <item h="1" x="37"/>
        <item h="1" x="386"/>
        <item h="1" x="506"/>
        <item h="1" x="402"/>
        <item h="1" x="463"/>
        <item h="1" x="351"/>
        <item h="1" x="95"/>
        <item h="1" x="459"/>
        <item h="1" x="324"/>
        <item h="1" x="565"/>
        <item h="1" x="256"/>
        <item h="1" x="809"/>
        <item h="1" x="57"/>
        <item h="1" x="798"/>
        <item h="1" x="615"/>
        <item h="1" x="131"/>
        <item h="1" x="589"/>
        <item h="1" x="367"/>
        <item h="1" x="431"/>
        <item h="1" x="316"/>
        <item h="1" x="691"/>
        <item h="1" x="143"/>
        <item h="1" x="575"/>
        <item h="1" x="302"/>
        <item h="1" x="38"/>
        <item h="1" x="216"/>
        <item h="1" x="629"/>
        <item h="1" x="451"/>
        <item h="1" x="746"/>
        <item h="1" x="273"/>
        <item h="1" x="210"/>
        <item h="1" x="332"/>
        <item h="1" x="760"/>
        <item h="1" x="399"/>
        <item h="1" x="200"/>
        <item h="1" x="673"/>
        <item h="1" x="554"/>
        <item h="1" x="394"/>
        <item h="1" x="645"/>
        <item h="1" x="116"/>
        <item h="1" x="299"/>
        <item h="1" x="520"/>
        <item h="1" x="119"/>
        <item h="1" x="155"/>
        <item h="1" x="477"/>
        <item h="1" x="439"/>
        <item h="1" x="84"/>
        <item h="1" x="576"/>
        <item x="736"/>
        <item h="1" x="535"/>
        <item h="1" x="165"/>
        <item h="1" x="715"/>
        <item h="1" x="242"/>
        <item h="1" x="103"/>
        <item h="1" x="164"/>
        <item h="1" x="815"/>
        <item h="1" x="412"/>
        <item h="1" x="789"/>
        <item h="1" x="308"/>
        <item h="1" x="148"/>
        <item h="1" x="384"/>
        <item h="1" x="67"/>
        <item h="1" x="377"/>
        <item h="1" x="596"/>
        <item h="1" x="147"/>
        <item h="1" x="619"/>
        <item h="1" x="163"/>
        <item x="612"/>
        <item h="1" x="481"/>
        <item h="1" x="108"/>
        <item x="98"/>
        <item h="1" x="444"/>
        <item h="1" x="19"/>
        <item h="1" x="8"/>
        <item h="1" x="97"/>
        <item h="1" x="269"/>
        <item h="1" x="457"/>
        <item h="1" x="201"/>
        <item h="1" x="752"/>
        <item h="1" x="92"/>
        <item h="1" x="628"/>
        <item h="1" x="670"/>
        <item h="1" x="539"/>
        <item h="1" x="452"/>
        <item h="1" x="624"/>
        <item h="1" x="692"/>
        <item h="1" x="26"/>
        <item h="1" x="323"/>
        <item h="1" x="175"/>
        <item h="1" x="2"/>
        <item h="1" x="443"/>
        <item h="1" x="446"/>
        <item h="1" x="662"/>
        <item h="1" x="525"/>
        <item h="1" x="781"/>
        <item h="1" x="136"/>
        <item h="1" x="12"/>
        <item h="1" x="698"/>
        <item h="1" x="747"/>
        <item h="1" x="478"/>
        <item h="1" x="354"/>
        <item h="1" x="757"/>
        <item h="1" x="607"/>
        <item h="1" x="347"/>
        <item h="1" x="366"/>
        <item h="1" x="456"/>
        <item h="1" x="719"/>
        <item h="1" x="49"/>
        <item h="1" x="397"/>
        <item h="1" x="630"/>
        <item h="1" x="474"/>
        <item h="1" x="40"/>
        <item h="1" x="513"/>
        <item h="1" x="217"/>
        <item h="1" x="441"/>
        <item h="1" x="298"/>
        <item h="1" x="499"/>
        <item h="1" x="727"/>
        <item h="1" x="35"/>
        <item h="1" x="93"/>
        <item h="1" x="563"/>
        <item h="1" x="461"/>
        <item h="1" x="234"/>
        <item h="1" x="620"/>
        <item h="1" x="161"/>
        <item h="1" x="762"/>
        <item h="1" x="59"/>
        <item h="1" x="228"/>
        <item h="1" x="135"/>
        <item h="1" x="802"/>
        <item h="1" x="454"/>
        <item h="1" x="28"/>
        <item h="1" x="88"/>
        <item h="1" x="717"/>
        <item h="1" x="236"/>
        <item h="1" x="472"/>
        <item h="1" x="793"/>
        <item h="1" x="548"/>
        <item h="1" x="448"/>
        <item h="1" x="232"/>
        <item h="1" x="64"/>
        <item h="1" x="552"/>
        <item h="1" x="775"/>
        <item h="1" x="404"/>
        <item h="1" x="438"/>
        <item h="1" x="81"/>
        <item h="1" x="518"/>
        <item h="1" x="300"/>
        <item h="1" x="218"/>
        <item h="1" x="403"/>
        <item h="1" x="128"/>
        <item h="1" x="288"/>
        <item h="1" x="751"/>
        <item h="1" x="794"/>
        <item h="1" x="407"/>
        <item h="1" x="115"/>
        <item h="1" x="423"/>
        <item h="1" x="790"/>
        <item h="1" x="774"/>
        <item h="1" x="169"/>
        <item h="1" x="769"/>
        <item h="1" x="233"/>
        <item h="1" x="671"/>
        <item h="1" x="764"/>
        <item h="1" x="496"/>
        <item h="1" x="591"/>
        <item h="1" x="778"/>
        <item h="1" x="586"/>
        <item h="1" x="333"/>
        <item h="1" x="524"/>
        <item h="1" x="106"/>
        <item h="1" x="285"/>
        <item h="1" x="577"/>
        <item h="1" x="613"/>
        <item h="1" x="720"/>
        <item h="1" x="338"/>
        <item h="1" x="345"/>
        <item h="1" x="772"/>
        <item h="1" x="51"/>
        <item h="1" x="655"/>
        <item h="1" x="124"/>
        <item h="1" x="1"/>
        <item h="1" x="759"/>
        <item h="1" x="606"/>
        <item h="1" x="240"/>
        <item h="1" x="637"/>
        <item h="1" x="480"/>
        <item h="1" x="365"/>
        <item h="1" x="141"/>
        <item h="1" x="742"/>
        <item h="1" x="20"/>
        <item h="1" x="634"/>
        <item h="1" x="584"/>
        <item h="1" x="660"/>
        <item h="1" x="372"/>
        <item h="1" x="387"/>
        <item h="1" x="623"/>
        <item h="1" x="13"/>
        <item h="1" x="11"/>
        <item h="1" x="512"/>
        <item h="1" x="206"/>
        <item h="1" x="507"/>
        <item h="1" x="668"/>
        <item h="1" x="326"/>
        <item h="1" x="129"/>
        <item h="1" x="249"/>
        <item h="1" x="221"/>
        <item h="1" x="555"/>
        <item h="1" x="101"/>
        <item h="1" x="783"/>
        <item h="1" x="14"/>
        <item h="1" x="550"/>
        <item h="1" x="363"/>
        <item h="1" x="616"/>
        <item h="1" x="244"/>
        <item h="1" x="96"/>
        <item h="1" x="818"/>
        <item h="1" x="85"/>
        <item h="1" x="346"/>
        <item h="1" x="476"/>
        <item h="1" x="767"/>
        <item h="1" x="735"/>
        <item h="1" x="467"/>
        <item h="1" x="25"/>
        <item h="1" x="145"/>
        <item h="1" x="159"/>
        <item h="1" x="455"/>
        <item h="1" x="610"/>
        <item h="1" x="398"/>
        <item h="1" x="334"/>
        <item h="1" x="465"/>
        <item h="1" x="464"/>
        <item h="1" x="180"/>
        <item h="1" x="814"/>
        <item h="1" x="820"/>
        <item h="1" x="597"/>
        <item h="1" x="605"/>
        <item h="1" x="186"/>
        <item h="1" x="406"/>
        <item h="1" x="600"/>
        <item h="1" x="796"/>
        <item h="1" x="729"/>
        <item h="1" x="541"/>
        <item t="default"/>
      </items>
    </pivotField>
    <pivotField showAll="0"/>
    <pivotField showAll="0"/>
    <pivotField dataField="1" showAll="0"/>
    <pivotField showAll="0"/>
    <pivotField showAll="0"/>
    <pivotField showAll="0"/>
    <pivotField showAll="0"/>
    <pivotField showAll="0"/>
    <pivotField showAll="0">
      <items count="4">
        <item sd="0" x="2"/>
        <item sd="0" x="1"/>
        <item sd="0" x="0"/>
        <item t="default" sd="0"/>
      </items>
    </pivotField>
    <pivotField showAll="0"/>
    <pivotField showAll="0">
      <items count="1201">
        <item h="1" x="0"/>
        <item h="1" x="9"/>
        <item h="1" x="99"/>
        <item h="1" x="999"/>
        <item h="1" x="1000"/>
        <item x="1001"/>
        <item h="1" x="1002"/>
        <item h="1" x="1003"/>
        <item h="1" x="1004"/>
        <item h="1" x="1005"/>
        <item h="1" x="1006"/>
        <item h="1" x="1007"/>
        <item h="1" x="1008"/>
        <item h="1" x="100"/>
        <item h="1" x="1009"/>
        <item h="1" x="1010"/>
        <item h="1" x="1011"/>
        <item h="1" x="1012"/>
        <item h="1" x="1013"/>
        <item h="1" x="1014"/>
        <item h="1" x="1015"/>
        <item h="1" x="1016"/>
        <item x="1017"/>
        <item h="1" x="1018"/>
        <item h="1" x="101"/>
        <item h="1" x="1019"/>
        <item h="1" x="1020"/>
        <item h="1" x="1021"/>
        <item h="1" x="1022"/>
        <item x="1023"/>
        <item h="1" x="1024"/>
        <item h="1" x="1025"/>
        <item h="1" x="1026"/>
        <item h="1" x="1027"/>
        <item h="1" x="1028"/>
        <item h="1" x="102"/>
        <item h="1" x="1029"/>
        <item h="1" x="1030"/>
        <item h="1" x="1031"/>
        <item h="1" x="1032"/>
        <item h="1" x="1033"/>
        <item h="1" x="1034"/>
        <item h="1" x="1035"/>
        <item h="1" x="1036"/>
        <item h="1" x="1037"/>
        <item h="1" x="1038"/>
        <item h="1" x="103"/>
        <item h="1" x="1039"/>
        <item h="1" x="1040"/>
        <item h="1" x="1041"/>
        <item h="1" x="1042"/>
        <item h="1" x="1043"/>
        <item h="1" x="1044"/>
        <item h="1" x="1045"/>
        <item h="1" x="1046"/>
        <item h="1" x="1047"/>
        <item h="1" x="1048"/>
        <item x="104"/>
        <item h="1" x="1049"/>
        <item h="1" x="1050"/>
        <item h="1" x="1051"/>
        <item h="1" x="1052"/>
        <item h="1" x="1053"/>
        <item h="1" x="1054"/>
        <item h="1" x="1055"/>
        <item h="1" x="1056"/>
        <item h="1" x="1057"/>
        <item h="1" x="1058"/>
        <item h="1" x="105"/>
        <item h="1" x="1059"/>
        <item h="1" x="1060"/>
        <item h="1" x="1061"/>
        <item h="1" x="1062"/>
        <item x="1063"/>
        <item h="1" x="1064"/>
        <item h="1" x="1065"/>
        <item h="1" x="1066"/>
        <item h="1" x="1067"/>
        <item h="1" x="1068"/>
        <item h="1" x="106"/>
        <item h="1" x="1069"/>
        <item h="1" x="1070"/>
        <item h="1" x="1071"/>
        <item h="1" x="1072"/>
        <item h="1" x="1073"/>
        <item h="1" x="1074"/>
        <item h="1" x="1075"/>
        <item h="1" x="1076"/>
        <item h="1" x="1077"/>
        <item h="1" x="1078"/>
        <item h="1" x="107"/>
        <item h="1" x="1079"/>
        <item h="1" x="1080"/>
        <item h="1" x="1081"/>
        <item h="1" x="1082"/>
        <item h="1" x="1083"/>
        <item h="1" x="1084"/>
        <item h="1" x="1085"/>
        <item h="1" x="1086"/>
        <item h="1" x="1087"/>
        <item h="1" x="1088"/>
        <item h="1" x="108"/>
        <item h="1" x="1089"/>
        <item h="1" x="1090"/>
        <item h="1" x="1091"/>
        <item h="1" x="1092"/>
        <item h="1" x="1093"/>
        <item h="1" x="1094"/>
        <item h="1" x="1095"/>
        <item h="1" x="1096"/>
        <item h="1" x="1097"/>
        <item h="1" x="1098"/>
        <item h="1" x="10"/>
        <item h="1" x="109"/>
        <item h="1" x="1099"/>
        <item h="1" x="1100"/>
        <item h="1" x="1101"/>
        <item h="1" x="1102"/>
        <item h="1" x="1103"/>
        <item h="1" x="1104"/>
        <item h="1" x="1105"/>
        <item h="1" x="1106"/>
        <item h="1" x="1107"/>
        <item h="1" x="1108"/>
        <item h="1" x="110"/>
        <item h="1" x="1109"/>
        <item h="1" x="1110"/>
        <item h="1" x="1111"/>
        <item h="1" x="1112"/>
        <item h="1" x="1113"/>
        <item h="1" x="1114"/>
        <item h="1" x="1115"/>
        <item h="1" x="1116"/>
        <item h="1" x="1117"/>
        <item h="1" x="1118"/>
        <item h="1" x="111"/>
        <item h="1" x="1119"/>
        <item h="1" x="1120"/>
        <item x="1121"/>
        <item h="1" x="1122"/>
        <item h="1" x="1123"/>
        <item h="1" x="1124"/>
        <item h="1" x="1125"/>
        <item h="1" x="1126"/>
        <item h="1" x="1127"/>
        <item h="1" x="1128"/>
        <item h="1" x="112"/>
        <item h="1" x="1129"/>
        <item h="1" x="1130"/>
        <item h="1" x="1131"/>
        <item h="1" x="1132"/>
        <item h="1" x="1133"/>
        <item h="1" x="1134"/>
        <item h="1" x="1135"/>
        <item h="1" x="1136"/>
        <item h="1" x="1137"/>
        <item h="1" x="1138"/>
        <item h="1" x="113"/>
        <item h="1" x="1139"/>
        <item h="1" x="1140"/>
        <item h="1" x="1141"/>
        <item h="1" x="1142"/>
        <item h="1" x="1143"/>
        <item h="1" x="1144"/>
        <item h="1" x="1145"/>
        <item h="1" x="1146"/>
        <item h="1" x="1147"/>
        <item h="1" x="1148"/>
        <item h="1" x="114"/>
        <item h="1" x="1149"/>
        <item h="1" x="1150"/>
        <item h="1" x="1151"/>
        <item h="1" x="1152"/>
        <item h="1" x="1153"/>
        <item h="1" x="1154"/>
        <item h="1" x="1155"/>
        <item h="1" x="1156"/>
        <item h="1" x="1157"/>
        <item h="1" x="1158"/>
        <item h="1" x="115"/>
        <item h="1" x="1159"/>
        <item h="1" x="1160"/>
        <item h="1" x="1161"/>
        <item h="1" x="1162"/>
        <item h="1" x="1163"/>
        <item h="1" x="1164"/>
        <item h="1" x="1165"/>
        <item h="1" x="1166"/>
        <item h="1" x="1167"/>
        <item h="1" x="1168"/>
        <item h="1" x="116"/>
        <item h="1" x="1169"/>
        <item h="1" x="1170"/>
        <item h="1" x="1171"/>
        <item h="1" x="1172"/>
        <item h="1" x="1173"/>
        <item h="1" x="1174"/>
        <item h="1" x="1175"/>
        <item h="1" x="1176"/>
        <item h="1" x="1177"/>
        <item h="1" x="1178"/>
        <item h="1" x="117"/>
        <item h="1" x="1179"/>
        <item h="1" x="1180"/>
        <item h="1" x="1181"/>
        <item h="1" x="1182"/>
        <item h="1" x="1183"/>
        <item h="1" x="1184"/>
        <item h="1" x="1185"/>
        <item h="1" x="1186"/>
        <item h="1" x="1187"/>
        <item h="1" x="1188"/>
        <item h="1" x="118"/>
        <item h="1" x="1189"/>
        <item h="1" x="1190"/>
        <item h="1" x="1191"/>
        <item h="1" x="1192"/>
        <item h="1" x="1193"/>
        <item h="1" x="1194"/>
        <item h="1" x="1195"/>
        <item h="1" x="1196"/>
        <item h="1" x="1197"/>
        <item h="1" x="1198"/>
        <item h="1" x="11"/>
        <item h="1" x="119"/>
        <item h="1" x="1199"/>
        <item h="1" x="120"/>
        <item h="1" x="121"/>
        <item h="1" x="122"/>
        <item h="1" x="123"/>
        <item h="1" x="124"/>
        <item h="1" x="125"/>
        <item h="1" x="126"/>
        <item h="1" x="127"/>
        <item h="1" x="128"/>
        <item h="1" x="12"/>
        <item h="1" x="129"/>
        <item h="1" x="130"/>
        <item h="1" x="131"/>
        <item h="1" x="132"/>
        <item h="1" x="133"/>
        <item h="1" x="134"/>
        <item h="1" x="135"/>
        <item h="1" x="136"/>
        <item h="1" x="137"/>
        <item h="1" x="138"/>
        <item h="1" x="13"/>
        <item h="1" x="139"/>
        <item h="1" x="140"/>
        <item h="1" x="141"/>
        <item h="1" x="142"/>
        <item h="1" x="143"/>
        <item h="1" x="144"/>
        <item h="1" x="145"/>
        <item h="1" x="146"/>
        <item h="1" x="147"/>
        <item h="1" x="148"/>
        <item h="1" x="14"/>
        <item h="1" x="149"/>
        <item h="1" x="150"/>
        <item h="1" x="151"/>
        <item h="1" x="152"/>
        <item h="1" x="153"/>
        <item h="1" x="154"/>
        <item h="1" x="155"/>
        <item h="1" x="156"/>
        <item h="1" x="157"/>
        <item h="1" x="158"/>
        <item h="1" x="15"/>
        <item h="1" x="159"/>
        <item h="1" x="160"/>
        <item h="1" x="161"/>
        <item h="1" x="162"/>
        <item h="1" x="163"/>
        <item h="1" x="164"/>
        <item h="1" x="165"/>
        <item h="1" x="166"/>
        <item h="1" x="167"/>
        <item h="1" x="168"/>
        <item h="1" x="16"/>
        <item h="1" x="169"/>
        <item h="1" x="170"/>
        <item h="1" x="171"/>
        <item h="1" x="172"/>
        <item h="1" x="173"/>
        <item h="1" x="174"/>
        <item h="1" x="175"/>
        <item h="1" x="176"/>
        <item h="1" x="177"/>
        <item h="1" x="178"/>
        <item h="1" x="17"/>
        <item h="1" x="179"/>
        <item h="1" x="180"/>
        <item h="1" x="181"/>
        <item h="1" x="182"/>
        <item h="1" x="183"/>
        <item h="1" x="184"/>
        <item h="1" x="185"/>
        <item h="1" x="186"/>
        <item h="1" x="187"/>
        <item h="1" x="188"/>
        <item h="1" x="18"/>
        <item h="1" x="189"/>
        <item h="1" x="190"/>
        <item h="1" x="191"/>
        <item h="1" x="192"/>
        <item h="1" x="193"/>
        <item h="1" x="194"/>
        <item h="1" x="195"/>
        <item h="1" x="196"/>
        <item h="1" x="197"/>
        <item h="1" x="198"/>
        <item h="1" x="1"/>
        <item h="1" x="19"/>
        <item h="1" x="199"/>
        <item h="1" x="200"/>
        <item h="1" x="201"/>
        <item h="1" x="202"/>
        <item h="1" x="203"/>
        <item h="1" x="204"/>
        <item h="1" x="205"/>
        <item h="1" x="206"/>
        <item h="1" x="207"/>
        <item h="1" x="208"/>
        <item h="1" x="20"/>
        <item h="1" x="209"/>
        <item h="1" x="210"/>
        <item h="1" x="211"/>
        <item h="1" x="212"/>
        <item h="1" x="213"/>
        <item h="1" x="214"/>
        <item h="1" x="215"/>
        <item h="1" x="216"/>
        <item h="1" x="217"/>
        <item h="1" x="218"/>
        <item h="1" x="21"/>
        <item h="1" x="219"/>
        <item h="1" x="220"/>
        <item h="1" x="221"/>
        <item h="1" x="222"/>
        <item h="1" x="223"/>
        <item h="1" x="224"/>
        <item h="1" x="225"/>
        <item h="1" x="226"/>
        <item h="1" x="227"/>
        <item h="1" x="228"/>
        <item h="1" x="22"/>
        <item h="1" x="229"/>
        <item h="1" x="230"/>
        <item h="1" x="231"/>
        <item h="1" x="232"/>
        <item h="1" x="233"/>
        <item h="1" x="234"/>
        <item h="1" x="235"/>
        <item h="1" x="236"/>
        <item h="1" x="237"/>
        <item h="1" x="238"/>
        <item h="1" x="23"/>
        <item h="1" x="239"/>
        <item h="1" x="240"/>
        <item h="1" x="241"/>
        <item h="1" x="242"/>
        <item h="1" x="243"/>
        <item h="1" x="244"/>
        <item h="1" x="245"/>
        <item h="1" x="246"/>
        <item h="1" x="247"/>
        <item h="1" x="248"/>
        <item h="1" x="24"/>
        <item h="1" x="249"/>
        <item h="1" x="250"/>
        <item h="1" x="251"/>
        <item h="1" x="252"/>
        <item h="1" x="253"/>
        <item h="1" x="254"/>
        <item h="1" x="255"/>
        <item h="1" x="256"/>
        <item h="1" x="257"/>
        <item h="1" x="258"/>
        <item h="1" x="25"/>
        <item h="1" x="259"/>
        <item h="1" x="260"/>
        <item h="1" x="261"/>
        <item h="1" x="262"/>
        <item h="1" x="263"/>
        <item h="1" x="264"/>
        <item h="1" x="265"/>
        <item h="1" x="266"/>
        <item h="1" x="267"/>
        <item h="1" x="268"/>
        <item h="1" x="26"/>
        <item h="1" x="269"/>
        <item h="1" x="270"/>
        <item h="1" x="271"/>
        <item h="1" x="272"/>
        <item h="1" x="273"/>
        <item h="1" x="274"/>
        <item h="1" x="275"/>
        <item h="1" x="276"/>
        <item h="1" x="277"/>
        <item h="1" x="278"/>
        <item h="1" x="27"/>
        <item h="1" x="279"/>
        <item h="1" x="280"/>
        <item h="1" x="281"/>
        <item h="1" x="282"/>
        <item h="1" x="283"/>
        <item h="1" x="284"/>
        <item h="1" x="285"/>
        <item h="1" x="286"/>
        <item h="1" x="287"/>
        <item h="1" x="288"/>
        <item h="1" x="28"/>
        <item h="1" x="289"/>
        <item h="1" x="290"/>
        <item h="1" x="291"/>
        <item h="1" x="292"/>
        <item h="1" x="293"/>
        <item h="1" x="294"/>
        <item h="1" x="295"/>
        <item h="1" x="296"/>
        <item h="1" x="297"/>
        <item h="1" x="298"/>
        <item h="1" x="2"/>
        <item h="1" x="29"/>
        <item h="1" x="299"/>
        <item h="1" x="300"/>
        <item h="1" x="301"/>
        <item h="1" x="302"/>
        <item h="1" x="303"/>
        <item h="1" x="304"/>
        <item h="1" x="305"/>
        <item h="1" x="306"/>
        <item h="1" x="307"/>
        <item h="1" x="308"/>
        <item h="1" x="30"/>
        <item h="1" x="309"/>
        <item h="1" x="310"/>
        <item h="1" x="311"/>
        <item h="1" x="312"/>
        <item h="1" x="313"/>
        <item h="1" x="314"/>
        <item h="1" x="315"/>
        <item h="1" x="316"/>
        <item h="1" x="317"/>
        <item h="1" x="318"/>
        <item h="1" x="31"/>
        <item h="1" x="319"/>
        <item h="1" x="320"/>
        <item h="1" x="321"/>
        <item h="1" x="322"/>
        <item h="1" x="323"/>
        <item h="1" x="324"/>
        <item h="1" x="325"/>
        <item h="1" x="326"/>
        <item h="1" x="327"/>
        <item h="1" x="328"/>
        <item h="1" x="32"/>
        <item h="1" x="329"/>
        <item h="1" x="330"/>
        <item h="1" x="331"/>
        <item h="1" x="332"/>
        <item h="1" x="333"/>
        <item h="1" x="334"/>
        <item h="1" x="335"/>
        <item h="1" x="336"/>
        <item h="1" x="337"/>
        <item h="1" x="338"/>
        <item h="1" x="33"/>
        <item h="1" x="339"/>
        <item h="1" x="340"/>
        <item h="1" x="341"/>
        <item h="1" x="342"/>
        <item h="1" x="343"/>
        <item h="1" x="344"/>
        <item h="1" x="345"/>
        <item h="1" x="346"/>
        <item h="1" x="347"/>
        <item h="1" x="348"/>
        <item h="1" x="34"/>
        <item h="1" x="349"/>
        <item h="1" x="350"/>
        <item h="1" x="351"/>
        <item h="1" x="352"/>
        <item h="1" x="353"/>
        <item h="1" x="354"/>
        <item h="1" x="355"/>
        <item h="1" x="356"/>
        <item h="1" x="357"/>
        <item h="1" x="358"/>
        <item h="1" x="35"/>
        <item h="1" x="359"/>
        <item h="1" x="360"/>
        <item h="1" x="361"/>
        <item h="1" x="362"/>
        <item h="1" x="363"/>
        <item h="1" x="364"/>
        <item h="1" x="365"/>
        <item h="1" x="366"/>
        <item h="1" x="367"/>
        <item h="1" x="368"/>
        <item h="1" x="36"/>
        <item h="1" x="369"/>
        <item h="1" x="370"/>
        <item h="1" x="371"/>
        <item h="1" x="372"/>
        <item h="1" x="373"/>
        <item h="1" x="374"/>
        <item h="1" x="375"/>
        <item h="1" x="376"/>
        <item h="1" x="377"/>
        <item h="1" x="378"/>
        <item h="1" x="37"/>
        <item h="1" x="379"/>
        <item h="1" x="380"/>
        <item h="1" x="381"/>
        <item h="1" x="382"/>
        <item h="1" x="383"/>
        <item h="1" x="384"/>
        <item h="1" x="385"/>
        <item h="1" x="386"/>
        <item h="1" x="387"/>
        <item h="1" x="388"/>
        <item h="1" x="38"/>
        <item h="1" x="389"/>
        <item h="1" x="390"/>
        <item h="1" x="391"/>
        <item h="1" x="392"/>
        <item h="1" x="393"/>
        <item h="1" x="394"/>
        <item h="1" x="395"/>
        <item h="1" x="396"/>
        <item h="1" x="397"/>
        <item h="1" x="398"/>
        <item h="1" x="3"/>
        <item h="1" x="39"/>
        <item h="1" x="399"/>
        <item h="1" x="400"/>
        <item h="1" x="401"/>
        <item h="1" x="402"/>
        <item h="1" x="403"/>
        <item h="1" x="404"/>
        <item h="1" x="405"/>
        <item h="1" x="406"/>
        <item h="1" x="407"/>
        <item h="1" x="408"/>
        <item h="1" x="40"/>
        <item h="1" x="409"/>
        <item h="1" x="410"/>
        <item h="1" x="411"/>
        <item h="1" x="412"/>
        <item h="1" x="413"/>
        <item h="1" x="414"/>
        <item h="1" x="415"/>
        <item h="1" x="416"/>
        <item h="1" x="417"/>
        <item h="1" x="418"/>
        <item h="1" x="41"/>
        <item h="1" x="419"/>
        <item h="1" x="420"/>
        <item h="1" x="421"/>
        <item h="1" x="422"/>
        <item h="1" x="423"/>
        <item h="1" x="424"/>
        <item h="1" x="425"/>
        <item h="1" x="426"/>
        <item h="1" x="427"/>
        <item h="1" x="428"/>
        <item h="1" x="42"/>
        <item h="1" x="429"/>
        <item h="1" x="430"/>
        <item h="1" x="431"/>
        <item h="1" x="432"/>
        <item h="1" x="433"/>
        <item h="1" x="434"/>
        <item h="1" x="435"/>
        <item h="1" x="436"/>
        <item h="1" x="437"/>
        <item h="1" x="438"/>
        <item h="1" x="43"/>
        <item h="1" x="439"/>
        <item h="1" x="440"/>
        <item h="1" x="441"/>
        <item h="1" x="442"/>
        <item h="1" x="443"/>
        <item h="1" x="444"/>
        <item h="1" x="445"/>
        <item h="1" x="446"/>
        <item h="1" x="447"/>
        <item h="1" x="448"/>
        <item h="1" x="44"/>
        <item h="1" x="449"/>
        <item h="1" x="450"/>
        <item h="1" x="451"/>
        <item h="1" x="452"/>
        <item h="1" x="453"/>
        <item h="1" x="454"/>
        <item h="1" x="455"/>
        <item h="1" x="456"/>
        <item h="1" x="457"/>
        <item h="1" x="458"/>
        <item h="1" x="45"/>
        <item h="1" x="459"/>
        <item h="1" x="460"/>
        <item h="1" x="461"/>
        <item h="1" x="462"/>
        <item h="1" x="463"/>
        <item h="1" x="464"/>
        <item h="1" x="465"/>
        <item h="1" x="466"/>
        <item h="1" x="467"/>
        <item h="1" x="468"/>
        <item h="1" x="46"/>
        <item h="1" x="469"/>
        <item h="1" x="470"/>
        <item h="1" x="471"/>
        <item h="1" x="472"/>
        <item h="1" x="473"/>
        <item h="1" x="474"/>
        <item h="1" x="475"/>
        <item h="1" x="476"/>
        <item h="1" x="477"/>
        <item h="1" x="478"/>
        <item h="1" x="47"/>
        <item h="1" x="479"/>
        <item h="1" x="480"/>
        <item h="1" x="481"/>
        <item h="1" x="482"/>
        <item h="1" x="483"/>
        <item h="1" x="484"/>
        <item h="1" x="485"/>
        <item h="1" x="486"/>
        <item h="1" x="487"/>
        <item h="1" x="488"/>
        <item h="1" x="48"/>
        <item h="1" x="489"/>
        <item h="1" x="490"/>
        <item h="1" x="491"/>
        <item h="1" x="492"/>
        <item h="1" x="493"/>
        <item h="1" x="494"/>
        <item h="1" x="495"/>
        <item h="1" x="496"/>
        <item h="1" x="497"/>
        <item h="1" x="498"/>
        <item h="1" x="4"/>
        <item h="1" x="49"/>
        <item h="1" x="499"/>
        <item h="1" x="500"/>
        <item h="1" x="501"/>
        <item h="1" x="502"/>
        <item h="1" x="503"/>
        <item h="1" x="504"/>
        <item h="1" x="505"/>
        <item h="1" x="506"/>
        <item h="1" x="507"/>
        <item h="1" x="508"/>
        <item h="1" x="50"/>
        <item h="1" x="509"/>
        <item h="1" x="510"/>
        <item h="1" x="511"/>
        <item h="1" x="512"/>
        <item h="1" x="513"/>
        <item h="1" x="514"/>
        <item h="1" x="515"/>
        <item h="1" x="516"/>
        <item h="1" x="517"/>
        <item h="1" x="518"/>
        <item h="1" x="51"/>
        <item h="1" x="519"/>
        <item h="1" x="520"/>
        <item h="1" x="521"/>
        <item h="1" x="522"/>
        <item h="1" x="523"/>
        <item h="1" x="524"/>
        <item h="1" x="525"/>
        <item h="1" x="526"/>
        <item h="1" x="527"/>
        <item h="1" x="528"/>
        <item h="1" x="52"/>
        <item h="1" x="529"/>
        <item h="1" x="530"/>
        <item h="1" x="531"/>
        <item h="1" x="532"/>
        <item h="1" x="533"/>
        <item h="1" x="534"/>
        <item h="1" x="535"/>
        <item h="1" x="536"/>
        <item h="1" x="537"/>
        <item h="1" x="538"/>
        <item h="1" x="53"/>
        <item h="1" x="539"/>
        <item h="1" x="540"/>
        <item h="1" x="541"/>
        <item h="1" x="542"/>
        <item h="1" x="543"/>
        <item h="1" x="544"/>
        <item h="1" x="545"/>
        <item h="1" x="546"/>
        <item h="1" x="547"/>
        <item h="1" x="548"/>
        <item h="1" x="54"/>
        <item h="1" x="549"/>
        <item h="1" x="550"/>
        <item h="1" x="551"/>
        <item h="1" x="552"/>
        <item h="1" x="553"/>
        <item h="1" x="554"/>
        <item h="1" x="555"/>
        <item h="1" x="556"/>
        <item h="1" x="557"/>
        <item h="1" x="558"/>
        <item h="1" x="55"/>
        <item h="1" x="559"/>
        <item h="1" x="560"/>
        <item h="1" x="561"/>
        <item h="1" x="562"/>
        <item h="1" x="563"/>
        <item h="1" x="564"/>
        <item h="1" x="565"/>
        <item h="1" x="566"/>
        <item h="1" x="567"/>
        <item h="1" x="568"/>
        <item h="1" x="56"/>
        <item h="1" x="569"/>
        <item h="1" x="570"/>
        <item h="1" x="571"/>
        <item h="1" x="572"/>
        <item h="1" x="573"/>
        <item h="1" x="574"/>
        <item h="1" x="575"/>
        <item h="1" x="576"/>
        <item h="1" x="577"/>
        <item h="1" x="578"/>
        <item h="1" x="57"/>
        <item h="1" x="579"/>
        <item h="1" x="580"/>
        <item h="1" x="581"/>
        <item h="1" x="582"/>
        <item h="1" x="583"/>
        <item h="1" x="584"/>
        <item h="1" x="585"/>
        <item h="1" x="586"/>
        <item h="1" x="587"/>
        <item h="1" x="588"/>
        <item h="1" x="58"/>
        <item h="1" x="589"/>
        <item h="1" x="590"/>
        <item h="1" x="591"/>
        <item h="1" x="592"/>
        <item h="1" x="593"/>
        <item h="1" x="594"/>
        <item h="1" x="595"/>
        <item h="1" x="596"/>
        <item h="1" x="597"/>
        <item h="1" x="598"/>
        <item h="1" x="5"/>
        <item h="1" x="59"/>
        <item h="1" x="599"/>
        <item h="1" x="600"/>
        <item h="1" x="601"/>
        <item h="1" x="602"/>
        <item h="1" x="603"/>
        <item h="1" x="604"/>
        <item h="1" x="605"/>
        <item h="1" x="606"/>
        <item h="1" x="607"/>
        <item h="1" x="608"/>
        <item h="1" x="60"/>
        <item h="1" x="609"/>
        <item h="1" x="610"/>
        <item h="1" x="611"/>
        <item h="1" x="612"/>
        <item h="1" x="613"/>
        <item h="1" x="614"/>
        <item h="1" x="615"/>
        <item h="1" x="616"/>
        <item h="1" x="617"/>
        <item h="1" x="618"/>
        <item h="1" x="61"/>
        <item h="1" x="619"/>
        <item h="1" x="620"/>
        <item h="1" x="621"/>
        <item h="1" x="622"/>
        <item h="1" x="623"/>
        <item h="1" x="624"/>
        <item h="1" x="625"/>
        <item h="1" x="626"/>
        <item h="1" x="627"/>
        <item h="1" x="628"/>
        <item h="1" x="62"/>
        <item h="1" x="629"/>
        <item h="1" x="630"/>
        <item h="1" x="631"/>
        <item h="1" x="632"/>
        <item h="1" x="633"/>
        <item h="1" x="634"/>
        <item h="1" x="635"/>
        <item h="1" x="636"/>
        <item h="1" x="637"/>
        <item h="1" x="638"/>
        <item h="1" x="63"/>
        <item h="1" x="639"/>
        <item h="1" x="640"/>
        <item h="1" x="641"/>
        <item h="1" x="642"/>
        <item h="1" x="643"/>
        <item h="1" x="644"/>
        <item h="1" x="645"/>
        <item h="1" x="646"/>
        <item h="1" x="647"/>
        <item h="1" x="648"/>
        <item h="1" x="64"/>
        <item h="1" x="649"/>
        <item h="1" x="650"/>
        <item h="1" x="651"/>
        <item h="1" x="652"/>
        <item h="1" x="653"/>
        <item h="1" x="654"/>
        <item h="1" x="655"/>
        <item h="1" x="656"/>
        <item h="1" x="657"/>
        <item h="1" x="658"/>
        <item h="1" x="65"/>
        <item h="1" x="659"/>
        <item h="1" x="660"/>
        <item h="1" x="661"/>
        <item h="1" x="662"/>
        <item h="1" x="663"/>
        <item h="1" x="664"/>
        <item h="1" x="665"/>
        <item h="1" x="666"/>
        <item h="1" x="667"/>
        <item h="1" x="668"/>
        <item h="1" x="66"/>
        <item h="1" x="669"/>
        <item h="1" x="670"/>
        <item h="1" x="671"/>
        <item h="1" x="672"/>
        <item h="1" x="673"/>
        <item h="1" x="674"/>
        <item h="1" x="675"/>
        <item h="1" x="676"/>
        <item h="1" x="677"/>
        <item h="1" x="678"/>
        <item h="1" x="67"/>
        <item h="1" x="679"/>
        <item h="1" x="680"/>
        <item h="1" x="681"/>
        <item h="1" x="682"/>
        <item h="1" x="683"/>
        <item h="1" x="684"/>
        <item h="1" x="685"/>
        <item h="1" x="686"/>
        <item h="1" x="687"/>
        <item h="1" x="688"/>
        <item h="1" x="68"/>
        <item h="1" x="689"/>
        <item h="1" x="690"/>
        <item h="1" x="691"/>
        <item h="1" x="692"/>
        <item h="1" x="693"/>
        <item h="1" x="694"/>
        <item h="1" x="695"/>
        <item h="1" x="696"/>
        <item h="1" x="697"/>
        <item h="1" x="698"/>
        <item h="1" x="6"/>
        <item h="1" x="69"/>
        <item h="1" x="699"/>
        <item h="1" x="700"/>
        <item h="1" x="701"/>
        <item h="1" x="702"/>
        <item h="1" x="703"/>
        <item h="1" x="704"/>
        <item h="1" x="705"/>
        <item h="1" x="706"/>
        <item h="1" x="707"/>
        <item h="1" x="708"/>
        <item h="1" x="70"/>
        <item h="1" x="709"/>
        <item h="1" x="710"/>
        <item h="1" x="711"/>
        <item h="1" x="712"/>
        <item h="1" x="713"/>
        <item h="1" x="714"/>
        <item h="1" x="715"/>
        <item h="1" x="716"/>
        <item h="1" x="717"/>
        <item h="1" x="718"/>
        <item h="1" x="71"/>
        <item h="1" x="719"/>
        <item h="1" x="720"/>
        <item h="1" x="721"/>
        <item h="1" x="722"/>
        <item h="1" x="723"/>
        <item h="1" x="724"/>
        <item h="1" x="725"/>
        <item h="1" x="726"/>
        <item h="1" x="727"/>
        <item h="1" x="728"/>
        <item h="1" x="72"/>
        <item h="1" x="729"/>
        <item h="1" x="730"/>
        <item h="1" x="731"/>
        <item h="1" x="732"/>
        <item h="1" x="733"/>
        <item h="1" x="734"/>
        <item h="1" x="735"/>
        <item h="1" x="736"/>
        <item h="1" x="737"/>
        <item h="1" x="738"/>
        <item h="1" x="73"/>
        <item h="1" x="739"/>
        <item h="1" x="740"/>
        <item h="1" x="741"/>
        <item h="1" x="742"/>
        <item h="1" x="743"/>
        <item h="1" x="744"/>
        <item h="1" x="745"/>
        <item h="1" x="746"/>
        <item h="1" x="747"/>
        <item h="1" x="748"/>
        <item h="1" x="74"/>
        <item h="1" x="749"/>
        <item h="1" x="750"/>
        <item h="1" x="751"/>
        <item h="1" x="752"/>
        <item h="1" x="753"/>
        <item h="1" x="754"/>
        <item h="1" x="755"/>
        <item h="1" x="756"/>
        <item h="1" x="757"/>
        <item h="1" x="758"/>
        <item h="1" x="75"/>
        <item h="1" x="759"/>
        <item h="1" x="760"/>
        <item h="1" x="761"/>
        <item h="1" x="762"/>
        <item h="1" x="763"/>
        <item h="1" x="764"/>
        <item h="1" x="765"/>
        <item h="1" x="766"/>
        <item h="1" x="767"/>
        <item h="1" x="768"/>
        <item h="1" x="76"/>
        <item h="1" x="769"/>
        <item h="1" x="770"/>
        <item h="1" x="771"/>
        <item h="1" x="772"/>
        <item h="1" x="773"/>
        <item h="1" x="774"/>
        <item h="1" x="775"/>
        <item h="1" x="776"/>
        <item h="1" x="777"/>
        <item h="1" x="778"/>
        <item h="1" x="77"/>
        <item h="1" x="779"/>
        <item h="1" x="780"/>
        <item h="1" x="781"/>
        <item h="1" x="782"/>
        <item h="1" x="783"/>
        <item h="1" x="784"/>
        <item h="1" x="785"/>
        <item h="1" x="786"/>
        <item h="1" x="787"/>
        <item h="1" x="788"/>
        <item h="1" x="78"/>
        <item h="1" x="789"/>
        <item h="1" x="790"/>
        <item h="1" x="791"/>
        <item h="1" x="792"/>
        <item h="1" x="793"/>
        <item h="1" x="794"/>
        <item h="1" x="795"/>
        <item h="1" x="796"/>
        <item h="1" x="797"/>
        <item h="1" x="798"/>
        <item h="1" x="7"/>
        <item h="1" x="79"/>
        <item h="1" x="799"/>
        <item h="1" x="800"/>
        <item h="1" x="801"/>
        <item h="1" x="802"/>
        <item h="1" x="803"/>
        <item h="1" x="804"/>
        <item h="1" x="805"/>
        <item h="1" x="806"/>
        <item h="1" x="807"/>
        <item h="1" x="808"/>
        <item h="1" x="80"/>
        <item h="1" x="809"/>
        <item h="1" x="810"/>
        <item h="1" x="811"/>
        <item h="1" x="812"/>
        <item h="1" x="813"/>
        <item h="1" x="814"/>
        <item h="1" x="815"/>
        <item h="1" x="816"/>
        <item h="1" x="817"/>
        <item h="1" x="818"/>
        <item h="1" x="81"/>
        <item h="1" x="819"/>
        <item h="1" x="820"/>
        <item h="1" x="821"/>
        <item h="1" x="822"/>
        <item h="1" x="823"/>
        <item h="1" x="824"/>
        <item h="1" x="825"/>
        <item h="1" x="826"/>
        <item h="1" x="827"/>
        <item h="1" x="828"/>
        <item h="1" x="82"/>
        <item h="1" x="829"/>
        <item h="1" x="830"/>
        <item h="1" x="831"/>
        <item h="1" x="832"/>
        <item h="1" x="833"/>
        <item h="1" x="834"/>
        <item h="1" x="835"/>
        <item h="1" x="836"/>
        <item h="1" x="837"/>
        <item h="1" x="838"/>
        <item h="1" x="83"/>
        <item h="1" x="839"/>
        <item h="1" x="840"/>
        <item h="1" x="841"/>
        <item h="1" x="842"/>
        <item h="1" x="843"/>
        <item h="1" x="844"/>
        <item h="1" x="845"/>
        <item h="1" x="846"/>
        <item h="1" x="847"/>
        <item h="1" x="848"/>
        <item h="1" x="84"/>
        <item h="1" x="849"/>
        <item h="1" x="850"/>
        <item h="1" x="851"/>
        <item h="1" x="852"/>
        <item h="1" x="853"/>
        <item h="1" x="854"/>
        <item h="1" x="855"/>
        <item h="1" x="856"/>
        <item h="1" x="857"/>
        <item h="1" x="858"/>
        <item h="1" x="85"/>
        <item h="1" x="859"/>
        <item h="1" x="860"/>
        <item h="1" x="861"/>
        <item h="1" x="862"/>
        <item h="1" x="863"/>
        <item h="1" x="864"/>
        <item h="1" x="865"/>
        <item h="1" x="866"/>
        <item h="1" x="867"/>
        <item h="1" x="868"/>
        <item h="1" x="86"/>
        <item h="1" x="869"/>
        <item h="1" x="870"/>
        <item h="1" x="871"/>
        <item h="1" x="872"/>
        <item h="1" x="873"/>
        <item h="1" x="874"/>
        <item h="1" x="875"/>
        <item h="1" x="876"/>
        <item h="1" x="877"/>
        <item h="1" x="878"/>
        <item h="1" x="87"/>
        <item h="1" x="879"/>
        <item h="1" x="880"/>
        <item h="1" x="881"/>
        <item h="1" x="882"/>
        <item h="1" x="883"/>
        <item h="1" x="884"/>
        <item h="1" x="885"/>
        <item h="1" x="886"/>
        <item h="1" x="887"/>
        <item h="1" x="888"/>
        <item h="1" x="88"/>
        <item h="1" x="889"/>
        <item h="1" x="890"/>
        <item h="1" x="891"/>
        <item h="1" x="892"/>
        <item h="1" x="893"/>
        <item h="1" x="894"/>
        <item h="1" x="895"/>
        <item h="1" x="896"/>
        <item h="1" x="897"/>
        <item h="1" x="898"/>
        <item h="1" x="8"/>
        <item h="1" x="89"/>
        <item h="1" x="899"/>
        <item h="1" x="900"/>
        <item h="1" x="901"/>
        <item h="1" x="902"/>
        <item h="1" x="903"/>
        <item h="1" x="904"/>
        <item h="1" x="905"/>
        <item h="1" x="906"/>
        <item h="1" x="907"/>
        <item h="1" x="908"/>
        <item h="1" x="90"/>
        <item h="1" x="909"/>
        <item h="1" x="910"/>
        <item h="1" x="911"/>
        <item h="1" x="912"/>
        <item h="1" x="913"/>
        <item h="1" x="914"/>
        <item h="1" x="915"/>
        <item h="1" x="916"/>
        <item h="1" x="917"/>
        <item h="1" x="918"/>
        <item h="1" x="91"/>
        <item h="1" x="919"/>
        <item h="1" x="920"/>
        <item h="1" x="921"/>
        <item h="1" x="922"/>
        <item h="1" x="923"/>
        <item h="1" x="924"/>
        <item h="1" x="925"/>
        <item h="1" x="926"/>
        <item h="1" x="927"/>
        <item h="1" x="928"/>
        <item h="1" x="92"/>
        <item h="1" x="929"/>
        <item h="1" x="930"/>
        <item h="1" x="931"/>
        <item h="1" x="932"/>
        <item h="1" x="933"/>
        <item h="1" x="934"/>
        <item h="1" x="935"/>
        <item h="1" x="936"/>
        <item h="1" x="937"/>
        <item h="1" x="938"/>
        <item h="1" x="93"/>
        <item h="1" x="939"/>
        <item h="1" x="940"/>
        <item h="1" x="941"/>
        <item h="1" x="942"/>
        <item h="1" x="943"/>
        <item h="1" x="944"/>
        <item h="1" x="945"/>
        <item h="1" x="946"/>
        <item h="1" x="947"/>
        <item h="1" x="948"/>
        <item h="1" x="94"/>
        <item h="1" x="949"/>
        <item h="1" x="950"/>
        <item h="1" x="951"/>
        <item h="1" x="952"/>
        <item h="1" x="953"/>
        <item h="1" x="954"/>
        <item h="1" x="955"/>
        <item h="1" x="956"/>
        <item h="1" x="957"/>
        <item h="1" x="958"/>
        <item h="1" x="95"/>
        <item h="1" x="959"/>
        <item h="1" x="960"/>
        <item h="1" x="961"/>
        <item h="1" x="962"/>
        <item h="1" x="963"/>
        <item h="1" x="964"/>
        <item h="1" x="965"/>
        <item h="1" x="966"/>
        <item h="1" x="967"/>
        <item h="1" x="968"/>
        <item h="1" x="96"/>
        <item h="1" x="969"/>
        <item h="1" x="970"/>
        <item h="1" x="971"/>
        <item h="1" x="972"/>
        <item h="1" x="973"/>
        <item h="1" x="974"/>
        <item h="1" x="975"/>
        <item h="1" x="976"/>
        <item h="1" x="977"/>
        <item h="1" x="978"/>
        <item h="1" x="97"/>
        <item h="1" x="979"/>
        <item h="1" x="980"/>
        <item h="1" x="981"/>
        <item h="1" x="982"/>
        <item h="1" x="983"/>
        <item h="1" x="984"/>
        <item h="1" x="985"/>
        <item h="1" x="986"/>
        <item h="1" x="987"/>
        <item h="1" x="988"/>
        <item h="1" x="98"/>
        <item h="1" x="989"/>
        <item h="1" x="990"/>
        <item h="1" x="991"/>
        <item h="1" x="992"/>
        <item h="1" x="993"/>
        <item h="1" x="994"/>
        <item h="1" x="995"/>
        <item h="1" x="996"/>
        <item h="1" x="997"/>
        <item h="1" x="998"/>
        <item t="default"/>
      </items>
    </pivotField>
    <pivotField showAll="0"/>
    <pivotField showAll="0"/>
    <pivotField showAll="0"/>
    <pivotField showAll="0"/>
    <pivotField showAll="0"/>
    <pivotField showAll="0"/>
    <pivotField showAll="0"/>
  </pivotFields>
  <rowFields count="1">
    <field x="2"/>
  </rowFields>
  <rowItems count="6">
    <i>
      <x v="160"/>
    </i>
    <i>
      <x v="375"/>
    </i>
    <i>
      <x v="470"/>
    </i>
    <i>
      <x v="629"/>
    </i>
    <i>
      <x v="648"/>
    </i>
    <i t="grand">
      <x/>
    </i>
  </rowItems>
  <colFields count="1">
    <field x="-2"/>
  </colFields>
  <colItems count="2">
    <i>
      <x/>
    </i>
    <i i="1">
      <x v="1"/>
    </i>
  </colItems>
  <dataFields count="2">
    <dataField name="Sum of Sales" fld="5" baseField="0" baseItem="0"/>
    <dataField name="Count of Date"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3E30EA3D-DDF3-4C8C-AFFB-79CB86E85E0F}"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location ref="H68:I74" firstHeaderRow="1" firstDataRow="1" firstDataCol="1"/>
  <pivotFields count="21">
    <pivotField multipleItemSelectionAllowed="1" showAll="0">
      <items count="1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showAll="0">
      <items count="607">
        <item h="1" x="325"/>
        <item h="1" x="357"/>
        <item h="1" x="101"/>
        <item h="1" x="368"/>
        <item x="316"/>
        <item h="1" x="424"/>
        <item x="502"/>
        <item h="1" x="410"/>
        <item h="1" x="120"/>
        <item h="1" x="300"/>
        <item h="1" x="246"/>
        <item h="1" x="83"/>
        <item h="1" x="44"/>
        <item h="1" x="348"/>
        <item h="1" x="579"/>
        <item h="1" x="76"/>
        <item h="1" x="212"/>
        <item h="1" x="18"/>
        <item h="1" x="172"/>
        <item h="1" x="13"/>
        <item h="1" x="286"/>
        <item h="1" x="459"/>
        <item h="1" x="50"/>
        <item h="1" x="75"/>
        <item x="15"/>
        <item x="567"/>
        <item h="1" x="346"/>
        <item x="559"/>
        <item h="1" x="92"/>
        <item h="1" x="546"/>
        <item h="1" x="21"/>
        <item h="1" x="71"/>
        <item h="1" x="512"/>
        <item h="1" x="73"/>
        <item h="1" x="564"/>
        <item h="1" x="138"/>
        <item h="1" x="152"/>
        <item h="1" x="397"/>
        <item h="1" x="549"/>
        <item h="1" x="130"/>
        <item h="1" x="314"/>
        <item h="1" x="387"/>
        <item h="1" x="148"/>
        <item h="1" x="225"/>
        <item h="1" x="10"/>
        <item h="1" x="574"/>
        <item h="1" x="66"/>
        <item h="1" x="24"/>
        <item h="1" x="226"/>
        <item h="1" x="373"/>
        <item h="1" x="215"/>
        <item h="1" x="123"/>
        <item h="1" x="160"/>
        <item h="1" x="196"/>
        <item h="1" x="423"/>
        <item h="1" x="60"/>
        <item h="1" x="587"/>
        <item h="1" x="301"/>
        <item h="1" x="358"/>
        <item h="1" x="525"/>
        <item h="1" x="353"/>
        <item h="1" x="479"/>
        <item h="1" x="293"/>
        <item h="1" x="159"/>
        <item h="1" x="340"/>
        <item h="1" x="297"/>
        <item h="1" x="94"/>
        <item h="1" x="23"/>
        <item h="1" x="370"/>
        <item h="1" x="589"/>
        <item h="1" x="145"/>
        <item h="1" x="296"/>
        <item h="1" x="553"/>
        <item h="1" x="550"/>
        <item h="1" x="249"/>
        <item h="1" x="319"/>
        <item h="1" x="26"/>
        <item h="1" x="67"/>
        <item h="1" x="343"/>
        <item h="1" x="388"/>
        <item h="1" x="409"/>
        <item h="1" x="466"/>
        <item h="1" x="238"/>
        <item h="1" x="104"/>
        <item h="1" x="526"/>
        <item h="1" x="488"/>
        <item h="1" x="219"/>
        <item h="1" x="485"/>
        <item h="1" x="350"/>
        <item h="1" x="213"/>
        <item h="1" x="124"/>
        <item h="1" x="317"/>
        <item h="1" x="430"/>
        <item h="1" x="274"/>
        <item h="1" x="11"/>
        <item h="1" x="49"/>
        <item h="1" x="334"/>
        <item h="1" x="483"/>
        <item h="1" x="117"/>
        <item h="1" x="339"/>
        <item h="1" x="16"/>
        <item h="1" x="386"/>
        <item h="1" x="360"/>
        <item h="1" x="603"/>
        <item h="1" x="492"/>
        <item h="1" x="167"/>
        <item h="1" x="218"/>
        <item h="1" x="233"/>
        <item h="1" x="91"/>
        <item h="1" x="222"/>
        <item h="1" x="480"/>
        <item h="1" x="81"/>
        <item h="1" x="337"/>
        <item h="1" x="112"/>
        <item h="1" x="434"/>
        <item h="1" x="383"/>
        <item h="1" x="20"/>
        <item h="1" x="121"/>
        <item h="1" x="544"/>
        <item h="1" x="380"/>
        <item h="1" x="557"/>
        <item h="1" x="558"/>
        <item h="1" x="401"/>
        <item h="1" x="304"/>
        <item h="1" x="93"/>
        <item h="1" x="302"/>
        <item h="1" x="184"/>
        <item h="1" x="22"/>
        <item h="1" x="64"/>
        <item h="1" x="330"/>
        <item h="1" x="220"/>
        <item h="1" x="229"/>
        <item h="1" x="126"/>
        <item h="1" x="329"/>
        <item h="1" x="214"/>
        <item h="1" x="394"/>
        <item h="1" x="331"/>
        <item h="1" x="476"/>
        <item h="1" x="517"/>
        <item h="1" x="170"/>
        <item h="1" x="416"/>
        <item h="1" x="264"/>
        <item h="1" x="285"/>
        <item h="1" x="454"/>
        <item h="1" x="411"/>
        <item h="1" x="176"/>
        <item h="1" x="428"/>
        <item h="1" x="295"/>
        <item h="1" x="472"/>
        <item h="1" x="431"/>
        <item h="1" x="395"/>
        <item h="1" x="398"/>
        <item h="1" x="8"/>
        <item h="1" x="545"/>
        <item h="1" x="536"/>
        <item h="1" x="420"/>
        <item h="1" x="197"/>
        <item h="1" x="263"/>
        <item h="1" x="281"/>
        <item h="1" x="467"/>
        <item h="1" x="569"/>
        <item h="1" x="336"/>
        <item h="1" x="543"/>
        <item h="1" x="438"/>
        <item h="1" x="385"/>
        <item h="1" x="426"/>
        <item h="1" x="345"/>
        <item h="1" x="321"/>
        <item h="1" x="487"/>
        <item h="1" x="537"/>
        <item h="1" x="478"/>
        <item h="1" x="356"/>
        <item h="1" x="144"/>
        <item h="1" x="310"/>
        <item h="1" x="111"/>
        <item h="1" x="552"/>
        <item h="1" x="266"/>
        <item h="1" x="289"/>
        <item h="1" x="595"/>
        <item h="1" x="62"/>
        <item h="1" x="509"/>
        <item h="1" x="498"/>
        <item h="1" x="251"/>
        <item h="1" x="290"/>
        <item h="1" x="425"/>
        <item h="1" x="568"/>
        <item h="1" x="43"/>
        <item h="1" x="475"/>
        <item h="1" x="604"/>
        <item h="1" x="351"/>
        <item h="1" x="419"/>
        <item h="1" x="503"/>
        <item h="1" x="602"/>
        <item h="1" x="538"/>
        <item h="1" x="298"/>
        <item h="1" x="341"/>
        <item h="1" x="9"/>
        <item h="1" x="191"/>
        <item h="1" x="165"/>
        <item h="1" x="118"/>
        <item h="1" x="195"/>
        <item h="1" x="275"/>
        <item h="1" x="511"/>
        <item h="1" x="309"/>
        <item h="1" x="529"/>
        <item h="1" x="154"/>
        <item h="1" x="288"/>
        <item h="1" x="137"/>
        <item h="1" x="200"/>
        <item h="1" x="276"/>
        <item h="1" x="19"/>
        <item h="1" x="594"/>
        <item h="1" x="349"/>
        <item h="1" x="58"/>
        <item h="1" x="391"/>
        <item h="1" x="315"/>
        <item h="1" x="262"/>
        <item h="1" x="84"/>
        <item h="1" x="311"/>
        <item h="1" x="166"/>
        <item h="1" x="371"/>
        <item h="1" x="278"/>
        <item h="1" x="204"/>
        <item h="1" x="507"/>
        <item h="1" x="99"/>
        <item h="1" x="495"/>
        <item h="1" x="287"/>
        <item h="1" x="374"/>
        <item h="1" x="284"/>
        <item h="1" x="561"/>
        <item h="1" x="217"/>
        <item h="1" x="129"/>
        <item h="1" x="414"/>
        <item h="1" x="326"/>
        <item h="1" x="464"/>
        <item h="1" x="208"/>
        <item h="1" x="518"/>
        <item h="1" x="253"/>
        <item h="1" x="524"/>
        <item h="1" x="477"/>
        <item h="1" x="242"/>
        <item h="1" x="245"/>
        <item h="1" x="308"/>
        <item h="1" x="248"/>
        <item h="1" x="344"/>
        <item h="1" x="421"/>
        <item h="1" x="427"/>
        <item h="1" x="489"/>
        <item h="1" x="2"/>
        <item h="1" x="473"/>
        <item h="1" x="366"/>
        <item h="1" x="29"/>
        <item h="1" x="458"/>
        <item h="1" x="408"/>
        <item h="1" x="500"/>
        <item h="1" x="47"/>
        <item h="1" x="187"/>
        <item h="1" x="272"/>
        <item h="1" x="250"/>
        <item h="1" x="32"/>
        <item h="1" x="149"/>
        <item h="1" x="299"/>
        <item h="1" x="280"/>
        <item h="1" x="375"/>
        <item h="1" x="202"/>
        <item h="1" x="68"/>
        <item h="1" x="240"/>
        <item h="1" x="369"/>
        <item h="1" x="63"/>
        <item h="1" x="596"/>
        <item h="1" x="7"/>
        <item h="1" x="577"/>
        <item h="1" x="592"/>
        <item h="1" x="97"/>
        <item h="1" x="323"/>
        <item h="1" x="448"/>
        <item h="1" x="178"/>
        <item h="1" x="259"/>
        <item h="1" x="199"/>
        <item h="1" x="255"/>
        <item h="1" x="523"/>
        <item h="1" x="206"/>
        <item h="1" x="433"/>
        <item h="1" x="115"/>
        <item h="1" x="521"/>
        <item h="1" x="335"/>
        <item h="1" x="377"/>
        <item h="1" x="462"/>
        <item h="1" x="446"/>
        <item h="1" x="14"/>
        <item h="1" x="192"/>
        <item h="1" x="461"/>
        <item h="1" x="508"/>
        <item h="1" x="402"/>
        <item h="1" x="484"/>
        <item h="1" x="239"/>
        <item h="1" x="175"/>
        <item h="1" x="216"/>
        <item h="1" x="28"/>
        <item h="1" x="46"/>
        <item h="1" x="389"/>
        <item h="1" x="181"/>
        <item h="1" x="96"/>
        <item h="1" x="560"/>
        <item h="1" x="527"/>
        <item h="1" x="449"/>
        <item h="1" x="591"/>
        <item h="1" x="396"/>
        <item h="1" x="496"/>
        <item h="1" x="277"/>
        <item h="1" x="12"/>
        <item h="1" x="4"/>
        <item h="1" x="269"/>
        <item h="1" x="223"/>
        <item h="1" x="89"/>
        <item h="1" x="77"/>
        <item h="1" x="422"/>
        <item h="1" x="576"/>
        <item h="1" x="151"/>
        <item h="1" x="598"/>
        <item h="1" x="305"/>
        <item h="1" x="61"/>
        <item h="1" x="491"/>
        <item h="1" x="34"/>
        <item h="1" x="490"/>
        <item h="1" x="400"/>
        <item h="1" x="312"/>
        <item h="1" x="237"/>
        <item h="1" x="241"/>
        <item h="1" x="556"/>
        <item h="1" x="224"/>
        <item h="1" x="372"/>
        <item h="1" x="442"/>
        <item h="1" x="460"/>
        <item h="1" x="271"/>
        <item h="1" x="597"/>
        <item h="1" x="435"/>
        <item h="1" x="390"/>
        <item h="1" x="247"/>
        <item h="1" x="534"/>
        <item h="1" x="451"/>
        <item h="1" x="415"/>
        <item h="1" x="318"/>
        <item h="1" x="575"/>
        <item h="1" x="228"/>
        <item h="1" x="65"/>
        <item h="1" x="100"/>
        <item h="1" x="109"/>
        <item h="1" x="127"/>
        <item h="1" x="0"/>
        <item h="1" x="70"/>
        <item h="1" x="261"/>
        <item h="1" x="515"/>
        <item h="1" x="303"/>
        <item h="1" x="455"/>
        <item h="1" x="38"/>
        <item h="1" x="541"/>
        <item h="1" x="469"/>
        <item h="1" x="443"/>
        <item h="1" x="522"/>
        <item h="1" x="80"/>
        <item h="1" x="551"/>
        <item h="1" x="313"/>
        <item h="1" x="338"/>
        <item h="1" x="183"/>
        <item h="1" x="105"/>
        <item h="1" x="413"/>
        <item h="1" x="471"/>
        <item h="1" x="252"/>
        <item h="1" x="504"/>
        <item h="1" x="39"/>
        <item h="1" x="86"/>
        <item h="1" x="481"/>
        <item h="1" x="243"/>
        <item h="1" x="177"/>
        <item h="1" x="163"/>
        <item h="1" x="230"/>
        <item h="1" x="581"/>
        <item h="1" x="155"/>
        <item h="1" x="146"/>
        <item h="1" x="69"/>
        <item h="1" x="600"/>
        <item h="1" x="194"/>
        <item h="1" x="519"/>
        <item h="1" x="566"/>
        <item h="1" x="98"/>
        <item h="1" x="203"/>
        <item h="1" x="116"/>
        <item h="1" x="6"/>
        <item h="1" x="465"/>
        <item h="1" x="133"/>
        <item h="1" x="142"/>
        <item h="1" x="40"/>
        <item h="1" x="437"/>
        <item h="1" x="493"/>
        <item h="1" x="364"/>
        <item h="1" x="273"/>
        <item h="1" x="25"/>
        <item h="1" x="393"/>
        <item h="1" x="440"/>
        <item h="1" x="169"/>
        <item h="1" x="328"/>
        <item h="1" x="482"/>
        <item h="1" x="3"/>
        <item h="1" x="227"/>
        <item h="1" x="514"/>
        <item h="1" x="352"/>
        <item h="1" x="282"/>
        <item h="1" x="72"/>
        <item h="1" x="234"/>
        <item h="1" x="474"/>
        <item h="1" x="378"/>
        <item h="1" x="56"/>
        <item h="1" x="136"/>
        <item h="1" x="563"/>
        <item h="1" x="17"/>
        <item h="1" x="470"/>
        <item h="1" x="441"/>
        <item h="1" x="141"/>
        <item h="1" x="362"/>
        <item h="1" x="42"/>
        <item h="1" x="110"/>
        <item h="1" x="405"/>
        <item h="1" x="291"/>
        <item h="1" x="35"/>
        <item h="1" x="510"/>
        <item h="1" x="102"/>
        <item h="1" x="418"/>
        <item h="1" x="198"/>
        <item h="1" x="143"/>
        <item h="1" x="399"/>
        <item h="1" x="599"/>
        <item h="1" x="37"/>
        <item h="1" x="486"/>
        <item h="1" x="139"/>
        <item h="1" x="417"/>
        <item h="1" x="407"/>
        <item h="1" x="268"/>
        <item h="1" x="182"/>
        <item h="1" x="531"/>
        <item h="1" x="530"/>
        <item h="1" x="367"/>
        <item h="1" x="548"/>
        <item h="1" x="51"/>
        <item h="1" x="533"/>
        <item h="1" x="236"/>
        <item h="1" x="188"/>
        <item h="1" x="59"/>
        <item h="1" x="292"/>
        <item h="1" x="601"/>
        <item h="1" x="347"/>
        <item h="1" x="279"/>
        <item h="1" x="436"/>
        <item h="1" x="535"/>
        <item h="1" x="85"/>
        <item h="1" x="306"/>
        <item h="1" x="583"/>
        <item h="1" x="542"/>
        <item h="1" x="258"/>
        <item h="1" x="106"/>
        <item h="1" x="265"/>
        <item h="1" x="532"/>
        <item h="1" x="79"/>
        <item h="1" x="88"/>
        <item h="1" x="445"/>
        <item h="1" x="590"/>
        <item h="1" x="173"/>
        <item h="1" x="457"/>
        <item h="1" x="158"/>
        <item h="1" x="135"/>
        <item h="1" x="31"/>
        <item h="1" x="190"/>
        <item h="1" x="186"/>
        <item h="1" x="108"/>
        <item h="1" x="45"/>
        <item h="1" x="174"/>
        <item h="1" x="209"/>
        <item h="1" x="132"/>
        <item h="1" x="429"/>
        <item h="1" x="87"/>
        <item h="1" x="210"/>
        <item h="1" x="168"/>
        <item h="1" x="157"/>
        <item h="1" x="497"/>
        <item h="1" x="570"/>
        <item h="1" x="361"/>
        <item h="1" x="78"/>
        <item h="1" x="122"/>
        <item h="1" x="283"/>
        <item h="1" x="254"/>
        <item h="1" x="381"/>
        <item h="1" x="185"/>
        <item h="1" x="131"/>
        <item h="1" x="516"/>
        <item h="1" x="74"/>
        <item h="1" x="547"/>
        <item h="1" x="404"/>
        <item h="1" x="90"/>
        <item h="1" x="107"/>
        <item h="1" x="95"/>
        <item h="1" x="571"/>
        <item h="1" x="244"/>
        <item h="1" x="257"/>
        <item h="1" x="53"/>
        <item h="1" x="161"/>
        <item h="1" x="554"/>
        <item h="1" x="342"/>
        <item h="1" x="267"/>
        <item h="1" x="562"/>
        <item h="1" x="270"/>
        <item h="1" x="453"/>
        <item h="1" x="584"/>
        <item h="1" x="506"/>
        <item h="1" x="365"/>
        <item h="1" x="140"/>
        <item h="1" x="586"/>
        <item h="1" x="520"/>
        <item h="1" x="232"/>
        <item h="1" x="432"/>
        <item h="1" x="376"/>
        <item h="1" x="447"/>
        <item h="1" x="156"/>
        <item h="1" x="193"/>
        <item h="1" x="235"/>
        <item h="1" x="119"/>
        <item h="1" x="55"/>
        <item h="1" x="403"/>
        <item h="1" x="463"/>
        <item h="1" x="580"/>
        <item h="1" x="54"/>
        <item h="1" x="103"/>
        <item h="1" x="382"/>
        <item h="1" x="30"/>
        <item h="1" x="439"/>
        <item h="1" x="588"/>
        <item h="1" x="452"/>
        <item h="1" x="5"/>
        <item h="1" x="593"/>
        <item h="1" x="540"/>
        <item h="1" x="180"/>
        <item h="1" x="450"/>
        <item h="1" x="125"/>
        <item h="1" x="322"/>
        <item h="1" x="572"/>
        <item h="1" x="332"/>
        <item h="1" x="406"/>
        <item h="1" x="582"/>
        <item h="1" x="134"/>
        <item h="1" x="150"/>
        <item h="1" x="231"/>
        <item h="1" x="539"/>
        <item h="1" x="585"/>
        <item h="1" x="164"/>
        <item h="1" x="162"/>
        <item h="1" x="392"/>
        <item h="1" x="207"/>
        <item h="1" x="444"/>
        <item h="1" x="456"/>
        <item h="1" x="57"/>
        <item h="1" x="52"/>
        <item h="1" x="555"/>
        <item h="1" x="256"/>
        <item h="1" x="333"/>
        <item h="1" x="324"/>
        <item h="1" x="48"/>
        <item h="1" x="128"/>
        <item h="1" x="205"/>
        <item h="1" x="27"/>
        <item h="1" x="494"/>
        <item h="1" x="147"/>
        <item h="1" x="114"/>
        <item h="1" x="211"/>
        <item h="1" x="260"/>
        <item h="1" x="179"/>
        <item h="1" x="153"/>
        <item h="1" x="82"/>
        <item h="1" x="573"/>
        <item h="1" x="294"/>
        <item h="1" x="528"/>
        <item h="1" x="513"/>
        <item h="1" x="113"/>
        <item h="1" x="307"/>
        <item h="1" x="1"/>
        <item h="1" x="412"/>
        <item h="1" x="36"/>
        <item h="1" x="221"/>
        <item h="1" x="201"/>
        <item h="1" x="33"/>
        <item h="1" x="359"/>
        <item h="1" x="327"/>
        <item h="1" x="41"/>
        <item h="1" x="379"/>
        <item h="1" x="505"/>
        <item h="1" x="565"/>
        <item h="1" x="501"/>
        <item h="1" x="320"/>
        <item h="1" x="363"/>
        <item h="1" x="355"/>
        <item h="1" x="354"/>
        <item h="1" x="384"/>
        <item h="1" x="605"/>
        <item h="1" x="189"/>
        <item h="1" x="499"/>
        <item h="1" x="468"/>
        <item h="1" x="578"/>
        <item h="1" x="171"/>
        <item t="default"/>
      </items>
    </pivotField>
    <pivotField axis="axisRow" showAll="0" defaultSubtotal="0">
      <items count="824">
        <item x="202"/>
        <item x="314"/>
        <item h="1" x="813"/>
        <item h="1" x="614"/>
        <item h="1" x="178"/>
        <item h="1" x="122"/>
        <item h="1" x="731"/>
        <item h="1" x="121"/>
        <item h="1" x="132"/>
        <item h="1" x="804"/>
        <item h="1" x="503"/>
        <item h="1" x="205"/>
        <item h="1" x="42"/>
        <item h="1" x="230"/>
        <item h="1" x="382"/>
        <item h="1" x="728"/>
        <item h="1" x="104"/>
        <item h="1" x="197"/>
        <item h="1" x="572"/>
        <item h="1" x="68"/>
        <item h="1" x="795"/>
        <item h="1" x="55"/>
        <item h="1" x="603"/>
        <item h="1" x="785"/>
        <item h="1" x="9"/>
        <item h="1" x="739"/>
        <item h="1" x="523"/>
        <item h="1" x="816"/>
        <item h="1" x="253"/>
        <item h="1" x="647"/>
        <item h="1" x="635"/>
        <item h="1" x="356"/>
        <item h="1" x="707"/>
        <item h="1" x="744"/>
        <item h="1" x="198"/>
        <item h="1" x="677"/>
        <item h="1" x="608"/>
        <item h="1" x="262"/>
        <item h="1" x="66"/>
        <item h="1" x="125"/>
        <item h="1" x="276"/>
        <item h="1" x="204"/>
        <item h="1" x="289"/>
        <item h="1" x="235"/>
        <item h="1" x="65"/>
        <item h="1" x="653"/>
        <item h="1" x="137"/>
        <item h="1" x="76"/>
        <item h="1" x="819"/>
        <item h="1" x="547"/>
        <item h="1" x="504"/>
        <item h="1" x="425"/>
        <item h="1" x="415"/>
        <item h="1" x="383"/>
        <item h="1" x="585"/>
        <item h="1" x="303"/>
        <item h="1" x="688"/>
        <item h="1" x="139"/>
        <item h="1" x="745"/>
        <item h="1" x="683"/>
        <item h="1" x="797"/>
        <item h="1" x="811"/>
        <item h="1" x="659"/>
        <item h="1" x="259"/>
        <item h="1" x="151"/>
        <item h="1" x="560"/>
        <item h="1" x="34"/>
        <item h="1" x="562"/>
        <item h="1" x="194"/>
        <item h="1" x="473"/>
        <item h="1" x="15"/>
        <item h="1" x="800"/>
        <item h="1" x="226"/>
        <item h="1" x="580"/>
        <item h="1" x="417"/>
        <item h="1" x="222"/>
        <item h="1" x="706"/>
        <item h="1" x="680"/>
        <item h="1" x="160"/>
        <item h="1" x="250"/>
        <item h="1" x="111"/>
        <item h="1" x="693"/>
        <item h="1" x="370"/>
        <item h="1" x="41"/>
        <item h="1" x="31"/>
        <item h="1" x="521"/>
        <item h="1" x="694"/>
        <item h="1" x="592"/>
        <item h="1" x="71"/>
        <item h="1" x="79"/>
        <item h="1" x="771"/>
        <item h="1" x="330"/>
        <item h="1" x="373"/>
        <item h="1" x="112"/>
        <item h="1" x="618"/>
        <item h="1" x="527"/>
        <item h="1" x="786"/>
        <item h="1" x="255"/>
        <item h="1" x="730"/>
        <item h="1" x="36"/>
        <item h="1" x="690"/>
        <item h="1" x="664"/>
        <item h="1" x="582"/>
        <item h="1" x="642"/>
        <item h="1" x="632"/>
        <item h="1" x="488"/>
        <item h="1" x="350"/>
        <item h="1" x="110"/>
        <item h="1" x="192"/>
        <item h="1" x="293"/>
        <item h="1" x="5"/>
        <item h="1" x="732"/>
        <item h="1" x="117"/>
        <item h="1" x="348"/>
        <item h="1" x="508"/>
        <item h="1" x="460"/>
        <item h="1" x="450"/>
        <item h="1" x="559"/>
        <item h="1" x="491"/>
        <item h="1" x="140"/>
        <item h="1" x="531"/>
        <item h="1" x="486"/>
        <item h="1" x="150"/>
        <item h="1" x="301"/>
        <item h="1" x="227"/>
        <item h="1" x="156"/>
        <item h="1" x="312"/>
        <item h="1" x="325"/>
        <item h="1" x="335"/>
        <item h="1" x="126"/>
        <item h="1" x="264"/>
        <item h="1" x="791"/>
        <item h="1" x="689"/>
        <item h="1" x="185"/>
        <item h="1" x="641"/>
        <item h="1" x="675"/>
        <item h="1" x="385"/>
        <item h="1" x="281"/>
        <item h="1" x="566"/>
        <item h="1" x="542"/>
        <item h="1" x="502"/>
        <item h="1" x="578"/>
        <item h="1" x="714"/>
        <item h="1" x="822"/>
        <item h="1" x="43"/>
        <item h="1" x="471"/>
        <item h="1" x="306"/>
        <item h="1" x="328"/>
        <item h="1" x="94"/>
        <item h="1" x="70"/>
        <item h="1" x="667"/>
        <item h="1" x="77"/>
        <item h="1" x="713"/>
        <item h="1" x="761"/>
        <item h="1" x="429"/>
        <item h="1" x="174"/>
        <item h="1" x="430"/>
        <item h="1" x="223"/>
        <item h="1" x="87"/>
        <item h="1" x="75"/>
        <item x="47"/>
        <item h="1" x="336"/>
        <item h="1" x="4"/>
        <item h="1" x="418"/>
        <item h="1" x="643"/>
        <item h="1" x="154"/>
        <item h="1" x="215"/>
        <item h="1" x="172"/>
        <item h="1" x="558"/>
        <item h="1" x="540"/>
        <item h="1" x="342"/>
        <item h="1" x="199"/>
        <item h="1" x="252"/>
        <item h="1" x="546"/>
        <item h="1" x="376"/>
        <item h="1" x="427"/>
        <item h="1" x="238"/>
        <item h="1" x="243"/>
        <item h="1" x="570"/>
        <item h="1" x="282"/>
        <item h="1" x="278"/>
        <item h="1" x="587"/>
        <item h="1" x="447"/>
        <item h="1" x="170"/>
        <item h="1" x="737"/>
        <item h="1" x="258"/>
        <item h="1" x="63"/>
        <item h="1" x="287"/>
        <item h="1" x="27"/>
        <item h="1" x="536"/>
        <item h="1" x="722"/>
        <item h="1" x="352"/>
        <item h="1" x="48"/>
        <item h="1" x="510"/>
        <item h="1" x="261"/>
        <item h="1" x="755"/>
        <item h="1" x="371"/>
        <item h="1" x="295"/>
        <item h="1" x="636"/>
        <item h="1" x="107"/>
        <item h="1" x="545"/>
        <item h="1" x="318"/>
        <item h="1" x="604"/>
        <item h="1" x="763"/>
        <item h="1" x="343"/>
        <item h="1" x="211"/>
        <item h="1" x="733"/>
        <item h="1" x="519"/>
        <item h="1" x="422"/>
        <item h="1" x="90"/>
        <item h="1" x="305"/>
        <item h="1" x="594"/>
        <item h="1" x="331"/>
        <item h="1" x="679"/>
        <item h="1" x="538"/>
        <item h="1" x="812"/>
        <item h="1" x="275"/>
        <item h="1" x="581"/>
        <item h="1" x="142"/>
        <item h="1" x="72"/>
        <item h="1" x="388"/>
        <item h="1" x="534"/>
        <item h="1" x="753"/>
        <item h="1" x="684"/>
        <item h="1" x="817"/>
        <item h="1" x="389"/>
        <item h="1" x="322"/>
        <item h="1" x="666"/>
        <item h="1" x="368"/>
        <item h="1" x="195"/>
        <item h="1" x="654"/>
        <item h="1" x="203"/>
        <item h="1" x="701"/>
        <item h="1" x="78"/>
        <item h="1" x="792"/>
        <item h="1" x="803"/>
        <item h="1" x="699"/>
        <item h="1" x="748"/>
        <item h="1" x="522"/>
        <item h="1" x="267"/>
        <item h="1" x="708"/>
        <item h="1" x="749"/>
        <item h="1" x="181"/>
        <item h="1" x="718"/>
        <item h="1" x="393"/>
        <item h="1" x="44"/>
        <item h="1" x="33"/>
        <item h="1" x="627"/>
        <item h="1" x="130"/>
        <item h="1" x="83"/>
        <item h="1" x="114"/>
        <item h="1" x="341"/>
        <item h="1" x="229"/>
        <item h="1" x="395"/>
        <item h="1" x="549"/>
        <item h="1" x="189"/>
        <item h="1" x="190"/>
        <item h="1" x="149"/>
        <item h="1" x="127"/>
        <item h="1" x="268"/>
        <item h="1" x="359"/>
        <item h="1" x="414"/>
        <item h="1" x="530"/>
        <item h="1" x="284"/>
        <item h="1" x="410"/>
        <item h="1" x="621"/>
        <item h="1" x="697"/>
        <item h="1" x="741"/>
        <item h="1" x="685"/>
        <item h="1" x="54"/>
        <item h="1" x="184"/>
        <item h="1" x="529"/>
        <item h="1" x="466"/>
        <item h="1" x="658"/>
        <item h="1" x="528"/>
        <item h="1" x="517"/>
        <item h="1" x="271"/>
        <item h="1" x="553"/>
        <item h="1" x="462"/>
        <item h="1" x="672"/>
        <item h="1" x="515"/>
        <item h="1" x="424"/>
        <item h="1" x="551"/>
        <item h="1" x="401"/>
        <item h="1" x="426"/>
        <item h="1" x="428"/>
        <item h="1" x="492"/>
        <item h="1" x="102"/>
        <item h="1" x="6"/>
        <item h="1" x="168"/>
        <item h="1" x="176"/>
        <item h="1" x="380"/>
        <item h="1" x="609"/>
        <item h="1" x="309"/>
        <item h="1" x="339"/>
        <item h="1" x="177"/>
        <item h="1" x="646"/>
        <item h="1" x="173"/>
        <item h="1" x="738"/>
        <item x="544"/>
        <item x="396"/>
        <item x="74"/>
        <item x="213"/>
        <item x="703"/>
        <item x="411"/>
        <item x="436"/>
        <item x="239"/>
        <item h="1" x="516"/>
        <item h="1" x="277"/>
        <item h="1" x="704"/>
        <item h="1" x="290"/>
        <item h="1" x="153"/>
        <item h="1" x="182"/>
        <item h="1" x="640"/>
        <item h="1" x="754"/>
        <item h="1" x="601"/>
        <item h="1" x="657"/>
        <item h="1" x="349"/>
        <item h="1" x="421"/>
        <item h="1" x="270"/>
        <item h="1" x="337"/>
        <item x="58"/>
        <item x="648"/>
        <item x="437"/>
        <item x="358"/>
        <item x="409"/>
        <item x="138"/>
        <item x="212"/>
        <item h="1" x="493"/>
        <item h="1" x="567"/>
        <item h="1" x="357"/>
        <item h="1" x="626"/>
        <item h="1" x="105"/>
        <item h="1" x="224"/>
        <item h="1" x="280"/>
        <item h="1" x="721"/>
        <item h="1" x="723"/>
        <item h="1" x="400"/>
        <item h="1" x="207"/>
        <item h="1" x="526"/>
        <item h="1" x="146"/>
        <item h="1" x="776"/>
        <item h="1" x="265"/>
        <item h="1" x="320"/>
        <item h="1" x="158"/>
        <item h="1" x="579"/>
        <item h="1" x="599"/>
        <item h="1" x="321"/>
        <item h="1" x="166"/>
        <item h="1" x="709"/>
        <item h="1" x="696"/>
        <item h="1" x="3"/>
        <item h="1" x="779"/>
        <item h="1" x="263"/>
        <item h="1" x="573"/>
        <item h="1" x="495"/>
        <item h="1" x="32"/>
        <item h="1" x="583"/>
        <item h="1" x="631"/>
        <item h="1" x="682"/>
        <item h="1" x="209"/>
        <item h="1" x="602"/>
        <item h="1" x="500"/>
        <item h="1" x="611"/>
        <item h="1" x="705"/>
        <item h="1" x="484"/>
        <item h="1" x="724"/>
        <item h="1" x="661"/>
        <item h="1" x="241"/>
        <item h="1" x="479"/>
        <item h="1" x="10"/>
        <item h="1" x="651"/>
        <item h="1" x="248"/>
        <item h="1" x="21"/>
        <item h="1" x="113"/>
        <item x="435"/>
        <item h="1" x="317"/>
        <item h="1" x="470"/>
        <item h="1" x="297"/>
        <item h="1" x="157"/>
        <item h="1" x="187"/>
        <item h="1" x="505"/>
        <item h="1" x="18"/>
        <item h="1" x="777"/>
        <item h="1" x="23"/>
        <item h="1" x="656"/>
        <item h="1" x="700"/>
        <item h="1" x="805"/>
        <item h="1" x="344"/>
        <item h="1" x="191"/>
        <item h="1" x="408"/>
        <item h="1" x="821"/>
        <item h="1" x="292"/>
        <item h="1" x="588"/>
        <item h="1" x="360"/>
        <item h="1" x="514"/>
        <item h="1" x="726"/>
        <item h="1" x="557"/>
        <item h="1" x="361"/>
        <item h="1" x="725"/>
        <item h="1" x="152"/>
        <item h="1" x="687"/>
        <item h="1" x="419"/>
        <item h="1" x="109"/>
        <item h="1" x="118"/>
        <item h="1" x="449"/>
        <item h="1" x="56"/>
        <item h="1" x="61"/>
        <item h="1" x="80"/>
        <item h="1" x="69"/>
        <item h="1" x="458"/>
        <item h="1" x="133"/>
        <item h="1" x="487"/>
        <item h="1" x="574"/>
        <item h="1" x="246"/>
        <item h="1" x="89"/>
        <item h="1" x="307"/>
        <item h="1" x="416"/>
        <item h="1" x="564"/>
        <item h="1" x="674"/>
        <item h="1" x="639"/>
        <item h="1" x="50"/>
        <item h="1" x="532"/>
        <item h="1" x="73"/>
        <item h="1" x="29"/>
        <item h="1" x="245"/>
        <item h="1" x="543"/>
        <item h="1" x="590"/>
        <item h="1" x="497"/>
        <item h="1" x="91"/>
        <item h="1" x="676"/>
        <item h="1" x="765"/>
        <item h="1" x="469"/>
        <item h="1" x="46"/>
        <item h="1" x="193"/>
        <item h="1" x="434"/>
        <item h="1" x="498"/>
        <item h="1" x="663"/>
        <item h="1" x="62"/>
        <item h="1" x="291"/>
        <item h="1" x="374"/>
        <item h="1" x="482"/>
        <item h="1" x="17"/>
        <item h="1" x="86"/>
        <item h="1" x="743"/>
        <item h="1" x="810"/>
        <item h="1" x="784"/>
        <item h="1" x="650"/>
        <item h="1" x="99"/>
        <item h="1" x="494"/>
        <item h="1" x="633"/>
        <item h="1" x="787"/>
        <item h="1" x="625"/>
        <item h="1" x="310"/>
        <item h="1" x="52"/>
        <item h="1" x="475"/>
        <item h="1" x="327"/>
        <item h="1" x="758"/>
        <item h="1" x="294"/>
        <item h="1" x="214"/>
        <item h="1" x="622"/>
        <item h="1" x="571"/>
        <item h="1" x="375"/>
        <item h="1" x="286"/>
        <item h="1" x="598"/>
        <item h="1" x="433"/>
        <item h="1" x="369"/>
        <item h="1" x="702"/>
        <item h="1" x="533"/>
        <item h="1" x="773"/>
        <item x="167"/>
        <item h="1" x="750"/>
        <item h="1" x="644"/>
        <item h="1" x="123"/>
        <item h="1" x="30"/>
        <item h="1" x="780"/>
        <item h="1" x="379"/>
        <item h="1" x="266"/>
        <item h="1" x="695"/>
        <item h="1" x="171"/>
        <item h="1" x="311"/>
        <item h="1" x="313"/>
        <item h="1" x="768"/>
        <item h="1" x="188"/>
        <item h="1" x="669"/>
        <item h="1" x="807"/>
        <item h="1" x="710"/>
        <item h="1" x="440"/>
        <item h="1" x="405"/>
        <item h="1" x="100"/>
        <item h="1" x="678"/>
        <item h="1" x="801"/>
        <item h="1" x="39"/>
        <item h="1" x="468"/>
        <item h="1" x="362"/>
        <item h="1" x="501"/>
        <item h="1" x="556"/>
        <item h="1" x="260"/>
        <item h="1" x="340"/>
        <item h="1" x="537"/>
        <item h="1" x="225"/>
        <item h="1" x="381"/>
        <item h="1" x="329"/>
        <item h="1" x="788"/>
        <item h="1" x="315"/>
        <item h="1" x="134"/>
        <item h="1" x="485"/>
        <item h="1" x="649"/>
        <item h="1" x="196"/>
        <item h="1" x="392"/>
        <item h="1" x="24"/>
        <item h="1" x="390"/>
        <item h="1" x="806"/>
        <item h="1" x="734"/>
        <item h="1" x="219"/>
        <item h="1" x="304"/>
        <item h="1" x="489"/>
        <item h="1" x="483"/>
        <item h="1" x="638"/>
        <item h="1" x="445"/>
        <item h="1" x="22"/>
        <item h="1" x="740"/>
        <item h="1" x="364"/>
        <item h="1" x="770"/>
        <item h="1" x="823"/>
        <item h="1" x="254"/>
        <item h="1" x="453"/>
        <item h="1" x="120"/>
        <item h="1" x="413"/>
        <item h="1" x="251"/>
        <item h="1" x="296"/>
        <item h="1" x="442"/>
        <item h="1" x="766"/>
        <item h="1" x="53"/>
        <item h="1" x="652"/>
        <item h="1" x="7"/>
        <item h="1" x="179"/>
        <item h="1" x="712"/>
        <item h="1" x="391"/>
        <item h="1" x="686"/>
        <item h="1" x="569"/>
        <item h="1" x="561"/>
        <item h="1" x="799"/>
        <item h="1" x="247"/>
        <item h="1" x="231"/>
        <item h="1" x="568"/>
        <item h="1" x="595"/>
        <item h="1" x="283"/>
        <item h="1" x="16"/>
        <item h="1" x="208"/>
        <item h="1" x="162"/>
        <item h="1" x="183"/>
        <item h="1" x="0"/>
        <item h="1" x="45"/>
        <item h="1" x="319"/>
        <item h="1" x="220"/>
        <item h="1" x="808"/>
        <item h="1" x="237"/>
        <item h="1" x="420"/>
        <item h="1" x="432"/>
        <item h="1" x="665"/>
        <item h="1" x="257"/>
        <item h="1" x="509"/>
        <item h="1" x="60"/>
        <item h="1" x="617"/>
        <item h="1" x="490"/>
        <item h="1" x="593"/>
        <item h="1" x="279"/>
        <item h="1" x="711"/>
        <item h="1" x="756"/>
        <item h="1" x="681"/>
        <item h="1" x="355"/>
        <item h="1" x="716"/>
        <item h="1" x="274"/>
        <item h="1" x="144"/>
        <item h="1" x="782"/>
        <item h="1" x="378"/>
        <item h="1" x="511"/>
        <item h="1" x="353"/>
        <item h="1" x="272"/>
        <item h="1" x="82"/>
        <item h="1" x="37"/>
        <item h="1" x="386"/>
        <item h="1" x="506"/>
        <item h="1" x="402"/>
        <item h="1" x="463"/>
        <item h="1" x="351"/>
        <item h="1" x="95"/>
        <item h="1" x="459"/>
        <item h="1" x="324"/>
        <item h="1" x="565"/>
        <item h="1" x="256"/>
        <item h="1" x="809"/>
        <item h="1" x="57"/>
        <item h="1" x="798"/>
        <item h="1" x="615"/>
        <item h="1" x="131"/>
        <item h="1" x="589"/>
        <item h="1" x="367"/>
        <item h="1" x="431"/>
        <item h="1" x="316"/>
        <item h="1" x="691"/>
        <item h="1" x="143"/>
        <item h="1" x="575"/>
        <item h="1" x="302"/>
        <item h="1" x="38"/>
        <item h="1" x="216"/>
        <item h="1" x="629"/>
        <item h="1" x="451"/>
        <item h="1" x="746"/>
        <item h="1" x="273"/>
        <item h="1" x="210"/>
        <item h="1" x="332"/>
        <item h="1" x="760"/>
        <item h="1" x="399"/>
        <item h="1" x="200"/>
        <item h="1" x="673"/>
        <item h="1" x="554"/>
        <item h="1" x="394"/>
        <item h="1" x="645"/>
        <item h="1" x="116"/>
        <item h="1" x="299"/>
        <item h="1" x="520"/>
        <item h="1" x="119"/>
        <item h="1" x="155"/>
        <item h="1" x="477"/>
        <item h="1" x="439"/>
        <item h="1" x="84"/>
        <item h="1" x="576"/>
        <item x="736"/>
        <item h="1" x="535"/>
        <item h="1" x="165"/>
        <item h="1" x="715"/>
        <item h="1" x="242"/>
        <item h="1" x="103"/>
        <item h="1" x="164"/>
        <item h="1" x="815"/>
        <item h="1" x="412"/>
        <item h="1" x="789"/>
        <item h="1" x="308"/>
        <item h="1" x="148"/>
        <item h="1" x="384"/>
        <item h="1" x="67"/>
        <item h="1" x="377"/>
        <item h="1" x="596"/>
        <item h="1" x="147"/>
        <item h="1" x="619"/>
        <item h="1" x="163"/>
        <item x="612"/>
        <item h="1" x="481"/>
        <item h="1" x="108"/>
        <item x="98"/>
        <item h="1" x="444"/>
        <item h="1" x="19"/>
        <item h="1" x="8"/>
        <item h="1" x="97"/>
        <item h="1" x="269"/>
        <item h="1" x="457"/>
        <item h="1" x="201"/>
        <item h="1" x="752"/>
        <item h="1" x="92"/>
        <item h="1" x="628"/>
        <item h="1" x="670"/>
        <item h="1" x="539"/>
        <item h="1" x="452"/>
        <item h="1" x="624"/>
        <item h="1" x="692"/>
        <item h="1" x="26"/>
        <item h="1" x="323"/>
        <item h="1" x="175"/>
        <item h="1" x="2"/>
        <item h="1" x="443"/>
        <item h="1" x="446"/>
        <item h="1" x="662"/>
        <item h="1" x="525"/>
        <item h="1" x="781"/>
        <item h="1" x="136"/>
        <item h="1" x="12"/>
        <item h="1" x="698"/>
        <item h="1" x="747"/>
        <item h="1" x="478"/>
        <item h="1" x="354"/>
        <item h="1" x="757"/>
        <item h="1" x="607"/>
        <item h="1" x="347"/>
        <item h="1" x="366"/>
        <item h="1" x="456"/>
        <item h="1" x="719"/>
        <item h="1" x="49"/>
        <item h="1" x="397"/>
        <item h="1" x="630"/>
        <item h="1" x="474"/>
        <item h="1" x="40"/>
        <item h="1" x="513"/>
        <item h="1" x="217"/>
        <item h="1" x="441"/>
        <item h="1" x="298"/>
        <item h="1" x="499"/>
        <item h="1" x="727"/>
        <item h="1" x="35"/>
        <item h="1" x="93"/>
        <item h="1" x="563"/>
        <item h="1" x="461"/>
        <item h="1" x="234"/>
        <item h="1" x="620"/>
        <item h="1" x="161"/>
        <item h="1" x="762"/>
        <item h="1" x="59"/>
        <item h="1" x="228"/>
        <item h="1" x="135"/>
        <item h="1" x="802"/>
        <item h="1" x="454"/>
        <item h="1" x="28"/>
        <item h="1" x="88"/>
        <item h="1" x="717"/>
        <item h="1" x="236"/>
        <item h="1" x="472"/>
        <item h="1" x="793"/>
        <item h="1" x="548"/>
        <item h="1" x="448"/>
        <item h="1" x="232"/>
        <item h="1" x="64"/>
        <item h="1" x="552"/>
        <item h="1" x="775"/>
        <item h="1" x="404"/>
        <item h="1" x="438"/>
        <item h="1" x="81"/>
        <item h="1" x="518"/>
        <item h="1" x="300"/>
        <item h="1" x="218"/>
        <item h="1" x="403"/>
        <item h="1" x="128"/>
        <item h="1" x="288"/>
        <item h="1" x="751"/>
        <item h="1" x="794"/>
        <item h="1" x="407"/>
        <item h="1" x="115"/>
        <item h="1" x="423"/>
        <item h="1" x="790"/>
        <item h="1" x="774"/>
        <item h="1" x="169"/>
        <item h="1" x="769"/>
        <item h="1" x="233"/>
        <item h="1" x="671"/>
        <item h="1" x="764"/>
        <item h="1" x="496"/>
        <item h="1" x="591"/>
        <item h="1" x="778"/>
        <item h="1" x="586"/>
        <item h="1" x="333"/>
        <item h="1" x="524"/>
        <item h="1" x="106"/>
        <item h="1" x="285"/>
        <item h="1" x="577"/>
        <item h="1" x="613"/>
        <item h="1" x="720"/>
        <item h="1" x="338"/>
        <item h="1" x="345"/>
        <item h="1" x="772"/>
        <item h="1" x="51"/>
        <item h="1" x="655"/>
        <item h="1" x="124"/>
        <item h="1" x="1"/>
        <item h="1" x="759"/>
        <item h="1" x="606"/>
        <item h="1" x="240"/>
        <item h="1" x="637"/>
        <item h="1" x="480"/>
        <item h="1" x="365"/>
        <item h="1" x="141"/>
        <item h="1" x="742"/>
        <item h="1" x="20"/>
        <item h="1" x="634"/>
        <item h="1" x="584"/>
        <item h="1" x="660"/>
        <item h="1" x="372"/>
        <item h="1" x="387"/>
        <item h="1" x="623"/>
        <item h="1" x="13"/>
        <item h="1" x="11"/>
        <item h="1" x="512"/>
        <item h="1" x="206"/>
        <item h="1" x="507"/>
        <item h="1" x="668"/>
        <item h="1" x="326"/>
        <item h="1" x="129"/>
        <item h="1" x="249"/>
        <item h="1" x="221"/>
        <item h="1" x="555"/>
        <item h="1" x="101"/>
        <item h="1" x="783"/>
        <item h="1" x="14"/>
        <item h="1" x="550"/>
        <item h="1" x="363"/>
        <item h="1" x="616"/>
        <item h="1" x="244"/>
        <item h="1" x="96"/>
        <item h="1" x="818"/>
        <item h="1" x="85"/>
        <item h="1" x="346"/>
        <item h="1" x="476"/>
        <item h="1" x="767"/>
        <item h="1" x="735"/>
        <item h="1" x="467"/>
        <item h="1" x="25"/>
        <item h="1" x="145"/>
        <item h="1" x="159"/>
        <item h="1" x="455"/>
        <item h="1" x="610"/>
        <item h="1" x="398"/>
        <item h="1" x="334"/>
        <item h="1" x="465"/>
        <item h="1" x="464"/>
        <item h="1" x="180"/>
        <item h="1" x="814"/>
        <item h="1" x="820"/>
        <item h="1" x="597"/>
        <item h="1" x="605"/>
        <item h="1" x="186"/>
        <item h="1" x="406"/>
        <item h="1" x="600"/>
        <item h="1" x="796"/>
        <item h="1" x="729"/>
        <item h="1" x="541"/>
      </items>
    </pivotField>
    <pivotField showAll="0"/>
    <pivotField showAll="0">
      <items count="10">
        <item x="0"/>
        <item x="8"/>
        <item x="4"/>
        <item x="3"/>
        <item x="1"/>
        <item x="2"/>
        <item x="6"/>
        <item x="5"/>
        <item x="7"/>
        <item t="default"/>
      </items>
    </pivotField>
    <pivotField showAll="0"/>
    <pivotField showAll="0"/>
    <pivotField showAll="0"/>
    <pivotField showAll="0"/>
    <pivotField showAll="0"/>
    <pivotField showAll="0"/>
    <pivotField dataField="1" showAll="0">
      <items count="4">
        <item sd="0" x="2"/>
        <item sd="0" x="1"/>
        <item sd="0" x="0"/>
        <item t="default" sd="0"/>
      </items>
    </pivotField>
    <pivotField showAll="0"/>
    <pivotField showAll="0">
      <items count="1201">
        <item h="1" x="0"/>
        <item h="1" x="9"/>
        <item h="1" x="99"/>
        <item h="1" x="999"/>
        <item h="1" x="1000"/>
        <item x="1001"/>
        <item h="1" x="1002"/>
        <item h="1" x="1003"/>
        <item h="1" x="1004"/>
        <item h="1" x="1005"/>
        <item h="1" x="1006"/>
        <item h="1" x="1007"/>
        <item h="1" x="1008"/>
        <item h="1" x="100"/>
        <item h="1" x="1009"/>
        <item h="1" x="1010"/>
        <item h="1" x="1011"/>
        <item h="1" x="1012"/>
        <item h="1" x="1013"/>
        <item h="1" x="1014"/>
        <item h="1" x="1015"/>
        <item h="1" x="1016"/>
        <item x="1017"/>
        <item h="1" x="1018"/>
        <item h="1" x="101"/>
        <item h="1" x="1019"/>
        <item h="1" x="1020"/>
        <item h="1" x="1021"/>
        <item h="1" x="1022"/>
        <item x="1023"/>
        <item h="1" x="1024"/>
        <item h="1" x="1025"/>
        <item h="1" x="1026"/>
        <item h="1" x="1027"/>
        <item h="1" x="1028"/>
        <item h="1" x="102"/>
        <item h="1" x="1029"/>
        <item h="1" x="1030"/>
        <item h="1" x="1031"/>
        <item h="1" x="1032"/>
        <item h="1" x="1033"/>
        <item h="1" x="1034"/>
        <item h="1" x="1035"/>
        <item h="1" x="1036"/>
        <item h="1" x="1037"/>
        <item h="1" x="1038"/>
        <item h="1" x="103"/>
        <item h="1" x="1039"/>
        <item h="1" x="1040"/>
        <item h="1" x="1041"/>
        <item h="1" x="1042"/>
        <item h="1" x="1043"/>
        <item h="1" x="1044"/>
        <item h="1" x="1045"/>
        <item h="1" x="1046"/>
        <item h="1" x="1047"/>
        <item h="1" x="1048"/>
        <item x="104"/>
        <item h="1" x="1049"/>
        <item h="1" x="1050"/>
        <item h="1" x="1051"/>
        <item h="1" x="1052"/>
        <item h="1" x="1053"/>
        <item h="1" x="1054"/>
        <item h="1" x="1055"/>
        <item h="1" x="1056"/>
        <item h="1" x="1057"/>
        <item h="1" x="1058"/>
        <item h="1" x="105"/>
        <item h="1" x="1059"/>
        <item h="1" x="1060"/>
        <item h="1" x="1061"/>
        <item h="1" x="1062"/>
        <item x="1063"/>
        <item h="1" x="1064"/>
        <item h="1" x="1065"/>
        <item h="1" x="1066"/>
        <item h="1" x="1067"/>
        <item h="1" x="1068"/>
        <item h="1" x="106"/>
        <item h="1" x="1069"/>
        <item h="1" x="1070"/>
        <item h="1" x="1071"/>
        <item h="1" x="1072"/>
        <item h="1" x="1073"/>
        <item h="1" x="1074"/>
        <item h="1" x="1075"/>
        <item h="1" x="1076"/>
        <item h="1" x="1077"/>
        <item h="1" x="1078"/>
        <item h="1" x="107"/>
        <item h="1" x="1079"/>
        <item h="1" x="1080"/>
        <item h="1" x="1081"/>
        <item h="1" x="1082"/>
        <item h="1" x="1083"/>
        <item h="1" x="1084"/>
        <item h="1" x="1085"/>
        <item h="1" x="1086"/>
        <item h="1" x="1087"/>
        <item h="1" x="1088"/>
        <item h="1" x="108"/>
        <item h="1" x="1089"/>
        <item h="1" x="1090"/>
        <item h="1" x="1091"/>
        <item h="1" x="1092"/>
        <item h="1" x="1093"/>
        <item h="1" x="1094"/>
        <item h="1" x="1095"/>
        <item h="1" x="1096"/>
        <item h="1" x="1097"/>
        <item h="1" x="1098"/>
        <item h="1" x="10"/>
        <item h="1" x="109"/>
        <item h="1" x="1099"/>
        <item h="1" x="1100"/>
        <item h="1" x="1101"/>
        <item h="1" x="1102"/>
        <item h="1" x="1103"/>
        <item h="1" x="1104"/>
        <item h="1" x="1105"/>
        <item h="1" x="1106"/>
        <item h="1" x="1107"/>
        <item h="1" x="1108"/>
        <item h="1" x="110"/>
        <item h="1" x="1109"/>
        <item h="1" x="1110"/>
        <item h="1" x="1111"/>
        <item h="1" x="1112"/>
        <item h="1" x="1113"/>
        <item h="1" x="1114"/>
        <item h="1" x="1115"/>
        <item h="1" x="1116"/>
        <item h="1" x="1117"/>
        <item h="1" x="1118"/>
        <item h="1" x="111"/>
        <item h="1" x="1119"/>
        <item h="1" x="1120"/>
        <item x="1121"/>
        <item h="1" x="1122"/>
        <item h="1" x="1123"/>
        <item h="1" x="1124"/>
        <item h="1" x="1125"/>
        <item h="1" x="1126"/>
        <item h="1" x="1127"/>
        <item h="1" x="1128"/>
        <item h="1" x="112"/>
        <item h="1" x="1129"/>
        <item h="1" x="1130"/>
        <item h="1" x="1131"/>
        <item h="1" x="1132"/>
        <item h="1" x="1133"/>
        <item h="1" x="1134"/>
        <item h="1" x="1135"/>
        <item h="1" x="1136"/>
        <item h="1" x="1137"/>
        <item h="1" x="1138"/>
        <item h="1" x="113"/>
        <item h="1" x="1139"/>
        <item h="1" x="1140"/>
        <item h="1" x="1141"/>
        <item h="1" x="1142"/>
        <item h="1" x="1143"/>
        <item h="1" x="1144"/>
        <item h="1" x="1145"/>
        <item h="1" x="1146"/>
        <item h="1" x="1147"/>
        <item h="1" x="1148"/>
        <item h="1" x="114"/>
        <item h="1" x="1149"/>
        <item h="1" x="1150"/>
        <item h="1" x="1151"/>
        <item h="1" x="1152"/>
        <item h="1" x="1153"/>
        <item h="1" x="1154"/>
        <item h="1" x="1155"/>
        <item h="1" x="1156"/>
        <item h="1" x="1157"/>
        <item h="1" x="1158"/>
        <item h="1" x="115"/>
        <item h="1" x="1159"/>
        <item h="1" x="1160"/>
        <item h="1" x="1161"/>
        <item h="1" x="1162"/>
        <item h="1" x="1163"/>
        <item h="1" x="1164"/>
        <item h="1" x="1165"/>
        <item h="1" x="1166"/>
        <item h="1" x="1167"/>
        <item h="1" x="1168"/>
        <item h="1" x="116"/>
        <item h="1" x="1169"/>
        <item h="1" x="1170"/>
        <item h="1" x="1171"/>
        <item h="1" x="1172"/>
        <item h="1" x="1173"/>
        <item h="1" x="1174"/>
        <item h="1" x="1175"/>
        <item h="1" x="1176"/>
        <item h="1" x="1177"/>
        <item h="1" x="1178"/>
        <item h="1" x="117"/>
        <item h="1" x="1179"/>
        <item h="1" x="1180"/>
        <item h="1" x="1181"/>
        <item h="1" x="1182"/>
        <item h="1" x="1183"/>
        <item h="1" x="1184"/>
        <item h="1" x="1185"/>
        <item h="1" x="1186"/>
        <item h="1" x="1187"/>
        <item h="1" x="1188"/>
        <item h="1" x="118"/>
        <item h="1" x="1189"/>
        <item h="1" x="1190"/>
        <item h="1" x="1191"/>
        <item h="1" x="1192"/>
        <item h="1" x="1193"/>
        <item h="1" x="1194"/>
        <item h="1" x="1195"/>
        <item h="1" x="1196"/>
        <item h="1" x="1197"/>
        <item h="1" x="1198"/>
        <item h="1" x="11"/>
        <item h="1" x="119"/>
        <item h="1" x="1199"/>
        <item h="1" x="120"/>
        <item h="1" x="121"/>
        <item h="1" x="122"/>
        <item h="1" x="123"/>
        <item h="1" x="124"/>
        <item h="1" x="125"/>
        <item h="1" x="126"/>
        <item h="1" x="127"/>
        <item h="1" x="128"/>
        <item h="1" x="12"/>
        <item h="1" x="129"/>
        <item h="1" x="130"/>
        <item h="1" x="131"/>
        <item h="1" x="132"/>
        <item h="1" x="133"/>
        <item h="1" x="134"/>
        <item h="1" x="135"/>
        <item h="1" x="136"/>
        <item h="1" x="137"/>
        <item h="1" x="138"/>
        <item h="1" x="13"/>
        <item h="1" x="139"/>
        <item h="1" x="140"/>
        <item h="1" x="141"/>
        <item h="1" x="142"/>
        <item h="1" x="143"/>
        <item h="1" x="144"/>
        <item h="1" x="145"/>
        <item h="1" x="146"/>
        <item h="1" x="147"/>
        <item h="1" x="148"/>
        <item h="1" x="14"/>
        <item h="1" x="149"/>
        <item h="1" x="150"/>
        <item h="1" x="151"/>
        <item h="1" x="152"/>
        <item h="1" x="153"/>
        <item h="1" x="154"/>
        <item h="1" x="155"/>
        <item h="1" x="156"/>
        <item h="1" x="157"/>
        <item h="1" x="158"/>
        <item h="1" x="15"/>
        <item h="1" x="159"/>
        <item h="1" x="160"/>
        <item h="1" x="161"/>
        <item h="1" x="162"/>
        <item h="1" x="163"/>
        <item h="1" x="164"/>
        <item h="1" x="165"/>
        <item h="1" x="166"/>
        <item h="1" x="167"/>
        <item h="1" x="168"/>
        <item h="1" x="16"/>
        <item h="1" x="169"/>
        <item h="1" x="170"/>
        <item h="1" x="171"/>
        <item h="1" x="172"/>
        <item h="1" x="173"/>
        <item h="1" x="174"/>
        <item h="1" x="175"/>
        <item h="1" x="176"/>
        <item h="1" x="177"/>
        <item h="1" x="178"/>
        <item h="1" x="17"/>
        <item h="1" x="179"/>
        <item h="1" x="180"/>
        <item h="1" x="181"/>
        <item h="1" x="182"/>
        <item h="1" x="183"/>
        <item h="1" x="184"/>
        <item h="1" x="185"/>
        <item h="1" x="186"/>
        <item h="1" x="187"/>
        <item h="1" x="188"/>
        <item h="1" x="18"/>
        <item h="1" x="189"/>
        <item h="1" x="190"/>
        <item h="1" x="191"/>
        <item h="1" x="192"/>
        <item h="1" x="193"/>
        <item h="1" x="194"/>
        <item h="1" x="195"/>
        <item h="1" x="196"/>
        <item h="1" x="197"/>
        <item h="1" x="198"/>
        <item h="1" x="1"/>
        <item h="1" x="19"/>
        <item h="1" x="199"/>
        <item h="1" x="200"/>
        <item h="1" x="201"/>
        <item h="1" x="202"/>
        <item h="1" x="203"/>
        <item h="1" x="204"/>
        <item h="1" x="205"/>
        <item h="1" x="206"/>
        <item h="1" x="207"/>
        <item h="1" x="208"/>
        <item h="1" x="20"/>
        <item h="1" x="209"/>
        <item h="1" x="210"/>
        <item h="1" x="211"/>
        <item h="1" x="212"/>
        <item h="1" x="213"/>
        <item h="1" x="214"/>
        <item h="1" x="215"/>
        <item h="1" x="216"/>
        <item h="1" x="217"/>
        <item h="1" x="218"/>
        <item h="1" x="21"/>
        <item h="1" x="219"/>
        <item h="1" x="220"/>
        <item h="1" x="221"/>
        <item h="1" x="222"/>
        <item h="1" x="223"/>
        <item h="1" x="224"/>
        <item h="1" x="225"/>
        <item h="1" x="226"/>
        <item h="1" x="227"/>
        <item h="1" x="228"/>
        <item h="1" x="22"/>
        <item h="1" x="229"/>
        <item h="1" x="230"/>
        <item h="1" x="231"/>
        <item h="1" x="232"/>
        <item h="1" x="233"/>
        <item h="1" x="234"/>
        <item h="1" x="235"/>
        <item h="1" x="236"/>
        <item h="1" x="237"/>
        <item h="1" x="238"/>
        <item h="1" x="23"/>
        <item h="1" x="239"/>
        <item h="1" x="240"/>
        <item h="1" x="241"/>
        <item h="1" x="242"/>
        <item h="1" x="243"/>
        <item h="1" x="244"/>
        <item h="1" x="245"/>
        <item h="1" x="246"/>
        <item h="1" x="247"/>
        <item h="1" x="248"/>
        <item h="1" x="24"/>
        <item h="1" x="249"/>
        <item h="1" x="250"/>
        <item h="1" x="251"/>
        <item h="1" x="252"/>
        <item h="1" x="253"/>
        <item h="1" x="254"/>
        <item h="1" x="255"/>
        <item h="1" x="256"/>
        <item h="1" x="257"/>
        <item h="1" x="258"/>
        <item h="1" x="25"/>
        <item h="1" x="259"/>
        <item h="1" x="260"/>
        <item h="1" x="261"/>
        <item h="1" x="262"/>
        <item h="1" x="263"/>
        <item h="1" x="264"/>
        <item h="1" x="265"/>
        <item h="1" x="266"/>
        <item h="1" x="267"/>
        <item h="1" x="268"/>
        <item h="1" x="26"/>
        <item h="1" x="269"/>
        <item h="1" x="270"/>
        <item h="1" x="271"/>
        <item h="1" x="272"/>
        <item h="1" x="273"/>
        <item h="1" x="274"/>
        <item h="1" x="275"/>
        <item h="1" x="276"/>
        <item h="1" x="277"/>
        <item h="1" x="278"/>
        <item h="1" x="27"/>
        <item h="1" x="279"/>
        <item h="1" x="280"/>
        <item h="1" x="281"/>
        <item h="1" x="282"/>
        <item h="1" x="283"/>
        <item h="1" x="284"/>
        <item h="1" x="285"/>
        <item h="1" x="286"/>
        <item h="1" x="287"/>
        <item h="1" x="288"/>
        <item h="1" x="28"/>
        <item h="1" x="289"/>
        <item h="1" x="290"/>
        <item h="1" x="291"/>
        <item h="1" x="292"/>
        <item h="1" x="293"/>
        <item h="1" x="294"/>
        <item h="1" x="295"/>
        <item h="1" x="296"/>
        <item h="1" x="297"/>
        <item h="1" x="298"/>
        <item h="1" x="2"/>
        <item h="1" x="29"/>
        <item h="1" x="299"/>
        <item h="1" x="300"/>
        <item h="1" x="301"/>
        <item h="1" x="302"/>
        <item h="1" x="303"/>
        <item h="1" x="304"/>
        <item h="1" x="305"/>
        <item h="1" x="306"/>
        <item h="1" x="307"/>
        <item h="1" x="308"/>
        <item h="1" x="30"/>
        <item h="1" x="309"/>
        <item h="1" x="310"/>
        <item h="1" x="311"/>
        <item h="1" x="312"/>
        <item h="1" x="313"/>
        <item h="1" x="314"/>
        <item h="1" x="315"/>
        <item h="1" x="316"/>
        <item h="1" x="317"/>
        <item h="1" x="318"/>
        <item h="1" x="31"/>
        <item h="1" x="319"/>
        <item h="1" x="320"/>
        <item h="1" x="321"/>
        <item h="1" x="322"/>
        <item h="1" x="323"/>
        <item h="1" x="324"/>
        <item h="1" x="325"/>
        <item h="1" x="326"/>
        <item h="1" x="327"/>
        <item h="1" x="328"/>
        <item h="1" x="32"/>
        <item h="1" x="329"/>
        <item h="1" x="330"/>
        <item h="1" x="331"/>
        <item h="1" x="332"/>
        <item h="1" x="333"/>
        <item h="1" x="334"/>
        <item h="1" x="335"/>
        <item h="1" x="336"/>
        <item h="1" x="337"/>
        <item h="1" x="338"/>
        <item h="1" x="33"/>
        <item h="1" x="339"/>
        <item h="1" x="340"/>
        <item h="1" x="341"/>
        <item h="1" x="342"/>
        <item h="1" x="343"/>
        <item h="1" x="344"/>
        <item h="1" x="345"/>
        <item h="1" x="346"/>
        <item h="1" x="347"/>
        <item h="1" x="348"/>
        <item h="1" x="34"/>
        <item h="1" x="349"/>
        <item h="1" x="350"/>
        <item h="1" x="351"/>
        <item h="1" x="352"/>
        <item h="1" x="353"/>
        <item h="1" x="354"/>
        <item h="1" x="355"/>
        <item h="1" x="356"/>
        <item h="1" x="357"/>
        <item h="1" x="358"/>
        <item h="1" x="35"/>
        <item h="1" x="359"/>
        <item h="1" x="360"/>
        <item h="1" x="361"/>
        <item h="1" x="362"/>
        <item h="1" x="363"/>
        <item h="1" x="364"/>
        <item h="1" x="365"/>
        <item h="1" x="366"/>
        <item h="1" x="367"/>
        <item h="1" x="368"/>
        <item h="1" x="36"/>
        <item h="1" x="369"/>
        <item h="1" x="370"/>
        <item h="1" x="371"/>
        <item h="1" x="372"/>
        <item h="1" x="373"/>
        <item h="1" x="374"/>
        <item h="1" x="375"/>
        <item h="1" x="376"/>
        <item h="1" x="377"/>
        <item h="1" x="378"/>
        <item h="1" x="37"/>
        <item h="1" x="379"/>
        <item h="1" x="380"/>
        <item h="1" x="381"/>
        <item h="1" x="382"/>
        <item h="1" x="383"/>
        <item h="1" x="384"/>
        <item h="1" x="385"/>
        <item h="1" x="386"/>
        <item h="1" x="387"/>
        <item h="1" x="388"/>
        <item h="1" x="38"/>
        <item h="1" x="389"/>
        <item h="1" x="390"/>
        <item h="1" x="391"/>
        <item h="1" x="392"/>
        <item h="1" x="393"/>
        <item h="1" x="394"/>
        <item h="1" x="395"/>
        <item h="1" x="396"/>
        <item h="1" x="397"/>
        <item h="1" x="398"/>
        <item h="1" x="3"/>
        <item h="1" x="39"/>
        <item h="1" x="399"/>
        <item h="1" x="400"/>
        <item h="1" x="401"/>
        <item h="1" x="402"/>
        <item h="1" x="403"/>
        <item h="1" x="404"/>
        <item h="1" x="405"/>
        <item h="1" x="406"/>
        <item h="1" x="407"/>
        <item h="1" x="408"/>
        <item h="1" x="40"/>
        <item h="1" x="409"/>
        <item h="1" x="410"/>
        <item h="1" x="411"/>
        <item h="1" x="412"/>
        <item h="1" x="413"/>
        <item h="1" x="414"/>
        <item h="1" x="415"/>
        <item h="1" x="416"/>
        <item h="1" x="417"/>
        <item h="1" x="418"/>
        <item h="1" x="41"/>
        <item h="1" x="419"/>
        <item h="1" x="420"/>
        <item h="1" x="421"/>
        <item h="1" x="422"/>
        <item h="1" x="423"/>
        <item h="1" x="424"/>
        <item h="1" x="425"/>
        <item h="1" x="426"/>
        <item h="1" x="427"/>
        <item h="1" x="428"/>
        <item h="1" x="42"/>
        <item h="1" x="429"/>
        <item h="1" x="430"/>
        <item h="1" x="431"/>
        <item h="1" x="432"/>
        <item h="1" x="433"/>
        <item h="1" x="434"/>
        <item h="1" x="435"/>
        <item h="1" x="436"/>
        <item h="1" x="437"/>
        <item h="1" x="438"/>
        <item h="1" x="43"/>
        <item h="1" x="439"/>
        <item h="1" x="440"/>
        <item h="1" x="441"/>
        <item h="1" x="442"/>
        <item h="1" x="443"/>
        <item h="1" x="444"/>
        <item h="1" x="445"/>
        <item h="1" x="446"/>
        <item h="1" x="447"/>
        <item h="1" x="448"/>
        <item h="1" x="44"/>
        <item h="1" x="449"/>
        <item h="1" x="450"/>
        <item h="1" x="451"/>
        <item h="1" x="452"/>
        <item h="1" x="453"/>
        <item h="1" x="454"/>
        <item h="1" x="455"/>
        <item h="1" x="456"/>
        <item h="1" x="457"/>
        <item h="1" x="458"/>
        <item h="1" x="45"/>
        <item h="1" x="459"/>
        <item h="1" x="460"/>
        <item h="1" x="461"/>
        <item h="1" x="462"/>
        <item h="1" x="463"/>
        <item h="1" x="464"/>
        <item h="1" x="465"/>
        <item h="1" x="466"/>
        <item h="1" x="467"/>
        <item h="1" x="468"/>
        <item h="1" x="46"/>
        <item h="1" x="469"/>
        <item h="1" x="470"/>
        <item h="1" x="471"/>
        <item h="1" x="472"/>
        <item h="1" x="473"/>
        <item h="1" x="474"/>
        <item h="1" x="475"/>
        <item h="1" x="476"/>
        <item h="1" x="477"/>
        <item h="1" x="478"/>
        <item h="1" x="47"/>
        <item h="1" x="479"/>
        <item h="1" x="480"/>
        <item h="1" x="481"/>
        <item h="1" x="482"/>
        <item h="1" x="483"/>
        <item h="1" x="484"/>
        <item h="1" x="485"/>
        <item h="1" x="486"/>
        <item h="1" x="487"/>
        <item h="1" x="488"/>
        <item h="1" x="48"/>
        <item h="1" x="489"/>
        <item h="1" x="490"/>
        <item h="1" x="491"/>
        <item h="1" x="492"/>
        <item h="1" x="493"/>
        <item h="1" x="494"/>
        <item h="1" x="495"/>
        <item h="1" x="496"/>
        <item h="1" x="497"/>
        <item h="1" x="498"/>
        <item h="1" x="4"/>
        <item h="1" x="49"/>
        <item h="1" x="499"/>
        <item h="1" x="500"/>
        <item h="1" x="501"/>
        <item h="1" x="502"/>
        <item h="1" x="503"/>
        <item h="1" x="504"/>
        <item h="1" x="505"/>
        <item h="1" x="506"/>
        <item h="1" x="507"/>
        <item h="1" x="508"/>
        <item h="1" x="50"/>
        <item h="1" x="509"/>
        <item h="1" x="510"/>
        <item h="1" x="511"/>
        <item h="1" x="512"/>
        <item h="1" x="513"/>
        <item h="1" x="514"/>
        <item h="1" x="515"/>
        <item h="1" x="516"/>
        <item h="1" x="517"/>
        <item h="1" x="518"/>
        <item h="1" x="51"/>
        <item h="1" x="519"/>
        <item h="1" x="520"/>
        <item h="1" x="521"/>
        <item h="1" x="522"/>
        <item h="1" x="523"/>
        <item h="1" x="524"/>
        <item h="1" x="525"/>
        <item h="1" x="526"/>
        <item h="1" x="527"/>
        <item h="1" x="528"/>
        <item h="1" x="52"/>
        <item h="1" x="529"/>
        <item h="1" x="530"/>
        <item h="1" x="531"/>
        <item h="1" x="532"/>
        <item h="1" x="533"/>
        <item h="1" x="534"/>
        <item h="1" x="535"/>
        <item h="1" x="536"/>
        <item h="1" x="537"/>
        <item h="1" x="538"/>
        <item h="1" x="53"/>
        <item h="1" x="539"/>
        <item h="1" x="540"/>
        <item h="1" x="541"/>
        <item h="1" x="542"/>
        <item h="1" x="543"/>
        <item h="1" x="544"/>
        <item h="1" x="545"/>
        <item h="1" x="546"/>
        <item h="1" x="547"/>
        <item h="1" x="548"/>
        <item h="1" x="54"/>
        <item h="1" x="549"/>
        <item h="1" x="550"/>
        <item h="1" x="551"/>
        <item h="1" x="552"/>
        <item h="1" x="553"/>
        <item h="1" x="554"/>
        <item h="1" x="555"/>
        <item h="1" x="556"/>
        <item h="1" x="557"/>
        <item h="1" x="558"/>
        <item h="1" x="55"/>
        <item h="1" x="559"/>
        <item h="1" x="560"/>
        <item h="1" x="561"/>
        <item h="1" x="562"/>
        <item h="1" x="563"/>
        <item h="1" x="564"/>
        <item h="1" x="565"/>
        <item h="1" x="566"/>
        <item h="1" x="567"/>
        <item h="1" x="568"/>
        <item h="1" x="56"/>
        <item h="1" x="569"/>
        <item h="1" x="570"/>
        <item h="1" x="571"/>
        <item h="1" x="572"/>
        <item h="1" x="573"/>
        <item h="1" x="574"/>
        <item h="1" x="575"/>
        <item h="1" x="576"/>
        <item h="1" x="577"/>
        <item h="1" x="578"/>
        <item h="1" x="57"/>
        <item h="1" x="579"/>
        <item h="1" x="580"/>
        <item h="1" x="581"/>
        <item h="1" x="582"/>
        <item h="1" x="583"/>
        <item h="1" x="584"/>
        <item h="1" x="585"/>
        <item h="1" x="586"/>
        <item h="1" x="587"/>
        <item h="1" x="588"/>
        <item h="1" x="58"/>
        <item h="1" x="589"/>
        <item h="1" x="590"/>
        <item h="1" x="591"/>
        <item h="1" x="592"/>
        <item h="1" x="593"/>
        <item h="1" x="594"/>
        <item h="1" x="595"/>
        <item h="1" x="596"/>
        <item h="1" x="597"/>
        <item h="1" x="598"/>
        <item h="1" x="5"/>
        <item h="1" x="59"/>
        <item h="1" x="599"/>
        <item h="1" x="600"/>
        <item h="1" x="601"/>
        <item h="1" x="602"/>
        <item h="1" x="603"/>
        <item h="1" x="604"/>
        <item h="1" x="605"/>
        <item h="1" x="606"/>
        <item h="1" x="607"/>
        <item h="1" x="608"/>
        <item h="1" x="60"/>
        <item h="1" x="609"/>
        <item h="1" x="610"/>
        <item h="1" x="611"/>
        <item h="1" x="612"/>
        <item h="1" x="613"/>
        <item h="1" x="614"/>
        <item h="1" x="615"/>
        <item h="1" x="616"/>
        <item h="1" x="617"/>
        <item h="1" x="618"/>
        <item h="1" x="61"/>
        <item h="1" x="619"/>
        <item h="1" x="620"/>
        <item h="1" x="621"/>
        <item h="1" x="622"/>
        <item h="1" x="623"/>
        <item h="1" x="624"/>
        <item h="1" x="625"/>
        <item h="1" x="626"/>
        <item h="1" x="627"/>
        <item h="1" x="628"/>
        <item h="1" x="62"/>
        <item h="1" x="629"/>
        <item h="1" x="630"/>
        <item h="1" x="631"/>
        <item h="1" x="632"/>
        <item h="1" x="633"/>
        <item h="1" x="634"/>
        <item h="1" x="635"/>
        <item h="1" x="636"/>
        <item h="1" x="637"/>
        <item h="1" x="638"/>
        <item h="1" x="63"/>
        <item h="1" x="639"/>
        <item h="1" x="640"/>
        <item h="1" x="641"/>
        <item h="1" x="642"/>
        <item h="1" x="643"/>
        <item h="1" x="644"/>
        <item h="1" x="645"/>
        <item h="1" x="646"/>
        <item h="1" x="647"/>
        <item h="1" x="648"/>
        <item h="1" x="64"/>
        <item h="1" x="649"/>
        <item h="1" x="650"/>
        <item h="1" x="651"/>
        <item h="1" x="652"/>
        <item h="1" x="653"/>
        <item h="1" x="654"/>
        <item h="1" x="655"/>
        <item h="1" x="656"/>
        <item h="1" x="657"/>
        <item h="1" x="658"/>
        <item h="1" x="65"/>
        <item h="1" x="659"/>
        <item h="1" x="660"/>
        <item h="1" x="661"/>
        <item h="1" x="662"/>
        <item h="1" x="663"/>
        <item h="1" x="664"/>
        <item h="1" x="665"/>
        <item h="1" x="666"/>
        <item h="1" x="667"/>
        <item h="1" x="668"/>
        <item h="1" x="66"/>
        <item h="1" x="669"/>
        <item h="1" x="670"/>
        <item h="1" x="671"/>
        <item h="1" x="672"/>
        <item h="1" x="673"/>
        <item h="1" x="674"/>
        <item h="1" x="675"/>
        <item h="1" x="676"/>
        <item h="1" x="677"/>
        <item h="1" x="678"/>
        <item h="1" x="67"/>
        <item h="1" x="679"/>
        <item h="1" x="680"/>
        <item h="1" x="681"/>
        <item h="1" x="682"/>
        <item h="1" x="683"/>
        <item h="1" x="684"/>
        <item h="1" x="685"/>
        <item h="1" x="686"/>
        <item h="1" x="687"/>
        <item h="1" x="688"/>
        <item h="1" x="68"/>
        <item h="1" x="689"/>
        <item h="1" x="690"/>
        <item h="1" x="691"/>
        <item h="1" x="692"/>
        <item h="1" x="693"/>
        <item h="1" x="694"/>
        <item h="1" x="695"/>
        <item h="1" x="696"/>
        <item h="1" x="697"/>
        <item h="1" x="698"/>
        <item h="1" x="6"/>
        <item h="1" x="69"/>
        <item h="1" x="699"/>
        <item h="1" x="700"/>
        <item h="1" x="701"/>
        <item h="1" x="702"/>
        <item h="1" x="703"/>
        <item h="1" x="704"/>
        <item h="1" x="705"/>
        <item h="1" x="706"/>
        <item h="1" x="707"/>
        <item h="1" x="708"/>
        <item h="1" x="70"/>
        <item h="1" x="709"/>
        <item h="1" x="710"/>
        <item h="1" x="711"/>
        <item h="1" x="712"/>
        <item h="1" x="713"/>
        <item h="1" x="714"/>
        <item h="1" x="715"/>
        <item h="1" x="716"/>
        <item h="1" x="717"/>
        <item h="1" x="718"/>
        <item h="1" x="71"/>
        <item h="1" x="719"/>
        <item h="1" x="720"/>
        <item h="1" x="721"/>
        <item h="1" x="722"/>
        <item h="1" x="723"/>
        <item h="1" x="724"/>
        <item h="1" x="725"/>
        <item h="1" x="726"/>
        <item h="1" x="727"/>
        <item h="1" x="728"/>
        <item h="1" x="72"/>
        <item h="1" x="729"/>
        <item h="1" x="730"/>
        <item h="1" x="731"/>
        <item h="1" x="732"/>
        <item h="1" x="733"/>
        <item h="1" x="734"/>
        <item h="1" x="735"/>
        <item h="1" x="736"/>
        <item h="1" x="737"/>
        <item h="1" x="738"/>
        <item h="1" x="73"/>
        <item h="1" x="739"/>
        <item h="1" x="740"/>
        <item h="1" x="741"/>
        <item h="1" x="742"/>
        <item h="1" x="743"/>
        <item h="1" x="744"/>
        <item h="1" x="745"/>
        <item h="1" x="746"/>
        <item h="1" x="747"/>
        <item h="1" x="748"/>
        <item h="1" x="74"/>
        <item h="1" x="749"/>
        <item h="1" x="750"/>
        <item h="1" x="751"/>
        <item h="1" x="752"/>
        <item h="1" x="753"/>
        <item h="1" x="754"/>
        <item h="1" x="755"/>
        <item h="1" x="756"/>
        <item h="1" x="757"/>
        <item h="1" x="758"/>
        <item h="1" x="75"/>
        <item h="1" x="759"/>
        <item h="1" x="760"/>
        <item h="1" x="761"/>
        <item h="1" x="762"/>
        <item h="1" x="763"/>
        <item h="1" x="764"/>
        <item h="1" x="765"/>
        <item h="1" x="766"/>
        <item h="1" x="767"/>
        <item h="1" x="768"/>
        <item h="1" x="76"/>
        <item h="1" x="769"/>
        <item h="1" x="770"/>
        <item h="1" x="771"/>
        <item h="1" x="772"/>
        <item h="1" x="773"/>
        <item h="1" x="774"/>
        <item h="1" x="775"/>
        <item h="1" x="776"/>
        <item h="1" x="777"/>
        <item h="1" x="778"/>
        <item h="1" x="77"/>
        <item h="1" x="779"/>
        <item h="1" x="780"/>
        <item h="1" x="781"/>
        <item h="1" x="782"/>
        <item h="1" x="783"/>
        <item h="1" x="784"/>
        <item h="1" x="785"/>
        <item h="1" x="786"/>
        <item h="1" x="787"/>
        <item h="1" x="788"/>
        <item h="1" x="78"/>
        <item h="1" x="789"/>
        <item h="1" x="790"/>
        <item h="1" x="791"/>
        <item h="1" x="792"/>
        <item h="1" x="793"/>
        <item h="1" x="794"/>
        <item h="1" x="795"/>
        <item h="1" x="796"/>
        <item h="1" x="797"/>
        <item h="1" x="798"/>
        <item h="1" x="7"/>
        <item h="1" x="79"/>
        <item h="1" x="799"/>
        <item h="1" x="800"/>
        <item h="1" x="801"/>
        <item h="1" x="802"/>
        <item h="1" x="803"/>
        <item h="1" x="804"/>
        <item h="1" x="805"/>
        <item h="1" x="806"/>
        <item h="1" x="807"/>
        <item h="1" x="808"/>
        <item h="1" x="80"/>
        <item h="1" x="809"/>
        <item h="1" x="810"/>
        <item h="1" x="811"/>
        <item h="1" x="812"/>
        <item h="1" x="813"/>
        <item h="1" x="814"/>
        <item h="1" x="815"/>
        <item h="1" x="816"/>
        <item h="1" x="817"/>
        <item h="1" x="818"/>
        <item h="1" x="81"/>
        <item h="1" x="819"/>
        <item h="1" x="820"/>
        <item h="1" x="821"/>
        <item h="1" x="822"/>
        <item h="1" x="823"/>
        <item h="1" x="824"/>
        <item h="1" x="825"/>
        <item h="1" x="826"/>
        <item h="1" x="827"/>
        <item h="1" x="828"/>
        <item h="1" x="82"/>
        <item h="1" x="829"/>
        <item h="1" x="830"/>
        <item h="1" x="831"/>
        <item h="1" x="832"/>
        <item h="1" x="833"/>
        <item h="1" x="834"/>
        <item h="1" x="835"/>
        <item h="1" x="836"/>
        <item h="1" x="837"/>
        <item h="1" x="838"/>
        <item h="1" x="83"/>
        <item h="1" x="839"/>
        <item h="1" x="840"/>
        <item h="1" x="841"/>
        <item h="1" x="842"/>
        <item h="1" x="843"/>
        <item h="1" x="844"/>
        <item h="1" x="845"/>
        <item h="1" x="846"/>
        <item h="1" x="847"/>
        <item h="1" x="848"/>
        <item h="1" x="84"/>
        <item h="1" x="849"/>
        <item h="1" x="850"/>
        <item h="1" x="851"/>
        <item h="1" x="852"/>
        <item h="1" x="853"/>
        <item h="1" x="854"/>
        <item h="1" x="855"/>
        <item h="1" x="856"/>
        <item h="1" x="857"/>
        <item h="1" x="858"/>
        <item h="1" x="85"/>
        <item h="1" x="859"/>
        <item h="1" x="860"/>
        <item h="1" x="861"/>
        <item h="1" x="862"/>
        <item h="1" x="863"/>
        <item h="1" x="864"/>
        <item h="1" x="865"/>
        <item h="1" x="866"/>
        <item h="1" x="867"/>
        <item h="1" x="868"/>
        <item h="1" x="86"/>
        <item h="1" x="869"/>
        <item h="1" x="870"/>
        <item h="1" x="871"/>
        <item h="1" x="872"/>
        <item h="1" x="873"/>
        <item h="1" x="874"/>
        <item h="1" x="875"/>
        <item h="1" x="876"/>
        <item h="1" x="877"/>
        <item h="1" x="878"/>
        <item h="1" x="87"/>
        <item h="1" x="879"/>
        <item h="1" x="880"/>
        <item h="1" x="881"/>
        <item h="1" x="882"/>
        <item h="1" x="883"/>
        <item h="1" x="884"/>
        <item h="1" x="885"/>
        <item h="1" x="886"/>
        <item h="1" x="887"/>
        <item h="1" x="888"/>
        <item h="1" x="88"/>
        <item h="1" x="889"/>
        <item h="1" x="890"/>
        <item h="1" x="891"/>
        <item h="1" x="892"/>
        <item h="1" x="893"/>
        <item h="1" x="894"/>
        <item h="1" x="895"/>
        <item h="1" x="896"/>
        <item h="1" x="897"/>
        <item h="1" x="898"/>
        <item h="1" x="8"/>
        <item h="1" x="89"/>
        <item h="1" x="899"/>
        <item h="1" x="900"/>
        <item h="1" x="901"/>
        <item h="1" x="902"/>
        <item h="1" x="903"/>
        <item h="1" x="904"/>
        <item h="1" x="905"/>
        <item h="1" x="906"/>
        <item h="1" x="907"/>
        <item h="1" x="908"/>
        <item h="1" x="90"/>
        <item h="1" x="909"/>
        <item h="1" x="910"/>
        <item h="1" x="911"/>
        <item h="1" x="912"/>
        <item h="1" x="913"/>
        <item h="1" x="914"/>
        <item h="1" x="915"/>
        <item h="1" x="916"/>
        <item h="1" x="917"/>
        <item h="1" x="918"/>
        <item h="1" x="91"/>
        <item h="1" x="919"/>
        <item h="1" x="920"/>
        <item h="1" x="921"/>
        <item h="1" x="922"/>
        <item h="1" x="923"/>
        <item h="1" x="924"/>
        <item h="1" x="925"/>
        <item h="1" x="926"/>
        <item h="1" x="927"/>
        <item h="1" x="928"/>
        <item h="1" x="92"/>
        <item h="1" x="929"/>
        <item h="1" x="930"/>
        <item h="1" x="931"/>
        <item h="1" x="932"/>
        <item h="1" x="933"/>
        <item h="1" x="934"/>
        <item h="1" x="935"/>
        <item h="1" x="936"/>
        <item h="1" x="937"/>
        <item h="1" x="938"/>
        <item h="1" x="93"/>
        <item h="1" x="939"/>
        <item h="1" x="940"/>
        <item h="1" x="941"/>
        <item h="1" x="942"/>
        <item h="1" x="943"/>
        <item h="1" x="944"/>
        <item h="1" x="945"/>
        <item h="1" x="946"/>
        <item h="1" x="947"/>
        <item h="1" x="948"/>
        <item h="1" x="94"/>
        <item h="1" x="949"/>
        <item h="1" x="950"/>
        <item h="1" x="951"/>
        <item h="1" x="952"/>
        <item h="1" x="953"/>
        <item h="1" x="954"/>
        <item h="1" x="955"/>
        <item h="1" x="956"/>
        <item h="1" x="957"/>
        <item h="1" x="958"/>
        <item h="1" x="95"/>
        <item h="1" x="959"/>
        <item h="1" x="960"/>
        <item h="1" x="961"/>
        <item h="1" x="962"/>
        <item h="1" x="963"/>
        <item h="1" x="964"/>
        <item h="1" x="965"/>
        <item h="1" x="966"/>
        <item h="1" x="967"/>
        <item h="1" x="968"/>
        <item h="1" x="96"/>
        <item h="1" x="969"/>
        <item h="1" x="970"/>
        <item h="1" x="971"/>
        <item h="1" x="972"/>
        <item h="1" x="973"/>
        <item h="1" x="974"/>
        <item h="1" x="975"/>
        <item h="1" x="976"/>
        <item h="1" x="977"/>
        <item h="1" x="978"/>
        <item h="1" x="97"/>
        <item h="1" x="979"/>
        <item h="1" x="980"/>
        <item h="1" x="981"/>
        <item h="1" x="982"/>
        <item h="1" x="983"/>
        <item h="1" x="984"/>
        <item h="1" x="985"/>
        <item h="1" x="986"/>
        <item h="1" x="987"/>
        <item h="1" x="988"/>
        <item h="1" x="98"/>
        <item h="1" x="989"/>
        <item h="1" x="990"/>
        <item h="1" x="991"/>
        <item h="1" x="992"/>
        <item h="1" x="993"/>
        <item h="1" x="994"/>
        <item h="1" x="995"/>
        <item h="1" x="996"/>
        <item h="1" x="997"/>
        <item h="1" x="998"/>
        <item t="default"/>
      </items>
    </pivotField>
    <pivotField showAll="0">
      <items count="5">
        <item x="1"/>
        <item x="2"/>
        <item x="3"/>
        <item x="0"/>
        <item t="default"/>
      </items>
    </pivotField>
    <pivotField showAll="0"/>
    <pivotField showAll="0"/>
    <pivotField showAll="0"/>
    <pivotField showAll="0"/>
    <pivotField showAll="0">
      <items count="1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showAll="0"/>
  </pivotFields>
  <rowFields count="1">
    <field x="2"/>
  </rowFields>
  <rowItems count="6">
    <i>
      <x v="160"/>
    </i>
    <i>
      <x v="375"/>
    </i>
    <i>
      <x v="470"/>
    </i>
    <i>
      <x v="629"/>
    </i>
    <i>
      <x v="648"/>
    </i>
    <i t="grand">
      <x/>
    </i>
  </rowItems>
  <colItems count="1">
    <i/>
  </colItems>
  <dataFields count="1">
    <dataField name="Count of Segment" fld="11" subtotal="count" baseField="2" baseItem="648"/>
  </dataFields>
  <chartFormats count="13">
    <chartFormat chart="16" format="0" series="1">
      <pivotArea type="data" outline="0" fieldPosition="0">
        <references count="1">
          <reference field="4294967294" count="1" selected="0">
            <x v="0"/>
          </reference>
        </references>
      </pivotArea>
    </chartFormat>
    <chartFormat chart="20" format="8" series="1">
      <pivotArea type="data" outline="0" fieldPosition="0">
        <references count="1">
          <reference field="4294967294" count="1" selected="0">
            <x v="0"/>
          </reference>
        </references>
      </pivotArea>
    </chartFormat>
    <chartFormat chart="20" format="9">
      <pivotArea type="data" outline="0" fieldPosition="0">
        <references count="2">
          <reference field="4294967294" count="1" selected="0">
            <x v="0"/>
          </reference>
          <reference field="2" count="1" selected="0">
            <x v="160"/>
          </reference>
        </references>
      </pivotArea>
    </chartFormat>
    <chartFormat chart="20" format="10">
      <pivotArea type="data" outline="0" fieldPosition="0">
        <references count="2">
          <reference field="4294967294" count="1" selected="0">
            <x v="0"/>
          </reference>
          <reference field="2" count="1" selected="0">
            <x v="375"/>
          </reference>
        </references>
      </pivotArea>
    </chartFormat>
    <chartFormat chart="20" format="11">
      <pivotArea type="data" outline="0" fieldPosition="0">
        <references count="2">
          <reference field="4294967294" count="1" selected="0">
            <x v="0"/>
          </reference>
          <reference field="2" count="1" selected="0">
            <x v="470"/>
          </reference>
        </references>
      </pivotArea>
    </chartFormat>
    <chartFormat chart="20" format="12">
      <pivotArea type="data" outline="0" fieldPosition="0">
        <references count="2">
          <reference field="4294967294" count="1" selected="0">
            <x v="0"/>
          </reference>
          <reference field="2" count="1" selected="0">
            <x v="629"/>
          </reference>
        </references>
      </pivotArea>
    </chartFormat>
    <chartFormat chart="20" format="13">
      <pivotArea type="data" outline="0" fieldPosition="0">
        <references count="2">
          <reference field="4294967294" count="1" selected="0">
            <x v="0"/>
          </reference>
          <reference field="2" count="1" selected="0">
            <x v="648"/>
          </reference>
        </references>
      </pivotArea>
    </chartFormat>
    <chartFormat chart="20" format="14">
      <pivotArea type="data" outline="0" fieldPosition="0">
        <references count="2">
          <reference field="4294967294" count="1" selected="0">
            <x v="0"/>
          </reference>
          <reference field="2" count="1" selected="0">
            <x v="651"/>
          </reference>
        </references>
      </pivotArea>
    </chartFormat>
    <chartFormat chart="16" format="1">
      <pivotArea type="data" outline="0" fieldPosition="0">
        <references count="2">
          <reference field="4294967294" count="1" selected="0">
            <x v="0"/>
          </reference>
          <reference field="2" count="1" selected="0">
            <x v="160"/>
          </reference>
        </references>
      </pivotArea>
    </chartFormat>
    <chartFormat chart="16" format="2">
      <pivotArea type="data" outline="0" fieldPosition="0">
        <references count="2">
          <reference field="4294967294" count="1" selected="0">
            <x v="0"/>
          </reference>
          <reference field="2" count="1" selected="0">
            <x v="375"/>
          </reference>
        </references>
      </pivotArea>
    </chartFormat>
    <chartFormat chart="16" format="3">
      <pivotArea type="data" outline="0" fieldPosition="0">
        <references count="2">
          <reference field="4294967294" count="1" selected="0">
            <x v="0"/>
          </reference>
          <reference field="2" count="1" selected="0">
            <x v="470"/>
          </reference>
        </references>
      </pivotArea>
    </chartFormat>
    <chartFormat chart="16" format="4">
      <pivotArea type="data" outline="0" fieldPosition="0">
        <references count="2">
          <reference field="4294967294" count="1" selected="0">
            <x v="0"/>
          </reference>
          <reference field="2" count="1" selected="0">
            <x v="629"/>
          </reference>
        </references>
      </pivotArea>
    </chartFormat>
    <chartFormat chart="16" format="5">
      <pivotArea type="data" outline="0" fieldPosition="0">
        <references count="2">
          <reference field="4294967294" count="1" selected="0">
            <x v="0"/>
          </reference>
          <reference field="2" count="1" selected="0">
            <x v="64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 xr10:uid="{DCA37171-3643-465A-BF76-D2BC651C813E}" sourceName="Date">
  <pivotTables>
    <pivotTable tabId="6" name="PivotTable8"/>
    <pivotTable tabId="6" name="PivotTable3"/>
    <pivotTable tabId="6" name="PivotTable4"/>
    <pivotTable tabId="6" name="PivotTable9"/>
    <pivotTable tabId="6" name="PivotTable6"/>
    <pivotTable tabId="6" name="PivotTable7"/>
    <pivotTable tabId="6" name="PivotTable5"/>
    <pivotTable tabId="6" name="PivotTable2"/>
    <pivotTable tabId="6" name="PivotTable1"/>
    <pivotTable tabId="6" name="PivotTable11"/>
    <pivotTable tabId="6" name="PivotTable14"/>
    <pivotTable tabId="6" name="PivotTable15"/>
    <pivotTable tabId="6" name="PivotTable16"/>
    <pivotTable tabId="6" name="PivotTable17"/>
  </pivotTables>
  <data>
    <tabular pivotCacheId="657280738">
      <items count="606">
        <i x="101"/>
        <i x="316" s="1"/>
        <i x="502" s="1"/>
        <i x="15" s="1"/>
        <i x="567" s="1"/>
        <i x="559" s="1"/>
        <i x="325" nd="1"/>
        <i x="357" nd="1"/>
        <i x="368" nd="1"/>
        <i x="424" nd="1"/>
        <i x="410" nd="1"/>
        <i x="120" nd="1"/>
        <i x="300" nd="1"/>
        <i x="246" nd="1"/>
        <i x="83" nd="1"/>
        <i x="44" nd="1"/>
        <i x="348" nd="1"/>
        <i x="579" nd="1"/>
        <i x="76" nd="1"/>
        <i x="212" nd="1"/>
        <i x="18" nd="1"/>
        <i x="172" nd="1"/>
        <i x="13" nd="1"/>
        <i x="286" nd="1"/>
        <i x="459" nd="1"/>
        <i x="50" nd="1"/>
        <i x="75" nd="1"/>
        <i x="346" nd="1"/>
        <i x="92" nd="1"/>
        <i x="546" nd="1"/>
        <i x="21" nd="1"/>
        <i x="71" nd="1"/>
        <i x="512" nd="1"/>
        <i x="73" nd="1"/>
        <i x="564" nd="1"/>
        <i x="138" nd="1"/>
        <i x="152" nd="1"/>
        <i x="397" nd="1"/>
        <i x="549" nd="1"/>
        <i x="130" nd="1"/>
        <i x="314" nd="1"/>
        <i x="387" nd="1"/>
        <i x="148" nd="1"/>
        <i x="225" nd="1"/>
        <i x="10" nd="1"/>
        <i x="574" nd="1"/>
        <i x="66" nd="1"/>
        <i x="24" nd="1"/>
        <i x="226" nd="1"/>
        <i x="373" nd="1"/>
        <i x="215" nd="1"/>
        <i x="123" nd="1"/>
        <i x="160" nd="1"/>
        <i x="196" nd="1"/>
        <i x="423" nd="1"/>
        <i x="60" nd="1"/>
        <i x="587" nd="1"/>
        <i x="301" nd="1"/>
        <i x="358" nd="1"/>
        <i x="525" nd="1"/>
        <i x="353" nd="1"/>
        <i x="479" nd="1"/>
        <i x="293" nd="1"/>
        <i x="159" nd="1"/>
        <i x="340" nd="1"/>
        <i x="297" nd="1"/>
        <i x="94" nd="1"/>
        <i x="23" nd="1"/>
        <i x="370" nd="1"/>
        <i x="589" nd="1"/>
        <i x="145" nd="1"/>
        <i x="296" nd="1"/>
        <i x="553" nd="1"/>
        <i x="550" nd="1"/>
        <i x="249" nd="1"/>
        <i x="319" nd="1"/>
        <i x="26" nd="1"/>
        <i x="67" nd="1"/>
        <i x="343" nd="1"/>
        <i x="388" nd="1"/>
        <i x="409" nd="1"/>
        <i x="466" nd="1"/>
        <i x="238" nd="1"/>
        <i x="104" nd="1"/>
        <i x="526" nd="1"/>
        <i x="488" nd="1"/>
        <i x="219" nd="1"/>
        <i x="485" nd="1"/>
        <i x="350" nd="1"/>
        <i x="213" nd="1"/>
        <i x="124" nd="1"/>
        <i x="317" nd="1"/>
        <i x="430" nd="1"/>
        <i x="274" nd="1"/>
        <i x="11" nd="1"/>
        <i x="49" nd="1"/>
        <i x="334" nd="1"/>
        <i x="483" nd="1"/>
        <i x="117" nd="1"/>
        <i x="339" nd="1"/>
        <i x="16" nd="1"/>
        <i x="386" nd="1"/>
        <i x="360" nd="1"/>
        <i x="603" nd="1"/>
        <i x="492" nd="1"/>
        <i x="167" nd="1"/>
        <i x="218" nd="1"/>
        <i x="233" nd="1"/>
        <i x="91" nd="1"/>
        <i x="222" nd="1"/>
        <i x="480" nd="1"/>
        <i x="81" nd="1"/>
        <i x="337" nd="1"/>
        <i x="112" nd="1"/>
        <i x="434" nd="1"/>
        <i x="383" nd="1"/>
        <i x="20" nd="1"/>
        <i x="121" nd="1"/>
        <i x="544" nd="1"/>
        <i x="380" nd="1"/>
        <i x="557" nd="1"/>
        <i x="558" nd="1"/>
        <i x="401" nd="1"/>
        <i x="304" nd="1"/>
        <i x="93" nd="1"/>
        <i x="302" nd="1"/>
        <i x="184" nd="1"/>
        <i x="22" nd="1"/>
        <i x="64" nd="1"/>
        <i x="330" nd="1"/>
        <i x="220" nd="1"/>
        <i x="229" nd="1"/>
        <i x="126" nd="1"/>
        <i x="329" nd="1"/>
        <i x="214" nd="1"/>
        <i x="394" nd="1"/>
        <i x="331" nd="1"/>
        <i x="476" nd="1"/>
        <i x="517" nd="1"/>
        <i x="170" nd="1"/>
        <i x="416" nd="1"/>
        <i x="264" nd="1"/>
        <i x="285" nd="1"/>
        <i x="454" nd="1"/>
        <i x="411" nd="1"/>
        <i x="176" nd="1"/>
        <i x="428" nd="1"/>
        <i x="295" nd="1"/>
        <i x="472" nd="1"/>
        <i x="431" nd="1"/>
        <i x="395" nd="1"/>
        <i x="398" nd="1"/>
        <i x="8" nd="1"/>
        <i x="545" nd="1"/>
        <i x="536" nd="1"/>
        <i x="420" nd="1"/>
        <i x="197" nd="1"/>
        <i x="263" nd="1"/>
        <i x="281" nd="1"/>
        <i x="467" nd="1"/>
        <i x="569" nd="1"/>
        <i x="336" nd="1"/>
        <i x="543" nd="1"/>
        <i x="438" nd="1"/>
        <i x="385" nd="1"/>
        <i x="426" nd="1"/>
        <i x="345" nd="1"/>
        <i x="321" nd="1"/>
        <i x="487" nd="1"/>
        <i x="537" nd="1"/>
        <i x="478" nd="1"/>
        <i x="356" nd="1"/>
        <i x="144" nd="1"/>
        <i x="310" nd="1"/>
        <i x="111" nd="1"/>
        <i x="552" nd="1"/>
        <i x="266" nd="1"/>
        <i x="289" nd="1"/>
        <i x="595" nd="1"/>
        <i x="62" nd="1"/>
        <i x="509" nd="1"/>
        <i x="498" nd="1"/>
        <i x="251" nd="1"/>
        <i x="290" nd="1"/>
        <i x="425" nd="1"/>
        <i x="568" nd="1"/>
        <i x="43" nd="1"/>
        <i x="475" nd="1"/>
        <i x="604" nd="1"/>
        <i x="351" nd="1"/>
        <i x="419" nd="1"/>
        <i x="503" nd="1"/>
        <i x="602" nd="1"/>
        <i x="538" nd="1"/>
        <i x="298" nd="1"/>
        <i x="341" nd="1"/>
        <i x="9" nd="1"/>
        <i x="191" nd="1"/>
        <i x="165" nd="1"/>
        <i x="118" nd="1"/>
        <i x="195" nd="1"/>
        <i x="275" nd="1"/>
        <i x="511" nd="1"/>
        <i x="309" nd="1"/>
        <i x="529" nd="1"/>
        <i x="154" nd="1"/>
        <i x="288" nd="1"/>
        <i x="137" nd="1"/>
        <i x="200" nd="1"/>
        <i x="276" nd="1"/>
        <i x="19" nd="1"/>
        <i x="594" nd="1"/>
        <i x="349" nd="1"/>
        <i x="58" nd="1"/>
        <i x="391" nd="1"/>
        <i x="315" nd="1"/>
        <i x="262" nd="1"/>
        <i x="84" nd="1"/>
        <i x="311" nd="1"/>
        <i x="166" nd="1"/>
        <i x="371" nd="1"/>
        <i x="278" nd="1"/>
        <i x="204" nd="1"/>
        <i x="507" nd="1"/>
        <i x="99" nd="1"/>
        <i x="495" nd="1"/>
        <i x="287" nd="1"/>
        <i x="374" nd="1"/>
        <i x="284" nd="1"/>
        <i x="561" nd="1"/>
        <i x="217" nd="1"/>
        <i x="129" nd="1"/>
        <i x="414" nd="1"/>
        <i x="326" nd="1"/>
        <i x="464" nd="1"/>
        <i x="208" nd="1"/>
        <i x="518" nd="1"/>
        <i x="253" nd="1"/>
        <i x="524" nd="1"/>
        <i x="477" nd="1"/>
        <i x="242" nd="1"/>
        <i x="245" nd="1"/>
        <i x="308" nd="1"/>
        <i x="248" nd="1"/>
        <i x="344" nd="1"/>
        <i x="421" nd="1"/>
        <i x="427" nd="1"/>
        <i x="489" nd="1"/>
        <i x="2" nd="1"/>
        <i x="473" nd="1"/>
        <i x="366" nd="1"/>
        <i x="29" nd="1"/>
        <i x="458" nd="1"/>
        <i x="408" nd="1"/>
        <i x="500" nd="1"/>
        <i x="47" nd="1"/>
        <i x="187" nd="1"/>
        <i x="272" nd="1"/>
        <i x="250" nd="1"/>
        <i x="32" nd="1"/>
        <i x="149" nd="1"/>
        <i x="299" nd="1"/>
        <i x="280" nd="1"/>
        <i x="375" nd="1"/>
        <i x="202" nd="1"/>
        <i x="68" nd="1"/>
        <i x="240" nd="1"/>
        <i x="369" nd="1"/>
        <i x="63" nd="1"/>
        <i x="596" nd="1"/>
        <i x="7" nd="1"/>
        <i x="577" nd="1"/>
        <i x="592" nd="1"/>
        <i x="97" nd="1"/>
        <i x="323" nd="1"/>
        <i x="448" nd="1"/>
        <i x="178" nd="1"/>
        <i x="259" nd="1"/>
        <i x="199" nd="1"/>
        <i x="255" nd="1"/>
        <i x="523" nd="1"/>
        <i x="206" nd="1"/>
        <i x="433" nd="1"/>
        <i x="115" nd="1"/>
        <i x="521" nd="1"/>
        <i x="335" nd="1"/>
        <i x="377" nd="1"/>
        <i x="462" nd="1"/>
        <i x="446" nd="1"/>
        <i x="14" nd="1"/>
        <i x="192" nd="1"/>
        <i x="461" nd="1"/>
        <i x="508" nd="1"/>
        <i x="402" nd="1"/>
        <i x="484" nd="1"/>
        <i x="239" nd="1"/>
        <i x="175" nd="1"/>
        <i x="216" nd="1"/>
        <i x="28" nd="1"/>
        <i x="46" nd="1"/>
        <i x="389" nd="1"/>
        <i x="181" nd="1"/>
        <i x="96" nd="1"/>
        <i x="560" nd="1"/>
        <i x="527" nd="1"/>
        <i x="449" nd="1"/>
        <i x="591" nd="1"/>
        <i x="396" nd="1"/>
        <i x="496" nd="1"/>
        <i x="277" nd="1"/>
        <i x="12" nd="1"/>
        <i x="4" nd="1"/>
        <i x="269" nd="1"/>
        <i x="223" nd="1"/>
        <i x="89" nd="1"/>
        <i x="77" nd="1"/>
        <i x="422" nd="1"/>
        <i x="576" nd="1"/>
        <i x="151" nd="1"/>
        <i x="598" nd="1"/>
        <i x="305" nd="1"/>
        <i x="61" nd="1"/>
        <i x="491" nd="1"/>
        <i x="34" nd="1"/>
        <i x="490" nd="1"/>
        <i x="400" nd="1"/>
        <i x="312" nd="1"/>
        <i x="237" nd="1"/>
        <i x="241" nd="1"/>
        <i x="556" nd="1"/>
        <i x="224" nd="1"/>
        <i x="372" nd="1"/>
        <i x="442" nd="1"/>
        <i x="460" nd="1"/>
        <i x="271" nd="1"/>
        <i x="597" nd="1"/>
        <i x="435" nd="1"/>
        <i x="390" nd="1"/>
        <i x="247" nd="1"/>
        <i x="534" nd="1"/>
        <i x="451" nd="1"/>
        <i x="415" nd="1"/>
        <i x="318" nd="1"/>
        <i x="575" nd="1"/>
        <i x="228" nd="1"/>
        <i x="65" nd="1"/>
        <i x="100" nd="1"/>
        <i x="109" nd="1"/>
        <i x="127" nd="1"/>
        <i x="0" nd="1"/>
        <i x="70" nd="1"/>
        <i x="261" nd="1"/>
        <i x="515" nd="1"/>
        <i x="303" nd="1"/>
        <i x="455" nd="1"/>
        <i x="38" nd="1"/>
        <i x="541" nd="1"/>
        <i x="469" nd="1"/>
        <i x="443" nd="1"/>
        <i x="522" nd="1"/>
        <i x="80" nd="1"/>
        <i x="551" nd="1"/>
        <i x="313" nd="1"/>
        <i x="338" nd="1"/>
        <i x="183" nd="1"/>
        <i x="105" nd="1"/>
        <i x="413" nd="1"/>
        <i x="471" nd="1"/>
        <i x="252" nd="1"/>
        <i x="504" nd="1"/>
        <i x="39" nd="1"/>
        <i x="86" nd="1"/>
        <i x="481" nd="1"/>
        <i x="243" nd="1"/>
        <i x="177" nd="1"/>
        <i x="163" nd="1"/>
        <i x="230" nd="1"/>
        <i x="581" nd="1"/>
        <i x="155" nd="1"/>
        <i x="146" nd="1"/>
        <i x="69" nd="1"/>
        <i x="600" nd="1"/>
        <i x="194" nd="1"/>
        <i x="519" nd="1"/>
        <i x="566" nd="1"/>
        <i x="98" nd="1"/>
        <i x="203" nd="1"/>
        <i x="116" nd="1"/>
        <i x="6" nd="1"/>
        <i x="465" nd="1"/>
        <i x="133" nd="1"/>
        <i x="142" nd="1"/>
        <i x="40" nd="1"/>
        <i x="437" nd="1"/>
        <i x="493" nd="1"/>
        <i x="364" nd="1"/>
        <i x="273" nd="1"/>
        <i x="25" nd="1"/>
        <i x="393" nd="1"/>
        <i x="440" nd="1"/>
        <i x="169" nd="1"/>
        <i x="328" nd="1"/>
        <i x="482" nd="1"/>
        <i x="3" nd="1"/>
        <i x="227" nd="1"/>
        <i x="514" nd="1"/>
        <i x="352" nd="1"/>
        <i x="282" nd="1"/>
        <i x="72" nd="1"/>
        <i x="234" nd="1"/>
        <i x="474" nd="1"/>
        <i x="378" nd="1"/>
        <i x="56" nd="1"/>
        <i x="136" nd="1"/>
        <i x="563" nd="1"/>
        <i x="17" nd="1"/>
        <i x="470" nd="1"/>
        <i x="441" nd="1"/>
        <i x="141" nd="1"/>
        <i x="362" nd="1"/>
        <i x="42" nd="1"/>
        <i x="110" nd="1"/>
        <i x="405" nd="1"/>
        <i x="291" nd="1"/>
        <i x="35" nd="1"/>
        <i x="510" nd="1"/>
        <i x="102" nd="1"/>
        <i x="418" nd="1"/>
        <i x="198" nd="1"/>
        <i x="143" nd="1"/>
        <i x="399" nd="1"/>
        <i x="599" nd="1"/>
        <i x="37" nd="1"/>
        <i x="486" nd="1"/>
        <i x="139" nd="1"/>
        <i x="417" nd="1"/>
        <i x="407" nd="1"/>
        <i x="268" nd="1"/>
        <i x="182" nd="1"/>
        <i x="531" nd="1"/>
        <i x="530" nd="1"/>
        <i x="367" nd="1"/>
        <i x="548" nd="1"/>
        <i x="51" nd="1"/>
        <i x="533" nd="1"/>
        <i x="236" nd="1"/>
        <i x="188" nd="1"/>
        <i x="59" nd="1"/>
        <i x="292" nd="1"/>
        <i x="601" nd="1"/>
        <i x="347" nd="1"/>
        <i x="279" nd="1"/>
        <i x="436" nd="1"/>
        <i x="535" nd="1"/>
        <i x="85" nd="1"/>
        <i x="306" nd="1"/>
        <i x="583" nd="1"/>
        <i x="542" nd="1"/>
        <i x="258" nd="1"/>
        <i x="106" nd="1"/>
        <i x="265" nd="1"/>
        <i x="532" nd="1"/>
        <i x="79" nd="1"/>
        <i x="88" nd="1"/>
        <i x="445" nd="1"/>
        <i x="590" nd="1"/>
        <i x="173" nd="1"/>
        <i x="457" nd="1"/>
        <i x="158" nd="1"/>
        <i x="135" nd="1"/>
        <i x="31" nd="1"/>
        <i x="190" nd="1"/>
        <i x="186" nd="1"/>
        <i x="108" nd="1"/>
        <i x="45" nd="1"/>
        <i x="174" nd="1"/>
        <i x="209" nd="1"/>
        <i x="132" nd="1"/>
        <i x="429" nd="1"/>
        <i x="87" nd="1"/>
        <i x="210" nd="1"/>
        <i x="168" nd="1"/>
        <i x="157" nd="1"/>
        <i x="497" nd="1"/>
        <i x="570" nd="1"/>
        <i x="361" nd="1"/>
        <i x="78" nd="1"/>
        <i x="122" nd="1"/>
        <i x="283" nd="1"/>
        <i x="254" nd="1"/>
        <i x="381" nd="1"/>
        <i x="185" nd="1"/>
        <i x="131" nd="1"/>
        <i x="516" nd="1"/>
        <i x="74" nd="1"/>
        <i x="547" nd="1"/>
        <i x="404" nd="1"/>
        <i x="90" nd="1"/>
        <i x="107" nd="1"/>
        <i x="95" nd="1"/>
        <i x="571" nd="1"/>
        <i x="244" nd="1"/>
        <i x="257" nd="1"/>
        <i x="53" nd="1"/>
        <i x="161" nd="1"/>
        <i x="554" nd="1"/>
        <i x="342" nd="1"/>
        <i x="267" nd="1"/>
        <i x="562" nd="1"/>
        <i x="270" nd="1"/>
        <i x="453" nd="1"/>
        <i x="584" nd="1"/>
        <i x="506" nd="1"/>
        <i x="365" nd="1"/>
        <i x="140" nd="1"/>
        <i x="586" nd="1"/>
        <i x="520" nd="1"/>
        <i x="232" nd="1"/>
        <i x="432" nd="1"/>
        <i x="376" nd="1"/>
        <i x="447" nd="1"/>
        <i x="156" nd="1"/>
        <i x="193" nd="1"/>
        <i x="235" nd="1"/>
        <i x="119" nd="1"/>
        <i x="55" nd="1"/>
        <i x="403" nd="1"/>
        <i x="463" nd="1"/>
        <i x="580" nd="1"/>
        <i x="54" nd="1"/>
        <i x="103" nd="1"/>
        <i x="382" nd="1"/>
        <i x="30" nd="1"/>
        <i x="439" nd="1"/>
        <i x="588" nd="1"/>
        <i x="452" nd="1"/>
        <i x="5" nd="1"/>
        <i x="593" nd="1"/>
        <i x="540" nd="1"/>
        <i x="180" nd="1"/>
        <i x="450" nd="1"/>
        <i x="125" nd="1"/>
        <i x="322" nd="1"/>
        <i x="572" nd="1"/>
        <i x="332" nd="1"/>
        <i x="406" nd="1"/>
        <i x="582" nd="1"/>
        <i x="134" nd="1"/>
        <i x="150" nd="1"/>
        <i x="231" nd="1"/>
        <i x="539" nd="1"/>
        <i x="585" nd="1"/>
        <i x="164" nd="1"/>
        <i x="162" nd="1"/>
        <i x="392" nd="1"/>
        <i x="207" nd="1"/>
        <i x="444" nd="1"/>
        <i x="456" nd="1"/>
        <i x="57" nd="1"/>
        <i x="52" nd="1"/>
        <i x="555" nd="1"/>
        <i x="256" nd="1"/>
        <i x="333" nd="1"/>
        <i x="324" nd="1"/>
        <i x="48" nd="1"/>
        <i x="128" nd="1"/>
        <i x="205" nd="1"/>
        <i x="27" nd="1"/>
        <i x="494" nd="1"/>
        <i x="147" nd="1"/>
        <i x="114" nd="1"/>
        <i x="211" nd="1"/>
        <i x="260" nd="1"/>
        <i x="179" nd="1"/>
        <i x="153" nd="1"/>
        <i x="82" nd="1"/>
        <i x="573" nd="1"/>
        <i x="294" nd="1"/>
        <i x="528" nd="1"/>
        <i x="513" nd="1"/>
        <i x="113" nd="1"/>
        <i x="307" nd="1"/>
        <i x="1" nd="1"/>
        <i x="412" nd="1"/>
        <i x="36" nd="1"/>
        <i x="221" nd="1"/>
        <i x="201" nd="1"/>
        <i x="33" nd="1"/>
        <i x="359" nd="1"/>
        <i x="327" nd="1"/>
        <i x="41" nd="1"/>
        <i x="379" nd="1"/>
        <i x="505" nd="1"/>
        <i x="565" nd="1"/>
        <i x="501" nd="1"/>
        <i x="320" nd="1"/>
        <i x="363" nd="1"/>
        <i x="355" nd="1"/>
        <i x="354" nd="1"/>
        <i x="384" nd="1"/>
        <i x="605" nd="1"/>
        <i x="189" nd="1"/>
        <i x="499" nd="1"/>
        <i x="468" nd="1"/>
        <i x="578" nd="1"/>
        <i x="17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ID" xr10:uid="{8AB75418-14C4-4AB4-831C-EAF886BCA3CD}" sourceName="CustomerID">
  <pivotTables>
    <pivotTable tabId="6" name="PivotTable9"/>
    <pivotTable tabId="6" name="PivotTable8"/>
    <pivotTable tabId="6" name="PivotTable3"/>
    <pivotTable tabId="6" name="PivotTable4"/>
    <pivotTable tabId="6" name="PivotTable6"/>
    <pivotTable tabId="6" name="PivotTable7"/>
    <pivotTable tabId="6" name="PivotTable1"/>
    <pivotTable tabId="6" name="PivotTable11"/>
    <pivotTable tabId="6" name="PivotTable14"/>
    <pivotTable tabId="6" name="PivotTable15"/>
    <pivotTable tabId="6" name="PivotTable16"/>
    <pivotTable tabId="6" name="PivotTable17"/>
  </pivotTables>
  <data>
    <tabular pivotCacheId="657280738">
      <items count="824">
        <i x="47" s="1"/>
        <i x="435" s="1"/>
        <i x="167" s="1"/>
        <i x="736" s="1"/>
        <i x="612" s="1"/>
        <i x="202" s="1" nd="1"/>
        <i x="314" s="1" nd="1"/>
        <i x="813" nd="1"/>
        <i x="614" nd="1"/>
        <i x="178" nd="1"/>
        <i x="122" nd="1"/>
        <i x="731" nd="1"/>
        <i x="121" nd="1"/>
        <i x="132" nd="1"/>
        <i x="804" nd="1"/>
        <i x="503" nd="1"/>
        <i x="205" nd="1"/>
        <i x="42" nd="1"/>
        <i x="230" nd="1"/>
        <i x="382" nd="1"/>
        <i x="728" nd="1"/>
        <i x="104" nd="1"/>
        <i x="197" nd="1"/>
        <i x="572" nd="1"/>
        <i x="68" nd="1"/>
        <i x="795" nd="1"/>
        <i x="55" nd="1"/>
        <i x="603" nd="1"/>
        <i x="785" nd="1"/>
        <i x="9" nd="1"/>
        <i x="739" nd="1"/>
        <i x="523" nd="1"/>
        <i x="816" nd="1"/>
        <i x="253" nd="1"/>
        <i x="647" nd="1"/>
        <i x="635" nd="1"/>
        <i x="356" nd="1"/>
        <i x="707" nd="1"/>
        <i x="744" nd="1"/>
        <i x="198" nd="1"/>
        <i x="677" nd="1"/>
        <i x="608" nd="1"/>
        <i x="262" nd="1"/>
        <i x="66" nd="1"/>
        <i x="125" nd="1"/>
        <i x="276" nd="1"/>
        <i x="204" nd="1"/>
        <i x="289" nd="1"/>
        <i x="235" nd="1"/>
        <i x="65" nd="1"/>
        <i x="653" nd="1"/>
        <i x="137" nd="1"/>
        <i x="76" nd="1"/>
        <i x="819" nd="1"/>
        <i x="547" nd="1"/>
        <i x="504" nd="1"/>
        <i x="425" nd="1"/>
        <i x="415" nd="1"/>
        <i x="383" nd="1"/>
        <i x="585" nd="1"/>
        <i x="303" nd="1"/>
        <i x="688" nd="1"/>
        <i x="139" nd="1"/>
        <i x="745" nd="1"/>
        <i x="683" nd="1"/>
        <i x="797" nd="1"/>
        <i x="811" nd="1"/>
        <i x="659" nd="1"/>
        <i x="259" nd="1"/>
        <i x="151" nd="1"/>
        <i x="560" nd="1"/>
        <i x="34" nd="1"/>
        <i x="562" nd="1"/>
        <i x="194" nd="1"/>
        <i x="473" nd="1"/>
        <i x="15" nd="1"/>
        <i x="800" nd="1"/>
        <i x="226" nd="1"/>
        <i x="580" nd="1"/>
        <i x="417" nd="1"/>
        <i x="222" nd="1"/>
        <i x="706" nd="1"/>
        <i x="680" nd="1"/>
        <i x="160" nd="1"/>
        <i x="250" nd="1"/>
        <i x="111" nd="1"/>
        <i x="693" nd="1"/>
        <i x="370" nd="1"/>
        <i x="41" nd="1"/>
        <i x="31" nd="1"/>
        <i x="521" nd="1"/>
        <i x="694" nd="1"/>
        <i x="592" nd="1"/>
        <i x="71" nd="1"/>
        <i x="79" nd="1"/>
        <i x="771" nd="1"/>
        <i x="330" nd="1"/>
        <i x="373" nd="1"/>
        <i x="112" nd="1"/>
        <i x="618" nd="1"/>
        <i x="527" nd="1"/>
        <i x="786" nd="1"/>
        <i x="255" nd="1"/>
        <i x="730" nd="1"/>
        <i x="36" nd="1"/>
        <i x="690" nd="1"/>
        <i x="664" nd="1"/>
        <i x="582" nd="1"/>
        <i x="642" nd="1"/>
        <i x="632" nd="1"/>
        <i x="488" nd="1"/>
        <i x="350" nd="1"/>
        <i x="110" nd="1"/>
        <i x="192" nd="1"/>
        <i x="293" nd="1"/>
        <i x="5" nd="1"/>
        <i x="732" nd="1"/>
        <i x="117" nd="1"/>
        <i x="348" nd="1"/>
        <i x="508" nd="1"/>
        <i x="460" nd="1"/>
        <i x="450" nd="1"/>
        <i x="559" nd="1"/>
        <i x="491" nd="1"/>
        <i x="140" nd="1"/>
        <i x="531" nd="1"/>
        <i x="486" nd="1"/>
        <i x="150" nd="1"/>
        <i x="301" nd="1"/>
        <i x="227" nd="1"/>
        <i x="156" nd="1"/>
        <i x="312" nd="1"/>
        <i x="325" nd="1"/>
        <i x="335" nd="1"/>
        <i x="126" nd="1"/>
        <i x="264" nd="1"/>
        <i x="791" nd="1"/>
        <i x="689" nd="1"/>
        <i x="185" nd="1"/>
        <i x="641" nd="1"/>
        <i x="675" nd="1"/>
        <i x="385" nd="1"/>
        <i x="281" nd="1"/>
        <i x="566" nd="1"/>
        <i x="542" nd="1"/>
        <i x="502" nd="1"/>
        <i x="578" nd="1"/>
        <i x="714" nd="1"/>
        <i x="822" nd="1"/>
        <i x="43" nd="1"/>
        <i x="471" nd="1"/>
        <i x="306" nd="1"/>
        <i x="328" nd="1"/>
        <i x="94" nd="1"/>
        <i x="70" nd="1"/>
        <i x="667" nd="1"/>
        <i x="77" nd="1"/>
        <i x="713" nd="1"/>
        <i x="761" nd="1"/>
        <i x="429" nd="1"/>
        <i x="174" nd="1"/>
        <i x="430" nd="1"/>
        <i x="223" nd="1"/>
        <i x="87" nd="1"/>
        <i x="75" nd="1"/>
        <i x="336" nd="1"/>
        <i x="4" nd="1"/>
        <i x="418" nd="1"/>
        <i x="643" nd="1"/>
        <i x="154" nd="1"/>
        <i x="215" nd="1"/>
        <i x="172" nd="1"/>
        <i x="558" nd="1"/>
        <i x="540" nd="1"/>
        <i x="342" nd="1"/>
        <i x="199" nd="1"/>
        <i x="252" nd="1"/>
        <i x="546" nd="1"/>
        <i x="376" nd="1"/>
        <i x="427" nd="1"/>
        <i x="238" nd="1"/>
        <i x="243" nd="1"/>
        <i x="570" nd="1"/>
        <i x="282" nd="1"/>
        <i x="278" nd="1"/>
        <i x="587" nd="1"/>
        <i x="447" nd="1"/>
        <i x="170" nd="1"/>
        <i x="737" nd="1"/>
        <i x="258" nd="1"/>
        <i x="63" nd="1"/>
        <i x="287" nd="1"/>
        <i x="27" nd="1"/>
        <i x="536" nd="1"/>
        <i x="722" nd="1"/>
        <i x="352" nd="1"/>
        <i x="48" nd="1"/>
        <i x="510" nd="1"/>
        <i x="261" nd="1"/>
        <i x="755" nd="1"/>
        <i x="371" nd="1"/>
        <i x="295" nd="1"/>
        <i x="636" nd="1"/>
        <i x="107" nd="1"/>
        <i x="545" nd="1"/>
        <i x="318" nd="1"/>
        <i x="604" nd="1"/>
        <i x="763" nd="1"/>
        <i x="343" nd="1"/>
        <i x="211" nd="1"/>
        <i x="733" nd="1"/>
        <i x="519" nd="1"/>
        <i x="422" nd="1"/>
        <i x="90" nd="1"/>
        <i x="305" nd="1"/>
        <i x="594" nd="1"/>
        <i x="331" nd="1"/>
        <i x="679" nd="1"/>
        <i x="538" nd="1"/>
        <i x="812" nd="1"/>
        <i x="275" nd="1"/>
        <i x="581" nd="1"/>
        <i x="142" nd="1"/>
        <i x="72" nd="1"/>
        <i x="388" nd="1"/>
        <i x="534" nd="1"/>
        <i x="753" nd="1"/>
        <i x="684" nd="1"/>
        <i x="817" nd="1"/>
        <i x="389" nd="1"/>
        <i x="322" nd="1"/>
        <i x="666" nd="1"/>
        <i x="368" nd="1"/>
        <i x="195" nd="1"/>
        <i x="654" nd="1"/>
        <i x="203" nd="1"/>
        <i x="701" nd="1"/>
        <i x="78" nd="1"/>
        <i x="792" nd="1"/>
        <i x="803" nd="1"/>
        <i x="699" nd="1"/>
        <i x="748" nd="1"/>
        <i x="522" nd="1"/>
        <i x="267" nd="1"/>
        <i x="708" nd="1"/>
        <i x="749" nd="1"/>
        <i x="181" nd="1"/>
        <i x="718" nd="1"/>
        <i x="393" nd="1"/>
        <i x="44" nd="1"/>
        <i x="33" nd="1"/>
        <i x="627" nd="1"/>
        <i x="130" nd="1"/>
        <i x="83" nd="1"/>
        <i x="114" nd="1"/>
        <i x="341" nd="1"/>
        <i x="229" nd="1"/>
        <i x="395" nd="1"/>
        <i x="549" nd="1"/>
        <i x="189" nd="1"/>
        <i x="190" nd="1"/>
        <i x="149" nd="1"/>
        <i x="127" nd="1"/>
        <i x="268" nd="1"/>
        <i x="359" nd="1"/>
        <i x="414" nd="1"/>
        <i x="530" nd="1"/>
        <i x="284" nd="1"/>
        <i x="410" nd="1"/>
        <i x="621" nd="1"/>
        <i x="697" nd="1"/>
        <i x="741" nd="1"/>
        <i x="685" nd="1"/>
        <i x="54" nd="1"/>
        <i x="184" nd="1"/>
        <i x="529" nd="1"/>
        <i x="466" nd="1"/>
        <i x="658" nd="1"/>
        <i x="528" nd="1"/>
        <i x="517" nd="1"/>
        <i x="271" nd="1"/>
        <i x="553" nd="1"/>
        <i x="462" nd="1"/>
        <i x="672" nd="1"/>
        <i x="515" nd="1"/>
        <i x="424" nd="1"/>
        <i x="551" nd="1"/>
        <i x="401" nd="1"/>
        <i x="426" nd="1"/>
        <i x="428" nd="1"/>
        <i x="492" nd="1"/>
        <i x="102" nd="1"/>
        <i x="6" nd="1"/>
        <i x="168" nd="1"/>
        <i x="176" nd="1"/>
        <i x="380" nd="1"/>
        <i x="609" nd="1"/>
        <i x="309" nd="1"/>
        <i x="339" nd="1"/>
        <i x="177" nd="1"/>
        <i x="646" nd="1"/>
        <i x="173" nd="1"/>
        <i x="738" nd="1"/>
        <i x="544" s="1" nd="1"/>
        <i x="396" s="1" nd="1"/>
        <i x="74" s="1" nd="1"/>
        <i x="213" s="1" nd="1"/>
        <i x="703" s="1" nd="1"/>
        <i x="411" s="1" nd="1"/>
        <i x="436" s="1" nd="1"/>
        <i x="239" s="1" nd="1"/>
        <i x="516" nd="1"/>
        <i x="277" nd="1"/>
        <i x="704" nd="1"/>
        <i x="290" nd="1"/>
        <i x="153" nd="1"/>
        <i x="182" nd="1"/>
        <i x="640" nd="1"/>
        <i x="754" nd="1"/>
        <i x="601" nd="1"/>
        <i x="657" nd="1"/>
        <i x="349" nd="1"/>
        <i x="421" nd="1"/>
        <i x="270" nd="1"/>
        <i x="337" nd="1"/>
        <i x="58" s="1" nd="1"/>
        <i x="648" s="1" nd="1"/>
        <i x="437" s="1" nd="1"/>
        <i x="358" s="1" nd="1"/>
        <i x="409" s="1" nd="1"/>
        <i x="138" s="1" nd="1"/>
        <i x="212" s="1" nd="1"/>
        <i x="493" nd="1"/>
        <i x="567" nd="1"/>
        <i x="357" nd="1"/>
        <i x="626" nd="1"/>
        <i x="105" nd="1"/>
        <i x="224" nd="1"/>
        <i x="280" nd="1"/>
        <i x="721" nd="1"/>
        <i x="723" nd="1"/>
        <i x="400" nd="1"/>
        <i x="207" nd="1"/>
        <i x="526" nd="1"/>
        <i x="146" nd="1"/>
        <i x="776" nd="1"/>
        <i x="265" nd="1"/>
        <i x="320" nd="1"/>
        <i x="158" nd="1"/>
        <i x="579" nd="1"/>
        <i x="599" nd="1"/>
        <i x="321" nd="1"/>
        <i x="166" nd="1"/>
        <i x="709" nd="1"/>
        <i x="696" nd="1"/>
        <i x="3" nd="1"/>
        <i x="779" nd="1"/>
        <i x="263" nd="1"/>
        <i x="573" nd="1"/>
        <i x="495" nd="1"/>
        <i x="32" nd="1"/>
        <i x="583" nd="1"/>
        <i x="631" nd="1"/>
        <i x="682" nd="1"/>
        <i x="209" nd="1"/>
        <i x="602" nd="1"/>
        <i x="500" nd="1"/>
        <i x="611" nd="1"/>
        <i x="705" nd="1"/>
        <i x="484" nd="1"/>
        <i x="724" nd="1"/>
        <i x="661" nd="1"/>
        <i x="241" nd="1"/>
        <i x="479" nd="1"/>
        <i x="10" nd="1"/>
        <i x="651" nd="1"/>
        <i x="248" nd="1"/>
        <i x="21" nd="1"/>
        <i x="113" nd="1"/>
        <i x="317" nd="1"/>
        <i x="470" nd="1"/>
        <i x="297" nd="1"/>
        <i x="157" nd="1"/>
        <i x="187" nd="1"/>
        <i x="505" nd="1"/>
        <i x="18" nd="1"/>
        <i x="777" nd="1"/>
        <i x="23" nd="1"/>
        <i x="656" nd="1"/>
        <i x="700" nd="1"/>
        <i x="805" nd="1"/>
        <i x="344" nd="1"/>
        <i x="191" nd="1"/>
        <i x="408" nd="1"/>
        <i x="821" nd="1"/>
        <i x="292" nd="1"/>
        <i x="588" nd="1"/>
        <i x="360" nd="1"/>
        <i x="514" nd="1"/>
        <i x="726" nd="1"/>
        <i x="557" nd="1"/>
        <i x="361" nd="1"/>
        <i x="725" nd="1"/>
        <i x="152" nd="1"/>
        <i x="687" nd="1"/>
        <i x="419" nd="1"/>
        <i x="109" nd="1"/>
        <i x="118" nd="1"/>
        <i x="449" nd="1"/>
        <i x="56" nd="1"/>
        <i x="61" nd="1"/>
        <i x="80" nd="1"/>
        <i x="69" nd="1"/>
        <i x="458" nd="1"/>
        <i x="133" nd="1"/>
        <i x="487" nd="1"/>
        <i x="574" nd="1"/>
        <i x="246" nd="1"/>
        <i x="89" nd="1"/>
        <i x="307" nd="1"/>
        <i x="416" nd="1"/>
        <i x="564" nd="1"/>
        <i x="674" nd="1"/>
        <i x="639" nd="1"/>
        <i x="50" nd="1"/>
        <i x="532" nd="1"/>
        <i x="73" nd="1"/>
        <i x="29" nd="1"/>
        <i x="245" nd="1"/>
        <i x="543" nd="1"/>
        <i x="590" nd="1"/>
        <i x="497" nd="1"/>
        <i x="91" nd="1"/>
        <i x="676" nd="1"/>
        <i x="765" nd="1"/>
        <i x="469" nd="1"/>
        <i x="46" nd="1"/>
        <i x="193" nd="1"/>
        <i x="434" nd="1"/>
        <i x="498" nd="1"/>
        <i x="663" nd="1"/>
        <i x="62" nd="1"/>
        <i x="291" nd="1"/>
        <i x="374" nd="1"/>
        <i x="482" nd="1"/>
        <i x="17" nd="1"/>
        <i x="86" nd="1"/>
        <i x="743" nd="1"/>
        <i x="810" nd="1"/>
        <i x="784" nd="1"/>
        <i x="650" nd="1"/>
        <i x="99" nd="1"/>
        <i x="494" nd="1"/>
        <i x="633" nd="1"/>
        <i x="787" nd="1"/>
        <i x="625" nd="1"/>
        <i x="310" nd="1"/>
        <i x="52" nd="1"/>
        <i x="475" nd="1"/>
        <i x="327" nd="1"/>
        <i x="758" nd="1"/>
        <i x="294" nd="1"/>
        <i x="214" nd="1"/>
        <i x="622" nd="1"/>
        <i x="571" nd="1"/>
        <i x="375" nd="1"/>
        <i x="286" nd="1"/>
        <i x="598" nd="1"/>
        <i x="433" nd="1"/>
        <i x="369" nd="1"/>
        <i x="702" nd="1"/>
        <i x="533" nd="1"/>
        <i x="773" nd="1"/>
        <i x="750" nd="1"/>
        <i x="644" nd="1"/>
        <i x="123" nd="1"/>
        <i x="30" nd="1"/>
        <i x="780" nd="1"/>
        <i x="379" nd="1"/>
        <i x="266" nd="1"/>
        <i x="695" nd="1"/>
        <i x="171" nd="1"/>
        <i x="311" nd="1"/>
        <i x="313" nd="1"/>
        <i x="768" nd="1"/>
        <i x="188" nd="1"/>
        <i x="669" nd="1"/>
        <i x="807" nd="1"/>
        <i x="710" nd="1"/>
        <i x="440" nd="1"/>
        <i x="405" nd="1"/>
        <i x="100" nd="1"/>
        <i x="678" nd="1"/>
        <i x="801" nd="1"/>
        <i x="39" nd="1"/>
        <i x="468" nd="1"/>
        <i x="362" nd="1"/>
        <i x="501" nd="1"/>
        <i x="556" nd="1"/>
        <i x="260" nd="1"/>
        <i x="340" nd="1"/>
        <i x="537" nd="1"/>
        <i x="225" nd="1"/>
        <i x="381" nd="1"/>
        <i x="329" nd="1"/>
        <i x="788" nd="1"/>
        <i x="315" nd="1"/>
        <i x="134" nd="1"/>
        <i x="485" nd="1"/>
        <i x="649" nd="1"/>
        <i x="196" nd="1"/>
        <i x="392" nd="1"/>
        <i x="24" nd="1"/>
        <i x="390" nd="1"/>
        <i x="806" nd="1"/>
        <i x="734" nd="1"/>
        <i x="219" nd="1"/>
        <i x="304" nd="1"/>
        <i x="489" nd="1"/>
        <i x="483" nd="1"/>
        <i x="638" nd="1"/>
        <i x="445" nd="1"/>
        <i x="22" nd="1"/>
        <i x="740" nd="1"/>
        <i x="364" nd="1"/>
        <i x="770" nd="1"/>
        <i x="823" nd="1"/>
        <i x="254" nd="1"/>
        <i x="453" nd="1"/>
        <i x="120" nd="1"/>
        <i x="413" nd="1"/>
        <i x="251" nd="1"/>
        <i x="296" nd="1"/>
        <i x="442" nd="1"/>
        <i x="766" nd="1"/>
        <i x="53" nd="1"/>
        <i x="652" nd="1"/>
        <i x="7" nd="1"/>
        <i x="179" nd="1"/>
        <i x="712" nd="1"/>
        <i x="391" nd="1"/>
        <i x="686" nd="1"/>
        <i x="569" nd="1"/>
        <i x="561" nd="1"/>
        <i x="799" nd="1"/>
        <i x="247" nd="1"/>
        <i x="231" nd="1"/>
        <i x="568" nd="1"/>
        <i x="595" nd="1"/>
        <i x="283" nd="1"/>
        <i x="16" nd="1"/>
        <i x="208" nd="1"/>
        <i x="162" nd="1"/>
        <i x="183" nd="1"/>
        <i x="0" nd="1"/>
        <i x="45" nd="1"/>
        <i x="319" nd="1"/>
        <i x="220" nd="1"/>
        <i x="808" nd="1"/>
        <i x="237" nd="1"/>
        <i x="420" nd="1"/>
        <i x="432" nd="1"/>
        <i x="665" nd="1"/>
        <i x="257" nd="1"/>
        <i x="509" nd="1"/>
        <i x="60" nd="1"/>
        <i x="617" nd="1"/>
        <i x="490" nd="1"/>
        <i x="593" nd="1"/>
        <i x="279" nd="1"/>
        <i x="711" nd="1"/>
        <i x="756" nd="1"/>
        <i x="681" nd="1"/>
        <i x="355" nd="1"/>
        <i x="716" nd="1"/>
        <i x="274" nd="1"/>
        <i x="144" nd="1"/>
        <i x="782" nd="1"/>
        <i x="378" nd="1"/>
        <i x="511" nd="1"/>
        <i x="353" nd="1"/>
        <i x="272" nd="1"/>
        <i x="82" nd="1"/>
        <i x="37" nd="1"/>
        <i x="386" nd="1"/>
        <i x="506" nd="1"/>
        <i x="402" nd="1"/>
        <i x="463" nd="1"/>
        <i x="351" nd="1"/>
        <i x="95" nd="1"/>
        <i x="459" nd="1"/>
        <i x="324" nd="1"/>
        <i x="565" nd="1"/>
        <i x="256" nd="1"/>
        <i x="809" nd="1"/>
        <i x="57" nd="1"/>
        <i x="798" nd="1"/>
        <i x="615" nd="1"/>
        <i x="131" nd="1"/>
        <i x="589" nd="1"/>
        <i x="367" nd="1"/>
        <i x="431" nd="1"/>
        <i x="316" nd="1"/>
        <i x="691" nd="1"/>
        <i x="143" nd="1"/>
        <i x="575" nd="1"/>
        <i x="302" nd="1"/>
        <i x="38" nd="1"/>
        <i x="216" nd="1"/>
        <i x="629" nd="1"/>
        <i x="451" nd="1"/>
        <i x="746" nd="1"/>
        <i x="273" nd="1"/>
        <i x="210" nd="1"/>
        <i x="332" nd="1"/>
        <i x="760" nd="1"/>
        <i x="399" nd="1"/>
        <i x="200" nd="1"/>
        <i x="673" nd="1"/>
        <i x="554" nd="1"/>
        <i x="394" nd="1"/>
        <i x="645" nd="1"/>
        <i x="116" nd="1"/>
        <i x="299" nd="1"/>
        <i x="520" nd="1"/>
        <i x="119" nd="1"/>
        <i x="155" nd="1"/>
        <i x="477" nd="1"/>
        <i x="439" nd="1"/>
        <i x="84" nd="1"/>
        <i x="576" nd="1"/>
        <i x="535" nd="1"/>
        <i x="165" nd="1"/>
        <i x="715" nd="1"/>
        <i x="242" nd="1"/>
        <i x="103" nd="1"/>
        <i x="164" nd="1"/>
        <i x="815" nd="1"/>
        <i x="412" nd="1"/>
        <i x="789" nd="1"/>
        <i x="308" nd="1"/>
        <i x="148" nd="1"/>
        <i x="384" nd="1"/>
        <i x="67" nd="1"/>
        <i x="377" nd="1"/>
        <i x="596" nd="1"/>
        <i x="147" nd="1"/>
        <i x="619" nd="1"/>
        <i x="163" nd="1"/>
        <i x="481" nd="1"/>
        <i x="108" nd="1"/>
        <i x="98" s="1" nd="1"/>
        <i x="444" nd="1"/>
        <i x="19" nd="1"/>
        <i x="8" nd="1"/>
        <i x="97" nd="1"/>
        <i x="269" nd="1"/>
        <i x="457" nd="1"/>
        <i x="201" nd="1"/>
        <i x="752" nd="1"/>
        <i x="92" nd="1"/>
        <i x="628" nd="1"/>
        <i x="670" nd="1"/>
        <i x="539" nd="1"/>
        <i x="452" nd="1"/>
        <i x="624" nd="1"/>
        <i x="692" nd="1"/>
        <i x="26" nd="1"/>
        <i x="323" nd="1"/>
        <i x="175" nd="1"/>
        <i x="2" nd="1"/>
        <i x="443" nd="1"/>
        <i x="446" nd="1"/>
        <i x="662" nd="1"/>
        <i x="525" nd="1"/>
        <i x="781" nd="1"/>
        <i x="136" nd="1"/>
        <i x="12" nd="1"/>
        <i x="698" nd="1"/>
        <i x="747" nd="1"/>
        <i x="478" nd="1"/>
        <i x="354" nd="1"/>
        <i x="757" nd="1"/>
        <i x="607" nd="1"/>
        <i x="347" nd="1"/>
        <i x="366" nd="1"/>
        <i x="456" nd="1"/>
        <i x="719" nd="1"/>
        <i x="49" nd="1"/>
        <i x="397" nd="1"/>
        <i x="630" nd="1"/>
        <i x="474" nd="1"/>
        <i x="40" nd="1"/>
        <i x="513" nd="1"/>
        <i x="217" nd="1"/>
        <i x="441" nd="1"/>
        <i x="298" nd="1"/>
        <i x="499" nd="1"/>
        <i x="727" nd="1"/>
        <i x="35" nd="1"/>
        <i x="93" nd="1"/>
        <i x="563" nd="1"/>
        <i x="461" nd="1"/>
        <i x="234" nd="1"/>
        <i x="620" nd="1"/>
        <i x="161" nd="1"/>
        <i x="762" nd="1"/>
        <i x="59" nd="1"/>
        <i x="228" nd="1"/>
        <i x="135" nd="1"/>
        <i x="802" nd="1"/>
        <i x="454" nd="1"/>
        <i x="28" nd="1"/>
        <i x="88" nd="1"/>
        <i x="717" nd="1"/>
        <i x="236" nd="1"/>
        <i x="472" nd="1"/>
        <i x="793" nd="1"/>
        <i x="548" nd="1"/>
        <i x="448" nd="1"/>
        <i x="232" nd="1"/>
        <i x="64" nd="1"/>
        <i x="552" nd="1"/>
        <i x="775" nd="1"/>
        <i x="404" nd="1"/>
        <i x="438" nd="1"/>
        <i x="81" nd="1"/>
        <i x="518" nd="1"/>
        <i x="300" nd="1"/>
        <i x="218" nd="1"/>
        <i x="403" nd="1"/>
        <i x="128" nd="1"/>
        <i x="288" nd="1"/>
        <i x="751" nd="1"/>
        <i x="794" nd="1"/>
        <i x="407" nd="1"/>
        <i x="115" nd="1"/>
        <i x="423" nd="1"/>
        <i x="790" nd="1"/>
        <i x="774" nd="1"/>
        <i x="169" nd="1"/>
        <i x="769" nd="1"/>
        <i x="233" nd="1"/>
        <i x="671" nd="1"/>
        <i x="764" nd="1"/>
        <i x="496" nd="1"/>
        <i x="591" nd="1"/>
        <i x="778" nd="1"/>
        <i x="586" nd="1"/>
        <i x="333" nd="1"/>
        <i x="524" nd="1"/>
        <i x="106" nd="1"/>
        <i x="285" nd="1"/>
        <i x="577" nd="1"/>
        <i x="613" nd="1"/>
        <i x="720" nd="1"/>
        <i x="338" nd="1"/>
        <i x="345" nd="1"/>
        <i x="772" nd="1"/>
        <i x="51" nd="1"/>
        <i x="655" nd="1"/>
        <i x="124" nd="1"/>
        <i x="1" nd="1"/>
        <i x="759" nd="1"/>
        <i x="606" nd="1"/>
        <i x="240" nd="1"/>
        <i x="637" nd="1"/>
        <i x="480" nd="1"/>
        <i x="365" nd="1"/>
        <i x="141" nd="1"/>
        <i x="742" nd="1"/>
        <i x="20" nd="1"/>
        <i x="634" nd="1"/>
        <i x="584" nd="1"/>
        <i x="660" nd="1"/>
        <i x="372" nd="1"/>
        <i x="387" nd="1"/>
        <i x="623" nd="1"/>
        <i x="13" nd="1"/>
        <i x="11" nd="1"/>
        <i x="512" nd="1"/>
        <i x="206" nd="1"/>
        <i x="507" nd="1"/>
        <i x="668" nd="1"/>
        <i x="326" nd="1"/>
        <i x="129" nd="1"/>
        <i x="249" nd="1"/>
        <i x="221" nd="1"/>
        <i x="555" nd="1"/>
        <i x="101" nd="1"/>
        <i x="783" nd="1"/>
        <i x="14" nd="1"/>
        <i x="550" nd="1"/>
        <i x="363" nd="1"/>
        <i x="616" nd="1"/>
        <i x="244" nd="1"/>
        <i x="96" nd="1"/>
        <i x="818" nd="1"/>
        <i x="85" nd="1"/>
        <i x="346" nd="1"/>
        <i x="476" nd="1"/>
        <i x="767" nd="1"/>
        <i x="735" nd="1"/>
        <i x="467" nd="1"/>
        <i x="25" nd="1"/>
        <i x="145" nd="1"/>
        <i x="159" nd="1"/>
        <i x="455" nd="1"/>
        <i x="610" nd="1"/>
        <i x="398" nd="1"/>
        <i x="334" nd="1"/>
        <i x="465" nd="1"/>
        <i x="464" nd="1"/>
        <i x="180" nd="1"/>
        <i x="814" nd="1"/>
        <i x="820" nd="1"/>
        <i x="597" nd="1"/>
        <i x="605" nd="1"/>
        <i x="186" nd="1"/>
        <i x="406" nd="1"/>
        <i x="600" nd="1"/>
        <i x="796" nd="1"/>
        <i x="729" nd="1"/>
        <i x="54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Name" xr10:uid="{41902CB2-01F4-40E4-9D45-ECD22F388865}" sourceName="Product Name">
  <pivotTables>
    <pivotTable tabId="6" name="PivotTable5"/>
    <pivotTable tabId="6" name="PivotTable2"/>
    <pivotTable tabId="6" name="PivotTable3"/>
    <pivotTable tabId="6" name="PivotTable4"/>
    <pivotTable tabId="6" name="PivotTable8"/>
    <pivotTable tabId="6" name="PivotTable9"/>
    <pivotTable tabId="6" name="PivotTable6"/>
    <pivotTable tabId="6" name="PivotTable7"/>
    <pivotTable tabId="6" name="PivotTable1"/>
    <pivotTable tabId="6" name="PivotTable11"/>
    <pivotTable tabId="6" name="PivotTable14"/>
    <pivotTable tabId="6" name="PivotTable15"/>
    <pivotTable tabId="6" name="PivotTable16"/>
    <pivotTable tabId="6" name="PivotTable17"/>
  </pivotTables>
  <data>
    <tabular pivotCacheId="657280738">
      <items count="1200">
        <i x="1001" s="1"/>
        <i x="1017" s="1"/>
        <i x="1023" s="1"/>
        <i x="1063" s="1"/>
        <i x="1121" s="1"/>
        <i x="120"/>
        <i x="15"/>
        <i x="403"/>
        <i x="409"/>
        <i x="813"/>
        <i x="979"/>
        <i x="0" nd="1"/>
        <i x="9" nd="1"/>
        <i x="99" nd="1"/>
        <i x="999" nd="1"/>
        <i x="1000" nd="1"/>
        <i x="1002" nd="1"/>
        <i x="1003" nd="1"/>
        <i x="1004" nd="1"/>
        <i x="1005" nd="1"/>
        <i x="1006" nd="1"/>
        <i x="1007" nd="1"/>
        <i x="1008" nd="1"/>
        <i x="100" nd="1"/>
        <i x="1009" nd="1"/>
        <i x="1010" nd="1"/>
        <i x="1011" nd="1"/>
        <i x="1012" nd="1"/>
        <i x="1013" nd="1"/>
        <i x="1014" nd="1"/>
        <i x="1015" nd="1"/>
        <i x="1016" nd="1"/>
        <i x="1018" nd="1"/>
        <i x="101" nd="1"/>
        <i x="1019" nd="1"/>
        <i x="1020" nd="1"/>
        <i x="1021" nd="1"/>
        <i x="1022" nd="1"/>
        <i x="1024" nd="1"/>
        <i x="1025" nd="1"/>
        <i x="1026" nd="1"/>
        <i x="1027" nd="1"/>
        <i x="1028" nd="1"/>
        <i x="102" nd="1"/>
        <i x="1029" nd="1"/>
        <i x="1030" nd="1"/>
        <i x="1031" nd="1"/>
        <i x="1032" nd="1"/>
        <i x="1033" nd="1"/>
        <i x="1034" nd="1"/>
        <i x="1035" nd="1"/>
        <i x="1036" nd="1"/>
        <i x="1037" nd="1"/>
        <i x="1038" nd="1"/>
        <i x="103" nd="1"/>
        <i x="1039" nd="1"/>
        <i x="1040" nd="1"/>
        <i x="1041" nd="1"/>
        <i x="1042" nd="1"/>
        <i x="1043" nd="1"/>
        <i x="1044" nd="1"/>
        <i x="1045" nd="1"/>
        <i x="1046" nd="1"/>
        <i x="1047" nd="1"/>
        <i x="1048" nd="1"/>
        <i x="104" s="1" nd="1"/>
        <i x="1049" nd="1"/>
        <i x="1050" nd="1"/>
        <i x="1051" nd="1"/>
        <i x="1052" nd="1"/>
        <i x="1053" nd="1"/>
        <i x="1054" nd="1"/>
        <i x="1055" nd="1"/>
        <i x="1056" nd="1"/>
        <i x="1057" nd="1"/>
        <i x="1058" nd="1"/>
        <i x="105" nd="1"/>
        <i x="1059" nd="1"/>
        <i x="1060" nd="1"/>
        <i x="1061" nd="1"/>
        <i x="1062" nd="1"/>
        <i x="1064" nd="1"/>
        <i x="1065" nd="1"/>
        <i x="1066" nd="1"/>
        <i x="1067" nd="1"/>
        <i x="1068" nd="1"/>
        <i x="106" nd="1"/>
        <i x="1069" nd="1"/>
        <i x="1070" nd="1"/>
        <i x="1071" nd="1"/>
        <i x="1072" nd="1"/>
        <i x="1073" nd="1"/>
        <i x="1074" nd="1"/>
        <i x="1075" nd="1"/>
        <i x="1076" nd="1"/>
        <i x="1077" nd="1"/>
        <i x="1078" nd="1"/>
        <i x="107" nd="1"/>
        <i x="1079" nd="1"/>
        <i x="1080" nd="1"/>
        <i x="1081" nd="1"/>
        <i x="1082" nd="1"/>
        <i x="1083" nd="1"/>
        <i x="1084" nd="1"/>
        <i x="1085" nd="1"/>
        <i x="1086" nd="1"/>
        <i x="1087" nd="1"/>
        <i x="1088" nd="1"/>
        <i x="108" nd="1"/>
        <i x="1089" nd="1"/>
        <i x="1090" nd="1"/>
        <i x="1091" nd="1"/>
        <i x="1092" nd="1"/>
        <i x="1093" nd="1"/>
        <i x="1094" nd="1"/>
        <i x="1095" nd="1"/>
        <i x="1096" nd="1"/>
        <i x="1097" nd="1"/>
        <i x="1098" nd="1"/>
        <i x="10" nd="1"/>
        <i x="109" nd="1"/>
        <i x="1099" nd="1"/>
        <i x="1100" nd="1"/>
        <i x="1101" nd="1"/>
        <i x="1102" nd="1"/>
        <i x="1103" nd="1"/>
        <i x="1104" nd="1"/>
        <i x="1105" nd="1"/>
        <i x="1106" nd="1"/>
        <i x="1107" nd="1"/>
        <i x="1108" nd="1"/>
        <i x="110" nd="1"/>
        <i x="1109" nd="1"/>
        <i x="1110" nd="1"/>
        <i x="1111" nd="1"/>
        <i x="1112" nd="1"/>
        <i x="1113" nd="1"/>
        <i x="1114" nd="1"/>
        <i x="1115" nd="1"/>
        <i x="1116" nd="1"/>
        <i x="1117" nd="1"/>
        <i x="1118" nd="1"/>
        <i x="111" nd="1"/>
        <i x="1119" nd="1"/>
        <i x="1120" nd="1"/>
        <i x="1122" nd="1"/>
        <i x="1123" nd="1"/>
        <i x="1124" nd="1"/>
        <i x="1125" nd="1"/>
        <i x="1126" nd="1"/>
        <i x="1127" nd="1"/>
        <i x="1128" nd="1"/>
        <i x="112" nd="1"/>
        <i x="1129" nd="1"/>
        <i x="1130" nd="1"/>
        <i x="1131" nd="1"/>
        <i x="1132" nd="1"/>
        <i x="1133" nd="1"/>
        <i x="1134" nd="1"/>
        <i x="1135" nd="1"/>
        <i x="1136" nd="1"/>
        <i x="1137" nd="1"/>
        <i x="1138" nd="1"/>
        <i x="113" nd="1"/>
        <i x="1139" nd="1"/>
        <i x="1140" nd="1"/>
        <i x="1141" nd="1"/>
        <i x="1142" nd="1"/>
        <i x="1143" nd="1"/>
        <i x="1144" nd="1"/>
        <i x="1145" nd="1"/>
        <i x="1146" nd="1"/>
        <i x="1147" nd="1"/>
        <i x="1148" nd="1"/>
        <i x="114" nd="1"/>
        <i x="1149" nd="1"/>
        <i x="1150" nd="1"/>
        <i x="1151" nd="1"/>
        <i x="1152" nd="1"/>
        <i x="1153" nd="1"/>
        <i x="1154" nd="1"/>
        <i x="1155" nd="1"/>
        <i x="1156" nd="1"/>
        <i x="1157" nd="1"/>
        <i x="1158" nd="1"/>
        <i x="115" nd="1"/>
        <i x="1159" nd="1"/>
        <i x="1160" nd="1"/>
        <i x="1161" nd="1"/>
        <i x="1162" nd="1"/>
        <i x="1163" nd="1"/>
        <i x="1164" nd="1"/>
        <i x="1165" nd="1"/>
        <i x="1166" nd="1"/>
        <i x="1167" nd="1"/>
        <i x="1168" nd="1"/>
        <i x="116" nd="1"/>
        <i x="1169" nd="1"/>
        <i x="1170" nd="1"/>
        <i x="1171" nd="1"/>
        <i x="1172" nd="1"/>
        <i x="1173" nd="1"/>
        <i x="1174" nd="1"/>
        <i x="1175" nd="1"/>
        <i x="1176" nd="1"/>
        <i x="1177" nd="1"/>
        <i x="1178" nd="1"/>
        <i x="117" nd="1"/>
        <i x="1179" nd="1"/>
        <i x="1180" nd="1"/>
        <i x="1181" nd="1"/>
        <i x="1182" nd="1"/>
        <i x="1183" nd="1"/>
        <i x="1184" nd="1"/>
        <i x="1185" nd="1"/>
        <i x="1186" nd="1"/>
        <i x="1187" nd="1"/>
        <i x="1188" nd="1"/>
        <i x="118" nd="1"/>
        <i x="1189" nd="1"/>
        <i x="1190" nd="1"/>
        <i x="1191" nd="1"/>
        <i x="1192" nd="1"/>
        <i x="1193" nd="1"/>
        <i x="1194" nd="1"/>
        <i x="1195" nd="1"/>
        <i x="1196" nd="1"/>
        <i x="1197" nd="1"/>
        <i x="1198" nd="1"/>
        <i x="11" nd="1"/>
        <i x="119" nd="1"/>
        <i x="1199" nd="1"/>
        <i x="121" nd="1"/>
        <i x="122" nd="1"/>
        <i x="123" nd="1"/>
        <i x="124" nd="1"/>
        <i x="125" nd="1"/>
        <i x="126" nd="1"/>
        <i x="127" nd="1"/>
        <i x="128" nd="1"/>
        <i x="12" nd="1"/>
        <i x="129" nd="1"/>
        <i x="130" nd="1"/>
        <i x="131" nd="1"/>
        <i x="132" nd="1"/>
        <i x="133" nd="1"/>
        <i x="134" nd="1"/>
        <i x="135" nd="1"/>
        <i x="136" nd="1"/>
        <i x="137" nd="1"/>
        <i x="138" nd="1"/>
        <i x="13" nd="1"/>
        <i x="139" nd="1"/>
        <i x="140" nd="1"/>
        <i x="141" nd="1"/>
        <i x="142" nd="1"/>
        <i x="143" nd="1"/>
        <i x="144" nd="1"/>
        <i x="145" nd="1"/>
        <i x="146" nd="1"/>
        <i x="147" nd="1"/>
        <i x="148" nd="1"/>
        <i x="14" nd="1"/>
        <i x="149" nd="1"/>
        <i x="150" nd="1"/>
        <i x="151" nd="1"/>
        <i x="152" nd="1"/>
        <i x="153" nd="1"/>
        <i x="154" nd="1"/>
        <i x="155" nd="1"/>
        <i x="156" nd="1"/>
        <i x="157" nd="1"/>
        <i x="158" nd="1"/>
        <i x="159" nd="1"/>
        <i x="160" nd="1"/>
        <i x="161" nd="1"/>
        <i x="162" nd="1"/>
        <i x="163" nd="1"/>
        <i x="164" nd="1"/>
        <i x="165" nd="1"/>
        <i x="166" nd="1"/>
        <i x="167" nd="1"/>
        <i x="168" nd="1"/>
        <i x="16" nd="1"/>
        <i x="169" nd="1"/>
        <i x="170" nd="1"/>
        <i x="171" nd="1"/>
        <i x="172" nd="1"/>
        <i x="173" nd="1"/>
        <i x="174" nd="1"/>
        <i x="175" nd="1"/>
        <i x="176" nd="1"/>
        <i x="177" nd="1"/>
        <i x="178" nd="1"/>
        <i x="17" nd="1"/>
        <i x="179" nd="1"/>
        <i x="180" nd="1"/>
        <i x="181" nd="1"/>
        <i x="182" nd="1"/>
        <i x="183" nd="1"/>
        <i x="184" nd="1"/>
        <i x="185" nd="1"/>
        <i x="186" nd="1"/>
        <i x="187" nd="1"/>
        <i x="188" nd="1"/>
        <i x="18" nd="1"/>
        <i x="189" nd="1"/>
        <i x="190" nd="1"/>
        <i x="191" nd="1"/>
        <i x="192" nd="1"/>
        <i x="193" nd="1"/>
        <i x="194" nd="1"/>
        <i x="195" nd="1"/>
        <i x="196" nd="1"/>
        <i x="197" nd="1"/>
        <i x="198" nd="1"/>
        <i x="1" nd="1"/>
        <i x="19" nd="1"/>
        <i x="199" nd="1"/>
        <i x="200" nd="1"/>
        <i x="201" nd="1"/>
        <i x="202" nd="1"/>
        <i x="203" nd="1"/>
        <i x="204" nd="1"/>
        <i x="205" nd="1"/>
        <i x="206" nd="1"/>
        <i x="207" nd="1"/>
        <i x="208" nd="1"/>
        <i x="20" nd="1"/>
        <i x="209" nd="1"/>
        <i x="210" nd="1"/>
        <i x="211" nd="1"/>
        <i x="212" nd="1"/>
        <i x="213" nd="1"/>
        <i x="214" nd="1"/>
        <i x="215" nd="1"/>
        <i x="216" nd="1"/>
        <i x="217" nd="1"/>
        <i x="218" nd="1"/>
        <i x="21" nd="1"/>
        <i x="219" nd="1"/>
        <i x="220" nd="1"/>
        <i x="221" nd="1"/>
        <i x="222" nd="1"/>
        <i x="223" nd="1"/>
        <i x="224" nd="1"/>
        <i x="225" nd="1"/>
        <i x="226" nd="1"/>
        <i x="227" nd="1"/>
        <i x="228" nd="1"/>
        <i x="22" nd="1"/>
        <i x="229" nd="1"/>
        <i x="230" nd="1"/>
        <i x="231" nd="1"/>
        <i x="232" nd="1"/>
        <i x="233" nd="1"/>
        <i x="234" nd="1"/>
        <i x="235" nd="1"/>
        <i x="236" nd="1"/>
        <i x="237" nd="1"/>
        <i x="238" nd="1"/>
        <i x="23" nd="1"/>
        <i x="239" nd="1"/>
        <i x="240" nd="1"/>
        <i x="241" nd="1"/>
        <i x="242" nd="1"/>
        <i x="243" nd="1"/>
        <i x="244" nd="1"/>
        <i x="245" nd="1"/>
        <i x="246" nd="1"/>
        <i x="247" nd="1"/>
        <i x="248" nd="1"/>
        <i x="24" nd="1"/>
        <i x="249" nd="1"/>
        <i x="250" nd="1"/>
        <i x="251" nd="1"/>
        <i x="252" nd="1"/>
        <i x="253" nd="1"/>
        <i x="254" nd="1"/>
        <i x="255" nd="1"/>
        <i x="256" nd="1"/>
        <i x="257" nd="1"/>
        <i x="258" nd="1"/>
        <i x="25" nd="1"/>
        <i x="259" nd="1"/>
        <i x="260" nd="1"/>
        <i x="261" nd="1"/>
        <i x="262" nd="1"/>
        <i x="263" nd="1"/>
        <i x="264" nd="1"/>
        <i x="265" nd="1"/>
        <i x="266" nd="1"/>
        <i x="267" nd="1"/>
        <i x="268" nd="1"/>
        <i x="26" nd="1"/>
        <i x="269" nd="1"/>
        <i x="270" nd="1"/>
        <i x="271" nd="1"/>
        <i x="272" nd="1"/>
        <i x="273" nd="1"/>
        <i x="274" nd="1"/>
        <i x="275" nd="1"/>
        <i x="276" nd="1"/>
        <i x="277" nd="1"/>
        <i x="278" nd="1"/>
        <i x="27" nd="1"/>
        <i x="279" nd="1"/>
        <i x="280" nd="1"/>
        <i x="281" nd="1"/>
        <i x="282" nd="1"/>
        <i x="283" nd="1"/>
        <i x="284" nd="1"/>
        <i x="285" nd="1"/>
        <i x="286" nd="1"/>
        <i x="287" nd="1"/>
        <i x="288" nd="1"/>
        <i x="28" nd="1"/>
        <i x="289" nd="1"/>
        <i x="290" nd="1"/>
        <i x="291" nd="1"/>
        <i x="292" nd="1"/>
        <i x="293" nd="1"/>
        <i x="294" nd="1"/>
        <i x="295" nd="1"/>
        <i x="296" nd="1"/>
        <i x="297" nd="1"/>
        <i x="298" nd="1"/>
        <i x="2" nd="1"/>
        <i x="29" nd="1"/>
        <i x="299" nd="1"/>
        <i x="300" nd="1"/>
        <i x="301" nd="1"/>
        <i x="302" nd="1"/>
        <i x="303" nd="1"/>
        <i x="304" nd="1"/>
        <i x="305" nd="1"/>
        <i x="306" nd="1"/>
        <i x="307" nd="1"/>
        <i x="308" nd="1"/>
        <i x="30" nd="1"/>
        <i x="309" nd="1"/>
        <i x="310" nd="1"/>
        <i x="311" nd="1"/>
        <i x="312" nd="1"/>
        <i x="313" nd="1"/>
        <i x="314" nd="1"/>
        <i x="315" nd="1"/>
        <i x="316" nd="1"/>
        <i x="317" nd="1"/>
        <i x="318" nd="1"/>
        <i x="31" nd="1"/>
        <i x="319" nd="1"/>
        <i x="320" nd="1"/>
        <i x="321" nd="1"/>
        <i x="322" nd="1"/>
        <i x="323" nd="1"/>
        <i x="324" nd="1"/>
        <i x="325" nd="1"/>
        <i x="326" nd="1"/>
        <i x="327" nd="1"/>
        <i x="328" nd="1"/>
        <i x="32" nd="1"/>
        <i x="329" nd="1"/>
        <i x="330" nd="1"/>
        <i x="331" nd="1"/>
        <i x="332" nd="1"/>
        <i x="333" nd="1"/>
        <i x="334" nd="1"/>
        <i x="335" nd="1"/>
        <i x="336" nd="1"/>
        <i x="337" nd="1"/>
        <i x="338" nd="1"/>
        <i x="33" nd="1"/>
        <i x="339" nd="1"/>
        <i x="340" nd="1"/>
        <i x="341" nd="1"/>
        <i x="342" nd="1"/>
        <i x="343" nd="1"/>
        <i x="344" nd="1"/>
        <i x="345" nd="1"/>
        <i x="346" nd="1"/>
        <i x="347" nd="1"/>
        <i x="348" nd="1"/>
        <i x="34" nd="1"/>
        <i x="349" nd="1"/>
        <i x="350" nd="1"/>
        <i x="351" nd="1"/>
        <i x="352" nd="1"/>
        <i x="353" nd="1"/>
        <i x="354" nd="1"/>
        <i x="355" nd="1"/>
        <i x="356" nd="1"/>
        <i x="357" nd="1"/>
        <i x="358" nd="1"/>
        <i x="35" nd="1"/>
        <i x="359" nd="1"/>
        <i x="360" nd="1"/>
        <i x="361" nd="1"/>
        <i x="362" nd="1"/>
        <i x="363" nd="1"/>
        <i x="364" nd="1"/>
        <i x="365" nd="1"/>
        <i x="366" nd="1"/>
        <i x="367" nd="1"/>
        <i x="368" nd="1"/>
        <i x="36" nd="1"/>
        <i x="369" nd="1"/>
        <i x="370" nd="1"/>
        <i x="371" nd="1"/>
        <i x="372" nd="1"/>
        <i x="373" nd="1"/>
        <i x="374" nd="1"/>
        <i x="375" nd="1"/>
        <i x="376" nd="1"/>
        <i x="377" nd="1"/>
        <i x="378" nd="1"/>
        <i x="37" nd="1"/>
        <i x="379" nd="1"/>
        <i x="380" nd="1"/>
        <i x="381" nd="1"/>
        <i x="382" nd="1"/>
        <i x="383" nd="1"/>
        <i x="384" nd="1"/>
        <i x="385" nd="1"/>
        <i x="386" nd="1"/>
        <i x="387" nd="1"/>
        <i x="388" nd="1"/>
        <i x="38" nd="1"/>
        <i x="389" nd="1"/>
        <i x="390" nd="1"/>
        <i x="391" nd="1"/>
        <i x="392" nd="1"/>
        <i x="393" nd="1"/>
        <i x="394" nd="1"/>
        <i x="395" nd="1"/>
        <i x="396" nd="1"/>
        <i x="397" nd="1"/>
        <i x="398" nd="1"/>
        <i x="3" nd="1"/>
        <i x="39" nd="1"/>
        <i x="399" nd="1"/>
        <i x="400" nd="1"/>
        <i x="401" nd="1"/>
        <i x="402" nd="1"/>
        <i x="404" nd="1"/>
        <i x="405" nd="1"/>
        <i x="406" nd="1"/>
        <i x="407" nd="1"/>
        <i x="408" nd="1"/>
        <i x="40" nd="1"/>
        <i x="410" nd="1"/>
        <i x="411" nd="1"/>
        <i x="412" nd="1"/>
        <i x="413" nd="1"/>
        <i x="414" nd="1"/>
        <i x="415" nd="1"/>
        <i x="416" nd="1"/>
        <i x="417" nd="1"/>
        <i x="418" nd="1"/>
        <i x="41" nd="1"/>
        <i x="419" nd="1"/>
        <i x="420" nd="1"/>
        <i x="421" nd="1"/>
        <i x="422" nd="1"/>
        <i x="423" nd="1"/>
        <i x="424" nd="1"/>
        <i x="425" nd="1"/>
        <i x="426" nd="1"/>
        <i x="427" nd="1"/>
        <i x="428" nd="1"/>
        <i x="42" nd="1"/>
        <i x="429" nd="1"/>
        <i x="430" nd="1"/>
        <i x="431" nd="1"/>
        <i x="432" nd="1"/>
        <i x="433" nd="1"/>
        <i x="434" nd="1"/>
        <i x="435" nd="1"/>
        <i x="436" nd="1"/>
        <i x="437" nd="1"/>
        <i x="438" nd="1"/>
        <i x="43" nd="1"/>
        <i x="439" nd="1"/>
        <i x="440" nd="1"/>
        <i x="441" nd="1"/>
        <i x="442" nd="1"/>
        <i x="443" nd="1"/>
        <i x="444" nd="1"/>
        <i x="445" nd="1"/>
        <i x="446" nd="1"/>
        <i x="447" nd="1"/>
        <i x="448" nd="1"/>
        <i x="44" nd="1"/>
        <i x="449" nd="1"/>
        <i x="450" nd="1"/>
        <i x="451" nd="1"/>
        <i x="452" nd="1"/>
        <i x="453" nd="1"/>
        <i x="454" nd="1"/>
        <i x="455" nd="1"/>
        <i x="456" nd="1"/>
        <i x="457" nd="1"/>
        <i x="458" nd="1"/>
        <i x="45" nd="1"/>
        <i x="459" nd="1"/>
        <i x="460" nd="1"/>
        <i x="461" nd="1"/>
        <i x="462" nd="1"/>
        <i x="463" nd="1"/>
        <i x="464" nd="1"/>
        <i x="465" nd="1"/>
        <i x="466" nd="1"/>
        <i x="467" nd="1"/>
        <i x="468" nd="1"/>
        <i x="46" nd="1"/>
        <i x="469" nd="1"/>
        <i x="470" nd="1"/>
        <i x="471" nd="1"/>
        <i x="472" nd="1"/>
        <i x="473" nd="1"/>
        <i x="474" nd="1"/>
        <i x="475" nd="1"/>
        <i x="476" nd="1"/>
        <i x="477" nd="1"/>
        <i x="478" nd="1"/>
        <i x="47" nd="1"/>
        <i x="479" nd="1"/>
        <i x="480" nd="1"/>
        <i x="481" nd="1"/>
        <i x="482" nd="1"/>
        <i x="483" nd="1"/>
        <i x="484" nd="1"/>
        <i x="485" nd="1"/>
        <i x="486" nd="1"/>
        <i x="487" nd="1"/>
        <i x="488" nd="1"/>
        <i x="48" nd="1"/>
        <i x="489" nd="1"/>
        <i x="490" nd="1"/>
        <i x="491" nd="1"/>
        <i x="492" nd="1"/>
        <i x="493" nd="1"/>
        <i x="494" nd="1"/>
        <i x="495" nd="1"/>
        <i x="496" nd="1"/>
        <i x="497" nd="1"/>
        <i x="498" nd="1"/>
        <i x="4" nd="1"/>
        <i x="49" nd="1"/>
        <i x="499" nd="1"/>
        <i x="500" nd="1"/>
        <i x="501" nd="1"/>
        <i x="502" nd="1"/>
        <i x="503" nd="1"/>
        <i x="504" nd="1"/>
        <i x="505" nd="1"/>
        <i x="506" nd="1"/>
        <i x="507" nd="1"/>
        <i x="508" nd="1"/>
        <i x="50" nd="1"/>
        <i x="509" nd="1"/>
        <i x="510" nd="1"/>
        <i x="511" nd="1"/>
        <i x="512" nd="1"/>
        <i x="513" nd="1"/>
        <i x="514" nd="1"/>
        <i x="515" nd="1"/>
        <i x="516" nd="1"/>
        <i x="517" nd="1"/>
        <i x="518" nd="1"/>
        <i x="51" nd="1"/>
        <i x="519" nd="1"/>
        <i x="520" nd="1"/>
        <i x="521" nd="1"/>
        <i x="522" nd="1"/>
        <i x="523" nd="1"/>
        <i x="524" nd="1"/>
        <i x="525" nd="1"/>
        <i x="526" nd="1"/>
        <i x="527" nd="1"/>
        <i x="528" nd="1"/>
        <i x="52" nd="1"/>
        <i x="529" nd="1"/>
        <i x="530" nd="1"/>
        <i x="531" nd="1"/>
        <i x="532" nd="1"/>
        <i x="533" nd="1"/>
        <i x="534" nd="1"/>
        <i x="535" nd="1"/>
        <i x="536" nd="1"/>
        <i x="537" nd="1"/>
        <i x="538" nd="1"/>
        <i x="53" nd="1"/>
        <i x="539" nd="1"/>
        <i x="540" nd="1"/>
        <i x="541" nd="1"/>
        <i x="542" nd="1"/>
        <i x="543" nd="1"/>
        <i x="544" nd="1"/>
        <i x="545" nd="1"/>
        <i x="546" nd="1"/>
        <i x="547" nd="1"/>
        <i x="548" nd="1"/>
        <i x="54" nd="1"/>
        <i x="549" nd="1"/>
        <i x="550" nd="1"/>
        <i x="551" nd="1"/>
        <i x="552" nd="1"/>
        <i x="553" nd="1"/>
        <i x="554" nd="1"/>
        <i x="555" nd="1"/>
        <i x="556" nd="1"/>
        <i x="557" nd="1"/>
        <i x="558" nd="1"/>
        <i x="55" nd="1"/>
        <i x="559" nd="1"/>
        <i x="560" nd="1"/>
        <i x="561" nd="1"/>
        <i x="562" nd="1"/>
        <i x="563" nd="1"/>
        <i x="564" nd="1"/>
        <i x="565" nd="1"/>
        <i x="566" nd="1"/>
        <i x="567" nd="1"/>
        <i x="568" nd="1"/>
        <i x="56" nd="1"/>
        <i x="569" nd="1"/>
        <i x="570" nd="1"/>
        <i x="571" nd="1"/>
        <i x="572" nd="1"/>
        <i x="573" nd="1"/>
        <i x="574" nd="1"/>
        <i x="575" nd="1"/>
        <i x="576" nd="1"/>
        <i x="577" nd="1"/>
        <i x="578" nd="1"/>
        <i x="57" nd="1"/>
        <i x="579" nd="1"/>
        <i x="580" nd="1"/>
        <i x="581" nd="1"/>
        <i x="582" nd="1"/>
        <i x="583" nd="1"/>
        <i x="584" nd="1"/>
        <i x="585" nd="1"/>
        <i x="586" nd="1"/>
        <i x="587" nd="1"/>
        <i x="588" nd="1"/>
        <i x="58" nd="1"/>
        <i x="589" nd="1"/>
        <i x="590" nd="1"/>
        <i x="591" nd="1"/>
        <i x="592" nd="1"/>
        <i x="593" nd="1"/>
        <i x="594" nd="1"/>
        <i x="595" nd="1"/>
        <i x="596" nd="1"/>
        <i x="597" nd="1"/>
        <i x="598" nd="1"/>
        <i x="5" nd="1"/>
        <i x="59" nd="1"/>
        <i x="599" nd="1"/>
        <i x="600" nd="1"/>
        <i x="601" nd="1"/>
        <i x="602" nd="1"/>
        <i x="603" nd="1"/>
        <i x="604" nd="1"/>
        <i x="605" nd="1"/>
        <i x="606" nd="1"/>
        <i x="607" nd="1"/>
        <i x="608" nd="1"/>
        <i x="60" nd="1"/>
        <i x="609" nd="1"/>
        <i x="610" nd="1"/>
        <i x="611" nd="1"/>
        <i x="612" nd="1"/>
        <i x="613" nd="1"/>
        <i x="614" nd="1"/>
        <i x="615" nd="1"/>
        <i x="616" nd="1"/>
        <i x="617" nd="1"/>
        <i x="618" nd="1"/>
        <i x="61" nd="1"/>
        <i x="619" nd="1"/>
        <i x="620" nd="1"/>
        <i x="621" nd="1"/>
        <i x="622" nd="1"/>
        <i x="623" nd="1"/>
        <i x="624" nd="1"/>
        <i x="625" nd="1"/>
        <i x="626" nd="1"/>
        <i x="627" nd="1"/>
        <i x="628" nd="1"/>
        <i x="62" nd="1"/>
        <i x="629" nd="1"/>
        <i x="630" nd="1"/>
        <i x="631" nd="1"/>
        <i x="632" nd="1"/>
        <i x="633" nd="1"/>
        <i x="634" nd="1"/>
        <i x="635" nd="1"/>
        <i x="636" nd="1"/>
        <i x="637" nd="1"/>
        <i x="638" nd="1"/>
        <i x="63" nd="1"/>
        <i x="639" nd="1"/>
        <i x="640" nd="1"/>
        <i x="641" nd="1"/>
        <i x="642" nd="1"/>
        <i x="643" nd="1"/>
        <i x="644" nd="1"/>
        <i x="645" nd="1"/>
        <i x="646" nd="1"/>
        <i x="647" nd="1"/>
        <i x="648" nd="1"/>
        <i x="64" nd="1"/>
        <i x="649" nd="1"/>
        <i x="650" nd="1"/>
        <i x="651" nd="1"/>
        <i x="652" nd="1"/>
        <i x="653" nd="1"/>
        <i x="654" nd="1"/>
        <i x="655" nd="1"/>
        <i x="656" nd="1"/>
        <i x="657" nd="1"/>
        <i x="658" nd="1"/>
        <i x="65" nd="1"/>
        <i x="659" nd="1"/>
        <i x="660" nd="1"/>
        <i x="661" nd="1"/>
        <i x="662" nd="1"/>
        <i x="663" nd="1"/>
        <i x="664" nd="1"/>
        <i x="665" nd="1"/>
        <i x="666" nd="1"/>
        <i x="667" nd="1"/>
        <i x="668" nd="1"/>
        <i x="66" nd="1"/>
        <i x="669" nd="1"/>
        <i x="670" nd="1"/>
        <i x="671" nd="1"/>
        <i x="672" nd="1"/>
        <i x="673" nd="1"/>
        <i x="674" nd="1"/>
        <i x="675" nd="1"/>
        <i x="676" nd="1"/>
        <i x="677" nd="1"/>
        <i x="678" nd="1"/>
        <i x="67" nd="1"/>
        <i x="679" nd="1"/>
        <i x="680" nd="1"/>
        <i x="681" nd="1"/>
        <i x="682" nd="1"/>
        <i x="683" nd="1"/>
        <i x="684" nd="1"/>
        <i x="685" nd="1"/>
        <i x="686" nd="1"/>
        <i x="687" nd="1"/>
        <i x="688" nd="1"/>
        <i x="68" nd="1"/>
        <i x="689" nd="1"/>
        <i x="690" nd="1"/>
        <i x="691" nd="1"/>
        <i x="692" nd="1"/>
        <i x="693" nd="1"/>
        <i x="694" nd="1"/>
        <i x="695" nd="1"/>
        <i x="696" nd="1"/>
        <i x="697" nd="1"/>
        <i x="698" nd="1"/>
        <i x="6" nd="1"/>
        <i x="69" nd="1"/>
        <i x="699" nd="1"/>
        <i x="700" nd="1"/>
        <i x="701" nd="1"/>
        <i x="702" nd="1"/>
        <i x="703" nd="1"/>
        <i x="704" nd="1"/>
        <i x="705" nd="1"/>
        <i x="706" nd="1"/>
        <i x="707" nd="1"/>
        <i x="708" nd="1"/>
        <i x="70" nd="1"/>
        <i x="709" nd="1"/>
        <i x="710" nd="1"/>
        <i x="711" nd="1"/>
        <i x="712" nd="1"/>
        <i x="713" nd="1"/>
        <i x="714" nd="1"/>
        <i x="715" nd="1"/>
        <i x="716" nd="1"/>
        <i x="717" nd="1"/>
        <i x="718" nd="1"/>
        <i x="71" nd="1"/>
        <i x="719" nd="1"/>
        <i x="720" nd="1"/>
        <i x="721" nd="1"/>
        <i x="722" nd="1"/>
        <i x="723" nd="1"/>
        <i x="724" nd="1"/>
        <i x="725" nd="1"/>
        <i x="726" nd="1"/>
        <i x="727" nd="1"/>
        <i x="728" nd="1"/>
        <i x="72" nd="1"/>
        <i x="729" nd="1"/>
        <i x="730" nd="1"/>
        <i x="731" nd="1"/>
        <i x="732" nd="1"/>
        <i x="733" nd="1"/>
        <i x="734" nd="1"/>
        <i x="735" nd="1"/>
        <i x="736" nd="1"/>
        <i x="737" nd="1"/>
        <i x="738" nd="1"/>
        <i x="73" nd="1"/>
        <i x="739" nd="1"/>
        <i x="740" nd="1"/>
        <i x="741" nd="1"/>
        <i x="742" nd="1"/>
        <i x="743" nd="1"/>
        <i x="744" nd="1"/>
        <i x="745" nd="1"/>
        <i x="746" nd="1"/>
        <i x="747" nd="1"/>
        <i x="748" nd="1"/>
        <i x="74" nd="1"/>
        <i x="749" nd="1"/>
        <i x="750" nd="1"/>
        <i x="751" nd="1"/>
        <i x="752" nd="1"/>
        <i x="753" nd="1"/>
        <i x="754" nd="1"/>
        <i x="755" nd="1"/>
        <i x="756" nd="1"/>
        <i x="757" nd="1"/>
        <i x="758" nd="1"/>
        <i x="75" nd="1"/>
        <i x="759" nd="1"/>
        <i x="760" nd="1"/>
        <i x="761" nd="1"/>
        <i x="762" nd="1"/>
        <i x="763" nd="1"/>
        <i x="764" nd="1"/>
        <i x="765" nd="1"/>
        <i x="766" nd="1"/>
        <i x="767" nd="1"/>
        <i x="768" nd="1"/>
        <i x="76" nd="1"/>
        <i x="769" nd="1"/>
        <i x="770" nd="1"/>
        <i x="771" nd="1"/>
        <i x="772" nd="1"/>
        <i x="773" nd="1"/>
        <i x="774" nd="1"/>
        <i x="775" nd="1"/>
        <i x="776" nd="1"/>
        <i x="777" nd="1"/>
        <i x="778" nd="1"/>
        <i x="77" nd="1"/>
        <i x="779" nd="1"/>
        <i x="780" nd="1"/>
        <i x="781" nd="1"/>
        <i x="782" nd="1"/>
        <i x="783" nd="1"/>
        <i x="784" nd="1"/>
        <i x="785" nd="1"/>
        <i x="786" nd="1"/>
        <i x="787" nd="1"/>
        <i x="788" nd="1"/>
        <i x="78" nd="1"/>
        <i x="789" nd="1"/>
        <i x="790" nd="1"/>
        <i x="791" nd="1"/>
        <i x="792" nd="1"/>
        <i x="793" nd="1"/>
        <i x="794" nd="1"/>
        <i x="795" nd="1"/>
        <i x="796" nd="1"/>
        <i x="797" nd="1"/>
        <i x="798" nd="1"/>
        <i x="7" nd="1"/>
        <i x="79" nd="1"/>
        <i x="799" nd="1"/>
        <i x="800" nd="1"/>
        <i x="801" nd="1"/>
        <i x="802" nd="1"/>
        <i x="803" nd="1"/>
        <i x="804" nd="1"/>
        <i x="805" nd="1"/>
        <i x="806" nd="1"/>
        <i x="807" nd="1"/>
        <i x="808" nd="1"/>
        <i x="80" nd="1"/>
        <i x="809" nd="1"/>
        <i x="810" nd="1"/>
        <i x="811" nd="1"/>
        <i x="812" nd="1"/>
        <i x="814" nd="1"/>
        <i x="815" nd="1"/>
        <i x="816" nd="1"/>
        <i x="817" nd="1"/>
        <i x="818" nd="1"/>
        <i x="81" nd="1"/>
        <i x="819" nd="1"/>
        <i x="820" nd="1"/>
        <i x="821" nd="1"/>
        <i x="822" nd="1"/>
        <i x="823" nd="1"/>
        <i x="824" nd="1"/>
        <i x="825" nd="1"/>
        <i x="826" nd="1"/>
        <i x="827" nd="1"/>
        <i x="828" nd="1"/>
        <i x="82" nd="1"/>
        <i x="829" nd="1"/>
        <i x="830" nd="1"/>
        <i x="831" nd="1"/>
        <i x="832" nd="1"/>
        <i x="833" nd="1"/>
        <i x="834" nd="1"/>
        <i x="835" nd="1"/>
        <i x="836" nd="1"/>
        <i x="837" nd="1"/>
        <i x="838" nd="1"/>
        <i x="83" nd="1"/>
        <i x="839" nd="1"/>
        <i x="840" nd="1"/>
        <i x="841" nd="1"/>
        <i x="842" nd="1"/>
        <i x="843" nd="1"/>
        <i x="844" nd="1"/>
        <i x="845" nd="1"/>
        <i x="846" nd="1"/>
        <i x="847" nd="1"/>
        <i x="848" nd="1"/>
        <i x="84" nd="1"/>
        <i x="849" nd="1"/>
        <i x="850" nd="1"/>
        <i x="851" nd="1"/>
        <i x="852" nd="1"/>
        <i x="853" nd="1"/>
        <i x="854" nd="1"/>
        <i x="855" nd="1"/>
        <i x="856" nd="1"/>
        <i x="857" nd="1"/>
        <i x="858" nd="1"/>
        <i x="85" nd="1"/>
        <i x="859" nd="1"/>
        <i x="860" nd="1"/>
        <i x="861" nd="1"/>
        <i x="862" nd="1"/>
        <i x="863" nd="1"/>
        <i x="864" nd="1"/>
        <i x="865" nd="1"/>
        <i x="866" nd="1"/>
        <i x="867" nd="1"/>
        <i x="868" nd="1"/>
        <i x="86" nd="1"/>
        <i x="869" nd="1"/>
        <i x="870" nd="1"/>
        <i x="871" nd="1"/>
        <i x="872" nd="1"/>
        <i x="873" nd="1"/>
        <i x="874" nd="1"/>
        <i x="875" nd="1"/>
        <i x="876" nd="1"/>
        <i x="877" nd="1"/>
        <i x="878" nd="1"/>
        <i x="87" nd="1"/>
        <i x="879" nd="1"/>
        <i x="880" nd="1"/>
        <i x="881" nd="1"/>
        <i x="882" nd="1"/>
        <i x="883" nd="1"/>
        <i x="884" nd="1"/>
        <i x="885" nd="1"/>
        <i x="886" nd="1"/>
        <i x="887" nd="1"/>
        <i x="888" nd="1"/>
        <i x="88" nd="1"/>
        <i x="889" nd="1"/>
        <i x="890" nd="1"/>
        <i x="891" nd="1"/>
        <i x="892" nd="1"/>
        <i x="893" nd="1"/>
        <i x="894" nd="1"/>
        <i x="895" nd="1"/>
        <i x="896" nd="1"/>
        <i x="897" nd="1"/>
        <i x="898" nd="1"/>
        <i x="8" nd="1"/>
        <i x="89" nd="1"/>
        <i x="899" nd="1"/>
        <i x="900" nd="1"/>
        <i x="901" nd="1"/>
        <i x="902" nd="1"/>
        <i x="903" nd="1"/>
        <i x="904" nd="1"/>
        <i x="905" nd="1"/>
        <i x="906" nd="1"/>
        <i x="907" nd="1"/>
        <i x="908" nd="1"/>
        <i x="90" nd="1"/>
        <i x="909" nd="1"/>
        <i x="910" nd="1"/>
        <i x="911" nd="1"/>
        <i x="912" nd="1"/>
        <i x="913" nd="1"/>
        <i x="914" nd="1"/>
        <i x="915" nd="1"/>
        <i x="916" nd="1"/>
        <i x="917" nd="1"/>
        <i x="918" nd="1"/>
        <i x="91" nd="1"/>
        <i x="919" nd="1"/>
        <i x="920" nd="1"/>
        <i x="921" nd="1"/>
        <i x="922" nd="1"/>
        <i x="923" nd="1"/>
        <i x="924" nd="1"/>
        <i x="925" nd="1"/>
        <i x="926" nd="1"/>
        <i x="927" nd="1"/>
        <i x="928" nd="1"/>
        <i x="92" nd="1"/>
        <i x="929" nd="1"/>
        <i x="930" nd="1"/>
        <i x="931" nd="1"/>
        <i x="932" nd="1"/>
        <i x="933" nd="1"/>
        <i x="934" nd="1"/>
        <i x="935" nd="1"/>
        <i x="936" nd="1"/>
        <i x="937" nd="1"/>
        <i x="938" nd="1"/>
        <i x="93" nd="1"/>
        <i x="939" nd="1"/>
        <i x="940" nd="1"/>
        <i x="941" nd="1"/>
        <i x="942" nd="1"/>
        <i x="943" nd="1"/>
        <i x="944" nd="1"/>
        <i x="945" nd="1"/>
        <i x="946" nd="1"/>
        <i x="947" nd="1"/>
        <i x="948" nd="1"/>
        <i x="94" nd="1"/>
        <i x="949" nd="1"/>
        <i x="950" nd="1"/>
        <i x="951" nd="1"/>
        <i x="952" nd="1"/>
        <i x="953" nd="1"/>
        <i x="954" nd="1"/>
        <i x="955" nd="1"/>
        <i x="956" nd="1"/>
        <i x="957" nd="1"/>
        <i x="958" nd="1"/>
        <i x="95" nd="1"/>
        <i x="959" nd="1"/>
        <i x="960" nd="1"/>
        <i x="961" nd="1"/>
        <i x="962" nd="1"/>
        <i x="963" nd="1"/>
        <i x="964" nd="1"/>
        <i x="965" nd="1"/>
        <i x="966" nd="1"/>
        <i x="967" nd="1"/>
        <i x="968" nd="1"/>
        <i x="96" nd="1"/>
        <i x="969" nd="1"/>
        <i x="970" nd="1"/>
        <i x="971" nd="1"/>
        <i x="972" nd="1"/>
        <i x="973" nd="1"/>
        <i x="974" nd="1"/>
        <i x="975" nd="1"/>
        <i x="976" nd="1"/>
        <i x="977" nd="1"/>
        <i x="978" nd="1"/>
        <i x="97" nd="1"/>
        <i x="980" nd="1"/>
        <i x="981" nd="1"/>
        <i x="982" nd="1"/>
        <i x="983" nd="1"/>
        <i x="984" nd="1"/>
        <i x="985" nd="1"/>
        <i x="986" nd="1"/>
        <i x="987" nd="1"/>
        <i x="988" nd="1"/>
        <i x="98" nd="1"/>
        <i x="989" nd="1"/>
        <i x="990" nd="1"/>
        <i x="991" nd="1"/>
        <i x="992" nd="1"/>
        <i x="993" nd="1"/>
        <i x="994" nd="1"/>
        <i x="995" nd="1"/>
        <i x="996" nd="1"/>
        <i x="997" nd="1"/>
        <i x="998"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A4E3E648-5ECC-45BE-B438-76A9FE4AC339}" sourceName="Month">
  <pivotTables>
    <pivotTable tabId="6" name="PivotTable15"/>
    <pivotTable tabId="6" name="PivotTable5"/>
    <pivotTable tabId="6" name="PivotTable6"/>
    <pivotTable tabId="6" name="PivotTable1"/>
    <pivotTable tabId="6" name="PivotTable11"/>
    <pivotTable tabId="6" name="PivotTable14"/>
    <pivotTable tabId="6" name="PivotTable16"/>
    <pivotTable tabId="6" name="PivotTable17"/>
  </pivotTables>
  <data>
    <tabular pivotCacheId="657280738">
      <items count="1200">
        <i x="1001" s="1"/>
        <i x="1017" s="1"/>
        <i x="1023" s="1"/>
        <i x="1063" s="1"/>
        <i x="1121" s="1"/>
        <i x="0" s="1" nd="1"/>
        <i x="1" s="1" nd="1"/>
        <i x="2" s="1" nd="1"/>
        <i x="3" s="1" nd="1"/>
        <i x="4" s="1" nd="1"/>
        <i x="5" s="1" nd="1"/>
        <i x="6" s="1" nd="1"/>
        <i x="7" s="1" nd="1"/>
        <i x="8" s="1" nd="1"/>
        <i x="9" s="1" nd="1"/>
        <i x="10" s="1" nd="1"/>
        <i x="11" s="1" nd="1"/>
        <i x="12" s="1" nd="1"/>
        <i x="13" s="1" nd="1"/>
        <i x="14" s="1" nd="1"/>
        <i x="15" s="1" nd="1"/>
        <i x="16" s="1" nd="1"/>
        <i x="17" s="1" nd="1"/>
        <i x="18" s="1" nd="1"/>
        <i x="19" s="1" nd="1"/>
        <i x="20" s="1" nd="1"/>
        <i x="21" s="1" nd="1"/>
        <i x="22" s="1" nd="1"/>
        <i x="23" s="1" nd="1"/>
        <i x="24" s="1" nd="1"/>
        <i x="25" s="1" nd="1"/>
        <i x="26" s="1" nd="1"/>
        <i x="27" s="1" nd="1"/>
        <i x="28" s="1" nd="1"/>
        <i x="29" s="1" nd="1"/>
        <i x="30" s="1" nd="1"/>
        <i x="31" s="1" nd="1"/>
        <i x="32" s="1" nd="1"/>
        <i x="33" s="1" nd="1"/>
        <i x="34" s="1" nd="1"/>
        <i x="35" s="1" nd="1"/>
        <i x="36" s="1" nd="1"/>
        <i x="37" s="1" nd="1"/>
        <i x="38" s="1" nd="1"/>
        <i x="39" s="1" nd="1"/>
        <i x="40" s="1" nd="1"/>
        <i x="41" s="1" nd="1"/>
        <i x="42" s="1" nd="1"/>
        <i x="43" s="1" nd="1"/>
        <i x="44" s="1" nd="1"/>
        <i x="45" s="1" nd="1"/>
        <i x="46" s="1" nd="1"/>
        <i x="47" s="1" nd="1"/>
        <i x="48" s="1" nd="1"/>
        <i x="49" s="1" nd="1"/>
        <i x="50" s="1" nd="1"/>
        <i x="51" s="1" nd="1"/>
        <i x="52" s="1" nd="1"/>
        <i x="53" s="1" nd="1"/>
        <i x="54" s="1" nd="1"/>
        <i x="55" s="1" nd="1"/>
        <i x="56" s="1" nd="1"/>
        <i x="57" s="1" nd="1"/>
        <i x="58" s="1" nd="1"/>
        <i x="59" s="1" nd="1"/>
        <i x="60" s="1" nd="1"/>
        <i x="61" s="1" nd="1"/>
        <i x="62" s="1" nd="1"/>
        <i x="63" s="1" nd="1"/>
        <i x="64" s="1" nd="1"/>
        <i x="65" s="1" nd="1"/>
        <i x="66" s="1" nd="1"/>
        <i x="67" s="1" nd="1"/>
        <i x="68" s="1" nd="1"/>
        <i x="69" s="1" nd="1"/>
        <i x="70" s="1" nd="1"/>
        <i x="71" s="1" nd="1"/>
        <i x="72" s="1" nd="1"/>
        <i x="73" s="1" nd="1"/>
        <i x="74" s="1" nd="1"/>
        <i x="75" s="1" nd="1"/>
        <i x="76" s="1" nd="1"/>
        <i x="77" s="1" nd="1"/>
        <i x="78" s="1" nd="1"/>
        <i x="79" s="1" nd="1"/>
        <i x="80" s="1" nd="1"/>
        <i x="81" s="1" nd="1"/>
        <i x="82" s="1" nd="1"/>
        <i x="83" s="1" nd="1"/>
        <i x="84" s="1" nd="1"/>
        <i x="85" s="1" nd="1"/>
        <i x="86" s="1" nd="1"/>
        <i x="87" s="1" nd="1"/>
        <i x="88" s="1" nd="1"/>
        <i x="89" s="1" nd="1"/>
        <i x="90" s="1" nd="1"/>
        <i x="91" s="1" nd="1"/>
        <i x="92" s="1" nd="1"/>
        <i x="93" s="1" nd="1"/>
        <i x="94" s="1" nd="1"/>
        <i x="95" s="1" nd="1"/>
        <i x="96" s="1" nd="1"/>
        <i x="97" s="1" nd="1"/>
        <i x="98" s="1" nd="1"/>
        <i x="99" s="1" nd="1"/>
        <i x="100" s="1" nd="1"/>
        <i x="101" s="1" nd="1"/>
        <i x="102" s="1" nd="1"/>
        <i x="103" s="1" nd="1"/>
        <i x="104" s="1" nd="1"/>
        <i x="105" s="1" nd="1"/>
        <i x="106" s="1" nd="1"/>
        <i x="107" s="1" nd="1"/>
        <i x="108" s="1" nd="1"/>
        <i x="109" s="1" nd="1"/>
        <i x="110" s="1" nd="1"/>
        <i x="111" s="1" nd="1"/>
        <i x="112" s="1" nd="1"/>
        <i x="113" s="1" nd="1"/>
        <i x="114" s="1" nd="1"/>
        <i x="115" s="1" nd="1"/>
        <i x="116" s="1" nd="1"/>
        <i x="117" s="1" nd="1"/>
        <i x="118" s="1" nd="1"/>
        <i x="119" s="1" nd="1"/>
        <i x="120" s="1" nd="1"/>
        <i x="121" s="1" nd="1"/>
        <i x="122" s="1" nd="1"/>
        <i x="123" s="1" nd="1"/>
        <i x="124" s="1" nd="1"/>
        <i x="125" s="1" nd="1"/>
        <i x="126" s="1" nd="1"/>
        <i x="127" s="1" nd="1"/>
        <i x="128" s="1" nd="1"/>
        <i x="129" s="1" nd="1"/>
        <i x="130" s="1" nd="1"/>
        <i x="131" s="1" nd="1"/>
        <i x="132" s="1" nd="1"/>
        <i x="133" s="1" nd="1"/>
        <i x="134" s="1" nd="1"/>
        <i x="135" s="1" nd="1"/>
        <i x="136" s="1" nd="1"/>
        <i x="137" s="1" nd="1"/>
        <i x="138" s="1" nd="1"/>
        <i x="139" s="1" nd="1"/>
        <i x="140" s="1" nd="1"/>
        <i x="141" s="1" nd="1"/>
        <i x="142" s="1" nd="1"/>
        <i x="143" s="1" nd="1"/>
        <i x="144" s="1" nd="1"/>
        <i x="145" s="1" nd="1"/>
        <i x="146" s="1" nd="1"/>
        <i x="147" s="1" nd="1"/>
        <i x="148" s="1" nd="1"/>
        <i x="149" s="1" nd="1"/>
        <i x="150" s="1" nd="1"/>
        <i x="151" s="1" nd="1"/>
        <i x="152" s="1" nd="1"/>
        <i x="153" s="1" nd="1"/>
        <i x="154" s="1" nd="1"/>
        <i x="155" s="1" nd="1"/>
        <i x="156" s="1" nd="1"/>
        <i x="157" s="1" nd="1"/>
        <i x="158" s="1" nd="1"/>
        <i x="159" s="1" nd="1"/>
        <i x="160" s="1" nd="1"/>
        <i x="161" s="1" nd="1"/>
        <i x="162" s="1" nd="1"/>
        <i x="163" s="1" nd="1"/>
        <i x="164" s="1" nd="1"/>
        <i x="165" s="1" nd="1"/>
        <i x="166" s="1" nd="1"/>
        <i x="167" s="1" nd="1"/>
        <i x="168" s="1" nd="1"/>
        <i x="169" s="1" nd="1"/>
        <i x="170" s="1" nd="1"/>
        <i x="171" s="1" nd="1"/>
        <i x="172" s="1" nd="1"/>
        <i x="173" s="1" nd="1"/>
        <i x="174" s="1" nd="1"/>
        <i x="175" s="1" nd="1"/>
        <i x="176" s="1" nd="1"/>
        <i x="177" s="1" nd="1"/>
        <i x="178" s="1" nd="1"/>
        <i x="179" s="1" nd="1"/>
        <i x="180" s="1" nd="1"/>
        <i x="181" s="1" nd="1"/>
        <i x="182" s="1" nd="1"/>
        <i x="183" s="1" nd="1"/>
        <i x="184" s="1" nd="1"/>
        <i x="185" s="1" nd="1"/>
        <i x="186" s="1" nd="1"/>
        <i x="187" s="1" nd="1"/>
        <i x="188" s="1" nd="1"/>
        <i x="189" s="1" nd="1"/>
        <i x="190" s="1" nd="1"/>
        <i x="191" s="1" nd="1"/>
        <i x="192" s="1" nd="1"/>
        <i x="193" s="1" nd="1"/>
        <i x="194" s="1" nd="1"/>
        <i x="195" s="1" nd="1"/>
        <i x="196" s="1" nd="1"/>
        <i x="197" s="1" nd="1"/>
        <i x="198" s="1" nd="1"/>
        <i x="199" s="1" nd="1"/>
        <i x="200" s="1" nd="1"/>
        <i x="201" s="1" nd="1"/>
        <i x="202" s="1" nd="1"/>
        <i x="203" s="1" nd="1"/>
        <i x="204" s="1" nd="1"/>
        <i x="205" s="1" nd="1"/>
        <i x="206" s="1" nd="1"/>
        <i x="207" s="1" nd="1"/>
        <i x="208" s="1" nd="1"/>
        <i x="209" s="1" nd="1"/>
        <i x="210" s="1" nd="1"/>
        <i x="211" s="1" nd="1"/>
        <i x="212" s="1" nd="1"/>
        <i x="213" s="1" nd="1"/>
        <i x="214" s="1" nd="1"/>
        <i x="215" s="1" nd="1"/>
        <i x="216" s="1" nd="1"/>
        <i x="217" s="1" nd="1"/>
        <i x="218" s="1" nd="1"/>
        <i x="219" s="1" nd="1"/>
        <i x="220" s="1" nd="1"/>
        <i x="221" s="1" nd="1"/>
        <i x="222" s="1" nd="1"/>
        <i x="223" s="1" nd="1"/>
        <i x="224" s="1" nd="1"/>
        <i x="225" s="1" nd="1"/>
        <i x="226" s="1" nd="1"/>
        <i x="227" s="1" nd="1"/>
        <i x="228" s="1" nd="1"/>
        <i x="229" s="1" nd="1"/>
        <i x="230" s="1" nd="1"/>
        <i x="231" s="1" nd="1"/>
        <i x="232" s="1" nd="1"/>
        <i x="233" s="1" nd="1"/>
        <i x="234" s="1" nd="1"/>
        <i x="235" s="1" nd="1"/>
        <i x="236" s="1" nd="1"/>
        <i x="237" s="1" nd="1"/>
        <i x="238" s="1" nd="1"/>
        <i x="239" s="1" nd="1"/>
        <i x="240" s="1" nd="1"/>
        <i x="241" s="1" nd="1"/>
        <i x="242" s="1" nd="1"/>
        <i x="243" s="1" nd="1"/>
        <i x="244" s="1" nd="1"/>
        <i x="245" s="1" nd="1"/>
        <i x="246" s="1" nd="1"/>
        <i x="247" s="1" nd="1"/>
        <i x="248" s="1" nd="1"/>
        <i x="249" s="1" nd="1"/>
        <i x="250" s="1" nd="1"/>
        <i x="251" s="1" nd="1"/>
        <i x="252" s="1" nd="1"/>
        <i x="253" s="1" nd="1"/>
        <i x="254" s="1" nd="1"/>
        <i x="255" s="1" nd="1"/>
        <i x="256" s="1" nd="1"/>
        <i x="257" s="1" nd="1"/>
        <i x="258" s="1" nd="1"/>
        <i x="259" s="1" nd="1"/>
        <i x="260" s="1" nd="1"/>
        <i x="261" s="1" nd="1"/>
        <i x="262" s="1" nd="1"/>
        <i x="263" s="1" nd="1"/>
        <i x="264" s="1" nd="1"/>
        <i x="265" s="1" nd="1"/>
        <i x="266" s="1" nd="1"/>
        <i x="267" s="1" nd="1"/>
        <i x="268" s="1" nd="1"/>
        <i x="269" s="1" nd="1"/>
        <i x="270" s="1" nd="1"/>
        <i x="271" s="1" nd="1"/>
        <i x="272" s="1" nd="1"/>
        <i x="273" s="1" nd="1"/>
        <i x="274" s="1" nd="1"/>
        <i x="275" s="1" nd="1"/>
        <i x="276" s="1" nd="1"/>
        <i x="277" s="1" nd="1"/>
        <i x="278" s="1" nd="1"/>
        <i x="279" s="1" nd="1"/>
        <i x="280" s="1" nd="1"/>
        <i x="281" s="1" nd="1"/>
        <i x="282" s="1" nd="1"/>
        <i x="283" s="1" nd="1"/>
        <i x="284" s="1" nd="1"/>
        <i x="285" s="1" nd="1"/>
        <i x="286" s="1" nd="1"/>
        <i x="287" s="1" nd="1"/>
        <i x="288" s="1" nd="1"/>
        <i x="289" s="1" nd="1"/>
        <i x="290" s="1" nd="1"/>
        <i x="291" s="1" nd="1"/>
        <i x="292" s="1" nd="1"/>
        <i x="293" s="1" nd="1"/>
        <i x="294" s="1" nd="1"/>
        <i x="295" s="1" nd="1"/>
        <i x="296" s="1" nd="1"/>
        <i x="297" s="1" nd="1"/>
        <i x="298" s="1" nd="1"/>
        <i x="299" s="1" nd="1"/>
        <i x="300" s="1" nd="1"/>
        <i x="301" s="1" nd="1"/>
        <i x="302" s="1" nd="1"/>
        <i x="303" s="1" nd="1"/>
        <i x="304" s="1" nd="1"/>
        <i x="305" s="1" nd="1"/>
        <i x="306" s="1" nd="1"/>
        <i x="307" s="1" nd="1"/>
        <i x="308" s="1" nd="1"/>
        <i x="309" s="1" nd="1"/>
        <i x="310" s="1" nd="1"/>
        <i x="311" s="1" nd="1"/>
        <i x="312" s="1" nd="1"/>
        <i x="313" s="1" nd="1"/>
        <i x="314" s="1" nd="1"/>
        <i x="315" s="1" nd="1"/>
        <i x="316" s="1" nd="1"/>
        <i x="317" s="1" nd="1"/>
        <i x="318" s="1" nd="1"/>
        <i x="319" s="1" nd="1"/>
        <i x="320" s="1" nd="1"/>
        <i x="321" s="1" nd="1"/>
        <i x="322" s="1" nd="1"/>
        <i x="323" s="1" nd="1"/>
        <i x="324" s="1" nd="1"/>
        <i x="325" s="1" nd="1"/>
        <i x="326" s="1" nd="1"/>
        <i x="327" s="1" nd="1"/>
        <i x="328" s="1" nd="1"/>
        <i x="329" s="1" nd="1"/>
        <i x="330" s="1" nd="1"/>
        <i x="331" s="1" nd="1"/>
        <i x="332" s="1" nd="1"/>
        <i x="333" s="1" nd="1"/>
        <i x="334" s="1" nd="1"/>
        <i x="335" s="1" nd="1"/>
        <i x="336" s="1" nd="1"/>
        <i x="337" s="1" nd="1"/>
        <i x="338" s="1" nd="1"/>
        <i x="339" s="1" nd="1"/>
        <i x="340" s="1" nd="1"/>
        <i x="341" s="1" nd="1"/>
        <i x="342" s="1" nd="1"/>
        <i x="343" s="1" nd="1"/>
        <i x="344" s="1" nd="1"/>
        <i x="345" s="1" nd="1"/>
        <i x="346" s="1" nd="1"/>
        <i x="347" s="1" nd="1"/>
        <i x="348" s="1" nd="1"/>
        <i x="349" s="1" nd="1"/>
        <i x="350" s="1" nd="1"/>
        <i x="351" s="1" nd="1"/>
        <i x="352" s="1" nd="1"/>
        <i x="353" s="1" nd="1"/>
        <i x="354" s="1" nd="1"/>
        <i x="355" s="1" nd="1"/>
        <i x="356" s="1" nd="1"/>
        <i x="357" s="1" nd="1"/>
        <i x="358" s="1" nd="1"/>
        <i x="359" s="1" nd="1"/>
        <i x="360" s="1" nd="1"/>
        <i x="361" s="1" nd="1"/>
        <i x="362" s="1" nd="1"/>
        <i x="363" s="1" nd="1"/>
        <i x="364" s="1" nd="1"/>
        <i x="365" s="1" nd="1"/>
        <i x="366" s="1" nd="1"/>
        <i x="367" s="1" nd="1"/>
        <i x="368" s="1" nd="1"/>
        <i x="369" s="1" nd="1"/>
        <i x="370" s="1" nd="1"/>
        <i x="371" s="1" nd="1"/>
        <i x="372" s="1" nd="1"/>
        <i x="373" s="1" nd="1"/>
        <i x="374" s="1" nd="1"/>
        <i x="375" s="1" nd="1"/>
        <i x="376" s="1" nd="1"/>
        <i x="377" s="1" nd="1"/>
        <i x="378" s="1" nd="1"/>
        <i x="379" s="1" nd="1"/>
        <i x="380" s="1" nd="1"/>
        <i x="381" s="1" nd="1"/>
        <i x="382" s="1" nd="1"/>
        <i x="383" s="1" nd="1"/>
        <i x="384" s="1" nd="1"/>
        <i x="385" s="1" nd="1"/>
        <i x="386" s="1" nd="1"/>
        <i x="387" s="1" nd="1"/>
        <i x="388" s="1" nd="1"/>
        <i x="389" s="1" nd="1"/>
        <i x="390" s="1" nd="1"/>
        <i x="391" s="1" nd="1"/>
        <i x="392" s="1" nd="1"/>
        <i x="393" s="1" nd="1"/>
        <i x="394" s="1" nd="1"/>
        <i x="395" s="1" nd="1"/>
        <i x="396" s="1" nd="1"/>
        <i x="397" s="1" nd="1"/>
        <i x="398" s="1" nd="1"/>
        <i x="399" s="1" nd="1"/>
        <i x="400" s="1" nd="1"/>
        <i x="401" s="1" nd="1"/>
        <i x="402" s="1" nd="1"/>
        <i x="403" s="1" nd="1"/>
        <i x="404" s="1" nd="1"/>
        <i x="405" s="1" nd="1"/>
        <i x="406" s="1" nd="1"/>
        <i x="407" s="1" nd="1"/>
        <i x="408" s="1" nd="1"/>
        <i x="409" s="1" nd="1"/>
        <i x="410" s="1" nd="1"/>
        <i x="411" s="1" nd="1"/>
        <i x="412" s="1" nd="1"/>
        <i x="413" s="1" nd="1"/>
        <i x="414" s="1" nd="1"/>
        <i x="415" s="1" nd="1"/>
        <i x="416" s="1" nd="1"/>
        <i x="417" s="1" nd="1"/>
        <i x="418" s="1" nd="1"/>
        <i x="419" s="1" nd="1"/>
        <i x="420" s="1" nd="1"/>
        <i x="421" s="1" nd="1"/>
        <i x="422" s="1" nd="1"/>
        <i x="423" s="1" nd="1"/>
        <i x="424" s="1" nd="1"/>
        <i x="425" s="1" nd="1"/>
        <i x="426" s="1" nd="1"/>
        <i x="427" s="1" nd="1"/>
        <i x="428" s="1" nd="1"/>
        <i x="429" s="1" nd="1"/>
        <i x="430" s="1" nd="1"/>
        <i x="431" s="1" nd="1"/>
        <i x="432" s="1" nd="1"/>
        <i x="433" s="1" nd="1"/>
        <i x="434" s="1" nd="1"/>
        <i x="435" s="1" nd="1"/>
        <i x="436" s="1" nd="1"/>
        <i x="437" s="1" nd="1"/>
        <i x="438" s="1" nd="1"/>
        <i x="439" s="1" nd="1"/>
        <i x="440" s="1" nd="1"/>
        <i x="441" s="1" nd="1"/>
        <i x="442" s="1" nd="1"/>
        <i x="443" s="1" nd="1"/>
        <i x="444" s="1" nd="1"/>
        <i x="445" s="1" nd="1"/>
        <i x="446" s="1" nd="1"/>
        <i x="447" s="1" nd="1"/>
        <i x="448" s="1" nd="1"/>
        <i x="449" s="1" nd="1"/>
        <i x="450" s="1" nd="1"/>
        <i x="451" s="1" nd="1"/>
        <i x="452" s="1" nd="1"/>
        <i x="453" s="1" nd="1"/>
        <i x="454" s="1" nd="1"/>
        <i x="455" s="1" nd="1"/>
        <i x="456" s="1" nd="1"/>
        <i x="457" s="1" nd="1"/>
        <i x="458" s="1" nd="1"/>
        <i x="459" s="1" nd="1"/>
        <i x="460" s="1" nd="1"/>
        <i x="461" s="1" nd="1"/>
        <i x="462" s="1" nd="1"/>
        <i x="463" s="1" nd="1"/>
        <i x="464" s="1" nd="1"/>
        <i x="465" s="1" nd="1"/>
        <i x="466" s="1" nd="1"/>
        <i x="467" s="1" nd="1"/>
        <i x="468" s="1" nd="1"/>
        <i x="469" s="1" nd="1"/>
        <i x="470" s="1" nd="1"/>
        <i x="471" s="1" nd="1"/>
        <i x="472" s="1" nd="1"/>
        <i x="473" s="1" nd="1"/>
        <i x="474" s="1" nd="1"/>
        <i x="475" s="1" nd="1"/>
        <i x="476" s="1" nd="1"/>
        <i x="477" s="1" nd="1"/>
        <i x="478" s="1" nd="1"/>
        <i x="479" s="1" nd="1"/>
        <i x="480" s="1" nd="1"/>
        <i x="481" s="1" nd="1"/>
        <i x="482" s="1" nd="1"/>
        <i x="483" s="1" nd="1"/>
        <i x="484" s="1" nd="1"/>
        <i x="485" s="1" nd="1"/>
        <i x="486" s="1" nd="1"/>
        <i x="487" s="1" nd="1"/>
        <i x="488" s="1" nd="1"/>
        <i x="489" s="1" nd="1"/>
        <i x="490" s="1" nd="1"/>
        <i x="491" s="1" nd="1"/>
        <i x="492" s="1" nd="1"/>
        <i x="493" s="1" nd="1"/>
        <i x="494" s="1" nd="1"/>
        <i x="495" s="1" nd="1"/>
        <i x="496" s="1" nd="1"/>
        <i x="497" s="1" nd="1"/>
        <i x="498" s="1" nd="1"/>
        <i x="499" s="1" nd="1"/>
        <i x="500" s="1" nd="1"/>
        <i x="501" s="1" nd="1"/>
        <i x="502" s="1" nd="1"/>
        <i x="503" s="1" nd="1"/>
        <i x="504" s="1" nd="1"/>
        <i x="505" s="1" nd="1"/>
        <i x="506" s="1" nd="1"/>
        <i x="507" s="1" nd="1"/>
        <i x="508" s="1" nd="1"/>
        <i x="509" s="1" nd="1"/>
        <i x="510" s="1" nd="1"/>
        <i x="511" s="1" nd="1"/>
        <i x="512" s="1" nd="1"/>
        <i x="513" s="1" nd="1"/>
        <i x="514" s="1" nd="1"/>
        <i x="515" s="1" nd="1"/>
        <i x="516" s="1" nd="1"/>
        <i x="517" s="1" nd="1"/>
        <i x="518" s="1" nd="1"/>
        <i x="519" s="1" nd="1"/>
        <i x="520" s="1" nd="1"/>
        <i x="521" s="1" nd="1"/>
        <i x="522" s="1" nd="1"/>
        <i x="523" s="1" nd="1"/>
        <i x="524" s="1" nd="1"/>
        <i x="525" s="1" nd="1"/>
        <i x="526" s="1" nd="1"/>
        <i x="527" s="1" nd="1"/>
        <i x="528" s="1" nd="1"/>
        <i x="529" s="1" nd="1"/>
        <i x="530" s="1" nd="1"/>
        <i x="531" s="1" nd="1"/>
        <i x="532" s="1" nd="1"/>
        <i x="533" s="1" nd="1"/>
        <i x="534" s="1" nd="1"/>
        <i x="535" s="1" nd="1"/>
        <i x="536" s="1" nd="1"/>
        <i x="537" s="1" nd="1"/>
        <i x="538" s="1" nd="1"/>
        <i x="539" s="1" nd="1"/>
        <i x="540" s="1" nd="1"/>
        <i x="541" s="1" nd="1"/>
        <i x="542" s="1" nd="1"/>
        <i x="543" s="1" nd="1"/>
        <i x="544" s="1" nd="1"/>
        <i x="545" s="1" nd="1"/>
        <i x="546" s="1" nd="1"/>
        <i x="547" s="1" nd="1"/>
        <i x="548" s="1" nd="1"/>
        <i x="549" s="1" nd="1"/>
        <i x="550" s="1" nd="1"/>
        <i x="551" s="1" nd="1"/>
        <i x="552" s="1" nd="1"/>
        <i x="553" s="1" nd="1"/>
        <i x="554" s="1" nd="1"/>
        <i x="555" s="1" nd="1"/>
        <i x="556" s="1" nd="1"/>
        <i x="557" s="1" nd="1"/>
        <i x="558" s="1" nd="1"/>
        <i x="559" s="1" nd="1"/>
        <i x="560" s="1" nd="1"/>
        <i x="561" s="1" nd="1"/>
        <i x="562" s="1" nd="1"/>
        <i x="563" s="1" nd="1"/>
        <i x="564" s="1" nd="1"/>
        <i x="565" s="1" nd="1"/>
        <i x="566" s="1" nd="1"/>
        <i x="567" s="1" nd="1"/>
        <i x="568" s="1" nd="1"/>
        <i x="569" s="1" nd="1"/>
        <i x="570" s="1" nd="1"/>
        <i x="571" s="1" nd="1"/>
        <i x="572" s="1" nd="1"/>
        <i x="573" s="1" nd="1"/>
        <i x="574" s="1" nd="1"/>
        <i x="575" s="1" nd="1"/>
        <i x="576" s="1" nd="1"/>
        <i x="577" s="1" nd="1"/>
        <i x="578" s="1" nd="1"/>
        <i x="579" s="1" nd="1"/>
        <i x="580" s="1" nd="1"/>
        <i x="581" s="1" nd="1"/>
        <i x="582" s="1" nd="1"/>
        <i x="583" s="1" nd="1"/>
        <i x="584" s="1" nd="1"/>
        <i x="585" s="1" nd="1"/>
        <i x="586" s="1" nd="1"/>
        <i x="587" s="1" nd="1"/>
        <i x="588" s="1" nd="1"/>
        <i x="589" s="1" nd="1"/>
        <i x="590" s="1" nd="1"/>
        <i x="591" s="1" nd="1"/>
        <i x="592" s="1" nd="1"/>
        <i x="593" s="1" nd="1"/>
        <i x="594" s="1" nd="1"/>
        <i x="595" s="1" nd="1"/>
        <i x="596" s="1" nd="1"/>
        <i x="597" s="1" nd="1"/>
        <i x="598" s="1" nd="1"/>
        <i x="599" s="1" nd="1"/>
        <i x="600" s="1" nd="1"/>
        <i x="601" s="1" nd="1"/>
        <i x="602" s="1" nd="1"/>
        <i x="603" s="1" nd="1"/>
        <i x="604" s="1" nd="1"/>
        <i x="605" s="1" nd="1"/>
        <i x="606" s="1" nd="1"/>
        <i x="607" s="1" nd="1"/>
        <i x="608" s="1" nd="1"/>
        <i x="609" s="1" nd="1"/>
        <i x="610" s="1" nd="1"/>
        <i x="611" s="1" nd="1"/>
        <i x="612" s="1" nd="1"/>
        <i x="613" s="1" nd="1"/>
        <i x="614" s="1" nd="1"/>
        <i x="615" s="1" nd="1"/>
        <i x="616" s="1" nd="1"/>
        <i x="617" s="1" nd="1"/>
        <i x="618" s="1" nd="1"/>
        <i x="619" s="1" nd="1"/>
        <i x="620" s="1" nd="1"/>
        <i x="621" s="1" nd="1"/>
        <i x="622" s="1" nd="1"/>
        <i x="623" s="1" nd="1"/>
        <i x="624" s="1" nd="1"/>
        <i x="625" s="1" nd="1"/>
        <i x="626" s="1" nd="1"/>
        <i x="627" s="1" nd="1"/>
        <i x="628" s="1" nd="1"/>
        <i x="629" s="1" nd="1"/>
        <i x="630" s="1" nd="1"/>
        <i x="631" s="1" nd="1"/>
        <i x="632" s="1" nd="1"/>
        <i x="633" s="1" nd="1"/>
        <i x="634" s="1" nd="1"/>
        <i x="635" s="1" nd="1"/>
        <i x="636" s="1" nd="1"/>
        <i x="637" s="1" nd="1"/>
        <i x="638" s="1" nd="1"/>
        <i x="639" s="1" nd="1"/>
        <i x="640" s="1" nd="1"/>
        <i x="641" s="1" nd="1"/>
        <i x="642" s="1" nd="1"/>
        <i x="643" s="1" nd="1"/>
        <i x="644" s="1" nd="1"/>
        <i x="645" s="1" nd="1"/>
        <i x="646" s="1" nd="1"/>
        <i x="647" s="1" nd="1"/>
        <i x="648" s="1" nd="1"/>
        <i x="649" s="1" nd="1"/>
        <i x="650" s="1" nd="1"/>
        <i x="651" s="1" nd="1"/>
        <i x="652" s="1" nd="1"/>
        <i x="653" s="1" nd="1"/>
        <i x="654" s="1" nd="1"/>
        <i x="655" s="1" nd="1"/>
        <i x="656" s="1" nd="1"/>
        <i x="657" s="1" nd="1"/>
        <i x="658" s="1" nd="1"/>
        <i x="659" s="1" nd="1"/>
        <i x="660" s="1" nd="1"/>
        <i x="661" s="1" nd="1"/>
        <i x="662" s="1" nd="1"/>
        <i x="663" s="1" nd="1"/>
        <i x="664" s="1" nd="1"/>
        <i x="665" s="1" nd="1"/>
        <i x="666" s="1" nd="1"/>
        <i x="667" s="1" nd="1"/>
        <i x="668" s="1" nd="1"/>
        <i x="669" s="1" nd="1"/>
        <i x="670" s="1" nd="1"/>
        <i x="671" s="1" nd="1"/>
        <i x="672" s="1" nd="1"/>
        <i x="673" s="1" nd="1"/>
        <i x="674" s="1" nd="1"/>
        <i x="675" s="1" nd="1"/>
        <i x="676" s="1" nd="1"/>
        <i x="677" s="1" nd="1"/>
        <i x="678" s="1" nd="1"/>
        <i x="679" s="1" nd="1"/>
        <i x="680" s="1" nd="1"/>
        <i x="681" s="1" nd="1"/>
        <i x="682" s="1" nd="1"/>
        <i x="683" s="1" nd="1"/>
        <i x="684" s="1" nd="1"/>
        <i x="685" s="1" nd="1"/>
        <i x="686" s="1" nd="1"/>
        <i x="687" s="1" nd="1"/>
        <i x="688" s="1" nd="1"/>
        <i x="689" s="1" nd="1"/>
        <i x="690" s="1" nd="1"/>
        <i x="691" s="1" nd="1"/>
        <i x="692" s="1" nd="1"/>
        <i x="693" s="1" nd="1"/>
        <i x="694" s="1" nd="1"/>
        <i x="695" s="1" nd="1"/>
        <i x="696" s="1" nd="1"/>
        <i x="697" s="1" nd="1"/>
        <i x="698" s="1" nd="1"/>
        <i x="699" s="1" nd="1"/>
        <i x="700" s="1" nd="1"/>
        <i x="701" s="1" nd="1"/>
        <i x="702" s="1" nd="1"/>
        <i x="703" s="1" nd="1"/>
        <i x="704" s="1" nd="1"/>
        <i x="705" s="1" nd="1"/>
        <i x="706" s="1" nd="1"/>
        <i x="707" s="1" nd="1"/>
        <i x="708" s="1" nd="1"/>
        <i x="709" s="1" nd="1"/>
        <i x="710" s="1" nd="1"/>
        <i x="711" s="1" nd="1"/>
        <i x="712" s="1" nd="1"/>
        <i x="713" s="1" nd="1"/>
        <i x="714" s="1" nd="1"/>
        <i x="715" s="1" nd="1"/>
        <i x="716" s="1" nd="1"/>
        <i x="717" s="1" nd="1"/>
        <i x="718" s="1" nd="1"/>
        <i x="719" s="1" nd="1"/>
        <i x="720" s="1" nd="1"/>
        <i x="721" s="1" nd="1"/>
        <i x="722" s="1" nd="1"/>
        <i x="723" s="1" nd="1"/>
        <i x="724" s="1" nd="1"/>
        <i x="725" s="1" nd="1"/>
        <i x="726" s="1" nd="1"/>
        <i x="727" s="1" nd="1"/>
        <i x="728" s="1" nd="1"/>
        <i x="729" s="1" nd="1"/>
        <i x="730" s="1" nd="1"/>
        <i x="731" s="1" nd="1"/>
        <i x="732" s="1" nd="1"/>
        <i x="733" s="1" nd="1"/>
        <i x="734" s="1" nd="1"/>
        <i x="735" s="1" nd="1"/>
        <i x="736" s="1" nd="1"/>
        <i x="737" s="1" nd="1"/>
        <i x="738" s="1" nd="1"/>
        <i x="739" s="1" nd="1"/>
        <i x="740" s="1" nd="1"/>
        <i x="741" s="1" nd="1"/>
        <i x="742" s="1" nd="1"/>
        <i x="743" s="1" nd="1"/>
        <i x="744" s="1" nd="1"/>
        <i x="745" s="1" nd="1"/>
        <i x="746" s="1" nd="1"/>
        <i x="747" s="1" nd="1"/>
        <i x="748" s="1" nd="1"/>
        <i x="749" s="1" nd="1"/>
        <i x="750" s="1" nd="1"/>
        <i x="751" s="1" nd="1"/>
        <i x="752" s="1" nd="1"/>
        <i x="753" s="1" nd="1"/>
        <i x="754" s="1" nd="1"/>
        <i x="755" s="1" nd="1"/>
        <i x="756" s="1" nd="1"/>
        <i x="757" s="1" nd="1"/>
        <i x="758" s="1" nd="1"/>
        <i x="759" s="1" nd="1"/>
        <i x="760" s="1" nd="1"/>
        <i x="761" s="1" nd="1"/>
        <i x="762" s="1" nd="1"/>
        <i x="763" s="1" nd="1"/>
        <i x="764" s="1" nd="1"/>
        <i x="765" s="1" nd="1"/>
        <i x="766" s="1" nd="1"/>
        <i x="767" s="1" nd="1"/>
        <i x="768" s="1" nd="1"/>
        <i x="769" s="1" nd="1"/>
        <i x="770" s="1" nd="1"/>
        <i x="771" s="1" nd="1"/>
        <i x="772" s="1" nd="1"/>
        <i x="773" s="1" nd="1"/>
        <i x="774" s="1" nd="1"/>
        <i x="775" s="1" nd="1"/>
        <i x="776" s="1" nd="1"/>
        <i x="777" s="1" nd="1"/>
        <i x="778" s="1" nd="1"/>
        <i x="779" s="1" nd="1"/>
        <i x="780" s="1" nd="1"/>
        <i x="781" s="1" nd="1"/>
        <i x="782" s="1" nd="1"/>
        <i x="783" s="1" nd="1"/>
        <i x="784" s="1" nd="1"/>
        <i x="785" s="1" nd="1"/>
        <i x="786" s="1" nd="1"/>
        <i x="787" s="1" nd="1"/>
        <i x="788" s="1" nd="1"/>
        <i x="789" s="1" nd="1"/>
        <i x="790" s="1" nd="1"/>
        <i x="791" s="1" nd="1"/>
        <i x="792" s="1" nd="1"/>
        <i x="793" s="1" nd="1"/>
        <i x="794" s="1" nd="1"/>
        <i x="795" s="1" nd="1"/>
        <i x="796" s="1" nd="1"/>
        <i x="797" s="1" nd="1"/>
        <i x="798" s="1" nd="1"/>
        <i x="799" s="1" nd="1"/>
        <i x="800" s="1" nd="1"/>
        <i x="801" s="1" nd="1"/>
        <i x="802" s="1" nd="1"/>
        <i x="803" s="1" nd="1"/>
        <i x="804" s="1" nd="1"/>
        <i x="805" s="1" nd="1"/>
        <i x="806" s="1" nd="1"/>
        <i x="807" s="1" nd="1"/>
        <i x="808" s="1" nd="1"/>
        <i x="809" s="1" nd="1"/>
        <i x="810" s="1" nd="1"/>
        <i x="811" s="1" nd="1"/>
        <i x="812" s="1" nd="1"/>
        <i x="813" s="1" nd="1"/>
        <i x="814" s="1" nd="1"/>
        <i x="815" s="1" nd="1"/>
        <i x="816" s="1" nd="1"/>
        <i x="817" s="1" nd="1"/>
        <i x="818" s="1" nd="1"/>
        <i x="819" s="1" nd="1"/>
        <i x="820" s="1" nd="1"/>
        <i x="821" s="1" nd="1"/>
        <i x="822" s="1" nd="1"/>
        <i x="823" s="1" nd="1"/>
        <i x="824" s="1" nd="1"/>
        <i x="825" s="1" nd="1"/>
        <i x="826" s="1" nd="1"/>
        <i x="827" s="1" nd="1"/>
        <i x="828" s="1" nd="1"/>
        <i x="829" s="1" nd="1"/>
        <i x="830" s="1" nd="1"/>
        <i x="831" s="1" nd="1"/>
        <i x="832" s="1" nd="1"/>
        <i x="833" s="1" nd="1"/>
        <i x="834" s="1" nd="1"/>
        <i x="835" s="1" nd="1"/>
        <i x="836" s="1" nd="1"/>
        <i x="837" s="1" nd="1"/>
        <i x="838" s="1" nd="1"/>
        <i x="839" s="1" nd="1"/>
        <i x="840" s="1" nd="1"/>
        <i x="841" s="1" nd="1"/>
        <i x="842" s="1" nd="1"/>
        <i x="843" s="1" nd="1"/>
        <i x="844" s="1" nd="1"/>
        <i x="845" s="1" nd="1"/>
        <i x="846" s="1" nd="1"/>
        <i x="847" s="1" nd="1"/>
        <i x="848" s="1" nd="1"/>
        <i x="849" s="1" nd="1"/>
        <i x="850" s="1" nd="1"/>
        <i x="851" s="1" nd="1"/>
        <i x="852" s="1" nd="1"/>
        <i x="853" s="1" nd="1"/>
        <i x="854" s="1" nd="1"/>
        <i x="855" s="1" nd="1"/>
        <i x="856" s="1" nd="1"/>
        <i x="857" s="1" nd="1"/>
        <i x="858" s="1" nd="1"/>
        <i x="859" s="1" nd="1"/>
        <i x="860" s="1" nd="1"/>
        <i x="861" s="1" nd="1"/>
        <i x="862" s="1" nd="1"/>
        <i x="863" s="1" nd="1"/>
        <i x="864" s="1" nd="1"/>
        <i x="865" s="1" nd="1"/>
        <i x="866" s="1" nd="1"/>
        <i x="867" s="1" nd="1"/>
        <i x="868" s="1" nd="1"/>
        <i x="869" s="1" nd="1"/>
        <i x="870" s="1" nd="1"/>
        <i x="871" s="1" nd="1"/>
        <i x="872" s="1" nd="1"/>
        <i x="873" s="1" nd="1"/>
        <i x="874" s="1" nd="1"/>
        <i x="875" s="1" nd="1"/>
        <i x="876" s="1" nd="1"/>
        <i x="877" s="1" nd="1"/>
        <i x="878" s="1" nd="1"/>
        <i x="879" s="1" nd="1"/>
        <i x="880" s="1" nd="1"/>
        <i x="881" s="1" nd="1"/>
        <i x="882" s="1" nd="1"/>
        <i x="883" s="1" nd="1"/>
        <i x="884" s="1" nd="1"/>
        <i x="885" s="1" nd="1"/>
        <i x="886" s="1" nd="1"/>
        <i x="887" s="1" nd="1"/>
        <i x="888" s="1" nd="1"/>
        <i x="889" s="1" nd="1"/>
        <i x="890" s="1" nd="1"/>
        <i x="891" s="1" nd="1"/>
        <i x="892" s="1" nd="1"/>
        <i x="893" s="1" nd="1"/>
        <i x="894" s="1" nd="1"/>
        <i x="895" s="1" nd="1"/>
        <i x="896" s="1" nd="1"/>
        <i x="897" s="1" nd="1"/>
        <i x="898" s="1" nd="1"/>
        <i x="899" s="1" nd="1"/>
        <i x="900" s="1" nd="1"/>
        <i x="901" s="1" nd="1"/>
        <i x="902" s="1" nd="1"/>
        <i x="903" s="1" nd="1"/>
        <i x="904" s="1" nd="1"/>
        <i x="905" s="1" nd="1"/>
        <i x="906" s="1" nd="1"/>
        <i x="907" s="1" nd="1"/>
        <i x="908" s="1" nd="1"/>
        <i x="909" s="1" nd="1"/>
        <i x="910" s="1" nd="1"/>
        <i x="911" s="1" nd="1"/>
        <i x="912" s="1" nd="1"/>
        <i x="913" s="1" nd="1"/>
        <i x="914" s="1" nd="1"/>
        <i x="915" s="1" nd="1"/>
        <i x="916" s="1" nd="1"/>
        <i x="917" s="1" nd="1"/>
        <i x="918" s="1" nd="1"/>
        <i x="919" s="1" nd="1"/>
        <i x="920" s="1" nd="1"/>
        <i x="921" s="1" nd="1"/>
        <i x="922" s="1" nd="1"/>
        <i x="923" s="1" nd="1"/>
        <i x="924" s="1" nd="1"/>
        <i x="925" s="1" nd="1"/>
        <i x="926" s="1" nd="1"/>
        <i x="927" s="1" nd="1"/>
        <i x="928" s="1" nd="1"/>
        <i x="929" s="1" nd="1"/>
        <i x="930" s="1" nd="1"/>
        <i x="931" s="1" nd="1"/>
        <i x="932" s="1" nd="1"/>
        <i x="933" s="1" nd="1"/>
        <i x="934" s="1" nd="1"/>
        <i x="935" s="1" nd="1"/>
        <i x="936" s="1" nd="1"/>
        <i x="937" s="1" nd="1"/>
        <i x="938" s="1" nd="1"/>
        <i x="939" s="1" nd="1"/>
        <i x="940" s="1" nd="1"/>
        <i x="941" s="1" nd="1"/>
        <i x="942" s="1" nd="1"/>
        <i x="943" s="1" nd="1"/>
        <i x="944" s="1" nd="1"/>
        <i x="945" s="1" nd="1"/>
        <i x="946" s="1" nd="1"/>
        <i x="947" s="1" nd="1"/>
        <i x="948" s="1" nd="1"/>
        <i x="949" s="1" nd="1"/>
        <i x="950" s="1" nd="1"/>
        <i x="951" s="1" nd="1"/>
        <i x="952" s="1" nd="1"/>
        <i x="953" s="1" nd="1"/>
        <i x="954" s="1" nd="1"/>
        <i x="955" s="1" nd="1"/>
        <i x="956" s="1" nd="1"/>
        <i x="957" s="1" nd="1"/>
        <i x="958" s="1" nd="1"/>
        <i x="959" s="1" nd="1"/>
        <i x="960" s="1" nd="1"/>
        <i x="961" s="1" nd="1"/>
        <i x="962" s="1" nd="1"/>
        <i x="963" s="1" nd="1"/>
        <i x="964" s="1" nd="1"/>
        <i x="965" s="1" nd="1"/>
        <i x="966" s="1" nd="1"/>
        <i x="967" s="1" nd="1"/>
        <i x="968" s="1" nd="1"/>
        <i x="969" s="1" nd="1"/>
        <i x="970" s="1" nd="1"/>
        <i x="971" s="1" nd="1"/>
        <i x="972" s="1" nd="1"/>
        <i x="973" s="1" nd="1"/>
        <i x="974" s="1" nd="1"/>
        <i x="975" s="1" nd="1"/>
        <i x="976" s="1" nd="1"/>
        <i x="977" s="1" nd="1"/>
        <i x="978" s="1" nd="1"/>
        <i x="979" s="1" nd="1"/>
        <i x="980" s="1" nd="1"/>
        <i x="981" s="1" nd="1"/>
        <i x="982" s="1" nd="1"/>
        <i x="983" s="1" nd="1"/>
        <i x="984" s="1" nd="1"/>
        <i x="985" s="1" nd="1"/>
        <i x="986" s="1" nd="1"/>
        <i x="987" s="1" nd="1"/>
        <i x="988" s="1" nd="1"/>
        <i x="989" s="1" nd="1"/>
        <i x="990" s="1" nd="1"/>
        <i x="991" s="1" nd="1"/>
        <i x="992" s="1" nd="1"/>
        <i x="993" s="1" nd="1"/>
        <i x="994" s="1" nd="1"/>
        <i x="995" s="1" nd="1"/>
        <i x="996" s="1" nd="1"/>
        <i x="997" s="1" nd="1"/>
        <i x="998" s="1" nd="1"/>
        <i x="999" s="1" nd="1"/>
        <i x="1000" s="1" nd="1"/>
        <i x="1002" s="1" nd="1"/>
        <i x="1003" s="1" nd="1"/>
        <i x="1004" s="1" nd="1"/>
        <i x="1005" s="1" nd="1"/>
        <i x="1006" s="1" nd="1"/>
        <i x="1007" s="1" nd="1"/>
        <i x="1008" s="1" nd="1"/>
        <i x="1009" s="1" nd="1"/>
        <i x="1010" s="1" nd="1"/>
        <i x="1011" s="1" nd="1"/>
        <i x="1012" s="1" nd="1"/>
        <i x="1013" s="1" nd="1"/>
        <i x="1014" s="1" nd="1"/>
        <i x="1015" s="1" nd="1"/>
        <i x="1016" s="1" nd="1"/>
        <i x="1018" s="1" nd="1"/>
        <i x="1019" s="1" nd="1"/>
        <i x="1020" s="1" nd="1"/>
        <i x="1021" s="1" nd="1"/>
        <i x="1022" s="1" nd="1"/>
        <i x="1024" s="1" nd="1"/>
        <i x="1025" s="1" nd="1"/>
        <i x="1026" s="1" nd="1"/>
        <i x="1027" s="1" nd="1"/>
        <i x="1028" s="1" nd="1"/>
        <i x="1029" s="1" nd="1"/>
        <i x="1030" s="1" nd="1"/>
        <i x="1031" s="1" nd="1"/>
        <i x="1032" s="1" nd="1"/>
        <i x="1033" s="1" nd="1"/>
        <i x="1034" s="1" nd="1"/>
        <i x="1035" s="1" nd="1"/>
        <i x="1036" s="1" nd="1"/>
        <i x="1037" s="1" nd="1"/>
        <i x="1038" s="1" nd="1"/>
        <i x="1039" s="1" nd="1"/>
        <i x="1040" s="1" nd="1"/>
        <i x="1041" s="1" nd="1"/>
        <i x="1042" s="1" nd="1"/>
        <i x="1043" s="1" nd="1"/>
        <i x="1044" s="1" nd="1"/>
        <i x="1045" s="1" nd="1"/>
        <i x="1046" s="1" nd="1"/>
        <i x="1047" s="1" nd="1"/>
        <i x="1048" s="1" nd="1"/>
        <i x="1049" s="1" nd="1"/>
        <i x="1050" s="1" nd="1"/>
        <i x="1051" s="1" nd="1"/>
        <i x="1052" s="1" nd="1"/>
        <i x="1053" s="1" nd="1"/>
        <i x="1054" s="1" nd="1"/>
        <i x="1055" s="1" nd="1"/>
        <i x="1056" s="1" nd="1"/>
        <i x="1057" s="1" nd="1"/>
        <i x="1058" s="1" nd="1"/>
        <i x="1059" s="1" nd="1"/>
        <i x="1060" s="1" nd="1"/>
        <i x="1061" s="1" nd="1"/>
        <i x="1062" s="1" nd="1"/>
        <i x="1064" s="1" nd="1"/>
        <i x="1065" s="1" nd="1"/>
        <i x="1066" s="1" nd="1"/>
        <i x="1067" s="1" nd="1"/>
        <i x="1068" s="1" nd="1"/>
        <i x="1069" s="1" nd="1"/>
        <i x="1070" s="1" nd="1"/>
        <i x="1071" s="1" nd="1"/>
        <i x="1072" s="1" nd="1"/>
        <i x="1073" s="1" nd="1"/>
        <i x="1074" s="1" nd="1"/>
        <i x="1075" s="1" nd="1"/>
        <i x="1076" s="1" nd="1"/>
        <i x="1077" s="1" nd="1"/>
        <i x="1078" s="1" nd="1"/>
        <i x="1079" s="1" nd="1"/>
        <i x="1080" s="1" nd="1"/>
        <i x="1081" s="1" nd="1"/>
        <i x="1082" s="1" nd="1"/>
        <i x="1083" s="1" nd="1"/>
        <i x="1084" s="1" nd="1"/>
        <i x="1085" s="1" nd="1"/>
        <i x="1086" s="1" nd="1"/>
        <i x="1087" s="1" nd="1"/>
        <i x="1088" s="1" nd="1"/>
        <i x="1089" s="1" nd="1"/>
        <i x="1090" s="1" nd="1"/>
        <i x="1091" s="1" nd="1"/>
        <i x="1092" s="1" nd="1"/>
        <i x="1093" s="1" nd="1"/>
        <i x="1094" s="1" nd="1"/>
        <i x="1095" s="1" nd="1"/>
        <i x="1096" s="1" nd="1"/>
        <i x="1097" s="1" nd="1"/>
        <i x="1098" s="1" nd="1"/>
        <i x="1099" s="1" nd="1"/>
        <i x="1100" s="1" nd="1"/>
        <i x="1101" s="1" nd="1"/>
        <i x="1102" s="1" nd="1"/>
        <i x="1103" s="1" nd="1"/>
        <i x="1104" s="1" nd="1"/>
        <i x="1105" s="1" nd="1"/>
        <i x="1106" s="1" nd="1"/>
        <i x="1107" s="1" nd="1"/>
        <i x="1108" s="1" nd="1"/>
        <i x="1109" s="1" nd="1"/>
        <i x="1110" s="1" nd="1"/>
        <i x="1111" s="1" nd="1"/>
        <i x="1112" s="1" nd="1"/>
        <i x="1113" s="1" nd="1"/>
        <i x="1114" s="1" nd="1"/>
        <i x="1115" s="1" nd="1"/>
        <i x="1116" s="1" nd="1"/>
        <i x="1117" s="1" nd="1"/>
        <i x="1118" s="1" nd="1"/>
        <i x="1119" s="1" nd="1"/>
        <i x="1120" s="1" nd="1"/>
        <i x="1122" s="1" nd="1"/>
        <i x="1123" s="1" nd="1"/>
        <i x="1124" s="1" nd="1"/>
        <i x="1125" s="1" nd="1"/>
        <i x="1126" s="1" nd="1"/>
        <i x="1127" s="1" nd="1"/>
        <i x="1128" s="1" nd="1"/>
        <i x="1129" s="1" nd="1"/>
        <i x="1130" s="1" nd="1"/>
        <i x="1131" s="1" nd="1"/>
        <i x="1132" s="1" nd="1"/>
        <i x="1133" s="1" nd="1"/>
        <i x="1134" s="1" nd="1"/>
        <i x="1135" s="1" nd="1"/>
        <i x="1136" s="1" nd="1"/>
        <i x="1137" s="1" nd="1"/>
        <i x="1138" s="1" nd="1"/>
        <i x="1139" s="1" nd="1"/>
        <i x="1140" s="1" nd="1"/>
        <i x="1141" s="1" nd="1"/>
        <i x="1142" s="1" nd="1"/>
        <i x="1143" s="1" nd="1"/>
        <i x="1144" s="1" nd="1"/>
        <i x="1145" s="1" nd="1"/>
        <i x="1146" s="1" nd="1"/>
        <i x="1147" s="1" nd="1"/>
        <i x="1148" s="1" nd="1"/>
        <i x="1149" s="1" nd="1"/>
        <i x="1150" s="1" nd="1"/>
        <i x="1151" s="1" nd="1"/>
        <i x="1152" s="1" nd="1"/>
        <i x="1153" s="1" nd="1"/>
        <i x="1154" s="1" nd="1"/>
        <i x="1155" s="1" nd="1"/>
        <i x="1156" s="1" nd="1"/>
        <i x="1157" s="1" nd="1"/>
        <i x="1158" s="1" nd="1"/>
        <i x="1159" s="1" nd="1"/>
        <i x="1160" s="1" nd="1"/>
        <i x="1161" s="1" nd="1"/>
        <i x="1162" s="1" nd="1"/>
        <i x="1163" s="1" nd="1"/>
        <i x="1164" s="1" nd="1"/>
        <i x="1165" s="1" nd="1"/>
        <i x="1166" s="1" nd="1"/>
        <i x="1167" s="1" nd="1"/>
        <i x="1168" s="1" nd="1"/>
        <i x="1169" s="1" nd="1"/>
        <i x="1170" s="1" nd="1"/>
        <i x="1171" s="1" nd="1"/>
        <i x="1172" s="1" nd="1"/>
        <i x="1173" s="1" nd="1"/>
        <i x="1174" s="1" nd="1"/>
        <i x="1175" s="1" nd="1"/>
        <i x="1176" s="1" nd="1"/>
        <i x="1177" s="1" nd="1"/>
        <i x="1178" s="1" nd="1"/>
        <i x="1179" s="1" nd="1"/>
        <i x="1180" s="1" nd="1"/>
        <i x="1181" s="1" nd="1"/>
        <i x="1182" s="1" nd="1"/>
        <i x="1183" s="1" nd="1"/>
        <i x="1184" s="1" nd="1"/>
        <i x="1185" s="1" nd="1"/>
        <i x="1186" s="1" nd="1"/>
        <i x="1187" s="1" nd="1"/>
        <i x="1188" s="1" nd="1"/>
        <i x="1189" s="1" nd="1"/>
        <i x="1190" s="1" nd="1"/>
        <i x="1191" s="1" nd="1"/>
        <i x="1192" s="1" nd="1"/>
        <i x="1193" s="1" nd="1"/>
        <i x="1194" s="1" nd="1"/>
        <i x="1195" s="1" nd="1"/>
        <i x="1196" s="1" nd="1"/>
        <i x="1197" s="1" nd="1"/>
        <i x="1198" s="1" nd="1"/>
        <i x="1199" s="1" nd="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1" xr10:uid="{54920D1E-4CE8-49FD-9619-3DF5591D6E48}" sourceName="Month">
  <extLst>
    <x:ext xmlns:x15="http://schemas.microsoft.com/office/spreadsheetml/2010/11/main" uri="{2F2917AC-EB37-4324-AD4E-5DD8C200BD13}">
      <x15:tableSlicerCache tableId="4" column="2"/>
    </x:ext>
  </extLst>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ntity" xr10:uid="{D5E2652B-D60F-4FA4-91D6-D7AF267420D1}" sourceName="Quantity">
  <extLst>
    <x:ext xmlns:x15="http://schemas.microsoft.com/office/spreadsheetml/2010/11/main" uri="{2F2917AC-EB37-4324-AD4E-5DD8C200BD13}">
      <x15:tableSlicerCache tableId="3" column="1"/>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xr10:uid="{E90B0320-B3C9-440F-A4F4-3BF3C7E9D726}" cache="Slicer_Date" caption="Date" rowHeight="241300"/>
  <slicer name="CustomerID" xr10:uid="{794CF84B-A3E8-4FAD-82EE-0AFBB64AE74B}" cache="Slicer_CustomerID" caption="CustomerID" rowHeight="241300"/>
  <slicer name="CustomerID 1" xr10:uid="{1E7DC56A-3EFB-48CF-A336-DDCAB3C13A4C}" cache="Slicer_CustomerID" caption="CustomerID" rowHeight="241300"/>
  <slicer name="Month" xr10:uid="{CBBE6AC2-D0FC-4446-806F-862D07B06DF7}" cache="Slicer_Month" caption="Month"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Quantity" xr10:uid="{2C2682BF-A712-4F82-847A-B58AD3B1F561}" cache="Slicer_Quantity" caption="Quantity"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2" xr10:uid="{232339C7-0463-46F4-9AD9-BE5488D6AA2E}" cache="Slicer_Month1" caption="Month" startItem="8" rowHeight="2413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1" xr10:uid="{41932D85-1B21-4777-B53E-FBF9A9037731}" cache="Slicer_Date" caption="Date" rowHeight="24130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Name 1" xr10:uid="{2F8CA21E-9212-4C35-9C06-7F1D655B2E50}" cache="Slicer_Product_Name" caption="Product Name" rowHeight="241300"/>
</slicers>
</file>

<file path=xl/slicers/slicer6.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ID 2" xr10:uid="{DC3DF0FD-A7A3-49A4-A2D7-673014FAE683}" cache="Slicer_CustomerID" caption="CustomerID" startItem="311" rowHeight="241300"/>
</slicers>
</file>

<file path=xl/slicers/slicer7.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1" xr10:uid="{95BA0A52-C52E-4CDA-88CD-505C5A93E533}" cache="Slicer_Month" caption="Month" rowHeight="241300"/>
</slicers>
</file>

<file path=xl/slicers/slicer8.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3" xr10:uid="{B5FC1950-B5CE-4749-A1D5-A38152F53FCF}" cache="Slicer_Month1" caption="Month" rowHeight="241300"/>
  <slicer name="Quantity 1" xr10:uid="{0C56560A-57AB-45BB-BB37-F461C442B39E}" cache="Slicer_Quantity" caption="Quantity"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0393F16-2F47-492B-BDD6-6A17A9702F28}" name="Table3" displayName="Table3" ref="A1:E13" totalsRowShown="0" headerRowCellStyle="Check Cell" dataCellStyle="Check Cell">
  <autoFilter ref="A1:E13" xr:uid="{10393F16-2F47-492B-BDD6-6A17A9702F28}"/>
  <tableColumns count="5">
    <tableColumn id="1" xr3:uid="{69420426-B37B-4735-AADA-F7F19C7C68F9}" name="Quantity" dataCellStyle="Check Cell"/>
    <tableColumn id="2" xr3:uid="{8FFC792F-E425-432F-8717-EDDA7AD5DFB8}" name="Sales" dataCellStyle="Check Cell"/>
    <tableColumn id="3" xr3:uid="{7C9EA07B-9BC5-45AD-B985-B05612C5C072}" name="Forecast(Sales)" dataCellStyle="Check Cell"/>
    <tableColumn id="4" xr3:uid="{9E71E849-994C-4C13-9A70-8D26EAEF8122}" name="Lower Confidence Bound(Sales)" dataDxfId="7" dataCellStyle="Check Cell"/>
    <tableColumn id="5" xr3:uid="{0AB401C3-6074-4400-A221-0E98D9A2C772}" name="Upper Confidence Bound(Sales)" dataDxfId="6" dataCellStyle="Check Cell"/>
  </tableColumns>
  <tableStyleInfo name="TableStyleMedium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7F820B6-B290-43AD-94C5-B8E46DE5FE84}" name="Table4" displayName="Table4" ref="A1:E239" totalsRowShown="0" headerRowCellStyle="Check Cell" dataCellStyle="Check Cell">
  <autoFilter ref="A1:E239" xr:uid="{07F820B6-B290-43AD-94C5-B8E46DE5FE84}"/>
  <tableColumns count="5">
    <tableColumn id="1" xr3:uid="{43E25F56-BEFA-4991-A0CE-8A510EC5086A}" name="Reorder Level" dataCellStyle="Check Cell"/>
    <tableColumn id="2" xr3:uid="{0B1239F7-9306-4947-BFA4-5DA9CED4968F}" name="Month" dataCellStyle="Check Cell"/>
    <tableColumn id="3" xr3:uid="{0544F0DB-C22C-4BA5-B783-A7FC444784A4}" name="Forecast(Month)" dataCellStyle="Check Cell">
      <calculatedColumnFormula>_xlfn.FORECAST.ETS(A2,$B$2:$B$191,$A$2:$A$191,1,1)</calculatedColumnFormula>
    </tableColumn>
    <tableColumn id="4" xr3:uid="{5521B4B8-C223-4880-937C-1AEFF09DFB5F}" name="Lower Confidence Bound(Month)" dataDxfId="5" dataCellStyle="Check Cell">
      <calculatedColumnFormula>C2-_xlfn.FORECAST.ETS.CONFINT(A2,$B$2:$B$191,$A$2:$A$191,0.95,1,1)</calculatedColumnFormula>
    </tableColumn>
    <tableColumn id="5" xr3:uid="{A3BE773F-7EBA-400E-881C-60F088DAC336}" name="Upper Confidence Bound(Month)" dataDxfId="4" dataCellStyle="Check Cell">
      <calculatedColumnFormula>C2+_xlfn.FORECAST.ETS.CONFINT(A2,$B$2:$B$191,$A$2:$A$191,0.95,1,1)</calculatedColumnFormula>
    </tableColumn>
  </tableColumns>
  <tableStyleInfo name="TableStyleLight8"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F1131D6-13FA-49E0-AE30-6628BF9C8FA4}" name="Table2" displayName="Table2" ref="A1:U1201" totalsRowShown="0" headerRowCellStyle="Normal" dataCellStyle="Normal">
  <autoFilter ref="A1:U1201" xr:uid="{5F1131D6-13FA-49E0-AE30-6628BF9C8FA4}"/>
  <tableColumns count="21">
    <tableColumn id="1" xr3:uid="{760A989D-0477-47DE-B924-3D7D50E32D44}" name="OrderID" dataCellStyle="Normal"/>
    <tableColumn id="2" xr3:uid="{B1282473-7B13-4123-9C40-C1F3DBD7D2CA}" name="Date" dataCellStyle="Normal"/>
    <tableColumn id="3" xr3:uid="{61147C94-FCCB-4BB2-8856-BAC1C90401E5}" name="CustomerID" dataCellStyle="Normal"/>
    <tableColumn id="4" xr3:uid="{2D8D39C6-CF71-4106-9835-74DC17CFE757}" name="ProductID" dataCellStyle="Normal"/>
    <tableColumn id="5" xr3:uid="{95D97FAF-C50F-4421-B194-BC6114CCC755}" name="Quantity" dataCellStyle="Normal"/>
    <tableColumn id="6" xr3:uid="{D163EA76-9CA3-4EE0-A81D-1F24178B1FD3}" name="Sales" dataCellStyle="Normal"/>
    <tableColumn id="7" xr3:uid="{22D6DE61-1DCC-43A6-B65C-ACC10E37A510}" name="Profit" dataCellStyle="Normal"/>
    <tableColumn id="8" xr3:uid="{7E0E3FF6-BBE1-4809-977A-9479DC298967}" name="CustomerID2" dataCellStyle="Normal"/>
    <tableColumn id="9" xr3:uid="{5D742008-6A57-455B-92B6-F68A1BA4683D}" name="Name" dataCellStyle="Normal"/>
    <tableColumn id="10" xr3:uid="{86383858-DFF6-4DD0-BA9D-B11A8CD752A6}" name="City" dataCellStyle="Normal"/>
    <tableColumn id="11" xr3:uid="{CF21F151-A918-498D-AD56-F66C4A2F2EAC}" name="State" dataCellStyle="Normal"/>
    <tableColumn id="12" xr3:uid="{2A11B9A5-491F-48BF-913F-1595866A2FFF}" name="Segment" dataCellStyle="Normal"/>
    <tableColumn id="13" xr3:uid="{FC2DE6A3-FBAE-4D21-A93D-87EBFA1FDE0E}" name="ProductID3" dataCellStyle="Normal"/>
    <tableColumn id="14" xr3:uid="{56778049-5C6E-478E-994B-631B523FD50C}" name="Product Name" dataCellStyle="Normal"/>
    <tableColumn id="15" xr3:uid="{D77C87B9-E345-404A-9A4C-114097003CD1}" name="Category" dataCellStyle="Normal"/>
    <tableColumn id="16" xr3:uid="{26B78152-DD46-4958-B116-E6099A500FE5}" name="Cost Price" dataCellStyle="Normal"/>
    <tableColumn id="17" xr3:uid="{1CAE2D88-5E24-4A10-918C-258DC3B64F87}" name="ProductID4" dataCellStyle="Normal"/>
    <tableColumn id="18" xr3:uid="{D7492923-9150-4D6A-91B0-8FC4CCF0988A}" name="Current Stock" dataCellStyle="Normal"/>
    <tableColumn id="19" xr3:uid="{D47C30CE-858D-49C4-95A6-ABA29825D565}" name="Reorder Level" dataCellStyle="Normal"/>
    <tableColumn id="20" xr3:uid="{B0359D57-6B12-44D1-8EF6-C186721E0E0D}" name="Month" dataCellStyle="Normal"/>
    <tableColumn id="21" xr3:uid="{CA6689F9-D35D-4E61-994C-7FCE7150A11B}" name="Target Sales" dataCellStyle="Normal"/>
  </tableColumns>
  <tableStyleInfo name="TableStyleLight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737AFED-29BD-478D-9692-F018157A42C3}" name="Table1" displayName="Table1" ref="V1:AD2" totalsRowShown="0" headerRowDxfId="3">
  <autoFilter ref="V1:AD2" xr:uid="{C737AFED-29BD-478D-9692-F018157A42C3}"/>
  <tableColumns count="9">
    <tableColumn id="1" xr3:uid="{C9A24406-3667-4FFA-AD54-E508B7D758BC}" name="total_sales">
      <calculatedColumnFormula>SUM(F$2:F$1048576)</calculatedColumnFormula>
    </tableColumn>
    <tableColumn id="2" xr3:uid="{A75FC0CD-16A9-4CBE-AE9C-2BD940293712}" name="total_profit">
      <calculatedColumnFormula>SUM(G$2:G$1048576)</calculatedColumnFormula>
    </tableColumn>
    <tableColumn id="3" xr3:uid="{38A06813-CCFC-4D64-8E8E-1CE8526C7EBF}" name="Profit Margin %">
      <calculatedColumnFormula>(W2/V2)*100</calculatedColumnFormula>
    </tableColumn>
    <tableColumn id="4" xr3:uid="{CD06A6DB-2C21-4A26-8CA6-282E6DCE3B44}" name="Average Order Value">
      <calculatedColumnFormula>AVERAGE(P$2:P$1048576)</calculatedColumnFormula>
    </tableColumn>
    <tableColumn id="5" xr3:uid="{28A5BB7D-12E1-479B-90B8-7A0E4DF63CDD}" name="Number of Orders">
      <calculatedColumnFormula>SUM(E$2:E$1048576)</calculatedColumnFormula>
    </tableColumn>
    <tableColumn id="6" xr3:uid="{98B56801-CE34-45A0-AC1F-4713040D9B53}" name="Number of Customers">
      <calculatedColumnFormula>COUNTIF(D$2:D$1048576, "*p*")</calculatedColumnFormula>
    </tableColumn>
    <tableColumn id="7" xr3:uid="{9F0916E0-2B7B-4BF5-A32D-712E88DE3CC9}" name="Customer Retention Rate">
      <calculatedColumnFormula>(1200-0)/1200</calculatedColumnFormula>
    </tableColumn>
    <tableColumn id="8" xr3:uid="{712C60C8-2B17-4002-847A-E6E9BAE507E4}" name="Inventory Turnover">
      <calculatedColumnFormula>SUM(G:G)</calculatedColumnFormula>
    </tableColumn>
    <tableColumn id="9" xr3:uid="{06AE52F9-750C-4F72-9FE0-854800A959C1}" name="Target Achievement %">
      <calculatedColumnFormula>V2/AC2</calculatedColumnFormula>
    </tableColumn>
  </tableColumns>
  <tableStyleInfo name="TableStyleLight16"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51B3F7CA-EF2B-461F-B07E-ADAD4D553B5F}" name="Table5" displayName="Table5" ref="Y10:AE11" totalsRowShown="0" headerRowDxfId="2" headerRowCellStyle="Check Cell" dataCellStyle="Check Cell">
  <autoFilter ref="Y10:AE11" xr:uid="{51B3F7CA-EF2B-461F-B07E-ADAD4D553B5F}"/>
  <tableColumns count="7">
    <tableColumn id="1" xr3:uid="{3ED1627D-6B6E-40A2-808E-05A61F889BD8}" name="XLOOKUP" dataCellStyle="Check Cell">
      <calculatedColumnFormula>_xlfn.XLOOKUP(L20,L:L,M:M,"error",0,1)</calculatedColumnFormula>
    </tableColumn>
    <tableColumn id="2" xr3:uid="{F138D956-4561-477A-9C21-B6EED8C3E583}" name="INDEX-MATCH" dataCellStyle="Check Cell">
      <calculatedColumnFormula>INDEX(A:A,MATCH("Delhi",K:K,0))</calculatedColumnFormula>
    </tableColumn>
    <tableColumn id="3" xr3:uid="{437BC93D-41AA-49A7-B036-CA1B5522810A}" name="SUMIFS" dataCellStyle="Check Cell">
      <calculatedColumnFormula>SUMIF(O:O,"Electronics",P:P)</calculatedColumnFormula>
    </tableColumn>
    <tableColumn id="4" xr3:uid="{F8DC37AE-65B8-4F2B-B91E-212468E284D1}" name="COUNTIFS" dataCellStyle="Check Cell">
      <calculatedColumnFormula>COUNTIF(L:L,"Corporate")</calculatedColumnFormula>
    </tableColumn>
    <tableColumn id="5" xr3:uid="{FBFE7CCE-4382-4496-83EF-08E7868E8B73}" name="IFERROR" dataCellStyle="Check Cell">
      <calculatedColumnFormula>IFERROR(U:U*12,"error occur")</calculatedColumnFormula>
    </tableColumn>
    <tableColumn id="6" xr3:uid="{B70D5AD4-617E-4715-8F7C-DDC2840B7DFB}" name="Dynamic Arrays" dataCellStyle="Check Cell">
      <calculatedColumnFormula>IFERROR(Q2:Q9/R2:R9,"D/v")</calculatedColumnFormula>
    </tableColumn>
    <tableColumn id="7" xr3:uid="{F1C9D6B7-4C49-4F07-8914-21DCD331221C}" name="Conditional Formatting" dataCellStyle="Check Cell">
      <calculatedColumnFormula>IF(SUM(U:U)&gt;F:F,"very high","very low")</calculatedColumnFormula>
    </tableColumn>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drawing" Target="../drawings/drawing1.xml"/><Relationship Id="rId2" Type="http://schemas.openxmlformats.org/officeDocument/2006/relationships/pivotTable" Target="../pivotTables/pivotTable2.xml"/><Relationship Id="rId16" Type="http://schemas.openxmlformats.org/officeDocument/2006/relationships/pivotTable" Target="../pivotTables/pivotTable16.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table" Target="../tables/table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table" Target="../tables/table2.x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table" Target="../tables/table4.xml"/><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2" Type="http://schemas.microsoft.com/office/2007/relationships/slicer" Target="../slicers/slicer4.xml"/><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2" Type="http://schemas.microsoft.com/office/2007/relationships/slicer" Target="../slicers/slicer5.xml"/><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2" Type="http://schemas.microsoft.com/office/2007/relationships/slicer" Target="../slicers/slicer6.xml"/><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2" Type="http://schemas.microsoft.com/office/2007/relationships/slicer" Target="../slicers/slicer7.xml"/><Relationship Id="rId1" Type="http://schemas.openxmlformats.org/officeDocument/2006/relationships/drawing" Target="../drawings/drawing9.xml"/></Relationships>
</file>

<file path=xl/worksheets/_rels/sheet11.xml.rels><?xml version="1.0" encoding="UTF-8" standalone="yes"?>
<Relationships xmlns="http://schemas.openxmlformats.org/package/2006/relationships"><Relationship Id="rId3" Type="http://schemas.microsoft.com/office/2007/relationships/slicer" Target="../slicers/slicer8.xml"/><Relationship Id="rId2" Type="http://schemas.openxmlformats.org/officeDocument/2006/relationships/drawing" Target="../drawings/drawing10.xml"/><Relationship Id="rId1" Type="http://schemas.openxmlformats.org/officeDocument/2006/relationships/printerSettings" Target="../printerSettings/printerSettings1.bin"/></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20C2FA-3B5F-446D-9ED9-25F300F8D008}">
  <sheetPr>
    <tabColor theme="1" tint="4.9989318521683403E-2"/>
  </sheetPr>
  <dimension ref="B1:X86"/>
  <sheetViews>
    <sheetView zoomScale="46" zoomScaleNormal="85" workbookViewId="0">
      <selection activeCell="Y17" sqref="Y17"/>
    </sheetView>
  </sheetViews>
  <sheetFormatPr defaultRowHeight="15" x14ac:dyDescent="0.25"/>
  <cols>
    <col min="1" max="1" width="13.140625" bestFit="1" customWidth="1"/>
    <col min="2" max="2" width="13.28515625" bestFit="1" customWidth="1"/>
    <col min="3" max="3" width="12.140625" bestFit="1" customWidth="1"/>
    <col min="4" max="4" width="13.28515625" bestFit="1" customWidth="1"/>
    <col min="5" max="5" width="16.42578125" bestFit="1" customWidth="1"/>
    <col min="6" max="6" width="29.85546875" bestFit="1" customWidth="1"/>
    <col min="7" max="7" width="11.5703125" bestFit="1" customWidth="1"/>
    <col min="8" max="8" width="13.140625" bestFit="1" customWidth="1"/>
    <col min="9" max="9" width="14.7109375" bestFit="1" customWidth="1"/>
    <col min="10" max="10" width="14.85546875" bestFit="1" customWidth="1"/>
    <col min="11" max="11" width="19.5703125" bestFit="1" customWidth="1"/>
    <col min="12" max="12" width="13.28515625" bestFit="1" customWidth="1"/>
    <col min="13" max="13" width="12.140625" bestFit="1" customWidth="1"/>
    <col min="14" max="14" width="15.5703125" bestFit="1" customWidth="1"/>
    <col min="15" max="15" width="13.28515625" bestFit="1" customWidth="1"/>
    <col min="16" max="16" width="12.140625" bestFit="1" customWidth="1"/>
    <col min="17" max="17" width="13.140625" bestFit="1" customWidth="1"/>
    <col min="18" max="18" width="18.85546875" bestFit="1" customWidth="1"/>
    <col min="19" max="19" width="15.7109375" bestFit="1" customWidth="1"/>
    <col min="20" max="20" width="17.5703125" bestFit="1" customWidth="1"/>
    <col min="21" max="21" width="15.85546875" bestFit="1" customWidth="1"/>
    <col min="22" max="22" width="17.140625" bestFit="1" customWidth="1"/>
    <col min="23" max="23" width="16.7109375" bestFit="1" customWidth="1"/>
    <col min="25" max="31" width="17.140625" bestFit="1" customWidth="1"/>
    <col min="32" max="32" width="15.42578125" bestFit="1" customWidth="1"/>
    <col min="33" max="33" width="16.7109375" bestFit="1" customWidth="1"/>
    <col min="34" max="34" width="16.42578125" bestFit="1" customWidth="1"/>
    <col min="35" max="42" width="16.7109375" bestFit="1" customWidth="1"/>
    <col min="43" max="43" width="15.85546875" bestFit="1" customWidth="1"/>
    <col min="44" max="44" width="17.140625" bestFit="1" customWidth="1"/>
    <col min="45" max="45" width="16.7109375" bestFit="1" customWidth="1"/>
    <col min="46" max="53" width="17.140625" bestFit="1" customWidth="1"/>
    <col min="54" max="54" width="15.85546875" bestFit="1" customWidth="1"/>
    <col min="55" max="55" width="17.140625" bestFit="1" customWidth="1"/>
    <col min="56" max="56" width="16.7109375" bestFit="1" customWidth="1"/>
    <col min="57" max="64" width="17.140625" bestFit="1" customWidth="1"/>
    <col min="65" max="65" width="15.85546875" bestFit="1" customWidth="1"/>
    <col min="66" max="66" width="17.140625" bestFit="1" customWidth="1"/>
    <col min="67" max="67" width="16.7109375" bestFit="1" customWidth="1"/>
    <col min="68" max="75" width="17.140625" bestFit="1" customWidth="1"/>
    <col min="76" max="76" width="15.85546875" bestFit="1" customWidth="1"/>
    <col min="77" max="77" width="17.140625" bestFit="1" customWidth="1"/>
    <col min="78" max="78" width="16.7109375" bestFit="1" customWidth="1"/>
    <col min="79" max="86" width="17.140625" bestFit="1" customWidth="1"/>
    <col min="87" max="87" width="15.85546875" bestFit="1" customWidth="1"/>
    <col min="88" max="88" width="17.140625" bestFit="1" customWidth="1"/>
    <col min="89" max="89" width="16.7109375" bestFit="1" customWidth="1"/>
    <col min="90" max="97" width="17.140625" bestFit="1" customWidth="1"/>
    <col min="98" max="98" width="15.85546875" bestFit="1" customWidth="1"/>
    <col min="99" max="99" width="17.140625" bestFit="1" customWidth="1"/>
    <col min="100" max="100" width="16.7109375" bestFit="1" customWidth="1"/>
    <col min="101" max="108" width="17.140625" bestFit="1" customWidth="1"/>
    <col min="109" max="109" width="15.85546875" bestFit="1" customWidth="1"/>
    <col min="110" max="110" width="17.140625" bestFit="1" customWidth="1"/>
    <col min="111" max="111" width="16.7109375" bestFit="1" customWidth="1"/>
    <col min="112" max="119" width="17.140625" bestFit="1" customWidth="1"/>
    <col min="120" max="120" width="15.85546875" bestFit="1" customWidth="1"/>
    <col min="121" max="121" width="17.140625" bestFit="1" customWidth="1"/>
    <col min="122" max="122" width="16.7109375" bestFit="1" customWidth="1"/>
    <col min="123" max="130" width="17.140625" bestFit="1" customWidth="1"/>
    <col min="131" max="131" width="13.85546875" bestFit="1" customWidth="1"/>
    <col min="132" max="132" width="15.42578125" bestFit="1" customWidth="1"/>
    <col min="133" max="133" width="16.7109375" bestFit="1" customWidth="1"/>
    <col min="134" max="134" width="16.42578125" bestFit="1" customWidth="1"/>
    <col min="135" max="142" width="16.7109375" bestFit="1" customWidth="1"/>
    <col min="143" max="143" width="14.85546875" bestFit="1" customWidth="1"/>
    <col min="144" max="144" width="16.42578125" bestFit="1" customWidth="1"/>
    <col min="145" max="145" width="16" bestFit="1" customWidth="1"/>
    <col min="146" max="153" width="16.42578125" bestFit="1" customWidth="1"/>
    <col min="154" max="154" width="15.42578125" bestFit="1" customWidth="1"/>
    <col min="155" max="155" width="16.7109375" bestFit="1" customWidth="1"/>
    <col min="156" max="156" width="16.42578125" bestFit="1" customWidth="1"/>
    <col min="157" max="164" width="16.7109375" bestFit="1" customWidth="1"/>
    <col min="165" max="165" width="15.42578125" bestFit="1" customWidth="1"/>
    <col min="166" max="166" width="16.7109375" bestFit="1" customWidth="1"/>
    <col min="167" max="167" width="16.42578125" bestFit="1" customWidth="1"/>
    <col min="168" max="175" width="16.7109375" bestFit="1" customWidth="1"/>
    <col min="176" max="176" width="15.42578125" bestFit="1" customWidth="1"/>
    <col min="177" max="177" width="16.7109375" bestFit="1" customWidth="1"/>
    <col min="178" max="178" width="16.42578125" bestFit="1" customWidth="1"/>
    <col min="179" max="186" width="16.7109375" bestFit="1" customWidth="1"/>
    <col min="187" max="187" width="15.42578125" bestFit="1" customWidth="1"/>
    <col min="188" max="188" width="16.7109375" bestFit="1" customWidth="1"/>
    <col min="189" max="189" width="16.42578125" bestFit="1" customWidth="1"/>
    <col min="190" max="197" width="16.7109375" bestFit="1" customWidth="1"/>
    <col min="198" max="198" width="15.42578125" bestFit="1" customWidth="1"/>
    <col min="199" max="199" width="16.7109375" bestFit="1" customWidth="1"/>
    <col min="200" max="200" width="16.42578125" bestFit="1" customWidth="1"/>
    <col min="201" max="208" width="16.7109375" bestFit="1" customWidth="1"/>
    <col min="209" max="209" width="15.42578125" bestFit="1" customWidth="1"/>
    <col min="210" max="210" width="16.7109375" bestFit="1" customWidth="1"/>
    <col min="211" max="211" width="16.42578125" bestFit="1" customWidth="1"/>
    <col min="212" max="219" width="16.7109375" bestFit="1" customWidth="1"/>
    <col min="220" max="220" width="15.42578125" bestFit="1" customWidth="1"/>
    <col min="221" max="221" width="16.7109375" bestFit="1" customWidth="1"/>
    <col min="222" max="222" width="16.42578125" bestFit="1" customWidth="1"/>
    <col min="223" max="230" width="16.7109375" bestFit="1" customWidth="1"/>
    <col min="231" max="231" width="15.42578125" bestFit="1" customWidth="1"/>
    <col min="232" max="232" width="16.7109375" bestFit="1" customWidth="1"/>
    <col min="233" max="233" width="16.42578125" bestFit="1" customWidth="1"/>
    <col min="234" max="241" width="16.7109375" bestFit="1" customWidth="1"/>
    <col min="242" max="242" width="14.28515625" bestFit="1" customWidth="1"/>
    <col min="243" max="243" width="15.85546875" bestFit="1" customWidth="1"/>
    <col min="244" max="244" width="17.140625" bestFit="1" customWidth="1"/>
    <col min="245" max="245" width="15.42578125" bestFit="1" customWidth="1"/>
    <col min="246" max="253" width="15.85546875" bestFit="1" customWidth="1"/>
    <col min="254" max="254" width="14.28515625" bestFit="1" customWidth="1"/>
    <col min="255" max="255" width="15.85546875" bestFit="1" customWidth="1"/>
    <col min="256" max="256" width="15.42578125" bestFit="1" customWidth="1"/>
    <col min="257" max="264" width="15.85546875" bestFit="1" customWidth="1"/>
    <col min="265" max="265" width="14.28515625" bestFit="1" customWidth="1"/>
    <col min="266" max="266" width="15.85546875" bestFit="1" customWidth="1"/>
    <col min="267" max="267" width="15.42578125" bestFit="1" customWidth="1"/>
    <col min="268" max="275" width="15.85546875" bestFit="1" customWidth="1"/>
    <col min="276" max="276" width="14.28515625" bestFit="1" customWidth="1"/>
    <col min="277" max="277" width="15.85546875" bestFit="1" customWidth="1"/>
    <col min="278" max="278" width="15.42578125" bestFit="1" customWidth="1"/>
    <col min="279" max="286" width="15.85546875" bestFit="1" customWidth="1"/>
    <col min="287" max="287" width="14.28515625" bestFit="1" customWidth="1"/>
    <col min="288" max="288" width="15.85546875" bestFit="1" customWidth="1"/>
    <col min="289" max="289" width="15.42578125" bestFit="1" customWidth="1"/>
    <col min="290" max="297" width="15.85546875" bestFit="1" customWidth="1"/>
    <col min="298" max="298" width="14.28515625" bestFit="1" customWidth="1"/>
    <col min="299" max="299" width="15.85546875" bestFit="1" customWidth="1"/>
    <col min="300" max="300" width="15.42578125" bestFit="1" customWidth="1"/>
    <col min="301" max="308" width="15.85546875" bestFit="1" customWidth="1"/>
    <col min="309" max="309" width="14.28515625" bestFit="1" customWidth="1"/>
    <col min="310" max="310" width="15.85546875" bestFit="1" customWidth="1"/>
    <col min="311" max="311" width="15.42578125" bestFit="1" customWidth="1"/>
    <col min="312" max="319" width="15.85546875" bestFit="1" customWidth="1"/>
    <col min="320" max="320" width="14.28515625" bestFit="1" customWidth="1"/>
    <col min="321" max="321" width="15.85546875" bestFit="1" customWidth="1"/>
    <col min="322" max="322" width="15.42578125" bestFit="1" customWidth="1"/>
    <col min="323" max="330" width="15.85546875" bestFit="1" customWidth="1"/>
    <col min="331" max="331" width="13.42578125" bestFit="1" customWidth="1"/>
    <col min="332" max="332" width="14.5703125" bestFit="1" customWidth="1"/>
    <col min="333" max="333" width="16.140625" bestFit="1" customWidth="1"/>
    <col min="334" max="334" width="15.85546875" bestFit="1" customWidth="1"/>
    <col min="335" max="342" width="16.140625" bestFit="1" customWidth="1"/>
    <col min="343" max="343" width="14.28515625" bestFit="1" customWidth="1"/>
    <col min="344" max="344" width="15.85546875" bestFit="1" customWidth="1"/>
    <col min="345" max="345" width="15.42578125" bestFit="1" customWidth="1"/>
    <col min="346" max="353" width="15.85546875" bestFit="1" customWidth="1"/>
    <col min="354" max="354" width="14.5703125" bestFit="1" customWidth="1"/>
    <col min="355" max="355" width="16.140625" bestFit="1" customWidth="1"/>
    <col min="356" max="356" width="15.85546875" bestFit="1" customWidth="1"/>
    <col min="357" max="364" width="16.140625" bestFit="1" customWidth="1"/>
    <col min="365" max="365" width="14.5703125" bestFit="1" customWidth="1"/>
    <col min="366" max="366" width="16.140625" bestFit="1" customWidth="1"/>
    <col min="367" max="367" width="15.85546875" bestFit="1" customWidth="1"/>
    <col min="368" max="375" width="16.140625" bestFit="1" customWidth="1"/>
    <col min="376" max="376" width="14.5703125" bestFit="1" customWidth="1"/>
    <col min="377" max="377" width="16.140625" bestFit="1" customWidth="1"/>
    <col min="378" max="378" width="15.85546875" bestFit="1" customWidth="1"/>
    <col min="379" max="386" width="16.140625" bestFit="1" customWidth="1"/>
    <col min="387" max="387" width="14.5703125" bestFit="1" customWidth="1"/>
    <col min="388" max="388" width="16.140625" bestFit="1" customWidth="1"/>
    <col min="389" max="389" width="15.85546875" bestFit="1" customWidth="1"/>
    <col min="390" max="397" width="16.140625" bestFit="1" customWidth="1"/>
    <col min="398" max="398" width="14.5703125" bestFit="1" customWidth="1"/>
    <col min="399" max="399" width="16.140625" bestFit="1" customWidth="1"/>
    <col min="400" max="400" width="15.85546875" bestFit="1" customWidth="1"/>
    <col min="401" max="408" width="16.140625" bestFit="1" customWidth="1"/>
    <col min="409" max="409" width="14.5703125" bestFit="1" customWidth="1"/>
    <col min="410" max="410" width="16.140625" bestFit="1" customWidth="1"/>
    <col min="411" max="411" width="15.85546875" bestFit="1" customWidth="1"/>
    <col min="412" max="419" width="16.140625" bestFit="1" customWidth="1"/>
    <col min="420" max="420" width="14.5703125" bestFit="1" customWidth="1"/>
    <col min="421" max="421" width="16.140625" bestFit="1" customWidth="1"/>
    <col min="422" max="422" width="15.85546875" bestFit="1" customWidth="1"/>
    <col min="423" max="430" width="16.140625" bestFit="1" customWidth="1"/>
    <col min="431" max="431" width="14.5703125" bestFit="1" customWidth="1"/>
    <col min="432" max="432" width="16.140625" bestFit="1" customWidth="1"/>
    <col min="433" max="433" width="15.85546875" bestFit="1" customWidth="1"/>
    <col min="434" max="441" width="16.140625" bestFit="1" customWidth="1"/>
    <col min="442" max="442" width="13.42578125" bestFit="1" customWidth="1"/>
    <col min="443" max="443" width="14.5703125" bestFit="1" customWidth="1"/>
    <col min="444" max="444" width="16.140625" bestFit="1" customWidth="1"/>
    <col min="445" max="445" width="15.85546875" bestFit="1" customWidth="1"/>
    <col min="446" max="453" width="16.140625" bestFit="1" customWidth="1"/>
    <col min="454" max="454" width="14.28515625" bestFit="1" customWidth="1"/>
    <col min="455" max="455" width="15.85546875" bestFit="1" customWidth="1"/>
    <col min="456" max="456" width="15.42578125" bestFit="1" customWidth="1"/>
    <col min="457" max="464" width="15.85546875" bestFit="1" customWidth="1"/>
    <col min="465" max="465" width="14.5703125" bestFit="1" customWidth="1"/>
    <col min="466" max="466" width="16.140625" bestFit="1" customWidth="1"/>
    <col min="467" max="467" width="15.85546875" bestFit="1" customWidth="1"/>
    <col min="468" max="475" width="16.140625" bestFit="1" customWidth="1"/>
    <col min="476" max="476" width="14.5703125" bestFit="1" customWidth="1"/>
    <col min="477" max="477" width="16.140625" bestFit="1" customWidth="1"/>
    <col min="478" max="478" width="15.85546875" bestFit="1" customWidth="1"/>
    <col min="479" max="486" width="16.140625" bestFit="1" customWidth="1"/>
    <col min="487" max="487" width="14.5703125" bestFit="1" customWidth="1"/>
    <col min="488" max="488" width="16.140625" bestFit="1" customWidth="1"/>
    <col min="489" max="489" width="15.85546875" bestFit="1" customWidth="1"/>
    <col min="490" max="497" width="16.140625" bestFit="1" customWidth="1"/>
    <col min="498" max="498" width="14.5703125" bestFit="1" customWidth="1"/>
    <col min="499" max="499" width="16.140625" bestFit="1" customWidth="1"/>
    <col min="500" max="500" width="15.85546875" bestFit="1" customWidth="1"/>
    <col min="501" max="508" width="16.140625" bestFit="1" customWidth="1"/>
    <col min="509" max="509" width="14.5703125" bestFit="1" customWidth="1"/>
    <col min="510" max="510" width="16.140625" bestFit="1" customWidth="1"/>
    <col min="511" max="511" width="15.85546875" bestFit="1" customWidth="1"/>
    <col min="512" max="519" width="16.140625" bestFit="1" customWidth="1"/>
    <col min="520" max="520" width="14.5703125" bestFit="1" customWidth="1"/>
    <col min="521" max="521" width="16.140625" bestFit="1" customWidth="1"/>
    <col min="522" max="522" width="15.85546875" bestFit="1" customWidth="1"/>
    <col min="523" max="530" width="16.140625" bestFit="1" customWidth="1"/>
    <col min="531" max="531" width="14.5703125" bestFit="1" customWidth="1"/>
    <col min="532" max="532" width="16.140625" bestFit="1" customWidth="1"/>
    <col min="533" max="533" width="15.85546875" bestFit="1" customWidth="1"/>
    <col min="534" max="541" width="16.140625" bestFit="1" customWidth="1"/>
    <col min="542" max="542" width="14.5703125" bestFit="1" customWidth="1"/>
    <col min="543" max="543" width="16.140625" bestFit="1" customWidth="1"/>
    <col min="544" max="544" width="15.85546875" bestFit="1" customWidth="1"/>
    <col min="545" max="552" width="16.140625" bestFit="1" customWidth="1"/>
    <col min="553" max="553" width="13.42578125" bestFit="1" customWidth="1"/>
    <col min="554" max="554" width="14.5703125" bestFit="1" customWidth="1"/>
    <col min="555" max="555" width="16.140625" bestFit="1" customWidth="1"/>
    <col min="556" max="556" width="15.85546875" bestFit="1" customWidth="1"/>
    <col min="557" max="564" width="16.140625" bestFit="1" customWidth="1"/>
    <col min="565" max="565" width="14.28515625" bestFit="1" customWidth="1"/>
    <col min="566" max="566" width="15.85546875" bestFit="1" customWidth="1"/>
    <col min="567" max="567" width="15.42578125" bestFit="1" customWidth="1"/>
    <col min="568" max="575" width="15.85546875" bestFit="1" customWidth="1"/>
    <col min="576" max="576" width="14.5703125" bestFit="1" customWidth="1"/>
    <col min="577" max="577" width="16.140625" bestFit="1" customWidth="1"/>
    <col min="578" max="578" width="15.85546875" bestFit="1" customWidth="1"/>
    <col min="579" max="586" width="16.140625" bestFit="1" customWidth="1"/>
    <col min="587" max="587" width="14.5703125" bestFit="1" customWidth="1"/>
    <col min="588" max="588" width="16.140625" bestFit="1" customWidth="1"/>
    <col min="589" max="589" width="15.85546875" bestFit="1" customWidth="1"/>
    <col min="590" max="597" width="16.140625" bestFit="1" customWidth="1"/>
    <col min="598" max="598" width="14.5703125" bestFit="1" customWidth="1"/>
    <col min="599" max="599" width="16.140625" bestFit="1" customWidth="1"/>
    <col min="600" max="600" width="15.85546875" bestFit="1" customWidth="1"/>
    <col min="601" max="608" width="16.140625" bestFit="1" customWidth="1"/>
    <col min="609" max="609" width="14.5703125" bestFit="1" customWidth="1"/>
    <col min="610" max="610" width="16.140625" bestFit="1" customWidth="1"/>
    <col min="611" max="611" width="15.85546875" bestFit="1" customWidth="1"/>
    <col min="612" max="619" width="16.140625" bestFit="1" customWidth="1"/>
    <col min="620" max="620" width="14.5703125" bestFit="1" customWidth="1"/>
    <col min="621" max="621" width="16.140625" bestFit="1" customWidth="1"/>
    <col min="622" max="622" width="15.85546875" bestFit="1" customWidth="1"/>
    <col min="623" max="630" width="16.140625" bestFit="1" customWidth="1"/>
    <col min="631" max="631" width="14.5703125" bestFit="1" customWidth="1"/>
    <col min="632" max="632" width="16.140625" bestFit="1" customWidth="1"/>
    <col min="633" max="633" width="15.85546875" bestFit="1" customWidth="1"/>
    <col min="634" max="641" width="16.140625" bestFit="1" customWidth="1"/>
    <col min="642" max="642" width="14.5703125" bestFit="1" customWidth="1"/>
    <col min="643" max="643" width="16.140625" bestFit="1" customWidth="1"/>
    <col min="644" max="644" width="15.85546875" bestFit="1" customWidth="1"/>
    <col min="645" max="652" width="16.140625" bestFit="1" customWidth="1"/>
    <col min="653" max="653" width="14.5703125" bestFit="1" customWidth="1"/>
    <col min="654" max="654" width="16.140625" bestFit="1" customWidth="1"/>
    <col min="655" max="655" width="15.85546875" bestFit="1" customWidth="1"/>
    <col min="656" max="663" width="16.140625" bestFit="1" customWidth="1"/>
    <col min="664" max="664" width="13.42578125" bestFit="1" customWidth="1"/>
    <col min="665" max="665" width="14.5703125" bestFit="1" customWidth="1"/>
    <col min="666" max="666" width="16.140625" bestFit="1" customWidth="1"/>
    <col min="667" max="667" width="15.85546875" bestFit="1" customWidth="1"/>
    <col min="668" max="675" width="16.140625" bestFit="1" customWidth="1"/>
    <col min="676" max="676" width="14.28515625" bestFit="1" customWidth="1"/>
    <col min="677" max="677" width="15.85546875" bestFit="1" customWidth="1"/>
    <col min="678" max="678" width="15.42578125" bestFit="1" customWidth="1"/>
    <col min="679" max="686" width="15.85546875" bestFit="1" customWidth="1"/>
    <col min="687" max="687" width="14.5703125" bestFit="1" customWidth="1"/>
    <col min="688" max="688" width="16.140625" bestFit="1" customWidth="1"/>
    <col min="689" max="689" width="15.85546875" bestFit="1" customWidth="1"/>
    <col min="690" max="697" width="16.140625" bestFit="1" customWidth="1"/>
    <col min="698" max="698" width="14.5703125" bestFit="1" customWidth="1"/>
    <col min="699" max="699" width="16.140625" bestFit="1" customWidth="1"/>
    <col min="700" max="700" width="15.85546875" bestFit="1" customWidth="1"/>
    <col min="701" max="708" width="16.140625" bestFit="1" customWidth="1"/>
    <col min="709" max="709" width="14.5703125" bestFit="1" customWidth="1"/>
    <col min="710" max="710" width="16.140625" bestFit="1" customWidth="1"/>
    <col min="711" max="711" width="15.85546875" bestFit="1" customWidth="1"/>
    <col min="712" max="719" width="16.140625" bestFit="1" customWidth="1"/>
    <col min="720" max="720" width="14.5703125" bestFit="1" customWidth="1"/>
    <col min="721" max="721" width="16.140625" bestFit="1" customWidth="1"/>
    <col min="722" max="722" width="15.85546875" bestFit="1" customWidth="1"/>
    <col min="723" max="730" width="16.140625" bestFit="1" customWidth="1"/>
    <col min="731" max="731" width="14.5703125" bestFit="1" customWidth="1"/>
    <col min="732" max="732" width="16.140625" bestFit="1" customWidth="1"/>
    <col min="733" max="733" width="15.85546875" bestFit="1" customWidth="1"/>
    <col min="734" max="741" width="16.140625" bestFit="1" customWidth="1"/>
    <col min="742" max="742" width="14.5703125" bestFit="1" customWidth="1"/>
    <col min="743" max="743" width="16.140625" bestFit="1" customWidth="1"/>
    <col min="744" max="744" width="15.85546875" bestFit="1" customWidth="1"/>
    <col min="745" max="752" width="16.140625" bestFit="1" customWidth="1"/>
    <col min="753" max="753" width="14.5703125" bestFit="1" customWidth="1"/>
    <col min="754" max="754" width="16.140625" bestFit="1" customWidth="1"/>
    <col min="755" max="755" width="15.85546875" bestFit="1" customWidth="1"/>
    <col min="756" max="763" width="16.140625" bestFit="1" customWidth="1"/>
    <col min="764" max="764" width="14.5703125" bestFit="1" customWidth="1"/>
    <col min="765" max="765" width="16.140625" bestFit="1" customWidth="1"/>
    <col min="766" max="766" width="15.85546875" bestFit="1" customWidth="1"/>
    <col min="767" max="774" width="16.140625" bestFit="1" customWidth="1"/>
    <col min="775" max="775" width="13.42578125" bestFit="1" customWidth="1"/>
    <col min="776" max="776" width="14.5703125" bestFit="1" customWidth="1"/>
    <col min="777" max="777" width="16.140625" bestFit="1" customWidth="1"/>
    <col min="778" max="778" width="15.85546875" bestFit="1" customWidth="1"/>
    <col min="779" max="786" width="16.140625" bestFit="1" customWidth="1"/>
    <col min="787" max="787" width="14.28515625" bestFit="1" customWidth="1"/>
    <col min="788" max="788" width="15.85546875" bestFit="1" customWidth="1"/>
    <col min="789" max="789" width="15.42578125" bestFit="1" customWidth="1"/>
    <col min="790" max="797" width="15.85546875" bestFit="1" customWidth="1"/>
    <col min="798" max="798" width="14.5703125" bestFit="1" customWidth="1"/>
    <col min="799" max="799" width="16.140625" bestFit="1" customWidth="1"/>
    <col min="800" max="800" width="15.85546875" bestFit="1" customWidth="1"/>
    <col min="801" max="808" width="16.140625" bestFit="1" customWidth="1"/>
    <col min="809" max="809" width="14.5703125" bestFit="1" customWidth="1"/>
    <col min="810" max="810" width="16.140625" bestFit="1" customWidth="1"/>
    <col min="811" max="811" width="15.85546875" bestFit="1" customWidth="1"/>
    <col min="812" max="819" width="16.140625" bestFit="1" customWidth="1"/>
    <col min="820" max="820" width="14.5703125" bestFit="1" customWidth="1"/>
    <col min="821" max="821" width="16.140625" bestFit="1" customWidth="1"/>
    <col min="822" max="822" width="15.85546875" bestFit="1" customWidth="1"/>
    <col min="823" max="830" width="16.140625" bestFit="1" customWidth="1"/>
    <col min="831" max="831" width="14.5703125" bestFit="1" customWidth="1"/>
    <col min="832" max="832" width="16.140625" bestFit="1" customWidth="1"/>
    <col min="833" max="833" width="15.85546875" bestFit="1" customWidth="1"/>
    <col min="834" max="841" width="16.140625" bestFit="1" customWidth="1"/>
    <col min="842" max="842" width="14.5703125" bestFit="1" customWidth="1"/>
    <col min="843" max="843" width="16.140625" bestFit="1" customWidth="1"/>
    <col min="844" max="844" width="15.85546875" bestFit="1" customWidth="1"/>
    <col min="845" max="852" width="16.140625" bestFit="1" customWidth="1"/>
    <col min="853" max="853" width="14.5703125" bestFit="1" customWidth="1"/>
    <col min="854" max="854" width="16.140625" bestFit="1" customWidth="1"/>
    <col min="855" max="855" width="15.85546875" bestFit="1" customWidth="1"/>
    <col min="856" max="863" width="16.140625" bestFit="1" customWidth="1"/>
    <col min="864" max="864" width="14.5703125" bestFit="1" customWidth="1"/>
    <col min="865" max="865" width="16.140625" bestFit="1" customWidth="1"/>
    <col min="866" max="866" width="15.85546875" bestFit="1" customWidth="1"/>
    <col min="867" max="874" width="16.140625" bestFit="1" customWidth="1"/>
    <col min="875" max="875" width="14.5703125" bestFit="1" customWidth="1"/>
    <col min="876" max="876" width="16.140625" bestFit="1" customWidth="1"/>
    <col min="877" max="877" width="15.85546875" bestFit="1" customWidth="1"/>
    <col min="878" max="885" width="16.140625" bestFit="1" customWidth="1"/>
    <col min="886" max="886" width="13.42578125" bestFit="1" customWidth="1"/>
    <col min="887" max="887" width="14.5703125" bestFit="1" customWidth="1"/>
    <col min="888" max="888" width="16.140625" bestFit="1" customWidth="1"/>
    <col min="889" max="889" width="15.85546875" bestFit="1" customWidth="1"/>
    <col min="890" max="897" width="16.140625" bestFit="1" customWidth="1"/>
    <col min="898" max="898" width="14.28515625" bestFit="1" customWidth="1"/>
    <col min="899" max="899" width="15.85546875" bestFit="1" customWidth="1"/>
    <col min="900" max="900" width="15.42578125" bestFit="1" customWidth="1"/>
    <col min="901" max="908" width="15.85546875" bestFit="1" customWidth="1"/>
    <col min="909" max="909" width="14.5703125" bestFit="1" customWidth="1"/>
    <col min="910" max="910" width="16.140625" bestFit="1" customWidth="1"/>
    <col min="911" max="911" width="15.85546875" bestFit="1" customWidth="1"/>
    <col min="912" max="919" width="16.140625" bestFit="1" customWidth="1"/>
    <col min="920" max="920" width="14.5703125" bestFit="1" customWidth="1"/>
    <col min="921" max="921" width="16.140625" bestFit="1" customWidth="1"/>
    <col min="922" max="922" width="15.85546875" bestFit="1" customWidth="1"/>
    <col min="923" max="930" width="16.140625" bestFit="1" customWidth="1"/>
    <col min="931" max="931" width="14.5703125" bestFit="1" customWidth="1"/>
    <col min="932" max="932" width="16.140625" bestFit="1" customWidth="1"/>
    <col min="933" max="933" width="15.85546875" bestFit="1" customWidth="1"/>
    <col min="934" max="941" width="16.140625" bestFit="1" customWidth="1"/>
    <col min="942" max="942" width="14.5703125" bestFit="1" customWidth="1"/>
    <col min="943" max="943" width="16.140625" bestFit="1" customWidth="1"/>
    <col min="944" max="944" width="15.85546875" bestFit="1" customWidth="1"/>
    <col min="945" max="952" width="16.140625" bestFit="1" customWidth="1"/>
    <col min="953" max="953" width="14.5703125" bestFit="1" customWidth="1"/>
    <col min="954" max="954" width="16.140625" bestFit="1" customWidth="1"/>
    <col min="955" max="955" width="15.85546875" bestFit="1" customWidth="1"/>
    <col min="956" max="963" width="16.140625" bestFit="1" customWidth="1"/>
    <col min="964" max="964" width="14.5703125" bestFit="1" customWidth="1"/>
    <col min="965" max="965" width="16.140625" bestFit="1" customWidth="1"/>
    <col min="966" max="966" width="15.85546875" bestFit="1" customWidth="1"/>
    <col min="967" max="974" width="16.140625" bestFit="1" customWidth="1"/>
    <col min="975" max="975" width="14.5703125" bestFit="1" customWidth="1"/>
    <col min="976" max="976" width="16.140625" bestFit="1" customWidth="1"/>
    <col min="977" max="977" width="15.85546875" bestFit="1" customWidth="1"/>
    <col min="978" max="985" width="16.140625" bestFit="1" customWidth="1"/>
    <col min="986" max="986" width="14.5703125" bestFit="1" customWidth="1"/>
    <col min="987" max="987" width="16.140625" bestFit="1" customWidth="1"/>
    <col min="988" max="988" width="15.85546875" bestFit="1" customWidth="1"/>
    <col min="989" max="996" width="16.140625" bestFit="1" customWidth="1"/>
    <col min="997" max="997" width="13.42578125" bestFit="1" customWidth="1"/>
    <col min="998" max="998" width="14.5703125" bestFit="1" customWidth="1"/>
    <col min="999" max="999" width="16.140625" bestFit="1" customWidth="1"/>
    <col min="1000" max="1000" width="15.85546875" bestFit="1" customWidth="1"/>
    <col min="1001" max="1008" width="16.140625" bestFit="1" customWidth="1"/>
    <col min="1009" max="1009" width="14.28515625" bestFit="1" customWidth="1"/>
    <col min="1010" max="1010" width="15.85546875" bestFit="1" customWidth="1"/>
    <col min="1011" max="1011" width="15.42578125" bestFit="1" customWidth="1"/>
    <col min="1012" max="1019" width="15.85546875" bestFit="1" customWidth="1"/>
    <col min="1020" max="1020" width="14.5703125" bestFit="1" customWidth="1"/>
    <col min="1021" max="1021" width="16.140625" bestFit="1" customWidth="1"/>
    <col min="1022" max="1022" width="15.85546875" bestFit="1" customWidth="1"/>
    <col min="1023" max="1030" width="16.140625" bestFit="1" customWidth="1"/>
    <col min="1031" max="1031" width="14.5703125" bestFit="1" customWidth="1"/>
    <col min="1032" max="1032" width="16.140625" bestFit="1" customWidth="1"/>
    <col min="1033" max="1033" width="15.85546875" bestFit="1" customWidth="1"/>
    <col min="1034" max="1041" width="16.140625" bestFit="1" customWidth="1"/>
    <col min="1042" max="1042" width="14.5703125" bestFit="1" customWidth="1"/>
    <col min="1043" max="1043" width="16.140625" bestFit="1" customWidth="1"/>
    <col min="1044" max="1044" width="15.85546875" bestFit="1" customWidth="1"/>
    <col min="1045" max="1052" width="16.140625" bestFit="1" customWidth="1"/>
    <col min="1053" max="1053" width="14.5703125" bestFit="1" customWidth="1"/>
    <col min="1054" max="1054" width="16.140625" bestFit="1" customWidth="1"/>
    <col min="1055" max="1055" width="15.85546875" bestFit="1" customWidth="1"/>
    <col min="1056" max="1063" width="16.140625" bestFit="1" customWidth="1"/>
    <col min="1064" max="1064" width="14.5703125" bestFit="1" customWidth="1"/>
    <col min="1065" max="1065" width="16.140625" bestFit="1" customWidth="1"/>
    <col min="1066" max="1066" width="15.85546875" bestFit="1" customWidth="1"/>
    <col min="1067" max="1074" width="16.140625" bestFit="1" customWidth="1"/>
    <col min="1075" max="1075" width="14.5703125" bestFit="1" customWidth="1"/>
    <col min="1076" max="1076" width="16.140625" bestFit="1" customWidth="1"/>
    <col min="1077" max="1077" width="15.85546875" bestFit="1" customWidth="1"/>
    <col min="1078" max="1085" width="16.140625" bestFit="1" customWidth="1"/>
    <col min="1086" max="1086" width="14.5703125" bestFit="1" customWidth="1"/>
    <col min="1087" max="1087" width="16.140625" bestFit="1" customWidth="1"/>
    <col min="1088" max="1088" width="15.85546875" bestFit="1" customWidth="1"/>
    <col min="1089" max="1096" width="16.140625" bestFit="1" customWidth="1"/>
    <col min="1097" max="1097" width="14.5703125" bestFit="1" customWidth="1"/>
    <col min="1098" max="1098" width="16.140625" bestFit="1" customWidth="1"/>
    <col min="1099" max="1099" width="15.85546875" bestFit="1" customWidth="1"/>
    <col min="1100" max="1107" width="16.140625" bestFit="1" customWidth="1"/>
    <col min="1108" max="1108" width="13.42578125" bestFit="1" customWidth="1"/>
    <col min="1109" max="1109" width="14.5703125" bestFit="1" customWidth="1"/>
    <col min="1110" max="1110" width="16.140625" bestFit="1" customWidth="1"/>
    <col min="1111" max="1111" width="15.85546875" bestFit="1" customWidth="1"/>
    <col min="1112" max="1119" width="16.140625" bestFit="1" customWidth="1"/>
    <col min="1120" max="1120" width="14.28515625" bestFit="1" customWidth="1"/>
    <col min="1121" max="1121" width="15.85546875" bestFit="1" customWidth="1"/>
    <col min="1122" max="1122" width="15.42578125" bestFit="1" customWidth="1"/>
    <col min="1123" max="1130" width="15.85546875" bestFit="1" customWidth="1"/>
    <col min="1131" max="1131" width="14.5703125" bestFit="1" customWidth="1"/>
    <col min="1132" max="1132" width="16.140625" bestFit="1" customWidth="1"/>
    <col min="1133" max="1133" width="15.85546875" bestFit="1" customWidth="1"/>
    <col min="1134" max="1141" width="16.140625" bestFit="1" customWidth="1"/>
    <col min="1142" max="1142" width="14.5703125" bestFit="1" customWidth="1"/>
    <col min="1143" max="1143" width="16.140625" bestFit="1" customWidth="1"/>
    <col min="1144" max="1144" width="15.85546875" bestFit="1" customWidth="1"/>
    <col min="1145" max="1152" width="16.140625" bestFit="1" customWidth="1"/>
    <col min="1153" max="1153" width="14.5703125" bestFit="1" customWidth="1"/>
    <col min="1154" max="1154" width="16.140625" bestFit="1" customWidth="1"/>
    <col min="1155" max="1155" width="15.85546875" bestFit="1" customWidth="1"/>
    <col min="1156" max="1163" width="16.140625" bestFit="1" customWidth="1"/>
    <col min="1164" max="1164" width="14.5703125" bestFit="1" customWidth="1"/>
    <col min="1165" max="1165" width="16.140625" bestFit="1" customWidth="1"/>
    <col min="1166" max="1166" width="15.85546875" bestFit="1" customWidth="1"/>
    <col min="1167" max="1174" width="16.140625" bestFit="1" customWidth="1"/>
    <col min="1175" max="1175" width="14.5703125" bestFit="1" customWidth="1"/>
    <col min="1176" max="1176" width="16.140625" bestFit="1" customWidth="1"/>
    <col min="1177" max="1177" width="15.85546875" bestFit="1" customWidth="1"/>
    <col min="1178" max="1185" width="16.140625" bestFit="1" customWidth="1"/>
    <col min="1186" max="1186" width="14.5703125" bestFit="1" customWidth="1"/>
    <col min="1187" max="1187" width="16.140625" bestFit="1" customWidth="1"/>
    <col min="1188" max="1188" width="15.85546875" bestFit="1" customWidth="1"/>
    <col min="1189" max="1196" width="16.140625" bestFit="1" customWidth="1"/>
    <col min="1197" max="1197" width="14.5703125" bestFit="1" customWidth="1"/>
    <col min="1198" max="1198" width="16.140625" bestFit="1" customWidth="1"/>
    <col min="1199" max="1199" width="15.85546875" bestFit="1" customWidth="1"/>
    <col min="1200" max="1207" width="16.140625" bestFit="1" customWidth="1"/>
    <col min="1208" max="1208" width="14.5703125" bestFit="1" customWidth="1"/>
    <col min="1209" max="1209" width="16.140625" bestFit="1" customWidth="1"/>
    <col min="1210" max="1210" width="15.85546875" bestFit="1" customWidth="1"/>
    <col min="1211" max="1218" width="16.140625" bestFit="1" customWidth="1"/>
    <col min="1219" max="1219" width="27.42578125" bestFit="1" customWidth="1"/>
    <col min="1220" max="1220" width="14.28515625" bestFit="1" customWidth="1"/>
    <col min="1221" max="1221" width="15.85546875" bestFit="1" customWidth="1"/>
    <col min="1222" max="1222" width="17.140625" bestFit="1" customWidth="1"/>
    <col min="1223" max="1223" width="16.7109375" bestFit="1" customWidth="1"/>
    <col min="1224" max="1231" width="17.140625" bestFit="1" customWidth="1"/>
    <col min="1232" max="1232" width="15.42578125" bestFit="1" customWidth="1"/>
    <col min="1233" max="1233" width="16.7109375" bestFit="1" customWidth="1"/>
    <col min="1234" max="1234" width="16.42578125" bestFit="1" customWidth="1"/>
    <col min="1235" max="1242" width="16.7109375" bestFit="1" customWidth="1"/>
    <col min="1243" max="1243" width="15.85546875" bestFit="1" customWidth="1"/>
    <col min="1244" max="1244" width="17.140625" bestFit="1" customWidth="1"/>
    <col min="1245" max="1245" width="16.7109375" bestFit="1" customWidth="1"/>
    <col min="1246" max="1253" width="17.140625" bestFit="1" customWidth="1"/>
    <col min="1254" max="1254" width="15.85546875" bestFit="1" customWidth="1"/>
    <col min="1255" max="1255" width="17.140625" bestFit="1" customWidth="1"/>
    <col min="1256" max="1256" width="16.7109375" bestFit="1" customWidth="1"/>
    <col min="1257" max="1264" width="17.140625" bestFit="1" customWidth="1"/>
    <col min="1265" max="1265" width="15.85546875" bestFit="1" customWidth="1"/>
    <col min="1266" max="1266" width="17.140625" bestFit="1" customWidth="1"/>
    <col min="1267" max="1267" width="16.7109375" bestFit="1" customWidth="1"/>
    <col min="1268" max="1275" width="17.140625" bestFit="1" customWidth="1"/>
    <col min="1276" max="1276" width="15.85546875" bestFit="1" customWidth="1"/>
    <col min="1277" max="1277" width="17.140625" bestFit="1" customWidth="1"/>
    <col min="1278" max="1278" width="16.7109375" bestFit="1" customWidth="1"/>
    <col min="1279" max="1286" width="17.140625" bestFit="1" customWidth="1"/>
    <col min="1287" max="1287" width="15.85546875" bestFit="1" customWidth="1"/>
    <col min="1288" max="1288" width="17.140625" bestFit="1" customWidth="1"/>
    <col min="1289" max="1289" width="16.7109375" bestFit="1" customWidth="1"/>
    <col min="1290" max="1297" width="17.140625" bestFit="1" customWidth="1"/>
    <col min="1298" max="1298" width="15.85546875" bestFit="1" customWidth="1"/>
    <col min="1299" max="1299" width="17.140625" bestFit="1" customWidth="1"/>
    <col min="1300" max="1300" width="16.7109375" bestFit="1" customWidth="1"/>
    <col min="1301" max="1308" width="17.140625" bestFit="1" customWidth="1"/>
    <col min="1309" max="1309" width="15.85546875" bestFit="1" customWidth="1"/>
    <col min="1310" max="1310" width="17.140625" bestFit="1" customWidth="1"/>
    <col min="1311" max="1311" width="16.7109375" bestFit="1" customWidth="1"/>
    <col min="1312" max="1319" width="17.140625" bestFit="1" customWidth="1"/>
    <col min="1320" max="1320" width="15.85546875" bestFit="1" customWidth="1"/>
    <col min="1321" max="1321" width="17.140625" bestFit="1" customWidth="1"/>
    <col min="1322" max="1322" width="16.7109375" bestFit="1" customWidth="1"/>
    <col min="1323" max="1330" width="17.140625" bestFit="1" customWidth="1"/>
    <col min="1331" max="1331" width="13.85546875" bestFit="1" customWidth="1"/>
    <col min="1332" max="1332" width="15.42578125" bestFit="1" customWidth="1"/>
    <col min="1333" max="1333" width="16.7109375" bestFit="1" customWidth="1"/>
    <col min="1334" max="1334" width="16.42578125" bestFit="1" customWidth="1"/>
    <col min="1335" max="1342" width="16.7109375" bestFit="1" customWidth="1"/>
    <col min="1343" max="1343" width="14.85546875" bestFit="1" customWidth="1"/>
    <col min="1344" max="1344" width="16.42578125" bestFit="1" customWidth="1"/>
    <col min="1345" max="1345" width="16" bestFit="1" customWidth="1"/>
    <col min="1346" max="1353" width="16.42578125" bestFit="1" customWidth="1"/>
    <col min="1354" max="1354" width="15.42578125" bestFit="1" customWidth="1"/>
    <col min="1355" max="1355" width="16.7109375" bestFit="1" customWidth="1"/>
    <col min="1356" max="1356" width="16.42578125" bestFit="1" customWidth="1"/>
    <col min="1357" max="1364" width="16.7109375" bestFit="1" customWidth="1"/>
    <col min="1365" max="1365" width="15.42578125" bestFit="1" customWidth="1"/>
    <col min="1366" max="1366" width="16.7109375" bestFit="1" customWidth="1"/>
    <col min="1367" max="1367" width="16.42578125" bestFit="1" customWidth="1"/>
    <col min="1368" max="1375" width="16.7109375" bestFit="1" customWidth="1"/>
    <col min="1376" max="1376" width="15.42578125" bestFit="1" customWidth="1"/>
    <col min="1377" max="1377" width="16.7109375" bestFit="1" customWidth="1"/>
    <col min="1378" max="1378" width="16.42578125" bestFit="1" customWidth="1"/>
    <col min="1379" max="1386" width="16.7109375" bestFit="1" customWidth="1"/>
    <col min="1387" max="1387" width="15.42578125" bestFit="1" customWidth="1"/>
    <col min="1388" max="1388" width="16.7109375" bestFit="1" customWidth="1"/>
    <col min="1389" max="1389" width="16.42578125" bestFit="1" customWidth="1"/>
    <col min="1390" max="1397" width="16.7109375" bestFit="1" customWidth="1"/>
    <col min="1398" max="1398" width="15.42578125" bestFit="1" customWidth="1"/>
    <col min="1399" max="1399" width="16.7109375" bestFit="1" customWidth="1"/>
    <col min="1400" max="1400" width="16.42578125" bestFit="1" customWidth="1"/>
    <col min="1401" max="1408" width="16.7109375" bestFit="1" customWidth="1"/>
    <col min="1409" max="1409" width="15.42578125" bestFit="1" customWidth="1"/>
    <col min="1410" max="1410" width="16.7109375" bestFit="1" customWidth="1"/>
    <col min="1411" max="1411" width="16.42578125" bestFit="1" customWidth="1"/>
    <col min="1412" max="1419" width="16.7109375" bestFit="1" customWidth="1"/>
    <col min="1420" max="1420" width="15.42578125" bestFit="1" customWidth="1"/>
    <col min="1421" max="1421" width="16.7109375" bestFit="1" customWidth="1"/>
    <col min="1422" max="1422" width="16.42578125" bestFit="1" customWidth="1"/>
    <col min="1423" max="1430" width="16.7109375" bestFit="1" customWidth="1"/>
    <col min="1431" max="1431" width="15.42578125" bestFit="1" customWidth="1"/>
    <col min="1432" max="1432" width="16.7109375" bestFit="1" customWidth="1"/>
    <col min="1433" max="1433" width="16.42578125" bestFit="1" customWidth="1"/>
    <col min="1434" max="1441" width="16.7109375" bestFit="1" customWidth="1"/>
    <col min="1442" max="1442" width="14.28515625" bestFit="1" customWidth="1"/>
    <col min="1443" max="1443" width="15.85546875" bestFit="1" customWidth="1"/>
    <col min="1444" max="1444" width="17.140625" bestFit="1" customWidth="1"/>
    <col min="1445" max="1445" width="15.42578125" bestFit="1" customWidth="1"/>
    <col min="1446" max="1453" width="15.85546875" bestFit="1" customWidth="1"/>
    <col min="1454" max="1454" width="14.28515625" bestFit="1" customWidth="1"/>
    <col min="1455" max="1455" width="15.85546875" bestFit="1" customWidth="1"/>
    <col min="1456" max="1456" width="15.42578125" bestFit="1" customWidth="1"/>
    <col min="1457" max="1464" width="15.85546875" bestFit="1" customWidth="1"/>
    <col min="1465" max="1465" width="14.28515625" bestFit="1" customWidth="1"/>
    <col min="1466" max="1466" width="15.85546875" bestFit="1" customWidth="1"/>
    <col min="1467" max="1467" width="15.42578125" bestFit="1" customWidth="1"/>
    <col min="1468" max="1475" width="15.85546875" bestFit="1" customWidth="1"/>
    <col min="1476" max="1476" width="14.28515625" bestFit="1" customWidth="1"/>
    <col min="1477" max="1477" width="15.85546875" bestFit="1" customWidth="1"/>
    <col min="1478" max="1478" width="15.42578125" bestFit="1" customWidth="1"/>
    <col min="1479" max="1486" width="15.85546875" bestFit="1" customWidth="1"/>
    <col min="1487" max="1487" width="14.28515625" bestFit="1" customWidth="1"/>
    <col min="1488" max="1488" width="15.85546875" bestFit="1" customWidth="1"/>
    <col min="1489" max="1489" width="15.42578125" bestFit="1" customWidth="1"/>
    <col min="1490" max="1497" width="15.85546875" bestFit="1" customWidth="1"/>
    <col min="1498" max="1498" width="14.28515625" bestFit="1" customWidth="1"/>
    <col min="1499" max="1499" width="15.85546875" bestFit="1" customWidth="1"/>
    <col min="1500" max="1500" width="15.42578125" bestFit="1" customWidth="1"/>
    <col min="1501" max="1508" width="15.85546875" bestFit="1" customWidth="1"/>
    <col min="1509" max="1509" width="14.28515625" bestFit="1" customWidth="1"/>
    <col min="1510" max="1510" width="15.85546875" bestFit="1" customWidth="1"/>
    <col min="1511" max="1511" width="15.42578125" bestFit="1" customWidth="1"/>
    <col min="1512" max="1519" width="15.85546875" bestFit="1" customWidth="1"/>
    <col min="1520" max="1520" width="14.28515625" bestFit="1" customWidth="1"/>
    <col min="1521" max="1521" width="15.85546875" bestFit="1" customWidth="1"/>
    <col min="1522" max="1522" width="15.42578125" bestFit="1" customWidth="1"/>
    <col min="1523" max="1530" width="15.85546875" bestFit="1" customWidth="1"/>
    <col min="1531" max="1531" width="13.42578125" bestFit="1" customWidth="1"/>
    <col min="1532" max="1532" width="14.5703125" bestFit="1" customWidth="1"/>
    <col min="1533" max="1533" width="16.140625" bestFit="1" customWidth="1"/>
    <col min="1534" max="1534" width="15.85546875" bestFit="1" customWidth="1"/>
    <col min="1535" max="1542" width="16.140625" bestFit="1" customWidth="1"/>
    <col min="1543" max="1543" width="14.28515625" bestFit="1" customWidth="1"/>
    <col min="1544" max="1544" width="15.85546875" bestFit="1" customWidth="1"/>
    <col min="1545" max="1545" width="15.42578125" bestFit="1" customWidth="1"/>
    <col min="1546" max="1553" width="15.85546875" bestFit="1" customWidth="1"/>
    <col min="1554" max="1554" width="14.5703125" bestFit="1" customWidth="1"/>
    <col min="1555" max="1555" width="16.140625" bestFit="1" customWidth="1"/>
    <col min="1556" max="1556" width="15.85546875" bestFit="1" customWidth="1"/>
    <col min="1557" max="1564" width="16.140625" bestFit="1" customWidth="1"/>
    <col min="1565" max="1565" width="14.5703125" bestFit="1" customWidth="1"/>
    <col min="1566" max="1566" width="16.140625" bestFit="1" customWidth="1"/>
    <col min="1567" max="1567" width="15.85546875" bestFit="1" customWidth="1"/>
    <col min="1568" max="1575" width="16.140625" bestFit="1" customWidth="1"/>
    <col min="1576" max="1576" width="14.5703125" bestFit="1" customWidth="1"/>
    <col min="1577" max="1577" width="16.140625" bestFit="1" customWidth="1"/>
    <col min="1578" max="1578" width="15.85546875" bestFit="1" customWidth="1"/>
    <col min="1579" max="1586" width="16.140625" bestFit="1" customWidth="1"/>
    <col min="1587" max="1587" width="14.5703125" bestFit="1" customWidth="1"/>
    <col min="1588" max="1588" width="16.140625" bestFit="1" customWidth="1"/>
    <col min="1589" max="1589" width="15.85546875" bestFit="1" customWidth="1"/>
    <col min="1590" max="1597" width="16.140625" bestFit="1" customWidth="1"/>
    <col min="1598" max="1598" width="14.5703125" bestFit="1" customWidth="1"/>
    <col min="1599" max="1599" width="16.140625" bestFit="1" customWidth="1"/>
    <col min="1600" max="1600" width="15.85546875" bestFit="1" customWidth="1"/>
    <col min="1601" max="1608" width="16.140625" bestFit="1" customWidth="1"/>
    <col min="1609" max="1609" width="14.5703125" bestFit="1" customWidth="1"/>
    <col min="1610" max="1610" width="16.140625" bestFit="1" customWidth="1"/>
    <col min="1611" max="1611" width="15.85546875" bestFit="1" customWidth="1"/>
    <col min="1612" max="1619" width="16.140625" bestFit="1" customWidth="1"/>
    <col min="1620" max="1620" width="14.5703125" bestFit="1" customWidth="1"/>
    <col min="1621" max="1621" width="16.140625" bestFit="1" customWidth="1"/>
    <col min="1622" max="1622" width="15.85546875" bestFit="1" customWidth="1"/>
    <col min="1623" max="1630" width="16.140625" bestFit="1" customWidth="1"/>
    <col min="1631" max="1631" width="14.5703125" bestFit="1" customWidth="1"/>
    <col min="1632" max="1632" width="16.140625" bestFit="1" customWidth="1"/>
    <col min="1633" max="1633" width="15.85546875" bestFit="1" customWidth="1"/>
    <col min="1634" max="1641" width="16.140625" bestFit="1" customWidth="1"/>
    <col min="1642" max="1642" width="13.42578125" bestFit="1" customWidth="1"/>
    <col min="1643" max="1643" width="14.5703125" bestFit="1" customWidth="1"/>
    <col min="1644" max="1644" width="16.140625" bestFit="1" customWidth="1"/>
    <col min="1645" max="1645" width="15.85546875" bestFit="1" customWidth="1"/>
    <col min="1646" max="1653" width="16.140625" bestFit="1" customWidth="1"/>
    <col min="1654" max="1654" width="14.28515625" bestFit="1" customWidth="1"/>
    <col min="1655" max="1655" width="15.85546875" bestFit="1" customWidth="1"/>
    <col min="1656" max="1656" width="15.42578125" bestFit="1" customWidth="1"/>
    <col min="1657" max="1664" width="15.85546875" bestFit="1" customWidth="1"/>
    <col min="1665" max="1665" width="14.5703125" bestFit="1" customWidth="1"/>
    <col min="1666" max="1666" width="16.140625" bestFit="1" customWidth="1"/>
    <col min="1667" max="1667" width="15.85546875" bestFit="1" customWidth="1"/>
    <col min="1668" max="1675" width="16.140625" bestFit="1" customWidth="1"/>
    <col min="1676" max="1676" width="14.5703125" bestFit="1" customWidth="1"/>
    <col min="1677" max="1677" width="16.140625" bestFit="1" customWidth="1"/>
    <col min="1678" max="1678" width="15.85546875" bestFit="1" customWidth="1"/>
    <col min="1679" max="1686" width="16.140625" bestFit="1" customWidth="1"/>
    <col min="1687" max="1687" width="14.5703125" bestFit="1" customWidth="1"/>
    <col min="1688" max="1688" width="16.140625" bestFit="1" customWidth="1"/>
    <col min="1689" max="1689" width="15.85546875" bestFit="1" customWidth="1"/>
    <col min="1690" max="1697" width="16.140625" bestFit="1" customWidth="1"/>
    <col min="1698" max="1698" width="14.5703125" bestFit="1" customWidth="1"/>
    <col min="1699" max="1699" width="16.140625" bestFit="1" customWidth="1"/>
    <col min="1700" max="1700" width="15.85546875" bestFit="1" customWidth="1"/>
    <col min="1701" max="1708" width="16.140625" bestFit="1" customWidth="1"/>
    <col min="1709" max="1709" width="14.5703125" bestFit="1" customWidth="1"/>
    <col min="1710" max="1710" width="16.140625" bestFit="1" customWidth="1"/>
    <col min="1711" max="1711" width="15.85546875" bestFit="1" customWidth="1"/>
    <col min="1712" max="1719" width="16.140625" bestFit="1" customWidth="1"/>
    <col min="1720" max="1720" width="14.5703125" bestFit="1" customWidth="1"/>
    <col min="1721" max="1721" width="16.140625" bestFit="1" customWidth="1"/>
    <col min="1722" max="1722" width="15.85546875" bestFit="1" customWidth="1"/>
    <col min="1723" max="1730" width="16.140625" bestFit="1" customWidth="1"/>
    <col min="1731" max="1731" width="14.5703125" bestFit="1" customWidth="1"/>
    <col min="1732" max="1732" width="16.140625" bestFit="1" customWidth="1"/>
    <col min="1733" max="1733" width="15.85546875" bestFit="1" customWidth="1"/>
    <col min="1734" max="1741" width="16.140625" bestFit="1" customWidth="1"/>
    <col min="1742" max="1742" width="14.5703125" bestFit="1" customWidth="1"/>
    <col min="1743" max="1743" width="16.140625" bestFit="1" customWidth="1"/>
    <col min="1744" max="1744" width="15.85546875" bestFit="1" customWidth="1"/>
    <col min="1745" max="1752" width="16.140625" bestFit="1" customWidth="1"/>
    <col min="1753" max="1753" width="13.42578125" bestFit="1" customWidth="1"/>
    <col min="1754" max="1754" width="14.5703125" bestFit="1" customWidth="1"/>
    <col min="1755" max="1755" width="16.140625" bestFit="1" customWidth="1"/>
    <col min="1756" max="1756" width="15.85546875" bestFit="1" customWidth="1"/>
    <col min="1757" max="1764" width="16.140625" bestFit="1" customWidth="1"/>
    <col min="1765" max="1765" width="14.28515625" bestFit="1" customWidth="1"/>
    <col min="1766" max="1766" width="15.85546875" bestFit="1" customWidth="1"/>
    <col min="1767" max="1767" width="15.42578125" bestFit="1" customWidth="1"/>
    <col min="1768" max="1775" width="15.85546875" bestFit="1" customWidth="1"/>
    <col min="1776" max="1776" width="14.5703125" bestFit="1" customWidth="1"/>
    <col min="1777" max="1777" width="16.140625" bestFit="1" customWidth="1"/>
    <col min="1778" max="1778" width="15.85546875" bestFit="1" customWidth="1"/>
    <col min="1779" max="1786" width="16.140625" bestFit="1" customWidth="1"/>
    <col min="1787" max="1787" width="14.5703125" bestFit="1" customWidth="1"/>
    <col min="1788" max="1788" width="16.140625" bestFit="1" customWidth="1"/>
    <col min="1789" max="1789" width="15.85546875" bestFit="1" customWidth="1"/>
    <col min="1790" max="1797" width="16.140625" bestFit="1" customWidth="1"/>
    <col min="1798" max="1798" width="14.5703125" bestFit="1" customWidth="1"/>
    <col min="1799" max="1799" width="16.140625" bestFit="1" customWidth="1"/>
    <col min="1800" max="1800" width="15.85546875" bestFit="1" customWidth="1"/>
    <col min="1801" max="1808" width="16.140625" bestFit="1" customWidth="1"/>
    <col min="1809" max="1809" width="14.5703125" bestFit="1" customWidth="1"/>
    <col min="1810" max="1810" width="16.140625" bestFit="1" customWidth="1"/>
    <col min="1811" max="1811" width="15.85546875" bestFit="1" customWidth="1"/>
    <col min="1812" max="1819" width="16.140625" bestFit="1" customWidth="1"/>
    <col min="1820" max="1820" width="14.5703125" bestFit="1" customWidth="1"/>
    <col min="1821" max="1821" width="16.140625" bestFit="1" customWidth="1"/>
    <col min="1822" max="1822" width="15.85546875" bestFit="1" customWidth="1"/>
    <col min="1823" max="1830" width="16.140625" bestFit="1" customWidth="1"/>
    <col min="1831" max="1831" width="14.5703125" bestFit="1" customWidth="1"/>
    <col min="1832" max="1832" width="16.140625" bestFit="1" customWidth="1"/>
    <col min="1833" max="1833" width="15.85546875" bestFit="1" customWidth="1"/>
    <col min="1834" max="1841" width="16.140625" bestFit="1" customWidth="1"/>
    <col min="1842" max="1842" width="14.5703125" bestFit="1" customWidth="1"/>
    <col min="1843" max="1843" width="16.140625" bestFit="1" customWidth="1"/>
    <col min="1844" max="1844" width="15.85546875" bestFit="1" customWidth="1"/>
    <col min="1845" max="1852" width="16.140625" bestFit="1" customWidth="1"/>
    <col min="1853" max="1853" width="14.5703125" bestFit="1" customWidth="1"/>
    <col min="1854" max="1854" width="16.140625" bestFit="1" customWidth="1"/>
    <col min="1855" max="1855" width="15.85546875" bestFit="1" customWidth="1"/>
    <col min="1856" max="1863" width="16.140625" bestFit="1" customWidth="1"/>
    <col min="1864" max="1864" width="13.42578125" bestFit="1" customWidth="1"/>
    <col min="1865" max="1865" width="14.5703125" bestFit="1" customWidth="1"/>
    <col min="1866" max="1866" width="16.140625" bestFit="1" customWidth="1"/>
    <col min="1867" max="1867" width="15.85546875" bestFit="1" customWidth="1"/>
    <col min="1868" max="1875" width="16.140625" bestFit="1" customWidth="1"/>
    <col min="1876" max="1876" width="14.28515625" bestFit="1" customWidth="1"/>
    <col min="1877" max="1877" width="15.85546875" bestFit="1" customWidth="1"/>
    <col min="1878" max="1878" width="15.42578125" bestFit="1" customWidth="1"/>
    <col min="1879" max="1886" width="15.85546875" bestFit="1" customWidth="1"/>
    <col min="1887" max="1887" width="14.5703125" bestFit="1" customWidth="1"/>
    <col min="1888" max="1888" width="16.140625" bestFit="1" customWidth="1"/>
    <col min="1889" max="1889" width="15.85546875" bestFit="1" customWidth="1"/>
    <col min="1890" max="1897" width="16.140625" bestFit="1" customWidth="1"/>
    <col min="1898" max="1898" width="14.5703125" bestFit="1" customWidth="1"/>
    <col min="1899" max="1899" width="16.140625" bestFit="1" customWidth="1"/>
    <col min="1900" max="1900" width="15.85546875" bestFit="1" customWidth="1"/>
    <col min="1901" max="1908" width="16.140625" bestFit="1" customWidth="1"/>
    <col min="1909" max="1909" width="14.5703125" bestFit="1" customWidth="1"/>
    <col min="1910" max="1910" width="16.140625" bestFit="1" customWidth="1"/>
    <col min="1911" max="1911" width="15.85546875" bestFit="1" customWidth="1"/>
    <col min="1912" max="1919" width="16.140625" bestFit="1" customWidth="1"/>
    <col min="1920" max="1920" width="14.5703125" bestFit="1" customWidth="1"/>
    <col min="1921" max="1921" width="16.140625" bestFit="1" customWidth="1"/>
    <col min="1922" max="1922" width="15.85546875" bestFit="1" customWidth="1"/>
    <col min="1923" max="1930" width="16.140625" bestFit="1" customWidth="1"/>
    <col min="1931" max="1931" width="14.5703125" bestFit="1" customWidth="1"/>
    <col min="1932" max="1932" width="16.140625" bestFit="1" customWidth="1"/>
    <col min="1933" max="1933" width="15.85546875" bestFit="1" customWidth="1"/>
    <col min="1934" max="1941" width="16.140625" bestFit="1" customWidth="1"/>
    <col min="1942" max="1942" width="14.5703125" bestFit="1" customWidth="1"/>
    <col min="1943" max="1943" width="16.140625" bestFit="1" customWidth="1"/>
    <col min="1944" max="1944" width="15.85546875" bestFit="1" customWidth="1"/>
    <col min="1945" max="1952" width="16.140625" bestFit="1" customWidth="1"/>
    <col min="1953" max="1953" width="14.5703125" bestFit="1" customWidth="1"/>
    <col min="1954" max="1954" width="16.140625" bestFit="1" customWidth="1"/>
    <col min="1955" max="1955" width="15.85546875" bestFit="1" customWidth="1"/>
    <col min="1956" max="1963" width="16.140625" bestFit="1" customWidth="1"/>
    <col min="1964" max="1964" width="14.5703125" bestFit="1" customWidth="1"/>
    <col min="1965" max="1965" width="16.140625" bestFit="1" customWidth="1"/>
    <col min="1966" max="1966" width="15.85546875" bestFit="1" customWidth="1"/>
    <col min="1967" max="1974" width="16.140625" bestFit="1" customWidth="1"/>
    <col min="1975" max="1975" width="13.42578125" bestFit="1" customWidth="1"/>
    <col min="1976" max="1976" width="14.5703125" bestFit="1" customWidth="1"/>
    <col min="1977" max="1977" width="16.140625" bestFit="1" customWidth="1"/>
    <col min="1978" max="1978" width="15.85546875" bestFit="1" customWidth="1"/>
    <col min="1979" max="1986" width="16.140625" bestFit="1" customWidth="1"/>
    <col min="1987" max="1987" width="14.28515625" bestFit="1" customWidth="1"/>
    <col min="1988" max="1988" width="15.85546875" bestFit="1" customWidth="1"/>
    <col min="1989" max="1989" width="15.42578125" bestFit="1" customWidth="1"/>
    <col min="1990" max="1997" width="15.85546875" bestFit="1" customWidth="1"/>
    <col min="1998" max="1998" width="14.5703125" bestFit="1" customWidth="1"/>
    <col min="1999" max="1999" width="16.140625" bestFit="1" customWidth="1"/>
    <col min="2000" max="2000" width="15.85546875" bestFit="1" customWidth="1"/>
    <col min="2001" max="2008" width="16.140625" bestFit="1" customWidth="1"/>
    <col min="2009" max="2009" width="14.5703125" bestFit="1" customWidth="1"/>
    <col min="2010" max="2010" width="16.140625" bestFit="1" customWidth="1"/>
    <col min="2011" max="2011" width="15.85546875" bestFit="1" customWidth="1"/>
    <col min="2012" max="2019" width="16.140625" bestFit="1" customWidth="1"/>
    <col min="2020" max="2020" width="14.5703125" bestFit="1" customWidth="1"/>
    <col min="2021" max="2021" width="16.140625" bestFit="1" customWidth="1"/>
    <col min="2022" max="2022" width="15.85546875" bestFit="1" customWidth="1"/>
    <col min="2023" max="2030" width="16.140625" bestFit="1" customWidth="1"/>
    <col min="2031" max="2031" width="14.5703125" bestFit="1" customWidth="1"/>
    <col min="2032" max="2032" width="16.140625" bestFit="1" customWidth="1"/>
    <col min="2033" max="2033" width="15.85546875" bestFit="1" customWidth="1"/>
    <col min="2034" max="2041" width="16.140625" bestFit="1" customWidth="1"/>
    <col min="2042" max="2042" width="14.5703125" bestFit="1" customWidth="1"/>
    <col min="2043" max="2043" width="16.140625" bestFit="1" customWidth="1"/>
    <col min="2044" max="2044" width="15.85546875" bestFit="1" customWidth="1"/>
    <col min="2045" max="2052" width="16.140625" bestFit="1" customWidth="1"/>
    <col min="2053" max="2053" width="14.5703125" bestFit="1" customWidth="1"/>
    <col min="2054" max="2054" width="16.140625" bestFit="1" customWidth="1"/>
    <col min="2055" max="2055" width="15.85546875" bestFit="1" customWidth="1"/>
    <col min="2056" max="2063" width="16.140625" bestFit="1" customWidth="1"/>
    <col min="2064" max="2064" width="14.5703125" bestFit="1" customWidth="1"/>
    <col min="2065" max="2065" width="16.140625" bestFit="1" customWidth="1"/>
    <col min="2066" max="2066" width="15.85546875" bestFit="1" customWidth="1"/>
    <col min="2067" max="2074" width="16.140625" bestFit="1" customWidth="1"/>
    <col min="2075" max="2075" width="14.5703125" bestFit="1" customWidth="1"/>
    <col min="2076" max="2076" width="16.140625" bestFit="1" customWidth="1"/>
    <col min="2077" max="2077" width="15.85546875" bestFit="1" customWidth="1"/>
    <col min="2078" max="2085" width="16.140625" bestFit="1" customWidth="1"/>
    <col min="2086" max="2086" width="13.42578125" bestFit="1" customWidth="1"/>
    <col min="2087" max="2087" width="14.5703125" bestFit="1" customWidth="1"/>
    <col min="2088" max="2088" width="16.140625" bestFit="1" customWidth="1"/>
    <col min="2089" max="2089" width="15.85546875" bestFit="1" customWidth="1"/>
    <col min="2090" max="2097" width="16.140625" bestFit="1" customWidth="1"/>
    <col min="2098" max="2098" width="14.28515625" bestFit="1" customWidth="1"/>
    <col min="2099" max="2099" width="15.85546875" bestFit="1" customWidth="1"/>
    <col min="2100" max="2100" width="15.42578125" bestFit="1" customWidth="1"/>
    <col min="2101" max="2108" width="15.85546875" bestFit="1" customWidth="1"/>
    <col min="2109" max="2109" width="14.5703125" bestFit="1" customWidth="1"/>
    <col min="2110" max="2110" width="16.140625" bestFit="1" customWidth="1"/>
    <col min="2111" max="2111" width="15.85546875" bestFit="1" customWidth="1"/>
    <col min="2112" max="2119" width="16.140625" bestFit="1" customWidth="1"/>
    <col min="2120" max="2120" width="14.5703125" bestFit="1" customWidth="1"/>
    <col min="2121" max="2121" width="16.140625" bestFit="1" customWidth="1"/>
    <col min="2122" max="2122" width="15.85546875" bestFit="1" customWidth="1"/>
    <col min="2123" max="2130" width="16.140625" bestFit="1" customWidth="1"/>
    <col min="2131" max="2131" width="14.5703125" bestFit="1" customWidth="1"/>
    <col min="2132" max="2132" width="16.140625" bestFit="1" customWidth="1"/>
    <col min="2133" max="2133" width="15.85546875" bestFit="1" customWidth="1"/>
    <col min="2134" max="2141" width="16.140625" bestFit="1" customWidth="1"/>
    <col min="2142" max="2142" width="14.5703125" bestFit="1" customWidth="1"/>
    <col min="2143" max="2143" width="16.140625" bestFit="1" customWidth="1"/>
    <col min="2144" max="2144" width="15.85546875" bestFit="1" customWidth="1"/>
    <col min="2145" max="2152" width="16.140625" bestFit="1" customWidth="1"/>
    <col min="2153" max="2153" width="14.5703125" bestFit="1" customWidth="1"/>
    <col min="2154" max="2154" width="16.140625" bestFit="1" customWidth="1"/>
    <col min="2155" max="2155" width="15.85546875" bestFit="1" customWidth="1"/>
    <col min="2156" max="2163" width="16.140625" bestFit="1" customWidth="1"/>
    <col min="2164" max="2164" width="14.5703125" bestFit="1" customWidth="1"/>
    <col min="2165" max="2165" width="16.140625" bestFit="1" customWidth="1"/>
    <col min="2166" max="2166" width="15.85546875" bestFit="1" customWidth="1"/>
    <col min="2167" max="2174" width="16.140625" bestFit="1" customWidth="1"/>
    <col min="2175" max="2175" width="14.5703125" bestFit="1" customWidth="1"/>
    <col min="2176" max="2176" width="16.140625" bestFit="1" customWidth="1"/>
    <col min="2177" max="2177" width="15.85546875" bestFit="1" customWidth="1"/>
    <col min="2178" max="2185" width="16.140625" bestFit="1" customWidth="1"/>
    <col min="2186" max="2186" width="14.5703125" bestFit="1" customWidth="1"/>
    <col min="2187" max="2187" width="16.140625" bestFit="1" customWidth="1"/>
    <col min="2188" max="2188" width="15.85546875" bestFit="1" customWidth="1"/>
    <col min="2189" max="2196" width="16.140625" bestFit="1" customWidth="1"/>
    <col min="2197" max="2197" width="13.42578125" bestFit="1" customWidth="1"/>
    <col min="2198" max="2198" width="14.5703125" bestFit="1" customWidth="1"/>
    <col min="2199" max="2199" width="16.140625" bestFit="1" customWidth="1"/>
    <col min="2200" max="2200" width="15.85546875" bestFit="1" customWidth="1"/>
    <col min="2201" max="2208" width="16.140625" bestFit="1" customWidth="1"/>
    <col min="2209" max="2209" width="14.28515625" bestFit="1" customWidth="1"/>
    <col min="2210" max="2210" width="15.85546875" bestFit="1" customWidth="1"/>
    <col min="2211" max="2211" width="15.42578125" bestFit="1" customWidth="1"/>
    <col min="2212" max="2219" width="15.85546875" bestFit="1" customWidth="1"/>
    <col min="2220" max="2220" width="14.5703125" bestFit="1" customWidth="1"/>
    <col min="2221" max="2221" width="16.140625" bestFit="1" customWidth="1"/>
    <col min="2222" max="2222" width="15.85546875" bestFit="1" customWidth="1"/>
    <col min="2223" max="2230" width="16.140625" bestFit="1" customWidth="1"/>
    <col min="2231" max="2231" width="14.5703125" bestFit="1" customWidth="1"/>
    <col min="2232" max="2232" width="16.140625" bestFit="1" customWidth="1"/>
    <col min="2233" max="2233" width="15.85546875" bestFit="1" customWidth="1"/>
    <col min="2234" max="2241" width="16.140625" bestFit="1" customWidth="1"/>
    <col min="2242" max="2242" width="14.5703125" bestFit="1" customWidth="1"/>
    <col min="2243" max="2243" width="16.140625" bestFit="1" customWidth="1"/>
    <col min="2244" max="2244" width="15.85546875" bestFit="1" customWidth="1"/>
    <col min="2245" max="2252" width="16.140625" bestFit="1" customWidth="1"/>
    <col min="2253" max="2253" width="14.5703125" bestFit="1" customWidth="1"/>
    <col min="2254" max="2254" width="16.140625" bestFit="1" customWidth="1"/>
    <col min="2255" max="2255" width="15.85546875" bestFit="1" customWidth="1"/>
    <col min="2256" max="2263" width="16.140625" bestFit="1" customWidth="1"/>
    <col min="2264" max="2264" width="14.5703125" bestFit="1" customWidth="1"/>
    <col min="2265" max="2265" width="16.140625" bestFit="1" customWidth="1"/>
    <col min="2266" max="2266" width="15.85546875" bestFit="1" customWidth="1"/>
    <col min="2267" max="2274" width="16.140625" bestFit="1" customWidth="1"/>
    <col min="2275" max="2275" width="14.5703125" bestFit="1" customWidth="1"/>
    <col min="2276" max="2276" width="16.140625" bestFit="1" customWidth="1"/>
    <col min="2277" max="2277" width="15.85546875" bestFit="1" customWidth="1"/>
    <col min="2278" max="2285" width="16.140625" bestFit="1" customWidth="1"/>
    <col min="2286" max="2286" width="14.5703125" bestFit="1" customWidth="1"/>
    <col min="2287" max="2287" width="16.140625" bestFit="1" customWidth="1"/>
    <col min="2288" max="2288" width="15.85546875" bestFit="1" customWidth="1"/>
    <col min="2289" max="2296" width="16.140625" bestFit="1" customWidth="1"/>
    <col min="2297" max="2297" width="14.5703125" bestFit="1" customWidth="1"/>
    <col min="2298" max="2298" width="16.140625" bestFit="1" customWidth="1"/>
    <col min="2299" max="2299" width="15.85546875" bestFit="1" customWidth="1"/>
    <col min="2300" max="2307" width="16.140625" bestFit="1" customWidth="1"/>
    <col min="2308" max="2308" width="13.42578125" bestFit="1" customWidth="1"/>
    <col min="2309" max="2309" width="14.5703125" bestFit="1" customWidth="1"/>
    <col min="2310" max="2310" width="16.140625" bestFit="1" customWidth="1"/>
    <col min="2311" max="2311" width="15.85546875" bestFit="1" customWidth="1"/>
    <col min="2312" max="2319" width="16.140625" bestFit="1" customWidth="1"/>
    <col min="2320" max="2320" width="14.28515625" bestFit="1" customWidth="1"/>
    <col min="2321" max="2321" width="15.85546875" bestFit="1" customWidth="1"/>
    <col min="2322" max="2322" width="15.42578125" bestFit="1" customWidth="1"/>
    <col min="2323" max="2330" width="15.85546875" bestFit="1" customWidth="1"/>
    <col min="2331" max="2331" width="14.5703125" bestFit="1" customWidth="1"/>
    <col min="2332" max="2332" width="16.140625" bestFit="1" customWidth="1"/>
    <col min="2333" max="2333" width="15.85546875" bestFit="1" customWidth="1"/>
    <col min="2334" max="2341" width="16.140625" bestFit="1" customWidth="1"/>
    <col min="2342" max="2342" width="14.5703125" bestFit="1" customWidth="1"/>
    <col min="2343" max="2343" width="16.140625" bestFit="1" customWidth="1"/>
    <col min="2344" max="2344" width="15.85546875" bestFit="1" customWidth="1"/>
    <col min="2345" max="2352" width="16.140625" bestFit="1" customWidth="1"/>
    <col min="2353" max="2353" width="14.5703125" bestFit="1" customWidth="1"/>
    <col min="2354" max="2354" width="16.140625" bestFit="1" customWidth="1"/>
    <col min="2355" max="2355" width="15.85546875" bestFit="1" customWidth="1"/>
    <col min="2356" max="2363" width="16.140625" bestFit="1" customWidth="1"/>
    <col min="2364" max="2364" width="14.5703125" bestFit="1" customWidth="1"/>
    <col min="2365" max="2365" width="16.140625" bestFit="1" customWidth="1"/>
    <col min="2366" max="2366" width="15.85546875" bestFit="1" customWidth="1"/>
    <col min="2367" max="2374" width="16.140625" bestFit="1" customWidth="1"/>
    <col min="2375" max="2375" width="14.5703125" bestFit="1" customWidth="1"/>
    <col min="2376" max="2376" width="16.140625" bestFit="1" customWidth="1"/>
    <col min="2377" max="2377" width="15.85546875" bestFit="1" customWidth="1"/>
    <col min="2378" max="2385" width="16.140625" bestFit="1" customWidth="1"/>
    <col min="2386" max="2386" width="14.5703125" bestFit="1" customWidth="1"/>
    <col min="2387" max="2387" width="16.140625" bestFit="1" customWidth="1"/>
    <col min="2388" max="2388" width="15.85546875" bestFit="1" customWidth="1"/>
    <col min="2389" max="2396" width="16.140625" bestFit="1" customWidth="1"/>
    <col min="2397" max="2397" width="14.5703125" bestFit="1" customWidth="1"/>
    <col min="2398" max="2398" width="16.140625" bestFit="1" customWidth="1"/>
    <col min="2399" max="2399" width="15.85546875" bestFit="1" customWidth="1"/>
    <col min="2400" max="2407" width="16.140625" bestFit="1" customWidth="1"/>
    <col min="2408" max="2408" width="14.5703125" bestFit="1" customWidth="1"/>
    <col min="2409" max="2409" width="16.140625" bestFit="1" customWidth="1"/>
    <col min="2410" max="2410" width="15.85546875" bestFit="1" customWidth="1"/>
    <col min="2411" max="2418" width="16.140625" bestFit="1" customWidth="1"/>
    <col min="2419" max="2419" width="34.140625" bestFit="1" customWidth="1"/>
    <col min="2420" max="2420" width="34.42578125" bestFit="1" customWidth="1"/>
  </cols>
  <sheetData>
    <row r="1" spans="2:24" x14ac:dyDescent="0.25">
      <c r="X1" t="s">
        <v>16</v>
      </c>
    </row>
    <row r="2" spans="2:24" x14ac:dyDescent="0.25">
      <c r="X2" t="s">
        <v>30</v>
      </c>
    </row>
    <row r="3" spans="2:24" x14ac:dyDescent="0.25">
      <c r="X3" t="s">
        <v>41</v>
      </c>
    </row>
    <row r="4" spans="2:24" x14ac:dyDescent="0.25">
      <c r="X4" t="s">
        <v>52</v>
      </c>
    </row>
    <row r="5" spans="2:24" x14ac:dyDescent="0.25">
      <c r="X5" t="s">
        <v>63</v>
      </c>
    </row>
    <row r="6" spans="2:24" x14ac:dyDescent="0.25">
      <c r="B6" s="2" t="s">
        <v>8022</v>
      </c>
      <c r="C6" t="s">
        <v>8025</v>
      </c>
      <c r="D6" t="s">
        <v>8039</v>
      </c>
      <c r="X6" t="s">
        <v>73</v>
      </c>
    </row>
    <row r="7" spans="2:24" x14ac:dyDescent="0.25">
      <c r="B7" s="3" t="s">
        <v>468</v>
      </c>
      <c r="C7">
        <v>15988</v>
      </c>
      <c r="D7">
        <v>1</v>
      </c>
      <c r="X7" t="s">
        <v>84</v>
      </c>
    </row>
    <row r="8" spans="2:24" x14ac:dyDescent="0.25">
      <c r="B8" s="3" t="s">
        <v>4062</v>
      </c>
      <c r="C8">
        <v>31285</v>
      </c>
      <c r="D8">
        <v>1</v>
      </c>
      <c r="F8" s="2" t="s">
        <v>8022</v>
      </c>
      <c r="G8" t="s">
        <v>8023</v>
      </c>
      <c r="R8" s="2" t="s">
        <v>8022</v>
      </c>
      <c r="S8" t="s">
        <v>8026</v>
      </c>
      <c r="X8" t="s">
        <v>94</v>
      </c>
    </row>
    <row r="9" spans="2:24" x14ac:dyDescent="0.25">
      <c r="B9" s="3" t="s">
        <v>1565</v>
      </c>
      <c r="C9">
        <v>46525</v>
      </c>
      <c r="D9">
        <v>1</v>
      </c>
      <c r="F9" s="3" t="s">
        <v>3282</v>
      </c>
      <c r="G9">
        <v>9106.35</v>
      </c>
      <c r="R9" s="3" t="s">
        <v>468</v>
      </c>
      <c r="S9">
        <v>346295</v>
      </c>
      <c r="X9" t="s">
        <v>103</v>
      </c>
    </row>
    <row r="10" spans="2:24" x14ac:dyDescent="0.25">
      <c r="B10" s="3" t="s">
        <v>7092</v>
      </c>
      <c r="C10">
        <v>34465</v>
      </c>
      <c r="D10">
        <v>1</v>
      </c>
      <c r="F10" s="3" t="s">
        <v>5909</v>
      </c>
      <c r="G10">
        <v>4159.3599999999997</v>
      </c>
      <c r="R10" s="3" t="s">
        <v>4062</v>
      </c>
      <c r="S10">
        <v>223210</v>
      </c>
      <c r="X10" t="s">
        <v>113</v>
      </c>
    </row>
    <row r="11" spans="2:24" x14ac:dyDescent="0.25">
      <c r="B11" s="3" t="s">
        <v>5747</v>
      </c>
      <c r="C11">
        <v>19749</v>
      </c>
      <c r="D11">
        <v>1</v>
      </c>
      <c r="F11" s="3" t="s">
        <v>173</v>
      </c>
      <c r="G11">
        <v>4359.58</v>
      </c>
      <c r="R11" s="3" t="s">
        <v>1565</v>
      </c>
      <c r="S11">
        <v>254853</v>
      </c>
      <c r="X11" t="s">
        <v>122</v>
      </c>
    </row>
    <row r="12" spans="2:24" x14ac:dyDescent="0.25">
      <c r="B12" s="3" t="s">
        <v>8024</v>
      </c>
      <c r="C12">
        <v>148012</v>
      </c>
      <c r="D12">
        <v>5</v>
      </c>
      <c r="F12" s="3" t="s">
        <v>7091</v>
      </c>
      <c r="G12">
        <v>7392.43</v>
      </c>
      <c r="R12" s="3" t="s">
        <v>7092</v>
      </c>
      <c r="S12">
        <v>472786</v>
      </c>
      <c r="X12" t="s">
        <v>132</v>
      </c>
    </row>
    <row r="13" spans="2:24" x14ac:dyDescent="0.25">
      <c r="F13" s="3" t="s">
        <v>6969</v>
      </c>
      <c r="G13">
        <v>3602.4</v>
      </c>
      <c r="R13" s="3" t="s">
        <v>5747</v>
      </c>
      <c r="S13">
        <v>253034</v>
      </c>
    </row>
    <row r="14" spans="2:24" x14ac:dyDescent="0.25">
      <c r="F14" s="3" t="s">
        <v>8024</v>
      </c>
      <c r="G14">
        <v>28620.120000000003</v>
      </c>
      <c r="R14" s="3" t="s">
        <v>8024</v>
      </c>
      <c r="S14">
        <v>1550178</v>
      </c>
    </row>
    <row r="19" spans="6:22" x14ac:dyDescent="0.25">
      <c r="F19" s="2" t="s">
        <v>8022</v>
      </c>
      <c r="G19" t="s">
        <v>8025</v>
      </c>
    </row>
    <row r="20" spans="6:22" x14ac:dyDescent="0.25">
      <c r="F20" s="3" t="s">
        <v>3282</v>
      </c>
      <c r="G20">
        <v>31285</v>
      </c>
    </row>
    <row r="21" spans="6:22" x14ac:dyDescent="0.25">
      <c r="F21" s="3" t="s">
        <v>5909</v>
      </c>
      <c r="G21">
        <v>19749</v>
      </c>
    </row>
    <row r="22" spans="6:22" x14ac:dyDescent="0.25">
      <c r="F22" s="3" t="s">
        <v>173</v>
      </c>
      <c r="G22">
        <v>46525</v>
      </c>
    </row>
    <row r="23" spans="6:22" x14ac:dyDescent="0.25">
      <c r="F23" s="3" t="s">
        <v>7091</v>
      </c>
      <c r="G23">
        <v>34465</v>
      </c>
    </row>
    <row r="24" spans="6:22" x14ac:dyDescent="0.25">
      <c r="F24" s="3" t="s">
        <v>6969</v>
      </c>
      <c r="G24">
        <v>15988</v>
      </c>
    </row>
    <row r="25" spans="6:22" x14ac:dyDescent="0.25">
      <c r="F25" s="3" t="s">
        <v>8024</v>
      </c>
      <c r="G25">
        <v>148012</v>
      </c>
    </row>
    <row r="29" spans="6:22" x14ac:dyDescent="0.25">
      <c r="F29" s="2" t="s">
        <v>8022</v>
      </c>
      <c r="G29" t="s">
        <v>8026</v>
      </c>
      <c r="N29" s="2" t="s">
        <v>8030</v>
      </c>
      <c r="O29" t="s">
        <v>8031</v>
      </c>
      <c r="P29" t="s">
        <v>8032</v>
      </c>
      <c r="Q29" t="s">
        <v>8033</v>
      </c>
      <c r="R29" t="s">
        <v>8034</v>
      </c>
      <c r="S29" t="s">
        <v>8035</v>
      </c>
      <c r="T29" t="s">
        <v>8036</v>
      </c>
      <c r="U29" t="s">
        <v>8037</v>
      </c>
      <c r="V29" t="s">
        <v>8038</v>
      </c>
    </row>
    <row r="30" spans="6:22" x14ac:dyDescent="0.25">
      <c r="F30" s="3" t="s">
        <v>3282</v>
      </c>
      <c r="G30">
        <v>223210</v>
      </c>
      <c r="N30">
        <v>30790156</v>
      </c>
      <c r="O30">
        <v>5377229.0799999945</v>
      </c>
      <c r="P30">
        <v>17.464117687484254</v>
      </c>
      <c r="Q30">
        <v>23848.745833333334</v>
      </c>
      <c r="R30">
        <v>6081</v>
      </c>
      <c r="S30">
        <v>1200</v>
      </c>
      <c r="T30">
        <v>1</v>
      </c>
      <c r="U30">
        <v>5377229.0799999945</v>
      </c>
      <c r="V30">
        <v>5.7260264611973781</v>
      </c>
    </row>
    <row r="31" spans="6:22" x14ac:dyDescent="0.25">
      <c r="F31" s="3" t="s">
        <v>5909</v>
      </c>
      <c r="G31">
        <v>253034</v>
      </c>
    </row>
    <row r="32" spans="6:22" x14ac:dyDescent="0.25">
      <c r="F32" s="3" t="s">
        <v>173</v>
      </c>
      <c r="G32">
        <v>254853</v>
      </c>
    </row>
    <row r="33" spans="6:20" x14ac:dyDescent="0.25">
      <c r="F33" s="3" t="s">
        <v>7091</v>
      </c>
      <c r="G33">
        <v>472786</v>
      </c>
    </row>
    <row r="34" spans="6:20" x14ac:dyDescent="0.25">
      <c r="F34" s="3" t="s">
        <v>6969</v>
      </c>
      <c r="G34">
        <v>346295</v>
      </c>
      <c r="R34" s="2" t="s">
        <v>11</v>
      </c>
      <c r="S34" t="s">
        <v>8043</v>
      </c>
    </row>
    <row r="35" spans="6:20" x14ac:dyDescent="0.25">
      <c r="F35" s="3" t="s">
        <v>8024</v>
      </c>
      <c r="G35">
        <v>1550178</v>
      </c>
    </row>
    <row r="36" spans="6:20" x14ac:dyDescent="0.25">
      <c r="L36" s="2" t="s">
        <v>8022</v>
      </c>
      <c r="M36" t="s">
        <v>8025</v>
      </c>
      <c r="O36" s="2" t="s">
        <v>8022</v>
      </c>
      <c r="P36" t="s">
        <v>8025</v>
      </c>
      <c r="R36" s="2" t="s">
        <v>8022</v>
      </c>
      <c r="S36" t="s">
        <v>8041</v>
      </c>
      <c r="T36" t="s">
        <v>8042</v>
      </c>
    </row>
    <row r="37" spans="6:20" x14ac:dyDescent="0.25">
      <c r="L37" s="3" t="s">
        <v>1930</v>
      </c>
      <c r="M37">
        <v>19749</v>
      </c>
      <c r="O37" s="3" t="s">
        <v>196</v>
      </c>
      <c r="P37">
        <v>15988</v>
      </c>
      <c r="R37" s="3" t="s">
        <v>1930</v>
      </c>
      <c r="S37">
        <v>263</v>
      </c>
      <c r="T37">
        <v>174</v>
      </c>
    </row>
    <row r="38" spans="6:20" x14ac:dyDescent="0.25">
      <c r="L38" s="3" t="s">
        <v>2131</v>
      </c>
      <c r="M38">
        <v>46525</v>
      </c>
      <c r="O38" s="3" t="s">
        <v>25</v>
      </c>
      <c r="P38">
        <v>46525</v>
      </c>
      <c r="R38" s="3" t="s">
        <v>2131</v>
      </c>
      <c r="S38">
        <v>106</v>
      </c>
      <c r="T38">
        <v>14</v>
      </c>
    </row>
    <row r="39" spans="6:20" x14ac:dyDescent="0.25">
      <c r="L39" s="3" t="s">
        <v>2170</v>
      </c>
      <c r="M39">
        <v>15988</v>
      </c>
      <c r="O39" s="3" t="s">
        <v>60</v>
      </c>
      <c r="P39">
        <v>85499</v>
      </c>
      <c r="R39" s="3" t="s">
        <v>2170</v>
      </c>
      <c r="S39">
        <v>425</v>
      </c>
      <c r="T39">
        <v>23</v>
      </c>
    </row>
    <row r="40" spans="6:20" x14ac:dyDescent="0.25">
      <c r="L40" s="3" t="s">
        <v>5432</v>
      </c>
      <c r="M40">
        <v>31285</v>
      </c>
      <c r="O40" s="3" t="s">
        <v>8024</v>
      </c>
      <c r="P40">
        <v>148012</v>
      </c>
      <c r="R40" s="3" t="s">
        <v>5432</v>
      </c>
      <c r="S40">
        <v>441</v>
      </c>
      <c r="T40">
        <v>160</v>
      </c>
    </row>
    <row r="41" spans="6:20" x14ac:dyDescent="0.25">
      <c r="L41" s="3" t="s">
        <v>7064</v>
      </c>
      <c r="M41">
        <v>34465</v>
      </c>
      <c r="R41" s="3" t="s">
        <v>7064</v>
      </c>
      <c r="S41">
        <v>129</v>
      </c>
      <c r="T41">
        <v>56</v>
      </c>
    </row>
    <row r="42" spans="6:20" x14ac:dyDescent="0.25">
      <c r="L42" s="3" t="s">
        <v>8024</v>
      </c>
      <c r="M42">
        <v>148012</v>
      </c>
      <c r="R42" s="3" t="s">
        <v>8024</v>
      </c>
      <c r="S42">
        <v>1364</v>
      </c>
      <c r="T42">
        <v>427</v>
      </c>
    </row>
    <row r="47" spans="6:20" x14ac:dyDescent="0.25">
      <c r="G47" t="s">
        <v>8030</v>
      </c>
      <c r="H47" t="s">
        <v>8031</v>
      </c>
      <c r="I47" t="s">
        <v>8032</v>
      </c>
      <c r="J47" t="s">
        <v>8033</v>
      </c>
      <c r="K47" t="s">
        <v>8034</v>
      </c>
      <c r="L47" t="s">
        <v>8035</v>
      </c>
      <c r="M47" t="s">
        <v>8036</v>
      </c>
      <c r="N47" t="s">
        <v>8037</v>
      </c>
      <c r="O47" t="s">
        <v>8038</v>
      </c>
    </row>
    <row r="48" spans="6:20" x14ac:dyDescent="0.25">
      <c r="G48">
        <v>30790156</v>
      </c>
      <c r="H48">
        <v>5377229.0799999945</v>
      </c>
      <c r="I48">
        <v>17.464117687484254</v>
      </c>
      <c r="J48">
        <v>23848.745833333334</v>
      </c>
      <c r="K48">
        <v>6081</v>
      </c>
      <c r="L48">
        <v>1200</v>
      </c>
      <c r="M48">
        <v>1</v>
      </c>
      <c r="N48">
        <v>5377229.0799999945</v>
      </c>
      <c r="O48">
        <v>5.7260264611973781</v>
      </c>
    </row>
    <row r="53" spans="8:18" x14ac:dyDescent="0.25">
      <c r="Q53" s="2" t="s">
        <v>8022</v>
      </c>
      <c r="R53" t="s">
        <v>8048</v>
      </c>
    </row>
    <row r="54" spans="8:18" x14ac:dyDescent="0.25">
      <c r="Q54" s="3" t="s">
        <v>6971</v>
      </c>
      <c r="R54">
        <v>425</v>
      </c>
    </row>
    <row r="55" spans="8:18" x14ac:dyDescent="0.25">
      <c r="Q55" s="3" t="s">
        <v>7060</v>
      </c>
      <c r="R55">
        <v>106</v>
      </c>
    </row>
    <row r="56" spans="8:18" x14ac:dyDescent="0.25">
      <c r="Q56" s="3" t="s">
        <v>7094</v>
      </c>
      <c r="R56">
        <v>129</v>
      </c>
    </row>
    <row r="57" spans="8:18" x14ac:dyDescent="0.25">
      <c r="H57" s="2" t="s">
        <v>8022</v>
      </c>
      <c r="I57" t="s">
        <v>8046</v>
      </c>
      <c r="J57" t="s">
        <v>8045</v>
      </c>
      <c r="Q57" s="3" t="s">
        <v>7309</v>
      </c>
      <c r="R57">
        <v>441</v>
      </c>
    </row>
    <row r="58" spans="8:18" x14ac:dyDescent="0.25">
      <c r="H58" s="3" t="s">
        <v>468</v>
      </c>
      <c r="I58">
        <v>1</v>
      </c>
      <c r="J58">
        <v>1</v>
      </c>
      <c r="Q58" s="3" t="s">
        <v>7615</v>
      </c>
      <c r="R58">
        <v>263</v>
      </c>
    </row>
    <row r="59" spans="8:18" x14ac:dyDescent="0.25">
      <c r="H59" s="3" t="s">
        <v>4062</v>
      </c>
      <c r="I59">
        <v>1</v>
      </c>
      <c r="J59">
        <v>9</v>
      </c>
      <c r="Q59" s="3" t="s">
        <v>8024</v>
      </c>
      <c r="R59">
        <v>106</v>
      </c>
    </row>
    <row r="60" spans="8:18" x14ac:dyDescent="0.25">
      <c r="H60" s="3" t="s">
        <v>1565</v>
      </c>
      <c r="I60">
        <v>1</v>
      </c>
      <c r="J60">
        <v>3</v>
      </c>
    </row>
    <row r="61" spans="8:18" x14ac:dyDescent="0.25">
      <c r="H61" s="3" t="s">
        <v>7092</v>
      </c>
      <c r="I61">
        <v>1</v>
      </c>
      <c r="J61">
        <v>9</v>
      </c>
    </row>
    <row r="62" spans="8:18" x14ac:dyDescent="0.25">
      <c r="H62" s="3" t="s">
        <v>5747</v>
      </c>
      <c r="I62">
        <v>1</v>
      </c>
      <c r="J62">
        <v>5</v>
      </c>
    </row>
    <row r="63" spans="8:18" x14ac:dyDescent="0.25">
      <c r="H63" s="3" t="s">
        <v>8024</v>
      </c>
      <c r="I63">
        <v>5</v>
      </c>
      <c r="J63">
        <v>9</v>
      </c>
    </row>
    <row r="64" spans="8:18" x14ac:dyDescent="0.25">
      <c r="Q64" s="2" t="s">
        <v>8022</v>
      </c>
      <c r="R64" t="s">
        <v>8046</v>
      </c>
    </row>
    <row r="65" spans="8:20" x14ac:dyDescent="0.25">
      <c r="Q65" s="3" t="s">
        <v>1930</v>
      </c>
      <c r="R65">
        <v>1</v>
      </c>
    </row>
    <row r="66" spans="8:20" x14ac:dyDescent="0.25">
      <c r="Q66" s="3" t="s">
        <v>2131</v>
      </c>
      <c r="R66">
        <v>1</v>
      </c>
    </row>
    <row r="67" spans="8:20" x14ac:dyDescent="0.25">
      <c r="Q67" s="3" t="s">
        <v>2170</v>
      </c>
      <c r="R67">
        <v>1</v>
      </c>
    </row>
    <row r="68" spans="8:20" x14ac:dyDescent="0.25">
      <c r="H68" s="2" t="s">
        <v>8022</v>
      </c>
      <c r="I68" t="s">
        <v>8047</v>
      </c>
      <c r="Q68" s="3" t="s">
        <v>5432</v>
      </c>
      <c r="R68">
        <v>1</v>
      </c>
    </row>
    <row r="69" spans="8:20" x14ac:dyDescent="0.25">
      <c r="H69" s="3" t="s">
        <v>468</v>
      </c>
      <c r="I69">
        <v>1</v>
      </c>
      <c r="Q69" s="3" t="s">
        <v>7064</v>
      </c>
      <c r="R69">
        <v>1</v>
      </c>
    </row>
    <row r="70" spans="8:20" x14ac:dyDescent="0.25">
      <c r="H70" s="3" t="s">
        <v>4062</v>
      </c>
      <c r="I70">
        <v>1</v>
      </c>
      <c r="Q70" s="3" t="s">
        <v>8024</v>
      </c>
      <c r="R70">
        <v>5</v>
      </c>
    </row>
    <row r="71" spans="8:20" x14ac:dyDescent="0.25">
      <c r="H71" s="3" t="s">
        <v>1565</v>
      </c>
      <c r="I71">
        <v>1</v>
      </c>
    </row>
    <row r="72" spans="8:20" x14ac:dyDescent="0.25">
      <c r="H72" s="3" t="s">
        <v>7092</v>
      </c>
      <c r="I72">
        <v>1</v>
      </c>
    </row>
    <row r="73" spans="8:20" x14ac:dyDescent="0.25">
      <c r="H73" s="3" t="s">
        <v>5747</v>
      </c>
      <c r="I73">
        <v>1</v>
      </c>
    </row>
    <row r="74" spans="8:20" x14ac:dyDescent="0.25">
      <c r="H74" s="3" t="s">
        <v>8024</v>
      </c>
      <c r="I74">
        <v>5</v>
      </c>
    </row>
    <row r="76" spans="8:20" x14ac:dyDescent="0.25">
      <c r="Q76" s="2" t="s">
        <v>8022</v>
      </c>
      <c r="R76" t="s">
        <v>8041</v>
      </c>
      <c r="S76" t="s">
        <v>8049</v>
      </c>
      <c r="T76" t="s">
        <v>8026</v>
      </c>
    </row>
    <row r="77" spans="8:20" x14ac:dyDescent="0.25">
      <c r="Q77" s="3" t="s">
        <v>6972</v>
      </c>
      <c r="R77">
        <v>425</v>
      </c>
      <c r="S77">
        <v>1740</v>
      </c>
      <c r="T77">
        <v>346295</v>
      </c>
    </row>
    <row r="78" spans="8:20" x14ac:dyDescent="0.25">
      <c r="Q78" s="3" t="s">
        <v>7061</v>
      </c>
      <c r="R78">
        <v>106</v>
      </c>
      <c r="S78">
        <v>33929</v>
      </c>
      <c r="T78">
        <v>254853</v>
      </c>
    </row>
    <row r="79" spans="8:20" x14ac:dyDescent="0.25">
      <c r="Q79" s="3" t="s">
        <v>7095</v>
      </c>
      <c r="R79">
        <v>129</v>
      </c>
      <c r="S79">
        <v>17376</v>
      </c>
      <c r="T79">
        <v>472786</v>
      </c>
    </row>
    <row r="80" spans="8:20" x14ac:dyDescent="0.25">
      <c r="H80" s="2" t="s">
        <v>8022</v>
      </c>
      <c r="I80" t="s">
        <v>8044</v>
      </c>
      <c r="Q80" s="3" t="s">
        <v>7310</v>
      </c>
      <c r="R80">
        <v>441</v>
      </c>
      <c r="S80">
        <v>43327</v>
      </c>
      <c r="T80">
        <v>223210</v>
      </c>
    </row>
    <row r="81" spans="8:20" x14ac:dyDescent="0.25">
      <c r="H81" s="3" t="s">
        <v>468</v>
      </c>
      <c r="I81">
        <v>1</v>
      </c>
      <c r="Q81" s="3" t="s">
        <v>7616</v>
      </c>
      <c r="R81">
        <v>263</v>
      </c>
      <c r="S81">
        <v>32976</v>
      </c>
      <c r="T81">
        <v>253034</v>
      </c>
    </row>
    <row r="82" spans="8:20" x14ac:dyDescent="0.25">
      <c r="H82" s="3" t="s">
        <v>4062</v>
      </c>
      <c r="I82">
        <v>9</v>
      </c>
      <c r="Q82" s="3" t="s">
        <v>8024</v>
      </c>
      <c r="R82">
        <v>1364</v>
      </c>
      <c r="S82">
        <v>129348</v>
      </c>
      <c r="T82">
        <v>1550178</v>
      </c>
    </row>
    <row r="83" spans="8:20" x14ac:dyDescent="0.25">
      <c r="H83" s="3" t="s">
        <v>1565</v>
      </c>
      <c r="I83">
        <v>3</v>
      </c>
    </row>
    <row r="84" spans="8:20" x14ac:dyDescent="0.25">
      <c r="H84" s="3" t="s">
        <v>7092</v>
      </c>
      <c r="I84">
        <v>9</v>
      </c>
    </row>
    <row r="85" spans="8:20" x14ac:dyDescent="0.25">
      <c r="H85" s="3" t="s">
        <v>5747</v>
      </c>
      <c r="I85">
        <v>5</v>
      </c>
    </row>
    <row r="86" spans="8:20" x14ac:dyDescent="0.25">
      <c r="H86" s="3" t="s">
        <v>8024</v>
      </c>
      <c r="I86">
        <v>27</v>
      </c>
    </row>
  </sheetData>
  <dataValidations count="1">
    <dataValidation type="decimal" allowBlank="1" showInputMessage="1" showErrorMessage="1" sqref="Y3:Y14 X1:X1048576" xr:uid="{5B85B843-C04E-4B29-8BDA-C9EEF0EBC9E7}">
      <formula1>20000</formula1>
      <formula2>30000</formula2>
    </dataValidation>
  </dataValidations>
  <pageMargins left="0.7" right="0.7" top="0.75" bottom="0.75" header="0.3" footer="0.3"/>
  <drawing r:id="rId17"/>
  <extLst>
    <ext xmlns:x14="http://schemas.microsoft.com/office/spreadsheetml/2009/9/main" uri="{A8765BA9-456A-4dab-B4F3-ACF838C121DE}">
      <x14:slicerList>
        <x14:slicer r:id="rId18"/>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5ABA38-055C-4B4E-A412-508C6E89A287}">
  <sheetPr>
    <tabColor rgb="FF7030A0"/>
  </sheetPr>
  <dimension ref="A1:E14"/>
  <sheetViews>
    <sheetView workbookViewId="0">
      <selection activeCell="G9" sqref="G9"/>
    </sheetView>
  </sheetViews>
  <sheetFormatPr defaultRowHeight="15" x14ac:dyDescent="0.25"/>
  <cols>
    <col min="1" max="1" width="10.85546875" customWidth="1"/>
    <col min="3" max="3" width="16.5703125" customWidth="1"/>
    <col min="4" max="4" width="31.28515625" customWidth="1"/>
    <col min="5" max="5" width="31.42578125" customWidth="1"/>
  </cols>
  <sheetData>
    <row r="1" spans="1:5" ht="16.5" thickTop="1" thickBot="1" x14ac:dyDescent="0.3">
      <c r="A1" s="6" t="s">
        <v>4</v>
      </c>
      <c r="B1" s="6" t="s">
        <v>5</v>
      </c>
      <c r="C1" s="6" t="s">
        <v>8050</v>
      </c>
      <c r="D1" s="6" t="s">
        <v>8051</v>
      </c>
      <c r="E1" s="6" t="s">
        <v>8052</v>
      </c>
    </row>
    <row r="2" spans="1:5" ht="16.5" thickTop="1" thickBot="1" x14ac:dyDescent="0.3">
      <c r="A2" s="6">
        <v>1</v>
      </c>
      <c r="B2" s="6">
        <v>24530.960629921261</v>
      </c>
      <c r="C2" s="6"/>
      <c r="D2" s="6"/>
      <c r="E2" s="6"/>
    </row>
    <row r="3" spans="1:5" ht="16.5" thickTop="1" thickBot="1" x14ac:dyDescent="0.3">
      <c r="A3" s="6">
        <v>2</v>
      </c>
      <c r="B3" s="6">
        <v>23292.211382113823</v>
      </c>
      <c r="C3" s="6"/>
      <c r="D3" s="6"/>
      <c r="E3" s="6"/>
    </row>
    <row r="4" spans="1:5" ht="16.5" thickTop="1" thickBot="1" x14ac:dyDescent="0.3">
      <c r="A4" s="6">
        <v>3</v>
      </c>
      <c r="B4" s="6">
        <v>26690.827338129497</v>
      </c>
      <c r="C4" s="6"/>
      <c r="D4" s="6"/>
      <c r="E4" s="6"/>
    </row>
    <row r="5" spans="1:5" ht="16.5" thickTop="1" thickBot="1" x14ac:dyDescent="0.3">
      <c r="A5" s="6">
        <v>4</v>
      </c>
      <c r="B5" s="6">
        <v>27148.537313432837</v>
      </c>
      <c r="C5" s="6"/>
      <c r="D5" s="6"/>
      <c r="E5" s="6"/>
    </row>
    <row r="6" spans="1:5" ht="16.5" thickTop="1" thickBot="1" x14ac:dyDescent="0.3">
      <c r="A6" s="6">
        <v>5</v>
      </c>
      <c r="B6" s="6">
        <v>26388.905982905984</v>
      </c>
      <c r="C6" s="6"/>
      <c r="D6" s="6"/>
      <c r="E6" s="6"/>
    </row>
    <row r="7" spans="1:5" ht="16.5" thickTop="1" thickBot="1" x14ac:dyDescent="0.3">
      <c r="A7" s="6">
        <v>6</v>
      </c>
      <c r="B7" s="6">
        <v>27242.87837837838</v>
      </c>
      <c r="C7" s="6"/>
      <c r="D7" s="6"/>
      <c r="E7" s="6"/>
    </row>
    <row r="8" spans="1:5" ht="16.5" thickTop="1" thickBot="1" x14ac:dyDescent="0.3">
      <c r="A8" s="6">
        <v>7</v>
      </c>
      <c r="B8" s="6">
        <v>25498.298611111109</v>
      </c>
      <c r="C8" s="6"/>
      <c r="D8" s="6"/>
      <c r="E8" s="6"/>
    </row>
    <row r="9" spans="1:5" ht="16.5" thickTop="1" thickBot="1" x14ac:dyDescent="0.3">
      <c r="A9" s="6">
        <v>8</v>
      </c>
      <c r="B9" s="6">
        <v>22843.72463768116</v>
      </c>
      <c r="C9" s="6"/>
      <c r="D9" s="6"/>
      <c r="E9" s="6"/>
    </row>
    <row r="10" spans="1:5" ht="16.5" thickTop="1" thickBot="1" x14ac:dyDescent="0.3">
      <c r="A10" s="6">
        <v>9</v>
      </c>
      <c r="B10" s="6">
        <v>27063.200000000001</v>
      </c>
      <c r="C10" s="6">
        <v>27063.200000000001</v>
      </c>
      <c r="D10" s="7">
        <v>27063.200000000001</v>
      </c>
      <c r="E10" s="7">
        <v>27063.200000000001</v>
      </c>
    </row>
    <row r="11" spans="1:5" ht="16.5" thickTop="1" thickBot="1" x14ac:dyDescent="0.3">
      <c r="A11" s="6">
        <v>10</v>
      </c>
      <c r="B11" s="6"/>
      <c r="C11" s="6">
        <f>_xlfn.FORECAST.ETS(A11,$B$2:$B$10,$A$2:$A$10,1,1)</f>
        <v>25546.581484751769</v>
      </c>
      <c r="D11" s="7">
        <f>C11-_xlfn.FORECAST.ETS.CONFINT(A11,$B$2:$B$10,$A$2:$A$10,0.95,1,1)</f>
        <v>22188.886320036956</v>
      </c>
      <c r="E11" s="7">
        <f>C11+_xlfn.FORECAST.ETS.CONFINT(A11,$B$2:$B$10,$A$2:$A$10,0.95,1,1)</f>
        <v>28904.276649466581</v>
      </c>
    </row>
    <row r="12" spans="1:5" ht="16.5" thickTop="1" thickBot="1" x14ac:dyDescent="0.3">
      <c r="A12" s="6">
        <v>11</v>
      </c>
      <c r="B12" s="6"/>
      <c r="C12" s="6">
        <f>_xlfn.FORECAST.ETS(A12,$B$2:$B$10,$A$2:$A$10,1,1)</f>
        <v>25660.708732721701</v>
      </c>
      <c r="D12" s="7">
        <f>C12-_xlfn.FORECAST.ETS.CONFINT(A12,$B$2:$B$10,$A$2:$A$10,0.95,1,1)</f>
        <v>22302.998458412643</v>
      </c>
      <c r="E12" s="7">
        <f>C12+_xlfn.FORECAST.ETS.CONFINT(A12,$B$2:$B$10,$A$2:$A$10,0.95,1,1)</f>
        <v>29018.41900703076</v>
      </c>
    </row>
    <row r="13" spans="1:5" ht="16.5" thickTop="1" thickBot="1" x14ac:dyDescent="0.3">
      <c r="A13" s="6">
        <v>12</v>
      </c>
      <c r="B13" s="6"/>
      <c r="C13" s="6">
        <f>_xlfn.FORECAST.ETS(A13,$B$2:$B$10,$A$2:$A$10,1,1)</f>
        <v>25774.835980691634</v>
      </c>
      <c r="D13" s="7">
        <f>C13-_xlfn.FORECAST.ETS.CONFINT(A13,$B$2:$B$10,$A$2:$A$10,0.95,1,1)</f>
        <v>22417.098845049579</v>
      </c>
      <c r="E13" s="7">
        <f>C13+_xlfn.FORECAST.ETS.CONFINT(A13,$B$2:$B$10,$A$2:$A$10,0.95,1,1)</f>
        <v>29132.57311633369</v>
      </c>
    </row>
    <row r="14" spans="1:5" ht="15.75" thickTop="1" x14ac:dyDescent="0.25"/>
  </sheetData>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C83EF5-465C-4D47-833F-E6B84E2F25F3}">
  <sheetPr>
    <tabColor rgb="FFFF0000"/>
  </sheetPr>
  <dimension ref="A1:E240"/>
  <sheetViews>
    <sheetView zoomScale="66" workbookViewId="0">
      <selection activeCell="J7" sqref="J7"/>
    </sheetView>
  </sheetViews>
  <sheetFormatPr defaultRowHeight="15" x14ac:dyDescent="0.25"/>
  <cols>
    <col min="1" max="1" width="15.42578125" customWidth="1"/>
    <col min="3" max="3" width="18" customWidth="1"/>
    <col min="4" max="4" width="32.7109375" customWidth="1"/>
    <col min="5" max="5" width="8.7109375" customWidth="1"/>
  </cols>
  <sheetData>
    <row r="1" spans="1:5" ht="16.5" thickTop="1" thickBot="1" x14ac:dyDescent="0.3">
      <c r="A1" s="6" t="s">
        <v>15</v>
      </c>
      <c r="B1" s="6" t="s">
        <v>16</v>
      </c>
      <c r="C1" s="6" t="s">
        <v>8053</v>
      </c>
      <c r="D1" s="6" t="s">
        <v>8054</v>
      </c>
      <c r="E1" s="6" t="s">
        <v>8055</v>
      </c>
    </row>
    <row r="2" spans="1:5" ht="16.5" thickTop="1" thickBot="1" x14ac:dyDescent="0.3">
      <c r="A2" s="6">
        <v>10</v>
      </c>
      <c r="B2" s="6">
        <v>5</v>
      </c>
      <c r="C2" s="6"/>
      <c r="D2" s="6"/>
      <c r="E2" s="6"/>
    </row>
    <row r="3" spans="1:5" ht="16.5" thickTop="1" thickBot="1" x14ac:dyDescent="0.3">
      <c r="A3" s="6">
        <v>11</v>
      </c>
      <c r="B3" s="6">
        <v>6</v>
      </c>
      <c r="C3" s="6"/>
      <c r="D3" s="6"/>
      <c r="E3" s="6"/>
    </row>
    <row r="4" spans="1:5" ht="16.5" thickTop="1" thickBot="1" x14ac:dyDescent="0.3">
      <c r="A4" s="6">
        <v>12</v>
      </c>
      <c r="B4" s="6">
        <v>5</v>
      </c>
      <c r="C4" s="6"/>
      <c r="D4" s="6"/>
      <c r="E4" s="6"/>
    </row>
    <row r="5" spans="1:5" ht="16.5" thickTop="1" thickBot="1" x14ac:dyDescent="0.3">
      <c r="A5" s="6">
        <v>13</v>
      </c>
      <c r="B5" s="6">
        <v>15</v>
      </c>
      <c r="C5" s="6"/>
      <c r="D5" s="6"/>
      <c r="E5" s="6"/>
    </row>
    <row r="6" spans="1:5" ht="16.5" thickTop="1" thickBot="1" x14ac:dyDescent="0.3">
      <c r="A6" s="6">
        <v>14</v>
      </c>
      <c r="B6" s="6">
        <v>6</v>
      </c>
      <c r="C6" s="6"/>
      <c r="D6" s="6"/>
      <c r="E6" s="6"/>
    </row>
    <row r="7" spans="1:5" ht="16.5" thickTop="1" thickBot="1" x14ac:dyDescent="0.3">
      <c r="A7" s="6">
        <v>15</v>
      </c>
      <c r="B7" s="6">
        <v>9</v>
      </c>
      <c r="C7" s="6"/>
      <c r="D7" s="6"/>
      <c r="E7" s="6"/>
    </row>
    <row r="8" spans="1:5" ht="16.5" thickTop="1" thickBot="1" x14ac:dyDescent="0.3">
      <c r="A8" s="6">
        <v>16</v>
      </c>
      <c r="B8" s="6">
        <v>5</v>
      </c>
      <c r="C8" s="6"/>
      <c r="D8" s="6"/>
      <c r="E8" s="6"/>
    </row>
    <row r="9" spans="1:5" ht="16.5" thickTop="1" thickBot="1" x14ac:dyDescent="0.3">
      <c r="A9" s="6">
        <v>17</v>
      </c>
      <c r="B9" s="6">
        <v>9</v>
      </c>
      <c r="C9" s="6"/>
      <c r="D9" s="6"/>
      <c r="E9" s="6"/>
    </row>
    <row r="10" spans="1:5" ht="16.5" thickTop="1" thickBot="1" x14ac:dyDescent="0.3">
      <c r="A10" s="6">
        <v>18</v>
      </c>
      <c r="B10" s="6">
        <v>2</v>
      </c>
      <c r="C10" s="6"/>
      <c r="D10" s="6"/>
      <c r="E10" s="6"/>
    </row>
    <row r="11" spans="1:5" ht="16.5" thickTop="1" thickBot="1" x14ac:dyDescent="0.3">
      <c r="A11" s="6">
        <v>19</v>
      </c>
      <c r="B11" s="6">
        <v>7</v>
      </c>
      <c r="C11" s="6"/>
      <c r="D11" s="6"/>
      <c r="E11" s="6"/>
    </row>
    <row r="12" spans="1:5" ht="16.5" thickTop="1" thickBot="1" x14ac:dyDescent="0.3">
      <c r="A12" s="6">
        <v>20</v>
      </c>
      <c r="B12" s="6">
        <v>2</v>
      </c>
      <c r="C12" s="6"/>
      <c r="D12" s="6"/>
      <c r="E12" s="6"/>
    </row>
    <row r="13" spans="1:5" ht="16.5" thickTop="1" thickBot="1" x14ac:dyDescent="0.3">
      <c r="A13" s="6">
        <v>21</v>
      </c>
      <c r="B13" s="6">
        <v>5</v>
      </c>
      <c r="C13" s="6"/>
      <c r="D13" s="6"/>
      <c r="E13" s="6"/>
    </row>
    <row r="14" spans="1:5" ht="16.5" thickTop="1" thickBot="1" x14ac:dyDescent="0.3">
      <c r="A14" s="6">
        <v>22</v>
      </c>
      <c r="B14" s="6">
        <v>6</v>
      </c>
      <c r="C14" s="6"/>
      <c r="D14" s="6"/>
      <c r="E14" s="6"/>
    </row>
    <row r="15" spans="1:5" ht="16.5" thickTop="1" thickBot="1" x14ac:dyDescent="0.3">
      <c r="A15" s="6">
        <v>23</v>
      </c>
      <c r="B15" s="6">
        <v>11</v>
      </c>
      <c r="C15" s="6"/>
      <c r="D15" s="6"/>
      <c r="E15" s="6"/>
    </row>
    <row r="16" spans="1:5" ht="16.5" thickTop="1" thickBot="1" x14ac:dyDescent="0.3">
      <c r="A16" s="6">
        <v>24</v>
      </c>
      <c r="B16" s="6">
        <v>5</v>
      </c>
      <c r="C16" s="6"/>
      <c r="D16" s="6"/>
      <c r="E16" s="6"/>
    </row>
    <row r="17" spans="1:5" ht="16.5" thickTop="1" thickBot="1" x14ac:dyDescent="0.3">
      <c r="A17" s="6">
        <v>25</v>
      </c>
      <c r="B17" s="6">
        <v>5</v>
      </c>
      <c r="C17" s="6"/>
      <c r="D17" s="6"/>
      <c r="E17" s="6"/>
    </row>
    <row r="18" spans="1:5" ht="16.5" thickTop="1" thickBot="1" x14ac:dyDescent="0.3">
      <c r="A18" s="6">
        <v>26</v>
      </c>
      <c r="B18" s="6">
        <v>4</v>
      </c>
      <c r="C18" s="6"/>
      <c r="D18" s="6"/>
      <c r="E18" s="6"/>
    </row>
    <row r="19" spans="1:5" ht="16.5" thickTop="1" thickBot="1" x14ac:dyDescent="0.3">
      <c r="A19" s="6">
        <v>27</v>
      </c>
      <c r="B19" s="6">
        <v>5</v>
      </c>
      <c r="C19" s="6"/>
      <c r="D19" s="6"/>
      <c r="E19" s="6"/>
    </row>
    <row r="20" spans="1:5" ht="16.5" thickTop="1" thickBot="1" x14ac:dyDescent="0.3">
      <c r="A20" s="6">
        <v>28</v>
      </c>
      <c r="B20" s="6">
        <v>5</v>
      </c>
      <c r="C20" s="6"/>
      <c r="D20" s="6"/>
      <c r="E20" s="6"/>
    </row>
    <row r="21" spans="1:5" ht="16.5" thickTop="1" thickBot="1" x14ac:dyDescent="0.3">
      <c r="A21" s="6">
        <v>29</v>
      </c>
      <c r="B21" s="6">
        <v>6</v>
      </c>
      <c r="C21" s="6"/>
      <c r="D21" s="6"/>
      <c r="E21" s="6"/>
    </row>
    <row r="22" spans="1:5" ht="16.5" thickTop="1" thickBot="1" x14ac:dyDescent="0.3">
      <c r="A22" s="6">
        <v>30</v>
      </c>
      <c r="B22" s="6">
        <v>8</v>
      </c>
      <c r="C22" s="6"/>
      <c r="D22" s="6"/>
      <c r="E22" s="6"/>
    </row>
    <row r="23" spans="1:5" ht="16.5" thickTop="1" thickBot="1" x14ac:dyDescent="0.3">
      <c r="A23" s="6">
        <v>31</v>
      </c>
      <c r="B23" s="6">
        <v>5</v>
      </c>
      <c r="C23" s="6"/>
      <c r="D23" s="6"/>
      <c r="E23" s="6"/>
    </row>
    <row r="24" spans="1:5" ht="16.5" thickTop="1" thickBot="1" x14ac:dyDescent="0.3">
      <c r="A24" s="6">
        <v>32</v>
      </c>
      <c r="B24" s="6">
        <v>5</v>
      </c>
      <c r="C24" s="6"/>
      <c r="D24" s="6"/>
      <c r="E24" s="6"/>
    </row>
    <row r="25" spans="1:5" ht="16.5" thickTop="1" thickBot="1" x14ac:dyDescent="0.3">
      <c r="A25" s="6">
        <v>33</v>
      </c>
      <c r="B25" s="6">
        <v>8</v>
      </c>
      <c r="C25" s="6"/>
      <c r="D25" s="6"/>
      <c r="E25" s="6"/>
    </row>
    <row r="26" spans="1:5" ht="16.5" thickTop="1" thickBot="1" x14ac:dyDescent="0.3">
      <c r="A26" s="6">
        <v>34</v>
      </c>
      <c r="B26" s="6">
        <v>8</v>
      </c>
      <c r="C26" s="6"/>
      <c r="D26" s="6"/>
      <c r="E26" s="6"/>
    </row>
    <row r="27" spans="1:5" ht="16.5" thickTop="1" thickBot="1" x14ac:dyDescent="0.3">
      <c r="A27" s="6">
        <v>35</v>
      </c>
      <c r="B27" s="6">
        <v>5</v>
      </c>
      <c r="C27" s="6"/>
      <c r="D27" s="6"/>
      <c r="E27" s="6"/>
    </row>
    <row r="28" spans="1:5" ht="16.5" thickTop="1" thickBot="1" x14ac:dyDescent="0.3">
      <c r="A28" s="6">
        <v>36</v>
      </c>
      <c r="B28" s="6">
        <v>3</v>
      </c>
      <c r="C28" s="6"/>
      <c r="D28" s="6"/>
      <c r="E28" s="6"/>
    </row>
    <row r="29" spans="1:5" ht="16.5" thickTop="1" thickBot="1" x14ac:dyDescent="0.3">
      <c r="A29" s="6">
        <v>37</v>
      </c>
      <c r="B29" s="6">
        <v>5</v>
      </c>
      <c r="C29" s="6"/>
      <c r="D29" s="6"/>
      <c r="E29" s="6"/>
    </row>
    <row r="30" spans="1:5" ht="16.5" thickTop="1" thickBot="1" x14ac:dyDescent="0.3">
      <c r="A30" s="6">
        <v>38</v>
      </c>
      <c r="B30" s="6">
        <v>8</v>
      </c>
      <c r="C30" s="6"/>
      <c r="D30" s="6"/>
      <c r="E30" s="6"/>
    </row>
    <row r="31" spans="1:5" ht="16.5" thickTop="1" thickBot="1" x14ac:dyDescent="0.3">
      <c r="A31" s="6">
        <v>39</v>
      </c>
      <c r="B31" s="6">
        <v>10</v>
      </c>
      <c r="C31" s="6"/>
      <c r="D31" s="6"/>
      <c r="E31" s="6"/>
    </row>
    <row r="32" spans="1:5" ht="16.5" thickTop="1" thickBot="1" x14ac:dyDescent="0.3">
      <c r="A32" s="6">
        <v>40</v>
      </c>
      <c r="B32" s="6">
        <v>3</v>
      </c>
      <c r="C32" s="6"/>
      <c r="D32" s="6"/>
      <c r="E32" s="6"/>
    </row>
    <row r="33" spans="1:5" ht="16.5" thickTop="1" thickBot="1" x14ac:dyDescent="0.3">
      <c r="A33" s="6">
        <v>41</v>
      </c>
      <c r="B33" s="6">
        <v>6</v>
      </c>
      <c r="C33" s="6"/>
      <c r="D33" s="6"/>
      <c r="E33" s="6"/>
    </row>
    <row r="34" spans="1:5" ht="16.5" thickTop="1" thickBot="1" x14ac:dyDescent="0.3">
      <c r="A34" s="6">
        <v>42</v>
      </c>
      <c r="B34" s="6">
        <v>4</v>
      </c>
      <c r="C34" s="6"/>
      <c r="D34" s="6"/>
      <c r="E34" s="6"/>
    </row>
    <row r="35" spans="1:5" ht="16.5" thickTop="1" thickBot="1" x14ac:dyDescent="0.3">
      <c r="A35" s="6">
        <v>43</v>
      </c>
      <c r="B35" s="6">
        <v>9</v>
      </c>
      <c r="C35" s="6"/>
      <c r="D35" s="6"/>
      <c r="E35" s="6"/>
    </row>
    <row r="36" spans="1:5" ht="16.5" thickTop="1" thickBot="1" x14ac:dyDescent="0.3">
      <c r="A36" s="6">
        <v>44</v>
      </c>
      <c r="B36" s="6">
        <v>10</v>
      </c>
      <c r="C36" s="6"/>
      <c r="D36" s="6"/>
      <c r="E36" s="6"/>
    </row>
    <row r="37" spans="1:5" ht="16.5" thickTop="1" thickBot="1" x14ac:dyDescent="0.3">
      <c r="A37" s="6">
        <v>45</v>
      </c>
      <c r="B37" s="6">
        <v>9</v>
      </c>
      <c r="C37" s="6"/>
      <c r="D37" s="6"/>
      <c r="E37" s="6"/>
    </row>
    <row r="38" spans="1:5" ht="16.5" thickTop="1" thickBot="1" x14ac:dyDescent="0.3">
      <c r="A38" s="6">
        <v>46</v>
      </c>
      <c r="B38" s="6">
        <v>4</v>
      </c>
      <c r="C38" s="6"/>
      <c r="D38" s="6"/>
      <c r="E38" s="6"/>
    </row>
    <row r="39" spans="1:5" ht="16.5" thickTop="1" thickBot="1" x14ac:dyDescent="0.3">
      <c r="A39" s="6">
        <v>47</v>
      </c>
      <c r="B39" s="6">
        <v>5</v>
      </c>
      <c r="C39" s="6"/>
      <c r="D39" s="6"/>
      <c r="E39" s="6"/>
    </row>
    <row r="40" spans="1:5" ht="16.5" thickTop="1" thickBot="1" x14ac:dyDescent="0.3">
      <c r="A40" s="6">
        <v>48</v>
      </c>
      <c r="B40" s="6">
        <v>9</v>
      </c>
      <c r="C40" s="6"/>
      <c r="D40" s="6"/>
      <c r="E40" s="6"/>
    </row>
    <row r="41" spans="1:5" ht="16.5" thickTop="1" thickBot="1" x14ac:dyDescent="0.3">
      <c r="A41" s="6">
        <v>49</v>
      </c>
      <c r="B41" s="6">
        <v>5</v>
      </c>
      <c r="C41" s="6"/>
      <c r="D41" s="6"/>
      <c r="E41" s="6"/>
    </row>
    <row r="42" spans="1:5" ht="16.5" thickTop="1" thickBot="1" x14ac:dyDescent="0.3">
      <c r="A42" s="6">
        <v>50</v>
      </c>
      <c r="B42" s="6">
        <v>9</v>
      </c>
      <c r="C42" s="6"/>
      <c r="D42" s="6"/>
      <c r="E42" s="6"/>
    </row>
    <row r="43" spans="1:5" ht="16.5" thickTop="1" thickBot="1" x14ac:dyDescent="0.3">
      <c r="A43" s="6">
        <v>51</v>
      </c>
      <c r="B43" s="6">
        <v>8</v>
      </c>
      <c r="C43" s="6"/>
      <c r="D43" s="6"/>
      <c r="E43" s="6"/>
    </row>
    <row r="44" spans="1:5" ht="16.5" thickTop="1" thickBot="1" x14ac:dyDescent="0.3">
      <c r="A44" s="6">
        <v>52</v>
      </c>
      <c r="B44" s="6">
        <v>1</v>
      </c>
      <c r="C44" s="6"/>
      <c r="D44" s="6"/>
      <c r="E44" s="6"/>
    </row>
    <row r="45" spans="1:5" ht="16.5" thickTop="1" thickBot="1" x14ac:dyDescent="0.3">
      <c r="A45" s="6">
        <v>53</v>
      </c>
      <c r="B45" s="6">
        <v>7</v>
      </c>
      <c r="C45" s="6"/>
      <c r="D45" s="6"/>
      <c r="E45" s="6"/>
    </row>
    <row r="46" spans="1:5" ht="16.5" thickTop="1" thickBot="1" x14ac:dyDescent="0.3">
      <c r="A46" s="6">
        <v>54</v>
      </c>
      <c r="B46" s="6">
        <v>9</v>
      </c>
      <c r="C46" s="6"/>
      <c r="D46" s="6"/>
      <c r="E46" s="6"/>
    </row>
    <row r="47" spans="1:5" ht="16.5" thickTop="1" thickBot="1" x14ac:dyDescent="0.3">
      <c r="A47" s="6">
        <v>55</v>
      </c>
      <c r="B47" s="6">
        <v>6</v>
      </c>
      <c r="C47" s="6"/>
      <c r="D47" s="6"/>
      <c r="E47" s="6"/>
    </row>
    <row r="48" spans="1:5" ht="16.5" thickTop="1" thickBot="1" x14ac:dyDescent="0.3">
      <c r="A48" s="6">
        <v>56</v>
      </c>
      <c r="B48" s="6">
        <v>3</v>
      </c>
      <c r="C48" s="6"/>
      <c r="D48" s="6"/>
      <c r="E48" s="6"/>
    </row>
    <row r="49" spans="1:5" ht="16.5" thickTop="1" thickBot="1" x14ac:dyDescent="0.3">
      <c r="A49" s="6">
        <v>57</v>
      </c>
      <c r="B49" s="6">
        <v>6</v>
      </c>
      <c r="C49" s="6"/>
      <c r="D49" s="6"/>
      <c r="E49" s="6"/>
    </row>
    <row r="50" spans="1:5" ht="16.5" thickTop="1" thickBot="1" x14ac:dyDescent="0.3">
      <c r="A50" s="6">
        <v>58</v>
      </c>
      <c r="B50" s="6">
        <v>6</v>
      </c>
      <c r="C50" s="6"/>
      <c r="D50" s="6"/>
      <c r="E50" s="6"/>
    </row>
    <row r="51" spans="1:5" ht="16.5" thickTop="1" thickBot="1" x14ac:dyDescent="0.3">
      <c r="A51" s="6">
        <v>59</v>
      </c>
      <c r="B51" s="6">
        <v>4</v>
      </c>
      <c r="C51" s="6"/>
      <c r="D51" s="6"/>
      <c r="E51" s="6"/>
    </row>
    <row r="52" spans="1:5" ht="16.5" thickTop="1" thickBot="1" x14ac:dyDescent="0.3">
      <c r="A52" s="6">
        <v>60</v>
      </c>
      <c r="B52" s="6">
        <v>4</v>
      </c>
      <c r="C52" s="6"/>
      <c r="D52" s="6"/>
      <c r="E52" s="6"/>
    </row>
    <row r="53" spans="1:5" ht="16.5" thickTop="1" thickBot="1" x14ac:dyDescent="0.3">
      <c r="A53" s="6">
        <v>61</v>
      </c>
      <c r="B53" s="6">
        <v>5</v>
      </c>
      <c r="C53" s="6"/>
      <c r="D53" s="6"/>
      <c r="E53" s="6"/>
    </row>
    <row r="54" spans="1:5" ht="16.5" thickTop="1" thickBot="1" x14ac:dyDescent="0.3">
      <c r="A54" s="6">
        <v>62</v>
      </c>
      <c r="B54" s="6">
        <v>7</v>
      </c>
      <c r="C54" s="6"/>
      <c r="D54" s="6"/>
      <c r="E54" s="6"/>
    </row>
    <row r="55" spans="1:5" ht="16.5" thickTop="1" thickBot="1" x14ac:dyDescent="0.3">
      <c r="A55" s="6">
        <v>63</v>
      </c>
      <c r="B55" s="6">
        <v>11</v>
      </c>
      <c r="C55" s="6"/>
      <c r="D55" s="6"/>
      <c r="E55" s="6"/>
    </row>
    <row r="56" spans="1:5" ht="16.5" thickTop="1" thickBot="1" x14ac:dyDescent="0.3">
      <c r="A56" s="6">
        <v>64</v>
      </c>
      <c r="B56" s="6">
        <v>6</v>
      </c>
      <c r="C56" s="6"/>
      <c r="D56" s="6"/>
      <c r="E56" s="6"/>
    </row>
    <row r="57" spans="1:5" ht="16.5" thickTop="1" thickBot="1" x14ac:dyDescent="0.3">
      <c r="A57" s="6">
        <v>65</v>
      </c>
      <c r="B57" s="6">
        <v>3</v>
      </c>
      <c r="C57" s="6"/>
      <c r="D57" s="6"/>
      <c r="E57" s="6"/>
    </row>
    <row r="58" spans="1:5" ht="16.5" thickTop="1" thickBot="1" x14ac:dyDescent="0.3">
      <c r="A58" s="6">
        <v>66</v>
      </c>
      <c r="B58" s="6">
        <v>7</v>
      </c>
      <c r="C58" s="6"/>
      <c r="D58" s="6"/>
      <c r="E58" s="6"/>
    </row>
    <row r="59" spans="1:5" ht="16.5" thickTop="1" thickBot="1" x14ac:dyDescent="0.3">
      <c r="A59" s="6">
        <v>67</v>
      </c>
      <c r="B59" s="6">
        <v>7</v>
      </c>
      <c r="C59" s="6"/>
      <c r="D59" s="6"/>
      <c r="E59" s="6"/>
    </row>
    <row r="60" spans="1:5" ht="16.5" thickTop="1" thickBot="1" x14ac:dyDescent="0.3">
      <c r="A60" s="6">
        <v>68</v>
      </c>
      <c r="B60" s="6">
        <v>8</v>
      </c>
      <c r="C60" s="6"/>
      <c r="D60" s="6"/>
      <c r="E60" s="6"/>
    </row>
    <row r="61" spans="1:5" ht="16.5" thickTop="1" thickBot="1" x14ac:dyDescent="0.3">
      <c r="A61" s="6">
        <v>69</v>
      </c>
      <c r="B61" s="6">
        <v>6</v>
      </c>
      <c r="C61" s="6"/>
      <c r="D61" s="6"/>
      <c r="E61" s="6"/>
    </row>
    <row r="62" spans="1:5" ht="16.5" thickTop="1" thickBot="1" x14ac:dyDescent="0.3">
      <c r="A62" s="6">
        <v>70</v>
      </c>
      <c r="B62" s="6">
        <v>8</v>
      </c>
      <c r="C62" s="6"/>
      <c r="D62" s="6"/>
      <c r="E62" s="6"/>
    </row>
    <row r="63" spans="1:5" ht="16.5" thickTop="1" thickBot="1" x14ac:dyDescent="0.3">
      <c r="A63" s="6">
        <v>71</v>
      </c>
      <c r="B63" s="6">
        <v>8</v>
      </c>
      <c r="C63" s="6"/>
      <c r="D63" s="6"/>
      <c r="E63" s="6"/>
    </row>
    <row r="64" spans="1:5" ht="16.5" thickTop="1" thickBot="1" x14ac:dyDescent="0.3">
      <c r="A64" s="6">
        <v>72</v>
      </c>
      <c r="B64" s="6">
        <v>6</v>
      </c>
      <c r="C64" s="6"/>
      <c r="D64" s="6"/>
      <c r="E64" s="6"/>
    </row>
    <row r="65" spans="1:5" ht="16.5" thickTop="1" thickBot="1" x14ac:dyDescent="0.3">
      <c r="A65" s="6">
        <v>73</v>
      </c>
      <c r="B65" s="6">
        <v>5</v>
      </c>
      <c r="C65" s="6"/>
      <c r="D65" s="6"/>
      <c r="E65" s="6"/>
    </row>
    <row r="66" spans="1:5" ht="16.5" thickTop="1" thickBot="1" x14ac:dyDescent="0.3">
      <c r="A66" s="6">
        <v>74</v>
      </c>
      <c r="B66" s="6">
        <v>5</v>
      </c>
      <c r="C66" s="6"/>
      <c r="D66" s="6"/>
      <c r="E66" s="6"/>
    </row>
    <row r="67" spans="1:5" ht="16.5" thickTop="1" thickBot="1" x14ac:dyDescent="0.3">
      <c r="A67" s="6">
        <v>75</v>
      </c>
      <c r="B67" s="6">
        <v>7</v>
      </c>
      <c r="C67" s="6"/>
      <c r="D67" s="6"/>
      <c r="E67" s="6"/>
    </row>
    <row r="68" spans="1:5" ht="16.5" thickTop="1" thickBot="1" x14ac:dyDescent="0.3">
      <c r="A68" s="6">
        <v>76</v>
      </c>
      <c r="B68" s="6">
        <v>2</v>
      </c>
      <c r="C68" s="6"/>
      <c r="D68" s="6"/>
      <c r="E68" s="6"/>
    </row>
    <row r="69" spans="1:5" ht="16.5" thickTop="1" thickBot="1" x14ac:dyDescent="0.3">
      <c r="A69" s="6">
        <v>77</v>
      </c>
      <c r="B69" s="6">
        <v>6</v>
      </c>
      <c r="C69" s="6"/>
      <c r="D69" s="6"/>
      <c r="E69" s="6"/>
    </row>
    <row r="70" spans="1:5" ht="16.5" thickTop="1" thickBot="1" x14ac:dyDescent="0.3">
      <c r="A70" s="6">
        <v>78</v>
      </c>
      <c r="B70" s="6">
        <v>3</v>
      </c>
      <c r="C70" s="6"/>
      <c r="D70" s="6"/>
      <c r="E70" s="6"/>
    </row>
    <row r="71" spans="1:5" ht="16.5" thickTop="1" thickBot="1" x14ac:dyDescent="0.3">
      <c r="A71" s="6">
        <v>79</v>
      </c>
      <c r="B71" s="6">
        <v>6</v>
      </c>
      <c r="C71" s="6"/>
      <c r="D71" s="6"/>
      <c r="E71" s="6"/>
    </row>
    <row r="72" spans="1:5" ht="16.5" thickTop="1" thickBot="1" x14ac:dyDescent="0.3">
      <c r="A72" s="6">
        <v>80</v>
      </c>
      <c r="B72" s="6">
        <v>5</v>
      </c>
      <c r="C72" s="6"/>
      <c r="D72" s="6"/>
      <c r="E72" s="6"/>
    </row>
    <row r="73" spans="1:5" ht="16.5" thickTop="1" thickBot="1" x14ac:dyDescent="0.3">
      <c r="A73" s="6">
        <v>81</v>
      </c>
      <c r="B73" s="6">
        <v>2</v>
      </c>
      <c r="C73" s="6"/>
      <c r="D73" s="6"/>
      <c r="E73" s="6"/>
    </row>
    <row r="74" spans="1:5" ht="16.5" thickTop="1" thickBot="1" x14ac:dyDescent="0.3">
      <c r="A74" s="6">
        <v>82</v>
      </c>
      <c r="B74" s="6">
        <v>4</v>
      </c>
      <c r="C74" s="6"/>
      <c r="D74" s="6"/>
      <c r="E74" s="6"/>
    </row>
    <row r="75" spans="1:5" ht="16.5" thickTop="1" thickBot="1" x14ac:dyDescent="0.3">
      <c r="A75" s="6">
        <v>83</v>
      </c>
      <c r="B75" s="6">
        <v>4</v>
      </c>
      <c r="C75" s="6"/>
      <c r="D75" s="6"/>
      <c r="E75" s="6"/>
    </row>
    <row r="76" spans="1:5" ht="16.5" thickTop="1" thickBot="1" x14ac:dyDescent="0.3">
      <c r="A76" s="6">
        <v>84</v>
      </c>
      <c r="B76" s="6">
        <v>3</v>
      </c>
      <c r="C76" s="6"/>
      <c r="D76" s="6"/>
      <c r="E76" s="6"/>
    </row>
    <row r="77" spans="1:5" ht="16.5" thickTop="1" thickBot="1" x14ac:dyDescent="0.3">
      <c r="A77" s="6">
        <v>85</v>
      </c>
      <c r="B77" s="6">
        <v>9</v>
      </c>
      <c r="C77" s="6"/>
      <c r="D77" s="6"/>
      <c r="E77" s="6"/>
    </row>
    <row r="78" spans="1:5" ht="16.5" thickTop="1" thickBot="1" x14ac:dyDescent="0.3">
      <c r="A78" s="6">
        <v>86</v>
      </c>
      <c r="B78" s="6">
        <v>6</v>
      </c>
      <c r="C78" s="6"/>
      <c r="D78" s="6"/>
      <c r="E78" s="6"/>
    </row>
    <row r="79" spans="1:5" ht="16.5" thickTop="1" thickBot="1" x14ac:dyDescent="0.3">
      <c r="A79" s="6">
        <v>87</v>
      </c>
      <c r="B79" s="6">
        <v>3</v>
      </c>
      <c r="C79" s="6"/>
      <c r="D79" s="6"/>
      <c r="E79" s="6"/>
    </row>
    <row r="80" spans="1:5" ht="16.5" thickTop="1" thickBot="1" x14ac:dyDescent="0.3">
      <c r="A80" s="6">
        <v>88</v>
      </c>
      <c r="B80" s="6">
        <v>9</v>
      </c>
      <c r="C80" s="6"/>
      <c r="D80" s="6"/>
      <c r="E80" s="6"/>
    </row>
    <row r="81" spans="1:5" ht="16.5" thickTop="1" thickBot="1" x14ac:dyDescent="0.3">
      <c r="A81" s="6">
        <v>89</v>
      </c>
      <c r="B81" s="6">
        <v>4</v>
      </c>
      <c r="C81" s="6"/>
      <c r="D81" s="6"/>
      <c r="E81" s="6"/>
    </row>
    <row r="82" spans="1:5" ht="16.5" thickTop="1" thickBot="1" x14ac:dyDescent="0.3">
      <c r="A82" s="6">
        <v>90</v>
      </c>
      <c r="B82" s="6">
        <v>7</v>
      </c>
      <c r="C82" s="6"/>
      <c r="D82" s="6"/>
      <c r="E82" s="6"/>
    </row>
    <row r="83" spans="1:5" ht="16.5" thickTop="1" thickBot="1" x14ac:dyDescent="0.3">
      <c r="A83" s="6">
        <v>91</v>
      </c>
      <c r="B83" s="6">
        <v>3</v>
      </c>
      <c r="C83" s="6"/>
      <c r="D83" s="6"/>
      <c r="E83" s="6"/>
    </row>
    <row r="84" spans="1:5" ht="16.5" thickTop="1" thickBot="1" x14ac:dyDescent="0.3">
      <c r="A84" s="6">
        <v>92</v>
      </c>
      <c r="B84" s="6">
        <v>7</v>
      </c>
      <c r="C84" s="6"/>
      <c r="D84" s="6"/>
      <c r="E84" s="6"/>
    </row>
    <row r="85" spans="1:5" ht="16.5" thickTop="1" thickBot="1" x14ac:dyDescent="0.3">
      <c r="A85" s="6">
        <v>93</v>
      </c>
      <c r="B85" s="6">
        <v>9</v>
      </c>
      <c r="C85" s="6"/>
      <c r="D85" s="6"/>
      <c r="E85" s="6"/>
    </row>
    <row r="86" spans="1:5" ht="16.5" thickTop="1" thickBot="1" x14ac:dyDescent="0.3">
      <c r="A86" s="6">
        <v>94</v>
      </c>
      <c r="B86" s="6">
        <v>7</v>
      </c>
      <c r="C86" s="6"/>
      <c r="D86" s="6"/>
      <c r="E86" s="6"/>
    </row>
    <row r="87" spans="1:5" ht="16.5" thickTop="1" thickBot="1" x14ac:dyDescent="0.3">
      <c r="A87" s="6">
        <v>95</v>
      </c>
      <c r="B87" s="6">
        <v>7</v>
      </c>
      <c r="C87" s="6"/>
      <c r="D87" s="6"/>
      <c r="E87" s="6"/>
    </row>
    <row r="88" spans="1:5" ht="16.5" thickTop="1" thickBot="1" x14ac:dyDescent="0.3">
      <c r="A88" s="6">
        <v>96</v>
      </c>
      <c r="B88" s="6">
        <v>5</v>
      </c>
      <c r="C88" s="6"/>
      <c r="D88" s="6"/>
      <c r="E88" s="6"/>
    </row>
    <row r="89" spans="1:5" ht="16.5" thickTop="1" thickBot="1" x14ac:dyDescent="0.3">
      <c r="A89" s="6">
        <v>97</v>
      </c>
      <c r="B89" s="6">
        <v>9</v>
      </c>
      <c r="C89" s="6"/>
      <c r="D89" s="6"/>
      <c r="E89" s="6"/>
    </row>
    <row r="90" spans="1:5" ht="16.5" thickTop="1" thickBot="1" x14ac:dyDescent="0.3">
      <c r="A90" s="6">
        <v>98</v>
      </c>
      <c r="B90" s="6">
        <v>5</v>
      </c>
      <c r="C90" s="6"/>
      <c r="D90" s="6"/>
      <c r="E90" s="6"/>
    </row>
    <row r="91" spans="1:5" ht="16.5" thickTop="1" thickBot="1" x14ac:dyDescent="0.3">
      <c r="A91" s="6">
        <v>99</v>
      </c>
      <c r="B91" s="6">
        <v>8</v>
      </c>
      <c r="C91" s="6"/>
      <c r="D91" s="6"/>
      <c r="E91" s="6"/>
    </row>
    <row r="92" spans="1:5" ht="16.5" thickTop="1" thickBot="1" x14ac:dyDescent="0.3">
      <c r="A92" s="6">
        <v>100</v>
      </c>
      <c r="B92" s="6">
        <v>13</v>
      </c>
      <c r="C92" s="6"/>
      <c r="D92" s="6"/>
      <c r="E92" s="6"/>
    </row>
    <row r="93" spans="1:5" ht="16.5" thickTop="1" thickBot="1" x14ac:dyDescent="0.3">
      <c r="A93" s="6">
        <v>101</v>
      </c>
      <c r="B93" s="6">
        <v>3</v>
      </c>
      <c r="C93" s="6"/>
      <c r="D93" s="6"/>
      <c r="E93" s="6"/>
    </row>
    <row r="94" spans="1:5" ht="16.5" thickTop="1" thickBot="1" x14ac:dyDescent="0.3">
      <c r="A94" s="6">
        <v>102</v>
      </c>
      <c r="B94" s="6">
        <v>7</v>
      </c>
      <c r="C94" s="6"/>
      <c r="D94" s="6"/>
      <c r="E94" s="6"/>
    </row>
    <row r="95" spans="1:5" ht="16.5" thickTop="1" thickBot="1" x14ac:dyDescent="0.3">
      <c r="A95" s="6">
        <v>103</v>
      </c>
      <c r="B95" s="6">
        <v>9</v>
      </c>
      <c r="C95" s="6"/>
      <c r="D95" s="6"/>
      <c r="E95" s="6"/>
    </row>
    <row r="96" spans="1:5" ht="16.5" thickTop="1" thickBot="1" x14ac:dyDescent="0.3">
      <c r="A96" s="6">
        <v>104</v>
      </c>
      <c r="B96" s="6">
        <v>4</v>
      </c>
      <c r="C96" s="6"/>
      <c r="D96" s="6"/>
      <c r="E96" s="6"/>
    </row>
    <row r="97" spans="1:5" ht="16.5" thickTop="1" thickBot="1" x14ac:dyDescent="0.3">
      <c r="A97" s="6">
        <v>105</v>
      </c>
      <c r="B97" s="6">
        <v>7</v>
      </c>
      <c r="C97" s="6"/>
      <c r="D97" s="6"/>
      <c r="E97" s="6"/>
    </row>
    <row r="98" spans="1:5" ht="16.5" thickTop="1" thickBot="1" x14ac:dyDescent="0.3">
      <c r="A98" s="6">
        <v>106</v>
      </c>
      <c r="B98" s="6">
        <v>8</v>
      </c>
      <c r="C98" s="6"/>
      <c r="D98" s="6"/>
      <c r="E98" s="6"/>
    </row>
    <row r="99" spans="1:5" ht="16.5" thickTop="1" thickBot="1" x14ac:dyDescent="0.3">
      <c r="A99" s="6">
        <v>107</v>
      </c>
      <c r="B99" s="6">
        <v>12</v>
      </c>
      <c r="C99" s="6"/>
      <c r="D99" s="6"/>
      <c r="E99" s="6"/>
    </row>
    <row r="100" spans="1:5" ht="16.5" thickTop="1" thickBot="1" x14ac:dyDescent="0.3">
      <c r="A100" s="6">
        <v>108</v>
      </c>
      <c r="B100" s="6">
        <v>10</v>
      </c>
      <c r="C100" s="6"/>
      <c r="D100" s="6"/>
      <c r="E100" s="6"/>
    </row>
    <row r="101" spans="1:5" ht="16.5" thickTop="1" thickBot="1" x14ac:dyDescent="0.3">
      <c r="A101" s="6">
        <v>109</v>
      </c>
      <c r="B101" s="6">
        <v>5</v>
      </c>
      <c r="C101" s="6"/>
      <c r="D101" s="6"/>
      <c r="E101" s="6"/>
    </row>
    <row r="102" spans="1:5" ht="16.5" thickTop="1" thickBot="1" x14ac:dyDescent="0.3">
      <c r="A102" s="6">
        <v>110</v>
      </c>
      <c r="B102" s="6">
        <v>5</v>
      </c>
      <c r="C102" s="6"/>
      <c r="D102" s="6"/>
      <c r="E102" s="6"/>
    </row>
    <row r="103" spans="1:5" ht="16.5" thickTop="1" thickBot="1" x14ac:dyDescent="0.3">
      <c r="A103" s="6">
        <v>111</v>
      </c>
      <c r="B103" s="6">
        <v>6</v>
      </c>
      <c r="C103" s="6"/>
      <c r="D103" s="6"/>
      <c r="E103" s="6"/>
    </row>
    <row r="104" spans="1:5" ht="16.5" thickTop="1" thickBot="1" x14ac:dyDescent="0.3">
      <c r="A104" s="6">
        <v>112</v>
      </c>
      <c r="B104" s="6">
        <v>9</v>
      </c>
      <c r="C104" s="6"/>
      <c r="D104" s="6"/>
      <c r="E104" s="6"/>
    </row>
    <row r="105" spans="1:5" ht="16.5" thickTop="1" thickBot="1" x14ac:dyDescent="0.3">
      <c r="A105" s="6">
        <v>113</v>
      </c>
      <c r="B105" s="6">
        <v>5</v>
      </c>
      <c r="C105" s="6"/>
      <c r="D105" s="6"/>
      <c r="E105" s="6"/>
    </row>
    <row r="106" spans="1:5" ht="16.5" thickTop="1" thickBot="1" x14ac:dyDescent="0.3">
      <c r="A106" s="6">
        <v>114</v>
      </c>
      <c r="B106" s="6">
        <v>8</v>
      </c>
      <c r="C106" s="6"/>
      <c r="D106" s="6"/>
      <c r="E106" s="6"/>
    </row>
    <row r="107" spans="1:5" ht="16.5" thickTop="1" thickBot="1" x14ac:dyDescent="0.3">
      <c r="A107" s="6">
        <v>115</v>
      </c>
      <c r="B107" s="6">
        <v>10</v>
      </c>
      <c r="C107" s="6"/>
      <c r="D107" s="6"/>
      <c r="E107" s="6"/>
    </row>
    <row r="108" spans="1:5" ht="16.5" thickTop="1" thickBot="1" x14ac:dyDescent="0.3">
      <c r="A108" s="6">
        <v>116</v>
      </c>
      <c r="B108" s="6">
        <v>6</v>
      </c>
      <c r="C108" s="6"/>
      <c r="D108" s="6"/>
      <c r="E108" s="6"/>
    </row>
    <row r="109" spans="1:5" ht="16.5" thickTop="1" thickBot="1" x14ac:dyDescent="0.3">
      <c r="A109" s="6">
        <v>117</v>
      </c>
      <c r="B109" s="6">
        <v>4</v>
      </c>
      <c r="C109" s="6"/>
      <c r="D109" s="6"/>
      <c r="E109" s="6"/>
    </row>
    <row r="110" spans="1:5" ht="16.5" thickTop="1" thickBot="1" x14ac:dyDescent="0.3">
      <c r="A110" s="6">
        <v>118</v>
      </c>
      <c r="B110" s="6">
        <v>4</v>
      </c>
      <c r="C110" s="6"/>
      <c r="D110" s="6"/>
      <c r="E110" s="6"/>
    </row>
    <row r="111" spans="1:5" ht="16.5" thickTop="1" thickBot="1" x14ac:dyDescent="0.3">
      <c r="A111" s="6">
        <v>119</v>
      </c>
      <c r="B111" s="6">
        <v>5</v>
      </c>
      <c r="C111" s="6"/>
      <c r="D111" s="6"/>
      <c r="E111" s="6"/>
    </row>
    <row r="112" spans="1:5" ht="16.5" thickTop="1" thickBot="1" x14ac:dyDescent="0.3">
      <c r="A112" s="6">
        <v>120</v>
      </c>
      <c r="B112" s="6">
        <v>6</v>
      </c>
      <c r="C112" s="6"/>
      <c r="D112" s="6"/>
      <c r="E112" s="6"/>
    </row>
    <row r="113" spans="1:5" ht="16.5" thickTop="1" thickBot="1" x14ac:dyDescent="0.3">
      <c r="A113" s="6">
        <v>121</v>
      </c>
      <c r="B113" s="6">
        <v>7</v>
      </c>
      <c r="C113" s="6"/>
      <c r="D113" s="6"/>
      <c r="E113" s="6"/>
    </row>
    <row r="114" spans="1:5" ht="16.5" thickTop="1" thickBot="1" x14ac:dyDescent="0.3">
      <c r="A114" s="6">
        <v>122</v>
      </c>
      <c r="B114" s="6">
        <v>10</v>
      </c>
      <c r="C114" s="6"/>
      <c r="D114" s="6"/>
      <c r="E114" s="6"/>
    </row>
    <row r="115" spans="1:5" ht="16.5" thickTop="1" thickBot="1" x14ac:dyDescent="0.3">
      <c r="A115" s="6">
        <v>123</v>
      </c>
      <c r="B115" s="6">
        <v>4</v>
      </c>
      <c r="C115" s="6"/>
      <c r="D115" s="6"/>
      <c r="E115" s="6"/>
    </row>
    <row r="116" spans="1:5" ht="16.5" thickTop="1" thickBot="1" x14ac:dyDescent="0.3">
      <c r="A116" s="6">
        <v>124</v>
      </c>
      <c r="B116" s="6">
        <v>5</v>
      </c>
      <c r="C116" s="6"/>
      <c r="D116" s="6"/>
      <c r="E116" s="6"/>
    </row>
    <row r="117" spans="1:5" ht="16.5" thickTop="1" thickBot="1" x14ac:dyDescent="0.3">
      <c r="A117" s="6">
        <v>125</v>
      </c>
      <c r="B117" s="6">
        <v>2</v>
      </c>
      <c r="C117" s="6"/>
      <c r="D117" s="6"/>
      <c r="E117" s="6"/>
    </row>
    <row r="118" spans="1:5" ht="16.5" thickTop="1" thickBot="1" x14ac:dyDescent="0.3">
      <c r="A118" s="6">
        <v>126</v>
      </c>
      <c r="B118" s="6">
        <v>7</v>
      </c>
      <c r="C118" s="6"/>
      <c r="D118" s="6"/>
      <c r="E118" s="6"/>
    </row>
    <row r="119" spans="1:5" ht="16.5" thickTop="1" thickBot="1" x14ac:dyDescent="0.3">
      <c r="A119" s="6">
        <v>127</v>
      </c>
      <c r="B119" s="6">
        <v>7</v>
      </c>
      <c r="C119" s="6"/>
      <c r="D119" s="6"/>
      <c r="E119" s="6"/>
    </row>
    <row r="120" spans="1:5" ht="16.5" thickTop="1" thickBot="1" x14ac:dyDescent="0.3">
      <c r="A120" s="6">
        <v>128</v>
      </c>
      <c r="B120" s="6">
        <v>5</v>
      </c>
      <c r="C120" s="6"/>
      <c r="D120" s="6"/>
      <c r="E120" s="6"/>
    </row>
    <row r="121" spans="1:5" ht="16.5" thickTop="1" thickBot="1" x14ac:dyDescent="0.3">
      <c r="A121" s="6">
        <v>129</v>
      </c>
      <c r="B121" s="6">
        <v>4</v>
      </c>
      <c r="C121" s="6"/>
      <c r="D121" s="6"/>
      <c r="E121" s="6"/>
    </row>
    <row r="122" spans="1:5" ht="16.5" thickTop="1" thickBot="1" x14ac:dyDescent="0.3">
      <c r="A122" s="6">
        <v>130</v>
      </c>
      <c r="B122" s="6">
        <v>5</v>
      </c>
      <c r="C122" s="6"/>
      <c r="D122" s="6"/>
      <c r="E122" s="6"/>
    </row>
    <row r="123" spans="1:5" ht="16.5" thickTop="1" thickBot="1" x14ac:dyDescent="0.3">
      <c r="A123" s="6">
        <v>131</v>
      </c>
      <c r="B123" s="6">
        <v>6</v>
      </c>
      <c r="C123" s="6"/>
      <c r="D123" s="6"/>
      <c r="E123" s="6"/>
    </row>
    <row r="124" spans="1:5" ht="16.5" thickTop="1" thickBot="1" x14ac:dyDescent="0.3">
      <c r="A124" s="6">
        <v>132</v>
      </c>
      <c r="B124" s="6">
        <v>10</v>
      </c>
      <c r="C124" s="6"/>
      <c r="D124" s="6"/>
      <c r="E124" s="6"/>
    </row>
    <row r="125" spans="1:5" ht="16.5" thickTop="1" thickBot="1" x14ac:dyDescent="0.3">
      <c r="A125" s="6">
        <v>133</v>
      </c>
      <c r="B125" s="6">
        <v>6</v>
      </c>
      <c r="C125" s="6"/>
      <c r="D125" s="6"/>
      <c r="E125" s="6"/>
    </row>
    <row r="126" spans="1:5" ht="16.5" thickTop="1" thickBot="1" x14ac:dyDescent="0.3">
      <c r="A126" s="6">
        <v>134</v>
      </c>
      <c r="B126" s="6">
        <v>10</v>
      </c>
      <c r="C126" s="6"/>
      <c r="D126" s="6"/>
      <c r="E126" s="6"/>
    </row>
    <row r="127" spans="1:5" ht="16.5" thickTop="1" thickBot="1" x14ac:dyDescent="0.3">
      <c r="A127" s="6">
        <v>135</v>
      </c>
      <c r="B127" s="6">
        <v>6</v>
      </c>
      <c r="C127" s="6"/>
      <c r="D127" s="6"/>
      <c r="E127" s="6"/>
    </row>
    <row r="128" spans="1:5" ht="16.5" thickTop="1" thickBot="1" x14ac:dyDescent="0.3">
      <c r="A128" s="6">
        <v>136</v>
      </c>
      <c r="B128" s="6">
        <v>3</v>
      </c>
      <c r="C128" s="6"/>
      <c r="D128" s="6"/>
      <c r="E128" s="6"/>
    </row>
    <row r="129" spans="1:5" ht="16.5" thickTop="1" thickBot="1" x14ac:dyDescent="0.3">
      <c r="A129" s="6">
        <v>137</v>
      </c>
      <c r="B129" s="6">
        <v>6</v>
      </c>
      <c r="C129" s="6"/>
      <c r="D129" s="6"/>
      <c r="E129" s="6"/>
    </row>
    <row r="130" spans="1:5" ht="16.5" thickTop="1" thickBot="1" x14ac:dyDescent="0.3">
      <c r="A130" s="6">
        <v>138</v>
      </c>
      <c r="B130" s="6">
        <v>10</v>
      </c>
      <c r="C130" s="6"/>
      <c r="D130" s="6"/>
      <c r="E130" s="6"/>
    </row>
    <row r="131" spans="1:5" ht="16.5" thickTop="1" thickBot="1" x14ac:dyDescent="0.3">
      <c r="A131" s="6">
        <v>139</v>
      </c>
      <c r="B131" s="6">
        <v>13</v>
      </c>
      <c r="C131" s="6"/>
      <c r="D131" s="6"/>
      <c r="E131" s="6"/>
    </row>
    <row r="132" spans="1:5" ht="16.5" thickTop="1" thickBot="1" x14ac:dyDescent="0.3">
      <c r="A132" s="6">
        <v>140</v>
      </c>
      <c r="B132" s="6">
        <v>5</v>
      </c>
      <c r="C132" s="6"/>
      <c r="D132" s="6"/>
      <c r="E132" s="6"/>
    </row>
    <row r="133" spans="1:5" ht="16.5" thickTop="1" thickBot="1" x14ac:dyDescent="0.3">
      <c r="A133" s="6">
        <v>141</v>
      </c>
      <c r="B133" s="6">
        <v>5</v>
      </c>
      <c r="C133" s="6"/>
      <c r="D133" s="6"/>
      <c r="E133" s="6"/>
    </row>
    <row r="134" spans="1:5" ht="16.5" thickTop="1" thickBot="1" x14ac:dyDescent="0.3">
      <c r="A134" s="6">
        <v>142</v>
      </c>
      <c r="B134" s="6">
        <v>6</v>
      </c>
      <c r="C134" s="6"/>
      <c r="D134" s="6"/>
      <c r="E134" s="6"/>
    </row>
    <row r="135" spans="1:5" ht="16.5" thickTop="1" thickBot="1" x14ac:dyDescent="0.3">
      <c r="A135" s="6">
        <v>143</v>
      </c>
      <c r="B135" s="6">
        <v>10</v>
      </c>
      <c r="C135" s="6"/>
      <c r="D135" s="6"/>
      <c r="E135" s="6"/>
    </row>
    <row r="136" spans="1:5" ht="16.5" thickTop="1" thickBot="1" x14ac:dyDescent="0.3">
      <c r="A136" s="6">
        <v>144</v>
      </c>
      <c r="B136" s="6">
        <v>5</v>
      </c>
      <c r="C136" s="6"/>
      <c r="D136" s="6"/>
      <c r="E136" s="6"/>
    </row>
    <row r="137" spans="1:5" ht="16.5" thickTop="1" thickBot="1" x14ac:dyDescent="0.3">
      <c r="A137" s="6">
        <v>145</v>
      </c>
      <c r="B137" s="6">
        <v>7</v>
      </c>
      <c r="C137" s="6"/>
      <c r="D137" s="6"/>
      <c r="E137" s="6"/>
    </row>
    <row r="138" spans="1:5" ht="16.5" thickTop="1" thickBot="1" x14ac:dyDescent="0.3">
      <c r="A138" s="6">
        <v>146</v>
      </c>
      <c r="B138" s="6">
        <v>5</v>
      </c>
      <c r="C138" s="6"/>
      <c r="D138" s="6"/>
      <c r="E138" s="6"/>
    </row>
    <row r="139" spans="1:5" ht="16.5" thickTop="1" thickBot="1" x14ac:dyDescent="0.3">
      <c r="A139" s="6">
        <v>147</v>
      </c>
      <c r="B139" s="6">
        <v>8</v>
      </c>
      <c r="C139" s="6"/>
      <c r="D139" s="6"/>
      <c r="E139" s="6"/>
    </row>
    <row r="140" spans="1:5" ht="16.5" thickTop="1" thickBot="1" x14ac:dyDescent="0.3">
      <c r="A140" s="6">
        <v>148</v>
      </c>
      <c r="B140" s="6">
        <v>10</v>
      </c>
      <c r="C140" s="6"/>
      <c r="D140" s="6"/>
      <c r="E140" s="6"/>
    </row>
    <row r="141" spans="1:5" ht="16.5" thickTop="1" thickBot="1" x14ac:dyDescent="0.3">
      <c r="A141" s="6">
        <v>149</v>
      </c>
      <c r="B141" s="6">
        <v>4</v>
      </c>
      <c r="C141" s="6"/>
      <c r="D141" s="6"/>
      <c r="E141" s="6"/>
    </row>
    <row r="142" spans="1:5" ht="16.5" thickTop="1" thickBot="1" x14ac:dyDescent="0.3">
      <c r="A142" s="6">
        <v>150</v>
      </c>
      <c r="B142" s="6">
        <v>4</v>
      </c>
      <c r="C142" s="6"/>
      <c r="D142" s="6"/>
      <c r="E142" s="6"/>
    </row>
    <row r="143" spans="1:5" ht="16.5" thickTop="1" thickBot="1" x14ac:dyDescent="0.3">
      <c r="A143" s="6">
        <v>151</v>
      </c>
      <c r="B143" s="6">
        <v>13</v>
      </c>
      <c r="C143" s="6"/>
      <c r="D143" s="6"/>
      <c r="E143" s="6"/>
    </row>
    <row r="144" spans="1:5" ht="16.5" thickTop="1" thickBot="1" x14ac:dyDescent="0.3">
      <c r="A144" s="6">
        <v>152</v>
      </c>
      <c r="B144" s="6">
        <v>3</v>
      </c>
      <c r="C144" s="6"/>
      <c r="D144" s="6"/>
      <c r="E144" s="6"/>
    </row>
    <row r="145" spans="1:5" ht="16.5" thickTop="1" thickBot="1" x14ac:dyDescent="0.3">
      <c r="A145" s="6">
        <v>153</v>
      </c>
      <c r="B145" s="6">
        <v>9</v>
      </c>
      <c r="C145" s="6"/>
      <c r="D145" s="6"/>
      <c r="E145" s="6"/>
    </row>
    <row r="146" spans="1:5" ht="16.5" thickTop="1" thickBot="1" x14ac:dyDescent="0.3">
      <c r="A146" s="6">
        <v>154</v>
      </c>
      <c r="B146" s="6">
        <v>4</v>
      </c>
      <c r="C146" s="6"/>
      <c r="D146" s="6"/>
      <c r="E146" s="6"/>
    </row>
    <row r="147" spans="1:5" ht="16.5" thickTop="1" thickBot="1" x14ac:dyDescent="0.3">
      <c r="A147" s="6">
        <v>155</v>
      </c>
      <c r="B147" s="6">
        <v>6</v>
      </c>
      <c r="C147" s="6"/>
      <c r="D147" s="6"/>
      <c r="E147" s="6"/>
    </row>
    <row r="148" spans="1:5" ht="16.5" thickTop="1" thickBot="1" x14ac:dyDescent="0.3">
      <c r="A148" s="6">
        <v>156</v>
      </c>
      <c r="B148" s="6">
        <v>12</v>
      </c>
      <c r="C148" s="6"/>
      <c r="D148" s="6"/>
      <c r="E148" s="6"/>
    </row>
    <row r="149" spans="1:5" ht="16.5" thickTop="1" thickBot="1" x14ac:dyDescent="0.3">
      <c r="A149" s="6">
        <v>157</v>
      </c>
      <c r="B149" s="6">
        <v>6</v>
      </c>
      <c r="C149" s="6"/>
      <c r="D149" s="6"/>
      <c r="E149" s="6"/>
    </row>
    <row r="150" spans="1:5" ht="16.5" thickTop="1" thickBot="1" x14ac:dyDescent="0.3">
      <c r="A150" s="6">
        <v>158</v>
      </c>
      <c r="B150" s="6">
        <v>5</v>
      </c>
      <c r="C150" s="6"/>
      <c r="D150" s="6"/>
      <c r="E150" s="6"/>
    </row>
    <row r="151" spans="1:5" ht="16.5" thickTop="1" thickBot="1" x14ac:dyDescent="0.3">
      <c r="A151" s="6">
        <v>159</v>
      </c>
      <c r="B151" s="6">
        <v>5</v>
      </c>
      <c r="C151" s="6"/>
      <c r="D151" s="6"/>
      <c r="E151" s="6"/>
    </row>
    <row r="152" spans="1:5" ht="16.5" thickTop="1" thickBot="1" x14ac:dyDescent="0.3">
      <c r="A152" s="6">
        <v>160</v>
      </c>
      <c r="B152" s="6">
        <v>4</v>
      </c>
      <c r="C152" s="6"/>
      <c r="D152" s="6"/>
      <c r="E152" s="6"/>
    </row>
    <row r="153" spans="1:5" ht="16.5" thickTop="1" thickBot="1" x14ac:dyDescent="0.3">
      <c r="A153" s="6">
        <v>161</v>
      </c>
      <c r="B153" s="6">
        <v>7</v>
      </c>
      <c r="C153" s="6"/>
      <c r="D153" s="6"/>
      <c r="E153" s="6"/>
    </row>
    <row r="154" spans="1:5" ht="16.5" thickTop="1" thickBot="1" x14ac:dyDescent="0.3">
      <c r="A154" s="6">
        <v>162</v>
      </c>
      <c r="B154" s="6">
        <v>5</v>
      </c>
      <c r="C154" s="6"/>
      <c r="D154" s="6"/>
      <c r="E154" s="6"/>
    </row>
    <row r="155" spans="1:5" ht="16.5" thickTop="1" thickBot="1" x14ac:dyDescent="0.3">
      <c r="A155" s="6">
        <v>163</v>
      </c>
      <c r="B155" s="6">
        <v>7</v>
      </c>
      <c r="C155" s="6"/>
      <c r="D155" s="6"/>
      <c r="E155" s="6"/>
    </row>
    <row r="156" spans="1:5" ht="16.5" thickTop="1" thickBot="1" x14ac:dyDescent="0.3">
      <c r="A156" s="6">
        <v>164</v>
      </c>
      <c r="B156" s="6">
        <v>5</v>
      </c>
      <c r="C156" s="6"/>
      <c r="D156" s="6"/>
      <c r="E156" s="6"/>
    </row>
    <row r="157" spans="1:5" ht="16.5" thickTop="1" thickBot="1" x14ac:dyDescent="0.3">
      <c r="A157" s="6">
        <v>165</v>
      </c>
      <c r="B157" s="6">
        <v>5</v>
      </c>
      <c r="C157" s="6"/>
      <c r="D157" s="6"/>
      <c r="E157" s="6"/>
    </row>
    <row r="158" spans="1:5" ht="16.5" thickTop="1" thickBot="1" x14ac:dyDescent="0.3">
      <c r="A158" s="6">
        <v>166</v>
      </c>
      <c r="B158" s="6">
        <v>6</v>
      </c>
      <c r="C158" s="6"/>
      <c r="D158" s="6"/>
      <c r="E158" s="6"/>
    </row>
    <row r="159" spans="1:5" ht="16.5" thickTop="1" thickBot="1" x14ac:dyDescent="0.3">
      <c r="A159" s="6">
        <v>167</v>
      </c>
      <c r="B159" s="6">
        <v>6</v>
      </c>
      <c r="C159" s="6"/>
      <c r="D159" s="6"/>
      <c r="E159" s="6"/>
    </row>
    <row r="160" spans="1:5" ht="16.5" thickTop="1" thickBot="1" x14ac:dyDescent="0.3">
      <c r="A160" s="6">
        <v>168</v>
      </c>
      <c r="B160" s="6">
        <v>4</v>
      </c>
      <c r="C160" s="6"/>
      <c r="D160" s="6"/>
      <c r="E160" s="6"/>
    </row>
    <row r="161" spans="1:5" ht="16.5" thickTop="1" thickBot="1" x14ac:dyDescent="0.3">
      <c r="A161" s="6">
        <v>169</v>
      </c>
      <c r="B161" s="6">
        <v>5</v>
      </c>
      <c r="C161" s="6"/>
      <c r="D161" s="6"/>
      <c r="E161" s="6"/>
    </row>
    <row r="162" spans="1:5" ht="16.5" thickTop="1" thickBot="1" x14ac:dyDescent="0.3">
      <c r="A162" s="6">
        <v>170</v>
      </c>
      <c r="B162" s="6">
        <v>3</v>
      </c>
      <c r="C162" s="6"/>
      <c r="D162" s="6"/>
      <c r="E162" s="6"/>
    </row>
    <row r="163" spans="1:5" ht="16.5" thickTop="1" thickBot="1" x14ac:dyDescent="0.3">
      <c r="A163" s="6">
        <v>171</v>
      </c>
      <c r="B163" s="6">
        <v>10</v>
      </c>
      <c r="C163" s="6"/>
      <c r="D163" s="6"/>
      <c r="E163" s="6"/>
    </row>
    <row r="164" spans="1:5" ht="16.5" thickTop="1" thickBot="1" x14ac:dyDescent="0.3">
      <c r="A164" s="6">
        <v>172</v>
      </c>
      <c r="B164" s="6">
        <v>8</v>
      </c>
      <c r="C164" s="6"/>
      <c r="D164" s="6"/>
      <c r="E164" s="6"/>
    </row>
    <row r="165" spans="1:5" ht="16.5" thickTop="1" thickBot="1" x14ac:dyDescent="0.3">
      <c r="A165" s="6">
        <v>173</v>
      </c>
      <c r="B165" s="6">
        <v>6</v>
      </c>
      <c r="C165" s="6"/>
      <c r="D165" s="6"/>
      <c r="E165" s="6"/>
    </row>
    <row r="166" spans="1:5" ht="16.5" thickTop="1" thickBot="1" x14ac:dyDescent="0.3">
      <c r="A166" s="6">
        <v>174</v>
      </c>
      <c r="B166" s="6">
        <v>9</v>
      </c>
      <c r="C166" s="6"/>
      <c r="D166" s="6"/>
      <c r="E166" s="6"/>
    </row>
    <row r="167" spans="1:5" ht="16.5" thickTop="1" thickBot="1" x14ac:dyDescent="0.3">
      <c r="A167" s="6">
        <v>175</v>
      </c>
      <c r="B167" s="6">
        <v>5</v>
      </c>
      <c r="C167" s="6"/>
      <c r="D167" s="6"/>
      <c r="E167" s="6"/>
    </row>
    <row r="168" spans="1:5" ht="16.5" thickTop="1" thickBot="1" x14ac:dyDescent="0.3">
      <c r="A168" s="6">
        <v>176</v>
      </c>
      <c r="B168" s="6">
        <v>8</v>
      </c>
      <c r="C168" s="6"/>
      <c r="D168" s="6"/>
      <c r="E168" s="6"/>
    </row>
    <row r="169" spans="1:5" ht="16.5" thickTop="1" thickBot="1" x14ac:dyDescent="0.3">
      <c r="A169" s="6">
        <v>177</v>
      </c>
      <c r="B169" s="6">
        <v>7</v>
      </c>
      <c r="C169" s="6"/>
      <c r="D169" s="6"/>
      <c r="E169" s="6"/>
    </row>
    <row r="170" spans="1:5" ht="16.5" thickTop="1" thickBot="1" x14ac:dyDescent="0.3">
      <c r="A170" s="6">
        <v>178</v>
      </c>
      <c r="B170" s="6">
        <v>5</v>
      </c>
      <c r="C170" s="6"/>
      <c r="D170" s="6"/>
      <c r="E170" s="6"/>
    </row>
    <row r="171" spans="1:5" ht="16.5" thickTop="1" thickBot="1" x14ac:dyDescent="0.3">
      <c r="A171" s="6">
        <v>179</v>
      </c>
      <c r="B171" s="6">
        <v>5</v>
      </c>
      <c r="C171" s="6"/>
      <c r="D171" s="6"/>
      <c r="E171" s="6"/>
    </row>
    <row r="172" spans="1:5" ht="16.5" thickTop="1" thickBot="1" x14ac:dyDescent="0.3">
      <c r="A172" s="6">
        <v>180</v>
      </c>
      <c r="B172" s="6">
        <v>10</v>
      </c>
      <c r="C172" s="6"/>
      <c r="D172" s="6"/>
      <c r="E172" s="6"/>
    </row>
    <row r="173" spans="1:5" ht="16.5" thickTop="1" thickBot="1" x14ac:dyDescent="0.3">
      <c r="A173" s="6">
        <v>181</v>
      </c>
      <c r="B173" s="6">
        <v>6</v>
      </c>
      <c r="C173" s="6"/>
      <c r="D173" s="6"/>
      <c r="E173" s="6"/>
    </row>
    <row r="174" spans="1:5" ht="16.5" thickTop="1" thickBot="1" x14ac:dyDescent="0.3">
      <c r="A174" s="6">
        <v>182</v>
      </c>
      <c r="B174" s="6">
        <v>8</v>
      </c>
      <c r="C174" s="6"/>
      <c r="D174" s="6"/>
      <c r="E174" s="6"/>
    </row>
    <row r="175" spans="1:5" ht="16.5" thickTop="1" thickBot="1" x14ac:dyDescent="0.3">
      <c r="A175" s="6">
        <v>183</v>
      </c>
      <c r="B175" s="6">
        <v>7</v>
      </c>
      <c r="C175" s="6"/>
      <c r="D175" s="6"/>
      <c r="E175" s="6"/>
    </row>
    <row r="176" spans="1:5" ht="16.5" thickTop="1" thickBot="1" x14ac:dyDescent="0.3">
      <c r="A176" s="6">
        <v>184</v>
      </c>
      <c r="B176" s="6">
        <v>6</v>
      </c>
      <c r="C176" s="6"/>
      <c r="D176" s="6"/>
      <c r="E176" s="6"/>
    </row>
    <row r="177" spans="1:5" ht="16.5" thickTop="1" thickBot="1" x14ac:dyDescent="0.3">
      <c r="A177" s="6">
        <v>185</v>
      </c>
      <c r="B177" s="6">
        <v>5</v>
      </c>
      <c r="C177" s="6"/>
      <c r="D177" s="6"/>
      <c r="E177" s="6"/>
    </row>
    <row r="178" spans="1:5" ht="16.5" thickTop="1" thickBot="1" x14ac:dyDescent="0.3">
      <c r="A178" s="6">
        <v>186</v>
      </c>
      <c r="B178" s="6">
        <v>5</v>
      </c>
      <c r="C178" s="6"/>
      <c r="D178" s="6"/>
      <c r="E178" s="6"/>
    </row>
    <row r="179" spans="1:5" ht="16.5" thickTop="1" thickBot="1" x14ac:dyDescent="0.3">
      <c r="A179" s="6">
        <v>187</v>
      </c>
      <c r="B179" s="6">
        <v>4</v>
      </c>
      <c r="C179" s="6"/>
      <c r="D179" s="6"/>
      <c r="E179" s="6"/>
    </row>
    <row r="180" spans="1:5" ht="16.5" thickTop="1" thickBot="1" x14ac:dyDescent="0.3">
      <c r="A180" s="6">
        <v>188</v>
      </c>
      <c r="B180" s="6">
        <v>10</v>
      </c>
      <c r="C180" s="6"/>
      <c r="D180" s="6"/>
      <c r="E180" s="6"/>
    </row>
    <row r="181" spans="1:5" ht="16.5" thickTop="1" thickBot="1" x14ac:dyDescent="0.3">
      <c r="A181" s="6">
        <v>189</v>
      </c>
      <c r="B181" s="6">
        <v>1</v>
      </c>
      <c r="C181" s="6"/>
      <c r="D181" s="6"/>
      <c r="E181" s="6"/>
    </row>
    <row r="182" spans="1:5" ht="16.5" thickTop="1" thickBot="1" x14ac:dyDescent="0.3">
      <c r="A182" s="6">
        <v>190</v>
      </c>
      <c r="B182" s="6">
        <v>5</v>
      </c>
      <c r="C182" s="6"/>
      <c r="D182" s="6"/>
      <c r="E182" s="6"/>
    </row>
    <row r="183" spans="1:5" ht="16.5" thickTop="1" thickBot="1" x14ac:dyDescent="0.3">
      <c r="A183" s="6">
        <v>191</v>
      </c>
      <c r="B183" s="6">
        <v>4</v>
      </c>
      <c r="C183" s="6"/>
      <c r="D183" s="6"/>
      <c r="E183" s="6"/>
    </row>
    <row r="184" spans="1:5" ht="16.5" thickTop="1" thickBot="1" x14ac:dyDescent="0.3">
      <c r="A184" s="6">
        <v>192</v>
      </c>
      <c r="B184" s="6">
        <v>8</v>
      </c>
      <c r="C184" s="6"/>
      <c r="D184" s="6"/>
      <c r="E184" s="6"/>
    </row>
    <row r="185" spans="1:5" ht="16.5" thickTop="1" thickBot="1" x14ac:dyDescent="0.3">
      <c r="A185" s="6">
        <v>193</v>
      </c>
      <c r="B185" s="6">
        <v>4</v>
      </c>
      <c r="C185" s="6"/>
      <c r="D185" s="6"/>
      <c r="E185" s="6"/>
    </row>
    <row r="186" spans="1:5" ht="16.5" thickTop="1" thickBot="1" x14ac:dyDescent="0.3">
      <c r="A186" s="6">
        <v>194</v>
      </c>
      <c r="B186" s="6">
        <v>6</v>
      </c>
      <c r="C186" s="6"/>
      <c r="D186" s="6"/>
      <c r="E186" s="6"/>
    </row>
    <row r="187" spans="1:5" ht="16.5" thickTop="1" thickBot="1" x14ac:dyDescent="0.3">
      <c r="A187" s="6">
        <v>195</v>
      </c>
      <c r="B187" s="6">
        <v>7</v>
      </c>
      <c r="C187" s="6"/>
      <c r="D187" s="6"/>
      <c r="E187" s="6"/>
    </row>
    <row r="188" spans="1:5" ht="16.5" thickTop="1" thickBot="1" x14ac:dyDescent="0.3">
      <c r="A188" s="6">
        <v>196</v>
      </c>
      <c r="B188" s="6">
        <v>6</v>
      </c>
      <c r="C188" s="6"/>
      <c r="D188" s="6"/>
      <c r="E188" s="6"/>
    </row>
    <row r="189" spans="1:5" ht="16.5" thickTop="1" thickBot="1" x14ac:dyDescent="0.3">
      <c r="A189" s="6">
        <v>197</v>
      </c>
      <c r="B189" s="6">
        <v>4</v>
      </c>
      <c r="C189" s="6"/>
      <c r="D189" s="6"/>
      <c r="E189" s="6"/>
    </row>
    <row r="190" spans="1:5" ht="16.5" thickTop="1" thickBot="1" x14ac:dyDescent="0.3">
      <c r="A190" s="6">
        <v>198</v>
      </c>
      <c r="B190" s="6">
        <v>9</v>
      </c>
      <c r="C190" s="6"/>
      <c r="D190" s="6"/>
      <c r="E190" s="6"/>
    </row>
    <row r="191" spans="1:5" ht="16.5" thickTop="1" thickBot="1" x14ac:dyDescent="0.3">
      <c r="A191" s="6">
        <v>199</v>
      </c>
      <c r="B191" s="6">
        <v>14</v>
      </c>
      <c r="C191" s="6">
        <v>14</v>
      </c>
      <c r="D191" s="7">
        <v>14</v>
      </c>
      <c r="E191" s="7">
        <v>14</v>
      </c>
    </row>
    <row r="192" spans="1:5" ht="16.5" thickTop="1" thickBot="1" x14ac:dyDescent="0.3">
      <c r="A192" s="6">
        <v>200</v>
      </c>
      <c r="B192" s="6"/>
      <c r="C192" s="6">
        <f t="shared" ref="C192:C239" si="0">_xlfn.FORECAST.ETS(A192,$B$2:$B$191,$A$2:$A$191,1,1)</f>
        <v>5.8830088027475691</v>
      </c>
      <c r="D192" s="7">
        <f t="shared" ref="D192:D239" si="1">C192-_xlfn.FORECAST.ETS.CONFINT(A192,$B$2:$B$191,$A$2:$A$191,0.95,1,1)</f>
        <v>0.80127576375423537</v>
      </c>
      <c r="E192" s="7">
        <f t="shared" ref="E192:E239" si="2">C192+_xlfn.FORECAST.ETS.CONFINT(A192,$B$2:$B$191,$A$2:$A$191,0.95,1,1)</f>
        <v>10.964741841740903</v>
      </c>
    </row>
    <row r="193" spans="1:5" ht="16.5" thickTop="1" thickBot="1" x14ac:dyDescent="0.3">
      <c r="A193" s="6">
        <v>201</v>
      </c>
      <c r="B193" s="6"/>
      <c r="C193" s="6">
        <f t="shared" si="0"/>
        <v>5.8734808994243375</v>
      </c>
      <c r="D193" s="7">
        <f t="shared" si="1"/>
        <v>0.79172499268377994</v>
      </c>
      <c r="E193" s="7">
        <f t="shared" si="2"/>
        <v>10.955236806164894</v>
      </c>
    </row>
    <row r="194" spans="1:5" ht="16.5" thickTop="1" thickBot="1" x14ac:dyDescent="0.3">
      <c r="A194" s="6">
        <v>202</v>
      </c>
      <c r="B194" s="6"/>
      <c r="C194" s="6">
        <f t="shared" si="0"/>
        <v>5.8639529961010917</v>
      </c>
      <c r="D194" s="7">
        <f t="shared" si="1"/>
        <v>0.78215643584177563</v>
      </c>
      <c r="E194" s="7">
        <f t="shared" si="2"/>
        <v>10.945749556360408</v>
      </c>
    </row>
    <row r="195" spans="1:5" ht="16.5" thickTop="1" thickBot="1" x14ac:dyDescent="0.3">
      <c r="A195" s="6">
        <v>203</v>
      </c>
      <c r="B195" s="6"/>
      <c r="C195" s="6">
        <f t="shared" si="0"/>
        <v>5.8544250927778601</v>
      </c>
      <c r="D195" s="7">
        <f t="shared" si="1"/>
        <v>0.77256501204655326</v>
      </c>
      <c r="E195" s="7">
        <f t="shared" si="2"/>
        <v>10.936285173509166</v>
      </c>
    </row>
    <row r="196" spans="1:5" ht="16.5" thickTop="1" thickBot="1" x14ac:dyDescent="0.3">
      <c r="A196" s="6">
        <v>204</v>
      </c>
      <c r="B196" s="6"/>
      <c r="C196" s="6">
        <f t="shared" si="0"/>
        <v>5.8448971894546142</v>
      </c>
      <c r="D196" s="7">
        <f t="shared" si="1"/>
        <v>0.76294564063846426</v>
      </c>
      <c r="E196" s="7">
        <f t="shared" si="2"/>
        <v>10.926848738270763</v>
      </c>
    </row>
    <row r="197" spans="1:5" ht="16.5" thickTop="1" thickBot="1" x14ac:dyDescent="0.3">
      <c r="A197" s="6">
        <v>205</v>
      </c>
      <c r="B197" s="6"/>
      <c r="C197" s="6">
        <f t="shared" si="0"/>
        <v>5.8353692861313826</v>
      </c>
      <c r="D197" s="7">
        <f t="shared" si="1"/>
        <v>0.7532932417339584</v>
      </c>
      <c r="E197" s="7">
        <f t="shared" si="2"/>
        <v>10.917445330528807</v>
      </c>
    </row>
    <row r="198" spans="1:5" ht="16.5" thickTop="1" thickBot="1" x14ac:dyDescent="0.3">
      <c r="A198" s="6">
        <v>206</v>
      </c>
      <c r="B198" s="6"/>
      <c r="C198" s="6">
        <f t="shared" si="0"/>
        <v>5.8258413828081368</v>
      </c>
      <c r="D198" s="7">
        <f t="shared" si="1"/>
        <v>0.74360273653013476</v>
      </c>
      <c r="E198" s="7">
        <f t="shared" si="2"/>
        <v>10.90808002908614</v>
      </c>
    </row>
    <row r="199" spans="1:5" ht="16.5" thickTop="1" thickBot="1" x14ac:dyDescent="0.3">
      <c r="A199" s="6">
        <v>207</v>
      </c>
      <c r="B199" s="6"/>
      <c r="C199" s="6">
        <f t="shared" si="0"/>
        <v>5.8163134794849043</v>
      </c>
      <c r="D199" s="7">
        <f t="shared" si="1"/>
        <v>0.73386904766012417</v>
      </c>
      <c r="E199" s="7">
        <f t="shared" si="2"/>
        <v>10.898757911309684</v>
      </c>
    </row>
    <row r="200" spans="1:5" ht="16.5" thickTop="1" thickBot="1" x14ac:dyDescent="0.3">
      <c r="A200" s="6">
        <v>208</v>
      </c>
      <c r="B200" s="6"/>
      <c r="C200" s="6">
        <f t="shared" si="0"/>
        <v>5.8067855761616585</v>
      </c>
      <c r="D200" s="7">
        <f t="shared" si="1"/>
        <v>0.72408709959877271</v>
      </c>
      <c r="E200" s="7">
        <f t="shared" si="2"/>
        <v>10.889484052724544</v>
      </c>
    </row>
    <row r="201" spans="1:5" ht="16.5" thickTop="1" thickBot="1" x14ac:dyDescent="0.3">
      <c r="A201" s="6">
        <v>209</v>
      </c>
      <c r="B201" s="6"/>
      <c r="C201" s="6">
        <f t="shared" si="0"/>
        <v>5.7972576728384269</v>
      </c>
      <c r="D201" s="7">
        <f t="shared" si="1"/>
        <v>0.71425181911890778</v>
      </c>
      <c r="E201" s="7">
        <f t="shared" si="2"/>
        <v>10.880263526557947</v>
      </c>
    </row>
    <row r="202" spans="1:5" ht="16.5" thickTop="1" thickBot="1" x14ac:dyDescent="0.3">
      <c r="A202" s="6">
        <v>210</v>
      </c>
      <c r="B202" s="6"/>
      <c r="C202" s="6">
        <f t="shared" si="0"/>
        <v>5.787729769515181</v>
      </c>
      <c r="D202" s="7">
        <f t="shared" si="1"/>
        <v>0.70435813579757944</v>
      </c>
      <c r="E202" s="7">
        <f t="shared" si="2"/>
        <v>10.871101403232782</v>
      </c>
    </row>
    <row r="203" spans="1:5" ht="16.5" thickTop="1" thickBot="1" x14ac:dyDescent="0.3">
      <c r="A203" s="6">
        <v>211</v>
      </c>
      <c r="B203" s="6"/>
      <c r="C203" s="6">
        <f t="shared" si="0"/>
        <v>5.7782018661919494</v>
      </c>
      <c r="D203" s="7">
        <f t="shared" si="1"/>
        <v>0.69440098257252725</v>
      </c>
      <c r="E203" s="7">
        <f t="shared" si="2"/>
        <v>10.862002749811371</v>
      </c>
    </row>
    <row r="204" spans="1:5" ht="16.5" thickTop="1" thickBot="1" x14ac:dyDescent="0.3">
      <c r="A204" s="6">
        <v>212</v>
      </c>
      <c r="B204" s="6"/>
      <c r="C204" s="6">
        <f t="shared" si="0"/>
        <v>5.7686739628687036</v>
      </c>
      <c r="D204" s="7">
        <f t="shared" si="1"/>
        <v>0.68437529634813732</v>
      </c>
      <c r="E204" s="7">
        <f t="shared" si="2"/>
        <v>10.852972629389271</v>
      </c>
    </row>
    <row r="205" spans="1:5" ht="16.5" thickTop="1" thickBot="1" x14ac:dyDescent="0.3">
      <c r="A205" s="6">
        <v>213</v>
      </c>
      <c r="B205" s="6"/>
      <c r="C205" s="6">
        <f t="shared" si="0"/>
        <v>5.759146059545472</v>
      </c>
      <c r="D205" s="7">
        <f t="shared" si="1"/>
        <v>0.67427601865104148</v>
      </c>
      <c r="E205" s="7">
        <f t="shared" si="2"/>
        <v>10.844016100439902</v>
      </c>
    </row>
    <row r="206" spans="1:5" ht="16.5" thickTop="1" thickBot="1" x14ac:dyDescent="0.3">
      <c r="A206" s="6">
        <v>214</v>
      </c>
      <c r="B206" s="6"/>
      <c r="C206" s="6">
        <f t="shared" si="0"/>
        <v>5.7496181562222262</v>
      </c>
      <c r="D206" s="7">
        <f t="shared" si="1"/>
        <v>0.66409809633457506</v>
      </c>
      <c r="E206" s="7">
        <f t="shared" si="2"/>
        <v>10.835138216109877</v>
      </c>
    </row>
    <row r="207" spans="1:5" ht="16.5" thickTop="1" thickBot="1" x14ac:dyDescent="0.3">
      <c r="A207" s="6">
        <v>215</v>
      </c>
      <c r="B207" s="6"/>
      <c r="C207" s="6">
        <f t="shared" si="0"/>
        <v>5.7400902528989945</v>
      </c>
      <c r="D207" s="7">
        <f t="shared" si="1"/>
        <v>0.65383648233208458</v>
      </c>
      <c r="E207" s="7">
        <f t="shared" si="2"/>
        <v>10.826344023465904</v>
      </c>
    </row>
    <row r="208" spans="1:5" ht="16.5" thickTop="1" thickBot="1" x14ac:dyDescent="0.3">
      <c r="A208" s="6">
        <v>216</v>
      </c>
      <c r="B208" s="6"/>
      <c r="C208" s="6">
        <f t="shared" si="0"/>
        <v>5.7305623495757487</v>
      </c>
      <c r="D208" s="7">
        <f t="shared" si="1"/>
        <v>0.64348613645820851</v>
      </c>
      <c r="E208" s="7">
        <f t="shared" si="2"/>
        <v>10.81763856269329</v>
      </c>
    </row>
    <row r="209" spans="1:5" ht="16.5" thickTop="1" thickBot="1" x14ac:dyDescent="0.3">
      <c r="A209" s="6">
        <v>217</v>
      </c>
      <c r="B209" s="6"/>
      <c r="C209" s="6">
        <f t="shared" si="0"/>
        <v>5.7210344462525171</v>
      </c>
      <c r="D209" s="7">
        <f t="shared" si="1"/>
        <v>0.63304202625800343</v>
      </c>
      <c r="E209" s="7">
        <f t="shared" si="2"/>
        <v>10.809026866247031</v>
      </c>
    </row>
    <row r="210" spans="1:5" ht="16.5" thickTop="1" thickBot="1" x14ac:dyDescent="0.3">
      <c r="A210" s="6">
        <v>218</v>
      </c>
      <c r="B210" s="6"/>
      <c r="C210" s="6">
        <f t="shared" si="0"/>
        <v>5.7115065429292713</v>
      </c>
      <c r="D210" s="7">
        <f t="shared" si="1"/>
        <v>0.62249912790289308</v>
      </c>
      <c r="E210" s="7">
        <f t="shared" si="2"/>
        <v>10.80051395795565</v>
      </c>
    </row>
    <row r="211" spans="1:5" ht="16.5" thickTop="1" thickBot="1" x14ac:dyDescent="0.3">
      <c r="A211" s="6">
        <v>219</v>
      </c>
      <c r="B211" s="6"/>
      <c r="C211" s="6">
        <f t="shared" si="0"/>
        <v>5.7019786396060397</v>
      </c>
      <c r="D211" s="7">
        <f t="shared" si="1"/>
        <v>0.61185242713319354</v>
      </c>
      <c r="E211" s="7">
        <f t="shared" si="2"/>
        <v>10.792104852078886</v>
      </c>
    </row>
    <row r="212" spans="1:5" ht="16.5" thickTop="1" thickBot="1" x14ac:dyDescent="0.3">
      <c r="A212" s="6">
        <v>220</v>
      </c>
      <c r="B212" s="6"/>
      <c r="C212" s="6">
        <f t="shared" si="0"/>
        <v>5.6924507362827939</v>
      </c>
      <c r="D212" s="7">
        <f t="shared" si="1"/>
        <v>0.60109692024603234</v>
      </c>
      <c r="E212" s="7">
        <f t="shared" si="2"/>
        <v>10.783804552319555</v>
      </c>
    </row>
    <row r="213" spans="1:5" ht="16.5" thickTop="1" thickBot="1" x14ac:dyDescent="0.3">
      <c r="A213" s="6">
        <v>221</v>
      </c>
      <c r="B213" s="6"/>
      <c r="C213" s="6">
        <f t="shared" si="0"/>
        <v>5.6829228329595622</v>
      </c>
      <c r="D213" s="7">
        <f t="shared" si="1"/>
        <v>0.59022761512828126</v>
      </c>
      <c r="E213" s="7">
        <f t="shared" si="2"/>
        <v>10.775618050790843</v>
      </c>
    </row>
    <row r="214" spans="1:5" ht="16.5" thickTop="1" thickBot="1" x14ac:dyDescent="0.3">
      <c r="A214" s="6">
        <v>222</v>
      </c>
      <c r="B214" s="6"/>
      <c r="C214" s="6">
        <f t="shared" si="0"/>
        <v>5.6733949296363164</v>
      </c>
      <c r="D214" s="7">
        <f t="shared" si="1"/>
        <v>0.57923953233314318</v>
      </c>
      <c r="E214" s="7">
        <f t="shared" si="2"/>
        <v>10.767550326939489</v>
      </c>
    </row>
    <row r="215" spans="1:5" ht="16.5" thickTop="1" thickBot="1" x14ac:dyDescent="0.3">
      <c r="A215" s="6">
        <v>223</v>
      </c>
      <c r="B215" s="6"/>
      <c r="C215" s="6">
        <f t="shared" si="0"/>
        <v>5.6638670263130848</v>
      </c>
      <c r="D215" s="7">
        <f t="shared" si="1"/>
        <v>0.56812770619987951</v>
      </c>
      <c r="E215" s="7">
        <f t="shared" si="2"/>
        <v>10.75960634642629</v>
      </c>
    </row>
    <row r="216" spans="1:5" ht="16.5" thickTop="1" thickBot="1" x14ac:dyDescent="0.3">
      <c r="A216" s="6">
        <v>224</v>
      </c>
      <c r="B216" s="6"/>
      <c r="C216" s="6">
        <f t="shared" si="0"/>
        <v>5.6543391229898381</v>
      </c>
      <c r="D216" s="7">
        <f t="shared" si="1"/>
        <v>0.5568871860151301</v>
      </c>
      <c r="E216" s="7">
        <f t="shared" si="2"/>
        <v>10.751791059964546</v>
      </c>
    </row>
    <row r="217" spans="1:5" ht="16.5" thickTop="1" thickBot="1" x14ac:dyDescent="0.3">
      <c r="A217" s="6">
        <v>225</v>
      </c>
      <c r="B217" s="6"/>
      <c r="C217" s="6">
        <f t="shared" si="0"/>
        <v>5.6448112196666065</v>
      </c>
      <c r="D217" s="7">
        <f t="shared" si="1"/>
        <v>0.54551303721516042</v>
      </c>
      <c r="E217" s="7">
        <f t="shared" si="2"/>
        <v>10.744109402118053</v>
      </c>
    </row>
    <row r="218" spans="1:5" ht="16.5" thickTop="1" thickBot="1" x14ac:dyDescent="0.3">
      <c r="A218" s="6">
        <v>226</v>
      </c>
      <c r="B218" s="6"/>
      <c r="C218" s="6">
        <f t="shared" si="0"/>
        <v>5.6352833163433607</v>
      </c>
      <c r="D218" s="7">
        <f t="shared" si="1"/>
        <v>0.53400034262729523</v>
      </c>
      <c r="E218" s="7">
        <f t="shared" si="2"/>
        <v>10.736566290059425</v>
      </c>
    </row>
    <row r="219" spans="1:5" ht="16.5" thickTop="1" thickBot="1" x14ac:dyDescent="0.3">
      <c r="A219" s="6">
        <v>227</v>
      </c>
      <c r="B219" s="6"/>
      <c r="C219" s="6">
        <f t="shared" si="0"/>
        <v>5.625755413020129</v>
      </c>
      <c r="D219" s="7">
        <f t="shared" si="1"/>
        <v>0.52234420374970814</v>
      </c>
      <c r="E219" s="7">
        <f t="shared" si="2"/>
        <v>10.729166622290549</v>
      </c>
    </row>
    <row r="220" spans="1:5" ht="16.5" thickTop="1" thickBot="1" x14ac:dyDescent="0.3">
      <c r="A220" s="6">
        <v>228</v>
      </c>
      <c r="B220" s="6"/>
      <c r="C220" s="6">
        <f t="shared" si="0"/>
        <v>5.6162275096968832</v>
      </c>
      <c r="D220" s="7">
        <f t="shared" si="1"/>
        <v>0.51053974206766739</v>
      </c>
      <c r="E220" s="7">
        <f t="shared" si="2"/>
        <v>10.721915277326099</v>
      </c>
    </row>
    <row r="221" spans="1:5" ht="16.5" thickTop="1" thickBot="1" x14ac:dyDescent="0.3">
      <c r="A221" s="6">
        <v>229</v>
      </c>
      <c r="B221" s="6"/>
      <c r="C221" s="6">
        <f t="shared" si="0"/>
        <v>5.6066996063736516</v>
      </c>
      <c r="D221" s="7">
        <f t="shared" si="1"/>
        <v>0.49858210040516671</v>
      </c>
      <c r="E221" s="7">
        <f t="shared" si="2"/>
        <v>10.714817112342136</v>
      </c>
    </row>
    <row r="222" spans="1:5" ht="16.5" thickTop="1" thickBot="1" x14ac:dyDescent="0.3">
      <c r="A222" s="6">
        <v>230</v>
      </c>
      <c r="B222" s="6"/>
      <c r="C222" s="6">
        <f t="shared" si="0"/>
        <v>5.5971717030504058</v>
      </c>
      <c r="D222" s="7">
        <f t="shared" si="1"/>
        <v>0.48646644430992314</v>
      </c>
      <c r="E222" s="7">
        <f t="shared" si="2"/>
        <v>10.707876961790888</v>
      </c>
    </row>
    <row r="223" spans="1:5" ht="16.5" thickTop="1" thickBot="1" x14ac:dyDescent="0.3">
      <c r="A223" s="6">
        <v>231</v>
      </c>
      <c r="B223" s="6"/>
      <c r="C223" s="6">
        <f t="shared" si="0"/>
        <v>5.5876437997271742</v>
      </c>
      <c r="D223" s="7">
        <f t="shared" si="1"/>
        <v>0.47418796347047554</v>
      </c>
      <c r="E223" s="7">
        <f t="shared" si="2"/>
        <v>10.701099635983873</v>
      </c>
    </row>
    <row r="224" spans="1:5" ht="16.5" thickTop="1" thickBot="1" x14ac:dyDescent="0.3">
      <c r="A224" s="6">
        <v>232</v>
      </c>
      <c r="B224" s="6"/>
      <c r="C224" s="6">
        <f t="shared" si="0"/>
        <v>5.5781158964039284</v>
      </c>
      <c r="D224" s="7">
        <f t="shared" si="1"/>
        <v>0.4617418731631231</v>
      </c>
      <c r="E224" s="7">
        <f t="shared" si="2"/>
        <v>10.694489919644734</v>
      </c>
    </row>
    <row r="225" spans="1:5" ht="16.5" thickTop="1" thickBot="1" x14ac:dyDescent="0.3">
      <c r="A225" s="6">
        <v>233</v>
      </c>
      <c r="B225" s="6"/>
      <c r="C225" s="6">
        <f t="shared" si="0"/>
        <v>5.5685879930806967</v>
      </c>
      <c r="D225" s="7">
        <f t="shared" si="1"/>
        <v>0.44912341572733716</v>
      </c>
      <c r="E225" s="7">
        <f t="shared" si="2"/>
        <v>10.688052570434056</v>
      </c>
    </row>
    <row r="226" spans="1:5" ht="16.5" thickTop="1" thickBot="1" x14ac:dyDescent="0.3">
      <c r="A226" s="6">
        <v>234</v>
      </c>
      <c r="B226" s="6"/>
      <c r="C226" s="6">
        <f t="shared" si="0"/>
        <v>5.5590600897574509</v>
      </c>
      <c r="D226" s="7">
        <f t="shared" si="1"/>
        <v>0.43632786206717622</v>
      </c>
      <c r="E226" s="7">
        <f t="shared" si="2"/>
        <v>10.681792317447727</v>
      </c>
    </row>
    <row r="227" spans="1:5" ht="16.5" thickTop="1" thickBot="1" x14ac:dyDescent="0.3">
      <c r="A227" s="6">
        <v>235</v>
      </c>
      <c r="B227" s="6"/>
      <c r="C227" s="6">
        <f t="shared" si="0"/>
        <v>5.5495321864342193</v>
      </c>
      <c r="D227" s="7">
        <f t="shared" si="1"/>
        <v>0.42335051317712136</v>
      </c>
      <c r="E227" s="7">
        <f t="shared" si="2"/>
        <v>10.675713859691317</v>
      </c>
    </row>
    <row r="228" spans="1:5" ht="16.5" thickTop="1" thickBot="1" x14ac:dyDescent="0.3">
      <c r="A228" s="6">
        <v>236</v>
      </c>
      <c r="B228" s="6"/>
      <c r="C228" s="6">
        <f t="shared" si="0"/>
        <v>5.5400042831109735</v>
      </c>
      <c r="D228" s="7">
        <f t="shared" si="1"/>
        <v>0.41018670168975113</v>
      </c>
      <c r="E228" s="7">
        <f t="shared" si="2"/>
        <v>10.669821864532196</v>
      </c>
    </row>
    <row r="229" spans="1:5" ht="16.5" thickTop="1" thickBot="1" x14ac:dyDescent="0.3">
      <c r="A229" s="6">
        <v>237</v>
      </c>
      <c r="B229" s="6"/>
      <c r="C229" s="6">
        <f t="shared" si="0"/>
        <v>5.5304763797877419</v>
      </c>
      <c r="D229" s="7">
        <f t="shared" si="1"/>
        <v>0.39683179344346087</v>
      </c>
      <c r="E229" s="7">
        <f t="shared" si="2"/>
        <v>10.664120966132023</v>
      </c>
    </row>
    <row r="230" spans="1:5" ht="16.5" thickTop="1" thickBot="1" x14ac:dyDescent="0.3">
      <c r="A230" s="6">
        <v>238</v>
      </c>
      <c r="B230" s="6"/>
      <c r="C230" s="6">
        <f t="shared" si="0"/>
        <v>5.520948476464496</v>
      </c>
      <c r="D230" s="7">
        <f t="shared" si="1"/>
        <v>0.38328118906749165</v>
      </c>
      <c r="E230" s="7">
        <f t="shared" si="2"/>
        <v>10.658615763861501</v>
      </c>
    </row>
    <row r="231" spans="1:5" ht="16.5" thickTop="1" thickBot="1" x14ac:dyDescent="0.3">
      <c r="A231" s="6">
        <v>239</v>
      </c>
      <c r="B231" s="6"/>
      <c r="C231" s="6">
        <f t="shared" si="0"/>
        <v>5.5114205731412635</v>
      </c>
      <c r="D231" s="7">
        <f t="shared" si="1"/>
        <v>0.36953032558232746</v>
      </c>
      <c r="E231" s="7">
        <f t="shared" si="2"/>
        <v>10.653310820700199</v>
      </c>
    </row>
    <row r="232" spans="1:5" ht="16.5" thickTop="1" thickBot="1" x14ac:dyDescent="0.3">
      <c r="A232" s="6">
        <v>240</v>
      </c>
      <c r="B232" s="6"/>
      <c r="C232" s="6">
        <f t="shared" si="0"/>
        <v>5.5018926698180177</v>
      </c>
      <c r="D232" s="7">
        <f t="shared" si="1"/>
        <v>0.35557467801256593</v>
      </c>
      <c r="E232" s="7">
        <f t="shared" si="2"/>
        <v>10.64821066162347</v>
      </c>
    </row>
    <row r="233" spans="1:5" ht="16.5" thickTop="1" thickBot="1" x14ac:dyDescent="0.3">
      <c r="A233" s="6">
        <v>241</v>
      </c>
      <c r="B233" s="6"/>
      <c r="C233" s="6">
        <f t="shared" si="0"/>
        <v>5.4923647664947861</v>
      </c>
      <c r="D233" s="7">
        <f t="shared" si="1"/>
        <v>0.34140976101016385</v>
      </c>
      <c r="E233" s="7">
        <f t="shared" si="2"/>
        <v>10.643319771979408</v>
      </c>
    </row>
    <row r="234" spans="1:5" ht="16.5" thickTop="1" thickBot="1" x14ac:dyDescent="0.3">
      <c r="A234" s="6">
        <v>242</v>
      </c>
      <c r="B234" s="6"/>
      <c r="C234" s="6">
        <f t="shared" si="0"/>
        <v>5.4828368631715403</v>
      </c>
      <c r="D234" s="7">
        <f t="shared" si="1"/>
        <v>0.32703113048505905</v>
      </c>
      <c r="E234" s="7">
        <f t="shared" si="2"/>
        <v>10.638642595858022</v>
      </c>
    </row>
    <row r="235" spans="1:5" ht="16.5" thickTop="1" thickBot="1" x14ac:dyDescent="0.3">
      <c r="A235" s="6">
        <v>243</v>
      </c>
      <c r="B235" s="6"/>
      <c r="C235" s="6">
        <f t="shared" si="0"/>
        <v>5.4733089598483087</v>
      </c>
      <c r="D235" s="7">
        <f t="shared" si="1"/>
        <v>0.31243438524092326</v>
      </c>
      <c r="E235" s="7">
        <f t="shared" si="2"/>
        <v>10.634183534455694</v>
      </c>
    </row>
    <row r="236" spans="1:5" ht="16.5" thickTop="1" thickBot="1" x14ac:dyDescent="0.3">
      <c r="A236" s="6">
        <v>244</v>
      </c>
      <c r="B236" s="6"/>
      <c r="C236" s="6">
        <f t="shared" si="0"/>
        <v>5.4637810565250629</v>
      </c>
      <c r="D236" s="7">
        <f t="shared" si="1"/>
        <v>0.29761516861292669</v>
      </c>
      <c r="E236" s="7">
        <f t="shared" si="2"/>
        <v>10.629946944437199</v>
      </c>
    </row>
    <row r="237" spans="1:5" ht="16.5" thickTop="1" thickBot="1" x14ac:dyDescent="0.3">
      <c r="A237" s="6">
        <v>245</v>
      </c>
      <c r="B237" s="6"/>
      <c r="C237" s="6">
        <f t="shared" si="0"/>
        <v>5.4542531532018312</v>
      </c>
      <c r="D237" s="7">
        <f t="shared" si="1"/>
        <v>0.28256917010520244</v>
      </c>
      <c r="E237" s="7">
        <f t="shared" si="2"/>
        <v>10.625937136298461</v>
      </c>
    </row>
    <row r="238" spans="1:5" ht="16.5" thickTop="1" thickBot="1" x14ac:dyDescent="0.3">
      <c r="A238" s="6">
        <v>246</v>
      </c>
      <c r="B238" s="6"/>
      <c r="C238" s="6">
        <f t="shared" si="0"/>
        <v>5.4447252498785854</v>
      </c>
      <c r="D238" s="7">
        <f t="shared" si="1"/>
        <v>0.26729212702475103</v>
      </c>
      <c r="E238" s="7">
        <f t="shared" si="2"/>
        <v>10.62215837273242</v>
      </c>
    </row>
    <row r="239" spans="1:5" ht="16.5" thickTop="1" thickBot="1" x14ac:dyDescent="0.3">
      <c r="A239" s="6">
        <v>247</v>
      </c>
      <c r="B239" s="6"/>
      <c r="C239" s="6">
        <f t="shared" si="0"/>
        <v>5.4351973465553538</v>
      </c>
      <c r="D239" s="7">
        <f t="shared" si="1"/>
        <v>0.25177982610943506</v>
      </c>
      <c r="E239" s="7">
        <f t="shared" si="2"/>
        <v>10.618614867001273</v>
      </c>
    </row>
    <row r="240" spans="1:5" ht="15.75" thickTop="1" x14ac:dyDescent="0.25"/>
  </sheetData>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312D9A-A515-45A0-8896-549E567663E7}">
  <sheetPr codeName="Sheet1"/>
  <dimension ref="A1:AF1201"/>
  <sheetViews>
    <sheetView tabSelected="1" topLeftCell="I2" zoomScale="55" zoomScaleNormal="55" workbookViewId="0">
      <selection activeCell="AE31" sqref="AE31"/>
    </sheetView>
  </sheetViews>
  <sheetFormatPr defaultRowHeight="15" x14ac:dyDescent="0.25"/>
  <cols>
    <col min="1" max="1" width="10.140625" customWidth="1"/>
    <col min="3" max="3" width="13.5703125" customWidth="1"/>
    <col min="4" max="4" width="11.85546875" customWidth="1"/>
    <col min="5" max="5" width="10.85546875" customWidth="1"/>
    <col min="7" max="7" width="9.140625" customWidth="1"/>
    <col min="8" max="8" width="14.5703125" customWidth="1"/>
    <col min="12" max="12" width="11" customWidth="1"/>
    <col min="13" max="13" width="12.85546875" customWidth="1"/>
    <col min="14" max="14" width="15.7109375" customWidth="1"/>
    <col min="15" max="15" width="11" customWidth="1"/>
    <col min="16" max="16" width="11.85546875" customWidth="1"/>
    <col min="17" max="17" width="12.85546875" customWidth="1"/>
    <col min="18" max="18" width="15" customWidth="1"/>
    <col min="19" max="19" width="15.42578125" customWidth="1"/>
    <col min="21" max="21" width="13.7109375" customWidth="1"/>
    <col min="22" max="22" width="12.7109375" customWidth="1"/>
    <col min="23" max="23" width="13.28515625" customWidth="1"/>
    <col min="24" max="24" width="16.7109375" customWidth="1"/>
    <col min="25" max="25" width="21.5703125" customWidth="1"/>
    <col min="26" max="26" width="22.42578125" customWidth="1"/>
    <col min="27" max="27" width="22.5703125" customWidth="1"/>
    <col min="28" max="28" width="25.42578125" customWidth="1"/>
    <col min="29" max="29" width="20.140625" customWidth="1"/>
    <col min="30" max="30" width="24.28515625" customWidth="1"/>
    <col min="31" max="31" width="35.140625" customWidth="1"/>
  </cols>
  <sheetData>
    <row r="1" spans="1:32" ht="18.75" customHeight="1" x14ac:dyDescent="0.25">
      <c r="A1" t="s">
        <v>0</v>
      </c>
      <c r="B1" t="s">
        <v>1</v>
      </c>
      <c r="C1" t="s">
        <v>2</v>
      </c>
      <c r="D1" t="s">
        <v>3</v>
      </c>
      <c r="E1" t="s">
        <v>4</v>
      </c>
      <c r="F1" t="s">
        <v>5</v>
      </c>
      <c r="G1" t="s">
        <v>6</v>
      </c>
      <c r="H1" t="s">
        <v>8027</v>
      </c>
      <c r="I1" t="s">
        <v>7</v>
      </c>
      <c r="J1" t="s">
        <v>8</v>
      </c>
      <c r="K1" t="s">
        <v>9</v>
      </c>
      <c r="L1" t="s">
        <v>10</v>
      </c>
      <c r="M1" t="s">
        <v>8028</v>
      </c>
      <c r="N1" t="s">
        <v>11</v>
      </c>
      <c r="O1" t="s">
        <v>12</v>
      </c>
      <c r="P1" t="s">
        <v>13</v>
      </c>
      <c r="Q1" t="s">
        <v>8029</v>
      </c>
      <c r="R1" t="s">
        <v>14</v>
      </c>
      <c r="S1" t="s">
        <v>15</v>
      </c>
      <c r="T1" t="s">
        <v>16</v>
      </c>
      <c r="U1" t="s">
        <v>17</v>
      </c>
      <c r="V1" t="s">
        <v>8013</v>
      </c>
      <c r="W1" t="s">
        <v>8014</v>
      </c>
      <c r="X1" s="1" t="s">
        <v>8015</v>
      </c>
      <c r="Y1" s="1" t="s">
        <v>8016</v>
      </c>
      <c r="Z1" s="1" t="s">
        <v>8017</v>
      </c>
      <c r="AA1" s="1" t="s">
        <v>8018</v>
      </c>
      <c r="AB1" s="1" t="s">
        <v>8019</v>
      </c>
      <c r="AC1" s="1" t="s">
        <v>8020</v>
      </c>
      <c r="AD1" s="1" t="s">
        <v>8021</v>
      </c>
      <c r="AF1" s="1" t="s">
        <v>8040</v>
      </c>
    </row>
    <row r="2" spans="1:32" x14ac:dyDescent="0.25">
      <c r="A2" t="s">
        <v>18</v>
      </c>
      <c r="B2" t="s">
        <v>19</v>
      </c>
      <c r="C2" t="s">
        <v>20</v>
      </c>
      <c r="D2" t="s">
        <v>21</v>
      </c>
      <c r="E2">
        <v>1</v>
      </c>
      <c r="F2">
        <v>2436</v>
      </c>
      <c r="G2">
        <v>581.09</v>
      </c>
      <c r="H2" t="s">
        <v>22</v>
      </c>
      <c r="I2" t="s">
        <v>23</v>
      </c>
      <c r="J2" t="s">
        <v>24</v>
      </c>
      <c r="K2" t="s">
        <v>25</v>
      </c>
      <c r="L2" t="s">
        <v>26</v>
      </c>
      <c r="M2" t="s">
        <v>27</v>
      </c>
      <c r="N2" t="s">
        <v>28</v>
      </c>
      <c r="O2" t="s">
        <v>29</v>
      </c>
      <c r="P2">
        <v>31186</v>
      </c>
      <c r="Q2" t="s">
        <v>27</v>
      </c>
      <c r="R2">
        <v>37</v>
      </c>
      <c r="S2">
        <v>93</v>
      </c>
      <c r="T2" t="s">
        <v>30</v>
      </c>
      <c r="U2">
        <v>140369</v>
      </c>
      <c r="V2">
        <f>SUM(F$2:F$1048576)</f>
        <v>30790156</v>
      </c>
      <c r="W2">
        <f>SUM(G$2:G$1048576)</f>
        <v>5377229.0799999945</v>
      </c>
      <c r="X2">
        <f>(W2/V2)*100</f>
        <v>17.464117687484254</v>
      </c>
      <c r="Y2">
        <f>AVERAGE(P$2:P$1048576)</f>
        <v>23848.745833333334</v>
      </c>
      <c r="Z2">
        <f>SUM(E$2:E$1048576)</f>
        <v>6081</v>
      </c>
      <c r="AA2">
        <f>COUNTIF(D$2:D$1048576, "*p*")</f>
        <v>1200</v>
      </c>
      <c r="AB2">
        <f>(1200-0)/1200</f>
        <v>1</v>
      </c>
      <c r="AC2">
        <f>SUM(G:G)</f>
        <v>5377229.0799999945</v>
      </c>
      <c r="AD2">
        <f>V2/AC2</f>
        <v>5.7260264611973781</v>
      </c>
    </row>
    <row r="3" spans="1:32" x14ac:dyDescent="0.25">
      <c r="A3" t="s">
        <v>31</v>
      </c>
      <c r="B3" t="s">
        <v>32</v>
      </c>
      <c r="C3" t="s">
        <v>33</v>
      </c>
      <c r="D3" t="s">
        <v>34</v>
      </c>
      <c r="E3">
        <v>5</v>
      </c>
      <c r="F3">
        <v>39615</v>
      </c>
      <c r="G3">
        <v>3502.36</v>
      </c>
      <c r="H3" t="s">
        <v>35</v>
      </c>
      <c r="I3" t="s">
        <v>36</v>
      </c>
      <c r="J3" t="s">
        <v>37</v>
      </c>
      <c r="K3" t="s">
        <v>38</v>
      </c>
      <c r="L3" t="s">
        <v>26</v>
      </c>
      <c r="M3" t="s">
        <v>39</v>
      </c>
      <c r="N3" t="s">
        <v>40</v>
      </c>
      <c r="O3" t="s">
        <v>29</v>
      </c>
      <c r="P3">
        <v>19073</v>
      </c>
      <c r="Q3" t="s">
        <v>39</v>
      </c>
      <c r="R3">
        <v>691</v>
      </c>
      <c r="S3">
        <v>190</v>
      </c>
      <c r="T3" t="s">
        <v>41</v>
      </c>
      <c r="U3">
        <v>429986</v>
      </c>
    </row>
    <row r="4" spans="1:32" x14ac:dyDescent="0.25">
      <c r="A4" t="s">
        <v>42</v>
      </c>
      <c r="B4" t="s">
        <v>43</v>
      </c>
      <c r="C4" t="s">
        <v>44</v>
      </c>
      <c r="D4" t="s">
        <v>45</v>
      </c>
      <c r="E4">
        <v>6</v>
      </c>
      <c r="F4">
        <v>6159</v>
      </c>
      <c r="G4">
        <v>1642.64</v>
      </c>
      <c r="H4" t="s">
        <v>46</v>
      </c>
      <c r="I4" t="s">
        <v>47</v>
      </c>
      <c r="J4" t="s">
        <v>48</v>
      </c>
      <c r="K4" t="s">
        <v>38</v>
      </c>
      <c r="L4" t="s">
        <v>26</v>
      </c>
      <c r="M4" t="s">
        <v>49</v>
      </c>
      <c r="N4" t="s">
        <v>50</v>
      </c>
      <c r="O4" t="s">
        <v>51</v>
      </c>
      <c r="P4">
        <v>13934</v>
      </c>
      <c r="Q4" t="s">
        <v>49</v>
      </c>
      <c r="R4">
        <v>812</v>
      </c>
      <c r="S4">
        <v>44</v>
      </c>
      <c r="T4" t="s">
        <v>52</v>
      </c>
      <c r="U4">
        <v>297706</v>
      </c>
    </row>
    <row r="5" spans="1:32" x14ac:dyDescent="0.25">
      <c r="A5" t="s">
        <v>53</v>
      </c>
      <c r="B5" t="s">
        <v>54</v>
      </c>
      <c r="C5" t="s">
        <v>55</v>
      </c>
      <c r="D5" t="s">
        <v>56</v>
      </c>
      <c r="E5">
        <v>1</v>
      </c>
      <c r="F5">
        <v>49116</v>
      </c>
      <c r="G5">
        <v>5409.6</v>
      </c>
      <c r="H5" t="s">
        <v>57</v>
      </c>
      <c r="I5" t="s">
        <v>58</v>
      </c>
      <c r="J5" t="s">
        <v>59</v>
      </c>
      <c r="K5" t="s">
        <v>60</v>
      </c>
      <c r="L5" t="s">
        <v>26</v>
      </c>
      <c r="M5" t="s">
        <v>61</v>
      </c>
      <c r="N5" t="s">
        <v>62</v>
      </c>
      <c r="O5" t="s">
        <v>51</v>
      </c>
      <c r="P5">
        <v>21622</v>
      </c>
      <c r="Q5" t="s">
        <v>61</v>
      </c>
      <c r="R5">
        <v>559</v>
      </c>
      <c r="S5">
        <v>137</v>
      </c>
      <c r="T5" t="s">
        <v>63</v>
      </c>
      <c r="U5">
        <v>411190</v>
      </c>
    </row>
    <row r="6" spans="1:32" x14ac:dyDescent="0.25">
      <c r="A6" t="s">
        <v>64</v>
      </c>
      <c r="B6" t="s">
        <v>65</v>
      </c>
      <c r="C6" t="s">
        <v>66</v>
      </c>
      <c r="D6" t="s">
        <v>67</v>
      </c>
      <c r="E6">
        <v>4</v>
      </c>
      <c r="F6">
        <v>37346</v>
      </c>
      <c r="G6">
        <v>3364.99</v>
      </c>
      <c r="H6" t="s">
        <v>68</v>
      </c>
      <c r="I6" t="s">
        <v>69</v>
      </c>
      <c r="J6" t="s">
        <v>59</v>
      </c>
      <c r="K6" t="s">
        <v>48</v>
      </c>
      <c r="L6" t="s">
        <v>26</v>
      </c>
      <c r="M6" t="s">
        <v>70</v>
      </c>
      <c r="N6" t="s">
        <v>71</v>
      </c>
      <c r="O6" t="s">
        <v>72</v>
      </c>
      <c r="P6">
        <v>15661</v>
      </c>
      <c r="Q6" t="s">
        <v>70</v>
      </c>
      <c r="R6">
        <v>639</v>
      </c>
      <c r="S6">
        <v>44</v>
      </c>
      <c r="T6" t="s">
        <v>73</v>
      </c>
      <c r="U6">
        <v>253508</v>
      </c>
    </row>
    <row r="7" spans="1:32" x14ac:dyDescent="0.25">
      <c r="A7" t="s">
        <v>74</v>
      </c>
      <c r="B7" t="s">
        <v>75</v>
      </c>
      <c r="C7" t="s">
        <v>76</v>
      </c>
      <c r="D7" t="s">
        <v>77</v>
      </c>
      <c r="E7">
        <v>3</v>
      </c>
      <c r="F7">
        <v>45552</v>
      </c>
      <c r="G7">
        <v>3085.06</v>
      </c>
      <c r="H7" t="s">
        <v>78</v>
      </c>
      <c r="I7" t="s">
        <v>79</v>
      </c>
      <c r="J7" t="s">
        <v>37</v>
      </c>
      <c r="K7" t="s">
        <v>38</v>
      </c>
      <c r="L7" t="s">
        <v>80</v>
      </c>
      <c r="M7" t="s">
        <v>81</v>
      </c>
      <c r="N7" t="s">
        <v>82</v>
      </c>
      <c r="O7" t="s">
        <v>83</v>
      </c>
      <c r="P7">
        <v>40770</v>
      </c>
      <c r="Q7" t="s">
        <v>81</v>
      </c>
      <c r="R7">
        <v>0</v>
      </c>
      <c r="S7">
        <v>113</v>
      </c>
      <c r="T7" t="s">
        <v>84</v>
      </c>
      <c r="U7">
        <v>106808</v>
      </c>
    </row>
    <row r="8" spans="1:32" x14ac:dyDescent="0.25">
      <c r="A8" t="s">
        <v>85</v>
      </c>
      <c r="B8" t="s">
        <v>86</v>
      </c>
      <c r="C8" t="s">
        <v>87</v>
      </c>
      <c r="D8" t="s">
        <v>88</v>
      </c>
      <c r="E8">
        <v>1</v>
      </c>
      <c r="F8">
        <v>44935</v>
      </c>
      <c r="G8">
        <v>10238.049999999999</v>
      </c>
      <c r="H8" t="s">
        <v>89</v>
      </c>
      <c r="I8" t="s">
        <v>90</v>
      </c>
      <c r="J8" t="s">
        <v>24</v>
      </c>
      <c r="K8" t="s">
        <v>91</v>
      </c>
      <c r="L8" t="s">
        <v>80</v>
      </c>
      <c r="M8" t="s">
        <v>92</v>
      </c>
      <c r="N8" t="s">
        <v>93</v>
      </c>
      <c r="O8" t="s">
        <v>83</v>
      </c>
      <c r="P8">
        <v>20642</v>
      </c>
      <c r="Q8" t="s">
        <v>92</v>
      </c>
      <c r="R8">
        <v>30</v>
      </c>
      <c r="S8">
        <v>103</v>
      </c>
      <c r="T8" t="s">
        <v>94</v>
      </c>
      <c r="U8">
        <v>356466</v>
      </c>
    </row>
    <row r="9" spans="1:32" ht="15.75" thickBot="1" x14ac:dyDescent="0.3">
      <c r="A9" t="s">
        <v>95</v>
      </c>
      <c r="B9" t="s">
        <v>96</v>
      </c>
      <c r="C9" t="s">
        <v>97</v>
      </c>
      <c r="D9" t="s">
        <v>98</v>
      </c>
      <c r="E9">
        <v>8</v>
      </c>
      <c r="F9">
        <v>16132</v>
      </c>
      <c r="G9">
        <v>1557.56</v>
      </c>
      <c r="H9" t="s">
        <v>99</v>
      </c>
      <c r="I9" t="s">
        <v>100</v>
      </c>
      <c r="J9" t="s">
        <v>48</v>
      </c>
      <c r="K9" t="s">
        <v>25</v>
      </c>
      <c r="L9" t="s">
        <v>80</v>
      </c>
      <c r="M9" t="s">
        <v>101</v>
      </c>
      <c r="N9" t="s">
        <v>102</v>
      </c>
      <c r="O9" t="s">
        <v>29</v>
      </c>
      <c r="P9">
        <v>16109</v>
      </c>
      <c r="Q9" t="s">
        <v>101</v>
      </c>
      <c r="R9">
        <v>35</v>
      </c>
      <c r="S9">
        <v>95</v>
      </c>
      <c r="T9" t="s">
        <v>103</v>
      </c>
      <c r="U9">
        <v>106001</v>
      </c>
    </row>
    <row r="10" spans="1:32" ht="44.1" customHeight="1" thickTop="1" thickBot="1" x14ac:dyDescent="0.3">
      <c r="A10" t="s">
        <v>104</v>
      </c>
      <c r="B10" t="s">
        <v>105</v>
      </c>
      <c r="C10" t="s">
        <v>106</v>
      </c>
      <c r="D10" t="s">
        <v>107</v>
      </c>
      <c r="E10">
        <v>5</v>
      </c>
      <c r="F10">
        <v>21088</v>
      </c>
      <c r="G10">
        <v>2096.5</v>
      </c>
      <c r="H10" t="s">
        <v>108</v>
      </c>
      <c r="I10" t="s">
        <v>109</v>
      </c>
      <c r="J10" t="s">
        <v>110</v>
      </c>
      <c r="K10" t="s">
        <v>91</v>
      </c>
      <c r="L10" t="s">
        <v>80</v>
      </c>
      <c r="M10" t="s">
        <v>111</v>
      </c>
      <c r="N10" t="s">
        <v>112</v>
      </c>
      <c r="O10" t="s">
        <v>83</v>
      </c>
      <c r="P10">
        <v>26854</v>
      </c>
      <c r="Q10" t="s">
        <v>111</v>
      </c>
      <c r="R10">
        <v>158</v>
      </c>
      <c r="S10">
        <v>134</v>
      </c>
      <c r="T10" t="s">
        <v>113</v>
      </c>
      <c r="U10">
        <v>348480</v>
      </c>
      <c r="Y10" s="5" t="s">
        <v>8056</v>
      </c>
      <c r="Z10" s="5" t="s">
        <v>8057</v>
      </c>
      <c r="AA10" s="5" t="s">
        <v>8058</v>
      </c>
      <c r="AB10" s="5" t="s">
        <v>8059</v>
      </c>
      <c r="AC10" s="5" t="s">
        <v>8060</v>
      </c>
      <c r="AD10" s="5" t="s">
        <v>8061</v>
      </c>
      <c r="AE10" s="5" t="s">
        <v>8062</v>
      </c>
      <c r="AF10" s="4"/>
    </row>
    <row r="11" spans="1:32" ht="16.5" thickTop="1" thickBot="1" x14ac:dyDescent="0.3">
      <c r="A11" t="s">
        <v>114</v>
      </c>
      <c r="B11" t="s">
        <v>115</v>
      </c>
      <c r="C11" t="s">
        <v>116</v>
      </c>
      <c r="D11" t="s">
        <v>117</v>
      </c>
      <c r="E11">
        <v>7</v>
      </c>
      <c r="F11">
        <v>34733</v>
      </c>
      <c r="G11">
        <v>3210.17</v>
      </c>
      <c r="H11" t="s">
        <v>118</v>
      </c>
      <c r="I11" t="s">
        <v>119</v>
      </c>
      <c r="J11" t="s">
        <v>24</v>
      </c>
      <c r="K11" t="s">
        <v>48</v>
      </c>
      <c r="L11" t="s">
        <v>26</v>
      </c>
      <c r="M11" t="s">
        <v>120</v>
      </c>
      <c r="N11" t="s">
        <v>121</v>
      </c>
      <c r="O11" t="s">
        <v>51</v>
      </c>
      <c r="P11">
        <v>37926</v>
      </c>
      <c r="Q11" t="s">
        <v>120</v>
      </c>
      <c r="R11">
        <v>990</v>
      </c>
      <c r="S11">
        <v>167</v>
      </c>
      <c r="T11" t="s">
        <v>122</v>
      </c>
      <c r="U11">
        <v>237529</v>
      </c>
      <c r="Y11" s="6" t="str">
        <f>_xlfn.XLOOKUP(L20,L:L,M:M,"error",0,1)</f>
        <v>P0006</v>
      </c>
      <c r="Z11" s="6" t="str">
        <f>INDEX(A:A,MATCH("Delhi",K:K,0))</f>
        <v>O000005</v>
      </c>
      <c r="AA11" s="6">
        <f>SUMIF(O:O,"Electronics",P:P)</f>
        <v>7263015</v>
      </c>
      <c r="AB11" s="6">
        <f>COUNTIF(L:L,"Corporate")</f>
        <v>399</v>
      </c>
      <c r="AC11" s="6">
        <f>IFERROR(U:U*12,"error occur")</f>
        <v>2850348</v>
      </c>
      <c r="AD11" s="6" t="str">
        <f>IFERROR(Q2:Q9/R2:R9,"D/v")</f>
        <v>D/v</v>
      </c>
      <c r="AE11" s="6" t="str">
        <f>IF(SUM(U:U)&gt;F:F,"very high","very low")</f>
        <v>very high</v>
      </c>
    </row>
    <row r="12" spans="1:32" ht="15.75" thickTop="1" x14ac:dyDescent="0.25">
      <c r="A12" t="s">
        <v>123</v>
      </c>
      <c r="B12" t="s">
        <v>124</v>
      </c>
      <c r="C12" t="s">
        <v>125</v>
      </c>
      <c r="D12" t="s">
        <v>126</v>
      </c>
      <c r="E12">
        <v>6</v>
      </c>
      <c r="F12">
        <v>9156</v>
      </c>
      <c r="G12">
        <v>1157.77</v>
      </c>
      <c r="H12" t="s">
        <v>127</v>
      </c>
      <c r="I12" t="s">
        <v>128</v>
      </c>
      <c r="J12" t="s">
        <v>129</v>
      </c>
      <c r="K12" t="s">
        <v>60</v>
      </c>
      <c r="L12" t="s">
        <v>80</v>
      </c>
      <c r="M12" t="s">
        <v>130</v>
      </c>
      <c r="N12" t="s">
        <v>131</v>
      </c>
      <c r="O12" t="s">
        <v>83</v>
      </c>
      <c r="P12">
        <v>13755</v>
      </c>
      <c r="Q12" t="s">
        <v>130</v>
      </c>
      <c r="R12">
        <v>634</v>
      </c>
      <c r="S12">
        <v>70</v>
      </c>
      <c r="T12" t="s">
        <v>132</v>
      </c>
      <c r="U12">
        <v>406188</v>
      </c>
    </row>
    <row r="13" spans="1:32" x14ac:dyDescent="0.25">
      <c r="A13" t="s">
        <v>133</v>
      </c>
      <c r="B13" t="s">
        <v>134</v>
      </c>
      <c r="C13" t="s">
        <v>135</v>
      </c>
      <c r="D13" t="s">
        <v>136</v>
      </c>
      <c r="E13">
        <v>8</v>
      </c>
      <c r="F13">
        <v>15674</v>
      </c>
      <c r="G13">
        <v>4471.84</v>
      </c>
      <c r="H13" t="s">
        <v>137</v>
      </c>
      <c r="I13" t="s">
        <v>138</v>
      </c>
      <c r="J13" t="s">
        <v>139</v>
      </c>
      <c r="K13" t="s">
        <v>38</v>
      </c>
      <c r="L13" t="s">
        <v>80</v>
      </c>
      <c r="M13" t="s">
        <v>140</v>
      </c>
      <c r="N13" t="s">
        <v>141</v>
      </c>
      <c r="O13" t="s">
        <v>29</v>
      </c>
      <c r="P13">
        <v>46983</v>
      </c>
      <c r="Q13" t="s">
        <v>140</v>
      </c>
      <c r="R13">
        <v>782</v>
      </c>
      <c r="S13">
        <v>171</v>
      </c>
      <c r="T13" t="s">
        <v>142</v>
      </c>
      <c r="U13">
        <v>441542</v>
      </c>
    </row>
    <row r="14" spans="1:32" x14ac:dyDescent="0.25">
      <c r="A14" t="s">
        <v>143</v>
      </c>
      <c r="B14" t="s">
        <v>144</v>
      </c>
      <c r="C14" t="s">
        <v>145</v>
      </c>
      <c r="D14" t="s">
        <v>146</v>
      </c>
      <c r="E14">
        <v>9</v>
      </c>
      <c r="F14">
        <v>5402</v>
      </c>
      <c r="G14">
        <v>927.28</v>
      </c>
      <c r="H14" t="s">
        <v>147</v>
      </c>
      <c r="I14" t="s">
        <v>148</v>
      </c>
      <c r="J14" t="s">
        <v>48</v>
      </c>
      <c r="K14" t="s">
        <v>149</v>
      </c>
      <c r="L14" t="s">
        <v>150</v>
      </c>
      <c r="M14" t="s">
        <v>151</v>
      </c>
      <c r="N14" t="s">
        <v>152</v>
      </c>
      <c r="O14" t="s">
        <v>72</v>
      </c>
      <c r="P14">
        <v>23230</v>
      </c>
      <c r="Q14" t="s">
        <v>151</v>
      </c>
      <c r="R14">
        <v>295</v>
      </c>
      <c r="S14">
        <v>45</v>
      </c>
      <c r="T14" t="s">
        <v>153</v>
      </c>
      <c r="U14">
        <v>233317</v>
      </c>
    </row>
    <row r="15" spans="1:32" x14ac:dyDescent="0.25">
      <c r="A15" t="s">
        <v>154</v>
      </c>
      <c r="B15" t="s">
        <v>155</v>
      </c>
      <c r="C15" t="s">
        <v>156</v>
      </c>
      <c r="D15" t="s">
        <v>157</v>
      </c>
      <c r="E15">
        <v>6</v>
      </c>
      <c r="F15">
        <v>44466</v>
      </c>
      <c r="G15">
        <v>5123.3500000000004</v>
      </c>
      <c r="H15" t="s">
        <v>158</v>
      </c>
      <c r="I15" t="s">
        <v>159</v>
      </c>
      <c r="J15" t="s">
        <v>37</v>
      </c>
      <c r="K15" t="s">
        <v>60</v>
      </c>
      <c r="L15" t="s">
        <v>26</v>
      </c>
      <c r="M15" t="s">
        <v>160</v>
      </c>
      <c r="N15" t="s">
        <v>161</v>
      </c>
      <c r="O15" t="s">
        <v>51</v>
      </c>
      <c r="P15">
        <v>33077</v>
      </c>
      <c r="Q15" t="s">
        <v>160</v>
      </c>
      <c r="R15">
        <v>937</v>
      </c>
      <c r="S15">
        <v>65</v>
      </c>
      <c r="T15" t="s">
        <v>162</v>
      </c>
      <c r="U15">
        <v>446938</v>
      </c>
    </row>
    <row r="16" spans="1:32" x14ac:dyDescent="0.25">
      <c r="A16" t="s">
        <v>163</v>
      </c>
      <c r="B16" t="s">
        <v>164</v>
      </c>
      <c r="C16" t="s">
        <v>165</v>
      </c>
      <c r="D16" t="s">
        <v>166</v>
      </c>
      <c r="E16">
        <v>4</v>
      </c>
      <c r="F16">
        <v>12769</v>
      </c>
      <c r="G16">
        <v>1182.3800000000001</v>
      </c>
      <c r="H16" t="s">
        <v>167</v>
      </c>
      <c r="I16" t="s">
        <v>168</v>
      </c>
      <c r="J16" t="s">
        <v>48</v>
      </c>
      <c r="K16" t="s">
        <v>38</v>
      </c>
      <c r="L16" t="s">
        <v>80</v>
      </c>
      <c r="M16" t="s">
        <v>169</v>
      </c>
      <c r="N16" t="s">
        <v>170</v>
      </c>
      <c r="O16" t="s">
        <v>51</v>
      </c>
      <c r="P16">
        <v>47866</v>
      </c>
      <c r="Q16" t="s">
        <v>169</v>
      </c>
      <c r="R16">
        <v>198</v>
      </c>
      <c r="S16">
        <v>69</v>
      </c>
      <c r="T16" t="s">
        <v>171</v>
      </c>
      <c r="U16">
        <v>99904</v>
      </c>
    </row>
    <row r="17" spans="1:21" x14ac:dyDescent="0.25">
      <c r="A17" t="s">
        <v>172</v>
      </c>
      <c r="B17" t="s">
        <v>173</v>
      </c>
      <c r="C17" t="s">
        <v>174</v>
      </c>
      <c r="D17" t="s">
        <v>175</v>
      </c>
      <c r="E17">
        <v>4</v>
      </c>
      <c r="F17">
        <v>20832</v>
      </c>
      <c r="G17">
        <v>1140.04</v>
      </c>
      <c r="H17" t="s">
        <v>176</v>
      </c>
      <c r="I17" t="s">
        <v>177</v>
      </c>
      <c r="J17" t="s">
        <v>37</v>
      </c>
      <c r="K17" t="s">
        <v>91</v>
      </c>
      <c r="L17" t="s">
        <v>80</v>
      </c>
      <c r="M17" t="s">
        <v>178</v>
      </c>
      <c r="N17" t="s">
        <v>179</v>
      </c>
      <c r="O17" t="s">
        <v>51</v>
      </c>
      <c r="P17">
        <v>21640</v>
      </c>
      <c r="Q17" t="s">
        <v>178</v>
      </c>
      <c r="R17">
        <v>902</v>
      </c>
      <c r="S17">
        <v>191</v>
      </c>
      <c r="T17" t="s">
        <v>180</v>
      </c>
      <c r="U17">
        <v>98314</v>
      </c>
    </row>
    <row r="18" spans="1:21" x14ac:dyDescent="0.25">
      <c r="A18" t="s">
        <v>181</v>
      </c>
      <c r="B18" t="s">
        <v>182</v>
      </c>
      <c r="C18" t="s">
        <v>183</v>
      </c>
      <c r="D18" t="s">
        <v>184</v>
      </c>
      <c r="E18">
        <v>8</v>
      </c>
      <c r="F18">
        <v>22899</v>
      </c>
      <c r="G18">
        <v>3234.44</v>
      </c>
      <c r="H18" t="s">
        <v>185</v>
      </c>
      <c r="I18" t="s">
        <v>186</v>
      </c>
      <c r="J18" t="s">
        <v>129</v>
      </c>
      <c r="K18" t="s">
        <v>25</v>
      </c>
      <c r="L18" t="s">
        <v>80</v>
      </c>
      <c r="M18" t="s">
        <v>187</v>
      </c>
      <c r="N18" t="s">
        <v>188</v>
      </c>
      <c r="O18" t="s">
        <v>83</v>
      </c>
      <c r="P18">
        <v>10070</v>
      </c>
      <c r="Q18" t="s">
        <v>187</v>
      </c>
      <c r="R18">
        <v>30</v>
      </c>
      <c r="S18">
        <v>32</v>
      </c>
      <c r="T18" t="s">
        <v>189</v>
      </c>
      <c r="U18">
        <v>497092</v>
      </c>
    </row>
    <row r="19" spans="1:21" x14ac:dyDescent="0.25">
      <c r="A19" t="s">
        <v>190</v>
      </c>
      <c r="B19" t="s">
        <v>191</v>
      </c>
      <c r="C19" t="s">
        <v>192</v>
      </c>
      <c r="D19" t="s">
        <v>193</v>
      </c>
      <c r="E19">
        <v>4</v>
      </c>
      <c r="F19">
        <v>19106</v>
      </c>
      <c r="G19">
        <v>1481.01</v>
      </c>
      <c r="H19" t="s">
        <v>194</v>
      </c>
      <c r="I19" t="s">
        <v>195</v>
      </c>
      <c r="J19" t="s">
        <v>110</v>
      </c>
      <c r="K19" t="s">
        <v>196</v>
      </c>
      <c r="L19" t="s">
        <v>150</v>
      </c>
      <c r="M19" t="s">
        <v>197</v>
      </c>
      <c r="N19" t="s">
        <v>198</v>
      </c>
      <c r="O19" t="s">
        <v>72</v>
      </c>
      <c r="P19">
        <v>37414</v>
      </c>
      <c r="Q19" t="s">
        <v>197</v>
      </c>
      <c r="R19">
        <v>20</v>
      </c>
      <c r="S19">
        <v>85</v>
      </c>
      <c r="T19" t="s">
        <v>199</v>
      </c>
      <c r="U19">
        <v>308433</v>
      </c>
    </row>
    <row r="20" spans="1:21" x14ac:dyDescent="0.25">
      <c r="A20" t="s">
        <v>200</v>
      </c>
      <c r="B20" t="s">
        <v>201</v>
      </c>
      <c r="C20" t="s">
        <v>202</v>
      </c>
      <c r="D20" t="s">
        <v>203</v>
      </c>
      <c r="E20">
        <v>5</v>
      </c>
      <c r="F20">
        <v>39008</v>
      </c>
      <c r="G20">
        <v>2213.8200000000002</v>
      </c>
      <c r="H20" t="s">
        <v>204</v>
      </c>
      <c r="I20" t="s">
        <v>205</v>
      </c>
      <c r="J20" t="s">
        <v>37</v>
      </c>
      <c r="K20" t="s">
        <v>25</v>
      </c>
      <c r="L20" t="s">
        <v>80</v>
      </c>
      <c r="M20" t="s">
        <v>206</v>
      </c>
      <c r="N20" t="s">
        <v>207</v>
      </c>
      <c r="O20" t="s">
        <v>29</v>
      </c>
      <c r="P20">
        <v>430</v>
      </c>
      <c r="Q20" t="s">
        <v>206</v>
      </c>
      <c r="R20">
        <v>78</v>
      </c>
      <c r="S20">
        <v>90</v>
      </c>
      <c r="T20" t="s">
        <v>208</v>
      </c>
      <c r="U20">
        <v>252820</v>
      </c>
    </row>
    <row r="21" spans="1:21" x14ac:dyDescent="0.25">
      <c r="A21" t="s">
        <v>209</v>
      </c>
      <c r="B21" t="s">
        <v>210</v>
      </c>
      <c r="C21" t="s">
        <v>211</v>
      </c>
      <c r="D21" t="s">
        <v>212</v>
      </c>
      <c r="E21">
        <v>2</v>
      </c>
      <c r="F21">
        <v>45746</v>
      </c>
      <c r="G21">
        <v>3465.03</v>
      </c>
      <c r="H21" t="s">
        <v>213</v>
      </c>
      <c r="I21" t="s">
        <v>214</v>
      </c>
      <c r="J21" t="s">
        <v>59</v>
      </c>
      <c r="K21" t="s">
        <v>25</v>
      </c>
      <c r="L21" t="s">
        <v>26</v>
      </c>
      <c r="M21" t="s">
        <v>215</v>
      </c>
      <c r="N21" t="s">
        <v>216</v>
      </c>
      <c r="O21" t="s">
        <v>83</v>
      </c>
      <c r="P21">
        <v>22949</v>
      </c>
      <c r="Q21" t="s">
        <v>215</v>
      </c>
      <c r="R21">
        <v>791</v>
      </c>
      <c r="S21">
        <v>162</v>
      </c>
      <c r="T21" t="s">
        <v>217</v>
      </c>
      <c r="U21">
        <v>120053</v>
      </c>
    </row>
    <row r="22" spans="1:21" x14ac:dyDescent="0.25">
      <c r="A22" t="s">
        <v>218</v>
      </c>
      <c r="B22" t="s">
        <v>219</v>
      </c>
      <c r="C22" t="s">
        <v>220</v>
      </c>
      <c r="D22" t="s">
        <v>221</v>
      </c>
      <c r="E22">
        <v>9</v>
      </c>
      <c r="F22">
        <v>28858</v>
      </c>
      <c r="G22">
        <v>3740.87</v>
      </c>
      <c r="H22" t="s">
        <v>222</v>
      </c>
      <c r="I22" t="s">
        <v>223</v>
      </c>
      <c r="J22" t="s">
        <v>129</v>
      </c>
      <c r="K22" t="s">
        <v>91</v>
      </c>
      <c r="L22" t="s">
        <v>80</v>
      </c>
      <c r="M22" t="s">
        <v>224</v>
      </c>
      <c r="N22" t="s">
        <v>225</v>
      </c>
      <c r="O22" t="s">
        <v>51</v>
      </c>
      <c r="P22">
        <v>49001</v>
      </c>
      <c r="Q22" t="s">
        <v>224</v>
      </c>
      <c r="R22">
        <v>257</v>
      </c>
      <c r="S22">
        <v>102</v>
      </c>
      <c r="T22" t="s">
        <v>226</v>
      </c>
      <c r="U22">
        <v>180048</v>
      </c>
    </row>
    <row r="23" spans="1:21" x14ac:dyDescent="0.25">
      <c r="A23" t="s">
        <v>227</v>
      </c>
      <c r="B23" t="s">
        <v>228</v>
      </c>
      <c r="C23" t="s">
        <v>229</v>
      </c>
      <c r="D23" t="s">
        <v>126</v>
      </c>
      <c r="E23">
        <v>6</v>
      </c>
      <c r="F23">
        <v>41918</v>
      </c>
      <c r="G23">
        <v>9964.58</v>
      </c>
      <c r="H23" t="s">
        <v>230</v>
      </c>
      <c r="I23" t="s">
        <v>231</v>
      </c>
      <c r="J23" t="s">
        <v>232</v>
      </c>
      <c r="K23" t="s">
        <v>48</v>
      </c>
      <c r="L23" t="s">
        <v>150</v>
      </c>
      <c r="M23" t="s">
        <v>233</v>
      </c>
      <c r="N23" t="s">
        <v>234</v>
      </c>
      <c r="O23" t="s">
        <v>29</v>
      </c>
      <c r="P23">
        <v>20779</v>
      </c>
      <c r="Q23" t="s">
        <v>233</v>
      </c>
      <c r="R23">
        <v>451</v>
      </c>
      <c r="S23">
        <v>193</v>
      </c>
      <c r="T23" t="s">
        <v>235</v>
      </c>
      <c r="U23">
        <v>358758</v>
      </c>
    </row>
    <row r="24" spans="1:21" x14ac:dyDescent="0.25">
      <c r="A24" t="s">
        <v>236</v>
      </c>
      <c r="B24" t="s">
        <v>237</v>
      </c>
      <c r="C24" t="s">
        <v>238</v>
      </c>
      <c r="D24" t="s">
        <v>239</v>
      </c>
      <c r="E24">
        <v>3</v>
      </c>
      <c r="F24">
        <v>5985</v>
      </c>
      <c r="G24">
        <v>399.48</v>
      </c>
      <c r="H24" t="s">
        <v>240</v>
      </c>
      <c r="I24" t="s">
        <v>241</v>
      </c>
      <c r="J24" t="s">
        <v>110</v>
      </c>
      <c r="K24" t="s">
        <v>38</v>
      </c>
      <c r="L24" t="s">
        <v>80</v>
      </c>
      <c r="M24" t="s">
        <v>242</v>
      </c>
      <c r="N24" t="s">
        <v>243</v>
      </c>
      <c r="O24" t="s">
        <v>29</v>
      </c>
      <c r="P24">
        <v>34236</v>
      </c>
      <c r="Q24" t="s">
        <v>242</v>
      </c>
      <c r="R24">
        <v>471</v>
      </c>
      <c r="S24">
        <v>150</v>
      </c>
      <c r="T24" t="s">
        <v>244</v>
      </c>
      <c r="U24">
        <v>419770</v>
      </c>
    </row>
    <row r="25" spans="1:21" x14ac:dyDescent="0.25">
      <c r="A25" t="s">
        <v>245</v>
      </c>
      <c r="B25" t="s">
        <v>246</v>
      </c>
      <c r="C25" t="s">
        <v>247</v>
      </c>
      <c r="D25" t="s">
        <v>248</v>
      </c>
      <c r="E25">
        <v>6</v>
      </c>
      <c r="F25">
        <v>48337</v>
      </c>
      <c r="G25">
        <v>10618.12</v>
      </c>
      <c r="H25" t="s">
        <v>249</v>
      </c>
      <c r="I25" t="s">
        <v>250</v>
      </c>
      <c r="J25" t="s">
        <v>139</v>
      </c>
      <c r="K25" t="s">
        <v>38</v>
      </c>
      <c r="L25" t="s">
        <v>150</v>
      </c>
      <c r="M25" t="s">
        <v>251</v>
      </c>
      <c r="N25" t="s">
        <v>252</v>
      </c>
      <c r="O25" t="s">
        <v>51</v>
      </c>
      <c r="P25">
        <v>26311</v>
      </c>
      <c r="Q25" t="s">
        <v>251</v>
      </c>
      <c r="R25">
        <v>789</v>
      </c>
      <c r="S25">
        <v>143</v>
      </c>
      <c r="T25" t="s">
        <v>253</v>
      </c>
      <c r="U25">
        <v>462394</v>
      </c>
    </row>
    <row r="26" spans="1:21" x14ac:dyDescent="0.25">
      <c r="A26" t="s">
        <v>254</v>
      </c>
      <c r="B26" t="s">
        <v>255</v>
      </c>
      <c r="C26" t="s">
        <v>256</v>
      </c>
      <c r="D26" t="s">
        <v>257</v>
      </c>
      <c r="E26">
        <v>4</v>
      </c>
      <c r="F26">
        <v>6236</v>
      </c>
      <c r="G26">
        <v>1279.23</v>
      </c>
      <c r="H26" t="s">
        <v>258</v>
      </c>
      <c r="I26" t="s">
        <v>259</v>
      </c>
      <c r="J26" t="s">
        <v>37</v>
      </c>
      <c r="K26" t="s">
        <v>48</v>
      </c>
      <c r="L26" t="s">
        <v>80</v>
      </c>
      <c r="M26" t="s">
        <v>260</v>
      </c>
      <c r="N26" t="s">
        <v>261</v>
      </c>
      <c r="O26" t="s">
        <v>51</v>
      </c>
      <c r="P26">
        <v>10812</v>
      </c>
      <c r="Q26" t="s">
        <v>260</v>
      </c>
      <c r="R26">
        <v>348</v>
      </c>
      <c r="S26">
        <v>153</v>
      </c>
      <c r="T26" t="s">
        <v>262</v>
      </c>
      <c r="U26">
        <v>233480</v>
      </c>
    </row>
    <row r="27" spans="1:21" x14ac:dyDescent="0.25">
      <c r="A27" t="s">
        <v>263</v>
      </c>
      <c r="B27" t="s">
        <v>264</v>
      </c>
      <c r="C27" t="s">
        <v>265</v>
      </c>
      <c r="D27" t="s">
        <v>266</v>
      </c>
      <c r="E27">
        <v>2</v>
      </c>
      <c r="F27">
        <v>3791</v>
      </c>
      <c r="G27">
        <v>1025.46</v>
      </c>
      <c r="H27" t="s">
        <v>267</v>
      </c>
      <c r="I27" t="s">
        <v>268</v>
      </c>
      <c r="J27" t="s">
        <v>48</v>
      </c>
      <c r="K27" t="s">
        <v>196</v>
      </c>
      <c r="L27" t="s">
        <v>80</v>
      </c>
      <c r="M27" t="s">
        <v>269</v>
      </c>
      <c r="N27" t="s">
        <v>270</v>
      </c>
      <c r="O27" t="s">
        <v>83</v>
      </c>
      <c r="P27">
        <v>15954</v>
      </c>
      <c r="Q27" t="s">
        <v>269</v>
      </c>
      <c r="R27">
        <v>6</v>
      </c>
      <c r="S27">
        <v>40</v>
      </c>
      <c r="T27" t="s">
        <v>271</v>
      </c>
      <c r="U27">
        <v>254646</v>
      </c>
    </row>
    <row r="28" spans="1:21" x14ac:dyDescent="0.25">
      <c r="A28" t="s">
        <v>272</v>
      </c>
      <c r="B28" t="s">
        <v>273</v>
      </c>
      <c r="C28" t="s">
        <v>274</v>
      </c>
      <c r="D28" t="s">
        <v>275</v>
      </c>
      <c r="E28">
        <v>8</v>
      </c>
      <c r="F28">
        <v>1600</v>
      </c>
      <c r="G28">
        <v>153.59</v>
      </c>
      <c r="H28" t="s">
        <v>276</v>
      </c>
      <c r="I28" t="s">
        <v>277</v>
      </c>
      <c r="J28" t="s">
        <v>59</v>
      </c>
      <c r="K28" t="s">
        <v>60</v>
      </c>
      <c r="L28" t="s">
        <v>150</v>
      </c>
      <c r="M28" t="s">
        <v>278</v>
      </c>
      <c r="N28" t="s">
        <v>279</v>
      </c>
      <c r="O28" t="s">
        <v>72</v>
      </c>
      <c r="P28">
        <v>26224</v>
      </c>
      <c r="Q28" t="s">
        <v>278</v>
      </c>
      <c r="R28">
        <v>386</v>
      </c>
      <c r="S28">
        <v>95</v>
      </c>
      <c r="T28" t="s">
        <v>280</v>
      </c>
      <c r="U28">
        <v>123484</v>
      </c>
    </row>
    <row r="29" spans="1:21" x14ac:dyDescent="0.25">
      <c r="A29" t="s">
        <v>281</v>
      </c>
      <c r="B29" t="s">
        <v>282</v>
      </c>
      <c r="C29" t="s">
        <v>283</v>
      </c>
      <c r="D29" t="s">
        <v>284</v>
      </c>
      <c r="E29">
        <v>8</v>
      </c>
      <c r="F29">
        <v>12545</v>
      </c>
      <c r="G29">
        <v>3118.27</v>
      </c>
      <c r="H29" t="s">
        <v>285</v>
      </c>
      <c r="I29" t="s">
        <v>286</v>
      </c>
      <c r="J29" t="s">
        <v>37</v>
      </c>
      <c r="K29" t="s">
        <v>196</v>
      </c>
      <c r="L29" t="s">
        <v>26</v>
      </c>
      <c r="M29" t="s">
        <v>287</v>
      </c>
      <c r="N29" t="s">
        <v>288</v>
      </c>
      <c r="O29" t="s">
        <v>72</v>
      </c>
      <c r="P29">
        <v>5302</v>
      </c>
      <c r="Q29" t="s">
        <v>287</v>
      </c>
      <c r="R29">
        <v>288</v>
      </c>
      <c r="S29">
        <v>121</v>
      </c>
      <c r="T29" t="s">
        <v>289</v>
      </c>
      <c r="U29">
        <v>87387</v>
      </c>
    </row>
    <row r="30" spans="1:21" x14ac:dyDescent="0.25">
      <c r="A30" t="s">
        <v>290</v>
      </c>
      <c r="B30" t="s">
        <v>291</v>
      </c>
      <c r="C30" t="s">
        <v>292</v>
      </c>
      <c r="D30" t="s">
        <v>293</v>
      </c>
      <c r="E30">
        <v>8</v>
      </c>
      <c r="F30">
        <v>41940</v>
      </c>
      <c r="G30">
        <v>11165.11</v>
      </c>
      <c r="H30" t="s">
        <v>294</v>
      </c>
      <c r="I30" t="s">
        <v>295</v>
      </c>
      <c r="J30" t="s">
        <v>129</v>
      </c>
      <c r="K30" t="s">
        <v>196</v>
      </c>
      <c r="L30" t="s">
        <v>150</v>
      </c>
      <c r="M30" t="s">
        <v>296</v>
      </c>
      <c r="N30" t="s">
        <v>297</v>
      </c>
      <c r="O30" t="s">
        <v>83</v>
      </c>
      <c r="P30">
        <v>20803</v>
      </c>
      <c r="Q30" t="s">
        <v>296</v>
      </c>
      <c r="R30">
        <v>730</v>
      </c>
      <c r="S30">
        <v>49</v>
      </c>
      <c r="T30" t="s">
        <v>298</v>
      </c>
      <c r="U30">
        <v>247032</v>
      </c>
    </row>
    <row r="31" spans="1:21" x14ac:dyDescent="0.25">
      <c r="A31" t="s">
        <v>299</v>
      </c>
      <c r="B31" t="s">
        <v>300</v>
      </c>
      <c r="C31" t="s">
        <v>301</v>
      </c>
      <c r="D31" t="s">
        <v>302</v>
      </c>
      <c r="E31">
        <v>4</v>
      </c>
      <c r="F31">
        <v>15392</v>
      </c>
      <c r="G31">
        <v>4527.1099999999997</v>
      </c>
      <c r="H31" t="s">
        <v>303</v>
      </c>
      <c r="I31" t="s">
        <v>304</v>
      </c>
      <c r="J31" t="s">
        <v>59</v>
      </c>
      <c r="K31" t="s">
        <v>91</v>
      </c>
      <c r="L31" t="s">
        <v>26</v>
      </c>
      <c r="M31" t="s">
        <v>305</v>
      </c>
      <c r="N31" t="s">
        <v>306</v>
      </c>
      <c r="O31" t="s">
        <v>29</v>
      </c>
      <c r="P31">
        <v>20801</v>
      </c>
      <c r="Q31" t="s">
        <v>305</v>
      </c>
      <c r="R31">
        <v>751</v>
      </c>
      <c r="S31">
        <v>32</v>
      </c>
      <c r="T31" t="s">
        <v>307</v>
      </c>
      <c r="U31">
        <v>310664</v>
      </c>
    </row>
    <row r="32" spans="1:21" x14ac:dyDescent="0.25">
      <c r="A32" t="s">
        <v>308</v>
      </c>
      <c r="B32" t="s">
        <v>309</v>
      </c>
      <c r="C32" t="s">
        <v>310</v>
      </c>
      <c r="D32" t="s">
        <v>311</v>
      </c>
      <c r="E32">
        <v>3</v>
      </c>
      <c r="F32">
        <v>39649</v>
      </c>
      <c r="G32">
        <v>9996.99</v>
      </c>
      <c r="H32" t="s">
        <v>312</v>
      </c>
      <c r="I32" t="s">
        <v>313</v>
      </c>
      <c r="J32" t="s">
        <v>59</v>
      </c>
      <c r="K32" t="s">
        <v>196</v>
      </c>
      <c r="L32" t="s">
        <v>26</v>
      </c>
      <c r="M32" t="s">
        <v>314</v>
      </c>
      <c r="N32" t="s">
        <v>315</v>
      </c>
      <c r="O32" t="s">
        <v>72</v>
      </c>
      <c r="P32">
        <v>41762</v>
      </c>
      <c r="Q32" t="s">
        <v>314</v>
      </c>
      <c r="R32">
        <v>91</v>
      </c>
      <c r="S32">
        <v>35</v>
      </c>
      <c r="T32" t="s">
        <v>316</v>
      </c>
      <c r="U32">
        <v>96942</v>
      </c>
    </row>
    <row r="33" spans="1:21" x14ac:dyDescent="0.25">
      <c r="A33" t="s">
        <v>317</v>
      </c>
      <c r="B33" t="s">
        <v>318</v>
      </c>
      <c r="C33" t="s">
        <v>319</v>
      </c>
      <c r="D33" t="s">
        <v>320</v>
      </c>
      <c r="E33">
        <v>1</v>
      </c>
      <c r="F33">
        <v>21505</v>
      </c>
      <c r="G33">
        <v>1740.66</v>
      </c>
      <c r="H33" t="s">
        <v>321</v>
      </c>
      <c r="I33" t="s">
        <v>322</v>
      </c>
      <c r="J33" t="s">
        <v>110</v>
      </c>
      <c r="K33" t="s">
        <v>196</v>
      </c>
      <c r="L33" t="s">
        <v>150</v>
      </c>
      <c r="M33" t="s">
        <v>323</v>
      </c>
      <c r="N33" t="s">
        <v>324</v>
      </c>
      <c r="O33" t="s">
        <v>72</v>
      </c>
      <c r="P33">
        <v>6280</v>
      </c>
      <c r="Q33" t="s">
        <v>323</v>
      </c>
      <c r="R33">
        <v>793</v>
      </c>
      <c r="S33">
        <v>159</v>
      </c>
      <c r="T33" t="s">
        <v>325</v>
      </c>
      <c r="U33">
        <v>233832</v>
      </c>
    </row>
    <row r="34" spans="1:21" x14ac:dyDescent="0.25">
      <c r="A34" t="s">
        <v>326</v>
      </c>
      <c r="B34" t="s">
        <v>327</v>
      </c>
      <c r="C34" t="s">
        <v>328</v>
      </c>
      <c r="D34" t="s">
        <v>329</v>
      </c>
      <c r="E34">
        <v>7</v>
      </c>
      <c r="F34">
        <v>5645</v>
      </c>
      <c r="G34">
        <v>1618.89</v>
      </c>
      <c r="H34" t="s">
        <v>330</v>
      </c>
      <c r="I34" t="s">
        <v>331</v>
      </c>
      <c r="J34" t="s">
        <v>24</v>
      </c>
      <c r="K34" t="s">
        <v>91</v>
      </c>
      <c r="L34" t="s">
        <v>80</v>
      </c>
      <c r="M34" t="s">
        <v>332</v>
      </c>
      <c r="N34" t="s">
        <v>333</v>
      </c>
      <c r="O34" t="s">
        <v>29</v>
      </c>
      <c r="P34">
        <v>42150</v>
      </c>
      <c r="Q34" t="s">
        <v>332</v>
      </c>
      <c r="R34">
        <v>70</v>
      </c>
      <c r="S34">
        <v>134</v>
      </c>
      <c r="T34" t="s">
        <v>334</v>
      </c>
      <c r="U34">
        <v>338703</v>
      </c>
    </row>
    <row r="35" spans="1:21" x14ac:dyDescent="0.25">
      <c r="A35" t="s">
        <v>335</v>
      </c>
      <c r="B35" t="s">
        <v>336</v>
      </c>
      <c r="C35" t="s">
        <v>337</v>
      </c>
      <c r="D35" t="s">
        <v>338</v>
      </c>
      <c r="E35">
        <v>3</v>
      </c>
      <c r="F35">
        <v>23919</v>
      </c>
      <c r="G35">
        <v>6069.4</v>
      </c>
      <c r="H35" t="s">
        <v>339</v>
      </c>
      <c r="I35" t="s">
        <v>340</v>
      </c>
      <c r="J35" t="s">
        <v>129</v>
      </c>
      <c r="K35" t="s">
        <v>38</v>
      </c>
      <c r="L35" t="s">
        <v>150</v>
      </c>
      <c r="M35" t="s">
        <v>341</v>
      </c>
      <c r="N35" t="s">
        <v>342</v>
      </c>
      <c r="O35" t="s">
        <v>51</v>
      </c>
      <c r="P35">
        <v>20581</v>
      </c>
      <c r="Q35" t="s">
        <v>341</v>
      </c>
      <c r="R35">
        <v>619</v>
      </c>
      <c r="S35">
        <v>63</v>
      </c>
      <c r="T35" t="s">
        <v>343</v>
      </c>
      <c r="U35">
        <v>414904</v>
      </c>
    </row>
    <row r="36" spans="1:21" x14ac:dyDescent="0.25">
      <c r="A36" t="s">
        <v>344</v>
      </c>
      <c r="B36" t="s">
        <v>345</v>
      </c>
      <c r="C36" t="s">
        <v>346</v>
      </c>
      <c r="D36" t="s">
        <v>347</v>
      </c>
      <c r="E36">
        <v>9</v>
      </c>
      <c r="F36">
        <v>12001</v>
      </c>
      <c r="G36">
        <v>1237.08</v>
      </c>
      <c r="H36" t="s">
        <v>348</v>
      </c>
      <c r="I36" t="s">
        <v>349</v>
      </c>
      <c r="J36" t="s">
        <v>139</v>
      </c>
      <c r="K36" t="s">
        <v>149</v>
      </c>
      <c r="L36" t="s">
        <v>150</v>
      </c>
      <c r="M36" t="s">
        <v>350</v>
      </c>
      <c r="N36" t="s">
        <v>351</v>
      </c>
      <c r="O36" t="s">
        <v>72</v>
      </c>
      <c r="P36">
        <v>32602</v>
      </c>
      <c r="Q36" t="s">
        <v>350</v>
      </c>
      <c r="R36">
        <v>389</v>
      </c>
      <c r="S36">
        <v>150</v>
      </c>
      <c r="T36" t="s">
        <v>352</v>
      </c>
      <c r="U36">
        <v>472319</v>
      </c>
    </row>
    <row r="37" spans="1:21" x14ac:dyDescent="0.25">
      <c r="A37" t="s">
        <v>353</v>
      </c>
      <c r="B37" t="s">
        <v>354</v>
      </c>
      <c r="C37" t="s">
        <v>355</v>
      </c>
      <c r="D37" t="s">
        <v>356</v>
      </c>
      <c r="E37">
        <v>8</v>
      </c>
      <c r="F37">
        <v>14927</v>
      </c>
      <c r="G37">
        <v>1362.83</v>
      </c>
      <c r="H37" t="s">
        <v>357</v>
      </c>
      <c r="I37" t="s">
        <v>358</v>
      </c>
      <c r="J37" t="s">
        <v>24</v>
      </c>
      <c r="K37" t="s">
        <v>196</v>
      </c>
      <c r="L37" t="s">
        <v>26</v>
      </c>
      <c r="M37" t="s">
        <v>359</v>
      </c>
      <c r="N37" t="s">
        <v>360</v>
      </c>
      <c r="O37" t="s">
        <v>29</v>
      </c>
      <c r="P37">
        <v>27890</v>
      </c>
      <c r="Q37" t="s">
        <v>359</v>
      </c>
      <c r="R37">
        <v>301</v>
      </c>
      <c r="S37">
        <v>142</v>
      </c>
      <c r="T37" t="s">
        <v>361</v>
      </c>
      <c r="U37">
        <v>203155</v>
      </c>
    </row>
    <row r="38" spans="1:21" x14ac:dyDescent="0.25">
      <c r="A38" t="s">
        <v>362</v>
      </c>
      <c r="B38" t="s">
        <v>363</v>
      </c>
      <c r="C38" t="s">
        <v>364</v>
      </c>
      <c r="D38" t="s">
        <v>365</v>
      </c>
      <c r="E38">
        <v>2</v>
      </c>
      <c r="F38">
        <v>26104</v>
      </c>
      <c r="G38">
        <v>7416.24</v>
      </c>
      <c r="H38" t="s">
        <v>366</v>
      </c>
      <c r="I38" t="s">
        <v>367</v>
      </c>
      <c r="J38" t="s">
        <v>37</v>
      </c>
      <c r="K38" t="s">
        <v>38</v>
      </c>
      <c r="L38" t="s">
        <v>26</v>
      </c>
      <c r="M38" t="s">
        <v>368</v>
      </c>
      <c r="N38" t="s">
        <v>369</v>
      </c>
      <c r="O38" t="s">
        <v>72</v>
      </c>
      <c r="P38">
        <v>15059</v>
      </c>
      <c r="Q38" t="s">
        <v>368</v>
      </c>
      <c r="R38">
        <v>483</v>
      </c>
      <c r="S38">
        <v>165</v>
      </c>
      <c r="T38" t="s">
        <v>370</v>
      </c>
      <c r="U38">
        <v>226277</v>
      </c>
    </row>
    <row r="39" spans="1:21" x14ac:dyDescent="0.25">
      <c r="A39" t="s">
        <v>371</v>
      </c>
      <c r="B39" t="s">
        <v>372</v>
      </c>
      <c r="C39" t="s">
        <v>373</v>
      </c>
      <c r="D39" t="s">
        <v>374</v>
      </c>
      <c r="E39">
        <v>9</v>
      </c>
      <c r="F39">
        <v>39627</v>
      </c>
      <c r="G39">
        <v>3523.82</v>
      </c>
      <c r="H39" t="s">
        <v>375</v>
      </c>
      <c r="I39" t="s">
        <v>376</v>
      </c>
      <c r="J39" t="s">
        <v>37</v>
      </c>
      <c r="K39" t="s">
        <v>196</v>
      </c>
      <c r="L39" t="s">
        <v>150</v>
      </c>
      <c r="M39" t="s">
        <v>377</v>
      </c>
      <c r="N39" t="s">
        <v>378</v>
      </c>
      <c r="O39" t="s">
        <v>29</v>
      </c>
      <c r="P39">
        <v>46542</v>
      </c>
      <c r="Q39" t="s">
        <v>377</v>
      </c>
      <c r="R39">
        <v>310</v>
      </c>
      <c r="S39">
        <v>182</v>
      </c>
      <c r="T39" t="s">
        <v>379</v>
      </c>
      <c r="U39">
        <v>443703</v>
      </c>
    </row>
    <row r="40" spans="1:21" x14ac:dyDescent="0.25">
      <c r="A40" t="s">
        <v>380</v>
      </c>
      <c r="B40" t="s">
        <v>381</v>
      </c>
      <c r="C40" t="s">
        <v>382</v>
      </c>
      <c r="D40" t="s">
        <v>383</v>
      </c>
      <c r="E40">
        <v>2</v>
      </c>
      <c r="F40">
        <v>29547</v>
      </c>
      <c r="G40">
        <v>7217.62</v>
      </c>
      <c r="H40" t="s">
        <v>384</v>
      </c>
      <c r="I40" t="s">
        <v>385</v>
      </c>
      <c r="J40" t="s">
        <v>232</v>
      </c>
      <c r="K40" t="s">
        <v>48</v>
      </c>
      <c r="L40" t="s">
        <v>150</v>
      </c>
      <c r="M40" t="s">
        <v>386</v>
      </c>
      <c r="N40" t="s">
        <v>387</v>
      </c>
      <c r="O40" t="s">
        <v>51</v>
      </c>
      <c r="P40">
        <v>11300</v>
      </c>
      <c r="Q40" t="s">
        <v>386</v>
      </c>
      <c r="R40">
        <v>793</v>
      </c>
      <c r="S40">
        <v>177</v>
      </c>
      <c r="T40" t="s">
        <v>388</v>
      </c>
      <c r="U40">
        <v>361971</v>
      </c>
    </row>
    <row r="41" spans="1:21" x14ac:dyDescent="0.25">
      <c r="A41" t="s">
        <v>389</v>
      </c>
      <c r="B41" t="s">
        <v>390</v>
      </c>
      <c r="C41" t="s">
        <v>391</v>
      </c>
      <c r="D41" t="s">
        <v>392</v>
      </c>
      <c r="E41">
        <v>5</v>
      </c>
      <c r="F41">
        <v>11550</v>
      </c>
      <c r="G41">
        <v>1747.69</v>
      </c>
      <c r="H41" t="s">
        <v>393</v>
      </c>
      <c r="I41" t="s">
        <v>394</v>
      </c>
      <c r="J41" t="s">
        <v>48</v>
      </c>
      <c r="K41" t="s">
        <v>48</v>
      </c>
      <c r="L41" t="s">
        <v>150</v>
      </c>
      <c r="M41" t="s">
        <v>395</v>
      </c>
      <c r="N41" t="s">
        <v>396</v>
      </c>
      <c r="O41" t="s">
        <v>51</v>
      </c>
      <c r="P41">
        <v>1907</v>
      </c>
      <c r="Q41" t="s">
        <v>395</v>
      </c>
      <c r="R41">
        <v>966</v>
      </c>
      <c r="S41">
        <v>44</v>
      </c>
      <c r="T41" t="s">
        <v>397</v>
      </c>
      <c r="U41">
        <v>173165</v>
      </c>
    </row>
    <row r="42" spans="1:21" x14ac:dyDescent="0.25">
      <c r="A42" t="s">
        <v>398</v>
      </c>
      <c r="B42" t="s">
        <v>399</v>
      </c>
      <c r="C42" t="s">
        <v>400</v>
      </c>
      <c r="D42" t="s">
        <v>401</v>
      </c>
      <c r="E42">
        <v>5</v>
      </c>
      <c r="F42">
        <v>36015</v>
      </c>
      <c r="G42">
        <v>8317.7099999999991</v>
      </c>
      <c r="H42" t="s">
        <v>402</v>
      </c>
      <c r="I42" t="s">
        <v>403</v>
      </c>
      <c r="J42" t="s">
        <v>110</v>
      </c>
      <c r="K42" t="s">
        <v>25</v>
      </c>
      <c r="L42" t="s">
        <v>80</v>
      </c>
      <c r="M42" t="s">
        <v>404</v>
      </c>
      <c r="N42" t="s">
        <v>405</v>
      </c>
      <c r="O42" t="s">
        <v>29</v>
      </c>
      <c r="P42">
        <v>37531</v>
      </c>
      <c r="Q42" t="s">
        <v>404</v>
      </c>
      <c r="R42">
        <v>815</v>
      </c>
      <c r="S42">
        <v>156</v>
      </c>
      <c r="T42" t="s">
        <v>406</v>
      </c>
      <c r="U42">
        <v>358313</v>
      </c>
    </row>
    <row r="43" spans="1:21" x14ac:dyDescent="0.25">
      <c r="A43" t="s">
        <v>407</v>
      </c>
      <c r="B43" t="s">
        <v>408</v>
      </c>
      <c r="C43" t="s">
        <v>409</v>
      </c>
      <c r="D43" t="s">
        <v>377</v>
      </c>
      <c r="E43">
        <v>9</v>
      </c>
      <c r="F43">
        <v>34977</v>
      </c>
      <c r="G43">
        <v>2552.02</v>
      </c>
      <c r="H43" t="s">
        <v>410</v>
      </c>
      <c r="I43" t="s">
        <v>411</v>
      </c>
      <c r="J43" t="s">
        <v>37</v>
      </c>
      <c r="K43" t="s">
        <v>38</v>
      </c>
      <c r="L43" t="s">
        <v>150</v>
      </c>
      <c r="M43" t="s">
        <v>412</v>
      </c>
      <c r="N43" t="s">
        <v>413</v>
      </c>
      <c r="O43" t="s">
        <v>29</v>
      </c>
      <c r="P43">
        <v>31110</v>
      </c>
      <c r="Q43" t="s">
        <v>412</v>
      </c>
      <c r="R43">
        <v>439</v>
      </c>
      <c r="S43">
        <v>84</v>
      </c>
      <c r="T43" t="s">
        <v>414</v>
      </c>
      <c r="U43">
        <v>120882</v>
      </c>
    </row>
    <row r="44" spans="1:21" x14ac:dyDescent="0.25">
      <c r="A44" t="s">
        <v>415</v>
      </c>
      <c r="B44" t="s">
        <v>416</v>
      </c>
      <c r="C44" t="s">
        <v>258</v>
      </c>
      <c r="D44" t="s">
        <v>417</v>
      </c>
      <c r="E44">
        <v>6</v>
      </c>
      <c r="F44">
        <v>12234</v>
      </c>
      <c r="G44">
        <v>2829.29</v>
      </c>
      <c r="H44" t="s">
        <v>418</v>
      </c>
      <c r="I44" t="s">
        <v>419</v>
      </c>
      <c r="J44" t="s">
        <v>48</v>
      </c>
      <c r="K44" t="s">
        <v>196</v>
      </c>
      <c r="L44" t="s">
        <v>150</v>
      </c>
      <c r="M44" t="s">
        <v>420</v>
      </c>
      <c r="N44" t="s">
        <v>421</v>
      </c>
      <c r="O44" t="s">
        <v>51</v>
      </c>
      <c r="P44">
        <v>44537</v>
      </c>
      <c r="Q44" t="s">
        <v>420</v>
      </c>
      <c r="R44">
        <v>503</v>
      </c>
      <c r="S44">
        <v>86</v>
      </c>
      <c r="T44" t="s">
        <v>422</v>
      </c>
      <c r="U44">
        <v>252068</v>
      </c>
    </row>
    <row r="45" spans="1:21" x14ac:dyDescent="0.25">
      <c r="A45" t="s">
        <v>423</v>
      </c>
      <c r="B45" t="s">
        <v>424</v>
      </c>
      <c r="C45" t="s">
        <v>355</v>
      </c>
      <c r="D45" t="s">
        <v>425</v>
      </c>
      <c r="E45">
        <v>8</v>
      </c>
      <c r="F45">
        <v>42662</v>
      </c>
      <c r="G45">
        <v>7592.89</v>
      </c>
      <c r="H45" t="s">
        <v>426</v>
      </c>
      <c r="I45" t="s">
        <v>427</v>
      </c>
      <c r="J45" t="s">
        <v>232</v>
      </c>
      <c r="K45" t="s">
        <v>25</v>
      </c>
      <c r="L45" t="s">
        <v>80</v>
      </c>
      <c r="M45" t="s">
        <v>428</v>
      </c>
      <c r="N45" t="s">
        <v>429</v>
      </c>
      <c r="O45" t="s">
        <v>29</v>
      </c>
      <c r="P45">
        <v>22940</v>
      </c>
      <c r="Q45" t="s">
        <v>428</v>
      </c>
      <c r="R45">
        <v>447</v>
      </c>
      <c r="S45">
        <v>132</v>
      </c>
      <c r="T45" t="s">
        <v>430</v>
      </c>
      <c r="U45">
        <v>187916</v>
      </c>
    </row>
    <row r="46" spans="1:21" x14ac:dyDescent="0.25">
      <c r="A46" t="s">
        <v>431</v>
      </c>
      <c r="B46" t="s">
        <v>432</v>
      </c>
      <c r="C46" t="s">
        <v>433</v>
      </c>
      <c r="D46" t="s">
        <v>434</v>
      </c>
      <c r="E46">
        <v>6</v>
      </c>
      <c r="F46">
        <v>42238</v>
      </c>
      <c r="G46">
        <v>11619.45</v>
      </c>
      <c r="H46" t="s">
        <v>435</v>
      </c>
      <c r="I46" t="s">
        <v>436</v>
      </c>
      <c r="J46" t="s">
        <v>24</v>
      </c>
      <c r="K46" t="s">
        <v>38</v>
      </c>
      <c r="L46" t="s">
        <v>150</v>
      </c>
      <c r="M46" t="s">
        <v>437</v>
      </c>
      <c r="N46" t="s">
        <v>438</v>
      </c>
      <c r="O46" t="s">
        <v>83</v>
      </c>
      <c r="P46">
        <v>940</v>
      </c>
      <c r="Q46" t="s">
        <v>437</v>
      </c>
      <c r="R46">
        <v>793</v>
      </c>
      <c r="S46">
        <v>124</v>
      </c>
      <c r="T46" t="s">
        <v>439</v>
      </c>
      <c r="U46">
        <v>496688</v>
      </c>
    </row>
    <row r="47" spans="1:21" x14ac:dyDescent="0.25">
      <c r="A47" t="s">
        <v>440</v>
      </c>
      <c r="B47" t="s">
        <v>441</v>
      </c>
      <c r="C47" t="s">
        <v>442</v>
      </c>
      <c r="D47" t="s">
        <v>443</v>
      </c>
      <c r="E47">
        <v>8</v>
      </c>
      <c r="F47">
        <v>30383</v>
      </c>
      <c r="G47">
        <v>2950.18</v>
      </c>
      <c r="H47" t="s">
        <v>444</v>
      </c>
      <c r="I47" t="s">
        <v>445</v>
      </c>
      <c r="J47" t="s">
        <v>139</v>
      </c>
      <c r="K47" t="s">
        <v>48</v>
      </c>
      <c r="L47" t="s">
        <v>26</v>
      </c>
      <c r="M47" t="s">
        <v>446</v>
      </c>
      <c r="N47" t="s">
        <v>447</v>
      </c>
      <c r="O47" t="s">
        <v>51</v>
      </c>
      <c r="P47">
        <v>1111</v>
      </c>
      <c r="Q47" t="s">
        <v>446</v>
      </c>
      <c r="R47">
        <v>552</v>
      </c>
      <c r="S47">
        <v>89</v>
      </c>
      <c r="T47" t="s">
        <v>448</v>
      </c>
      <c r="U47">
        <v>65712</v>
      </c>
    </row>
    <row r="48" spans="1:21" x14ac:dyDescent="0.25">
      <c r="A48" t="s">
        <v>449</v>
      </c>
      <c r="B48" t="s">
        <v>450</v>
      </c>
      <c r="C48" t="s">
        <v>451</v>
      </c>
      <c r="D48" t="s">
        <v>452</v>
      </c>
      <c r="E48">
        <v>8</v>
      </c>
      <c r="F48">
        <v>15159</v>
      </c>
      <c r="G48">
        <v>1172.3800000000001</v>
      </c>
      <c r="H48" t="s">
        <v>453</v>
      </c>
      <c r="I48" t="s">
        <v>454</v>
      </c>
      <c r="J48" t="s">
        <v>59</v>
      </c>
      <c r="K48" t="s">
        <v>48</v>
      </c>
      <c r="L48" t="s">
        <v>26</v>
      </c>
      <c r="M48" t="s">
        <v>455</v>
      </c>
      <c r="N48" t="s">
        <v>456</v>
      </c>
      <c r="O48" t="s">
        <v>29</v>
      </c>
      <c r="P48">
        <v>21719</v>
      </c>
      <c r="Q48" t="s">
        <v>455</v>
      </c>
      <c r="R48">
        <v>468</v>
      </c>
      <c r="S48">
        <v>199</v>
      </c>
      <c r="T48" t="s">
        <v>457</v>
      </c>
      <c r="U48">
        <v>435544</v>
      </c>
    </row>
    <row r="49" spans="1:21" x14ac:dyDescent="0.25">
      <c r="A49" t="s">
        <v>458</v>
      </c>
      <c r="B49" t="s">
        <v>459</v>
      </c>
      <c r="C49" t="s">
        <v>460</v>
      </c>
      <c r="D49" t="s">
        <v>461</v>
      </c>
      <c r="E49">
        <v>8</v>
      </c>
      <c r="F49">
        <v>18030</v>
      </c>
      <c r="G49">
        <v>1785.96</v>
      </c>
      <c r="H49" t="s">
        <v>116</v>
      </c>
      <c r="I49" t="s">
        <v>462</v>
      </c>
      <c r="J49" t="s">
        <v>139</v>
      </c>
      <c r="K49" t="s">
        <v>149</v>
      </c>
      <c r="L49" t="s">
        <v>26</v>
      </c>
      <c r="M49" t="s">
        <v>463</v>
      </c>
      <c r="N49" t="s">
        <v>464</v>
      </c>
      <c r="O49" t="s">
        <v>51</v>
      </c>
      <c r="P49">
        <v>12552</v>
      </c>
      <c r="Q49" t="s">
        <v>463</v>
      </c>
      <c r="R49">
        <v>409</v>
      </c>
      <c r="S49">
        <v>43</v>
      </c>
      <c r="T49" t="s">
        <v>465</v>
      </c>
      <c r="U49">
        <v>176560</v>
      </c>
    </row>
    <row r="50" spans="1:21" x14ac:dyDescent="0.25">
      <c r="A50" t="s">
        <v>466</v>
      </c>
      <c r="B50" t="s">
        <v>467</v>
      </c>
      <c r="C50" t="s">
        <v>468</v>
      </c>
      <c r="D50" t="s">
        <v>469</v>
      </c>
      <c r="E50">
        <v>4</v>
      </c>
      <c r="F50">
        <v>22251</v>
      </c>
      <c r="G50">
        <v>1549.65</v>
      </c>
      <c r="H50" t="s">
        <v>470</v>
      </c>
      <c r="I50" t="s">
        <v>471</v>
      </c>
      <c r="J50" t="s">
        <v>48</v>
      </c>
      <c r="K50" t="s">
        <v>25</v>
      </c>
      <c r="L50" t="s">
        <v>150</v>
      </c>
      <c r="M50" t="s">
        <v>472</v>
      </c>
      <c r="N50" t="s">
        <v>473</v>
      </c>
      <c r="O50" t="s">
        <v>29</v>
      </c>
      <c r="P50">
        <v>46116</v>
      </c>
      <c r="Q50" t="s">
        <v>472</v>
      </c>
      <c r="R50">
        <v>375</v>
      </c>
      <c r="S50">
        <v>28</v>
      </c>
      <c r="T50" t="s">
        <v>474</v>
      </c>
      <c r="U50">
        <v>66300</v>
      </c>
    </row>
    <row r="51" spans="1:21" x14ac:dyDescent="0.25">
      <c r="A51" t="s">
        <v>475</v>
      </c>
      <c r="B51" t="s">
        <v>476</v>
      </c>
      <c r="C51" t="s">
        <v>477</v>
      </c>
      <c r="D51" t="s">
        <v>478</v>
      </c>
      <c r="E51">
        <v>4</v>
      </c>
      <c r="F51">
        <v>9800</v>
      </c>
      <c r="G51">
        <v>2891.37</v>
      </c>
      <c r="H51" t="s">
        <v>479</v>
      </c>
      <c r="I51" t="s">
        <v>480</v>
      </c>
      <c r="J51" t="s">
        <v>37</v>
      </c>
      <c r="K51" t="s">
        <v>196</v>
      </c>
      <c r="L51" t="s">
        <v>26</v>
      </c>
      <c r="M51" t="s">
        <v>481</v>
      </c>
      <c r="N51" t="s">
        <v>482</v>
      </c>
      <c r="O51" t="s">
        <v>51</v>
      </c>
      <c r="P51">
        <v>6012</v>
      </c>
      <c r="Q51" t="s">
        <v>481</v>
      </c>
      <c r="R51">
        <v>552</v>
      </c>
      <c r="S51">
        <v>15</v>
      </c>
      <c r="T51" t="s">
        <v>483</v>
      </c>
      <c r="U51">
        <v>347052</v>
      </c>
    </row>
    <row r="52" spans="1:21" x14ac:dyDescent="0.25">
      <c r="A52" t="s">
        <v>484</v>
      </c>
      <c r="B52" t="s">
        <v>485</v>
      </c>
      <c r="C52" t="s">
        <v>486</v>
      </c>
      <c r="D52" t="s">
        <v>487</v>
      </c>
      <c r="E52">
        <v>9</v>
      </c>
      <c r="F52">
        <v>15643</v>
      </c>
      <c r="G52">
        <v>1262.6099999999999</v>
      </c>
      <c r="H52" t="s">
        <v>488</v>
      </c>
      <c r="I52" t="s">
        <v>489</v>
      </c>
      <c r="J52" t="s">
        <v>37</v>
      </c>
      <c r="K52" t="s">
        <v>38</v>
      </c>
      <c r="L52" t="s">
        <v>26</v>
      </c>
      <c r="M52" t="s">
        <v>490</v>
      </c>
      <c r="N52" t="s">
        <v>491</v>
      </c>
      <c r="O52" t="s">
        <v>72</v>
      </c>
      <c r="P52">
        <v>44052</v>
      </c>
      <c r="Q52" t="s">
        <v>490</v>
      </c>
      <c r="R52">
        <v>688</v>
      </c>
      <c r="S52">
        <v>164</v>
      </c>
      <c r="T52" t="s">
        <v>492</v>
      </c>
      <c r="U52">
        <v>355115</v>
      </c>
    </row>
    <row r="53" spans="1:21" x14ac:dyDescent="0.25">
      <c r="A53" t="s">
        <v>493</v>
      </c>
      <c r="B53" t="s">
        <v>494</v>
      </c>
      <c r="C53" t="s">
        <v>495</v>
      </c>
      <c r="D53" t="s">
        <v>496</v>
      </c>
      <c r="E53">
        <v>7</v>
      </c>
      <c r="F53">
        <v>7150</v>
      </c>
      <c r="G53">
        <v>716.52</v>
      </c>
      <c r="H53" t="s">
        <v>497</v>
      </c>
      <c r="I53" t="s">
        <v>498</v>
      </c>
      <c r="J53" t="s">
        <v>110</v>
      </c>
      <c r="K53" t="s">
        <v>149</v>
      </c>
      <c r="L53" t="s">
        <v>150</v>
      </c>
      <c r="M53" t="s">
        <v>499</v>
      </c>
      <c r="N53" t="s">
        <v>500</v>
      </c>
      <c r="O53" t="s">
        <v>72</v>
      </c>
      <c r="P53">
        <v>10918</v>
      </c>
      <c r="Q53" t="s">
        <v>499</v>
      </c>
      <c r="R53">
        <v>432</v>
      </c>
      <c r="S53">
        <v>87</v>
      </c>
      <c r="T53" t="s">
        <v>501</v>
      </c>
      <c r="U53">
        <v>114027</v>
      </c>
    </row>
    <row r="54" spans="1:21" x14ac:dyDescent="0.25">
      <c r="A54" t="s">
        <v>502</v>
      </c>
      <c r="B54" t="s">
        <v>503</v>
      </c>
      <c r="C54" t="s">
        <v>504</v>
      </c>
      <c r="D54" t="s">
        <v>505</v>
      </c>
      <c r="E54">
        <v>9</v>
      </c>
      <c r="F54">
        <v>8150</v>
      </c>
      <c r="G54">
        <v>2057.23</v>
      </c>
      <c r="H54" t="s">
        <v>506</v>
      </c>
      <c r="I54" t="s">
        <v>507</v>
      </c>
      <c r="J54" t="s">
        <v>232</v>
      </c>
      <c r="K54" t="s">
        <v>25</v>
      </c>
      <c r="L54" t="s">
        <v>26</v>
      </c>
      <c r="M54" t="s">
        <v>508</v>
      </c>
      <c r="N54" t="s">
        <v>509</v>
      </c>
      <c r="O54" t="s">
        <v>72</v>
      </c>
      <c r="P54">
        <v>6058</v>
      </c>
      <c r="Q54" t="s">
        <v>508</v>
      </c>
      <c r="R54">
        <v>806</v>
      </c>
      <c r="S54">
        <v>93</v>
      </c>
      <c r="T54" t="s">
        <v>510</v>
      </c>
      <c r="U54">
        <v>67246</v>
      </c>
    </row>
    <row r="55" spans="1:21" x14ac:dyDescent="0.25">
      <c r="A55" t="s">
        <v>511</v>
      </c>
      <c r="B55" t="s">
        <v>512</v>
      </c>
      <c r="C55" t="s">
        <v>513</v>
      </c>
      <c r="D55" t="s">
        <v>514</v>
      </c>
      <c r="E55">
        <v>6</v>
      </c>
      <c r="F55">
        <v>37336</v>
      </c>
      <c r="G55">
        <v>4170.01</v>
      </c>
      <c r="H55" t="s">
        <v>515</v>
      </c>
      <c r="I55" t="s">
        <v>516</v>
      </c>
      <c r="J55" t="s">
        <v>59</v>
      </c>
      <c r="K55" t="s">
        <v>48</v>
      </c>
      <c r="L55" t="s">
        <v>80</v>
      </c>
      <c r="M55" t="s">
        <v>517</v>
      </c>
      <c r="N55" t="s">
        <v>518</v>
      </c>
      <c r="O55" t="s">
        <v>29</v>
      </c>
      <c r="P55">
        <v>13801</v>
      </c>
      <c r="Q55" t="s">
        <v>517</v>
      </c>
      <c r="R55">
        <v>826</v>
      </c>
      <c r="S55">
        <v>133</v>
      </c>
      <c r="T55" t="s">
        <v>519</v>
      </c>
      <c r="U55">
        <v>100114</v>
      </c>
    </row>
    <row r="56" spans="1:21" x14ac:dyDescent="0.25">
      <c r="A56" t="s">
        <v>520</v>
      </c>
      <c r="B56" t="s">
        <v>521</v>
      </c>
      <c r="C56" t="s">
        <v>522</v>
      </c>
      <c r="D56" t="s">
        <v>523</v>
      </c>
      <c r="E56">
        <v>9</v>
      </c>
      <c r="F56">
        <v>6853</v>
      </c>
      <c r="G56">
        <v>723.49</v>
      </c>
      <c r="H56" t="s">
        <v>524</v>
      </c>
      <c r="I56" t="s">
        <v>525</v>
      </c>
      <c r="J56" t="s">
        <v>59</v>
      </c>
      <c r="K56" t="s">
        <v>25</v>
      </c>
      <c r="L56" t="s">
        <v>26</v>
      </c>
      <c r="M56" t="s">
        <v>212</v>
      </c>
      <c r="N56" t="s">
        <v>526</v>
      </c>
      <c r="O56" t="s">
        <v>29</v>
      </c>
      <c r="P56">
        <v>7292</v>
      </c>
      <c r="Q56" t="s">
        <v>212</v>
      </c>
      <c r="R56">
        <v>429</v>
      </c>
      <c r="S56">
        <v>92</v>
      </c>
      <c r="T56" t="s">
        <v>527</v>
      </c>
      <c r="U56">
        <v>233991</v>
      </c>
    </row>
    <row r="57" spans="1:21" x14ac:dyDescent="0.25">
      <c r="A57" t="s">
        <v>528</v>
      </c>
      <c r="B57" t="s">
        <v>529</v>
      </c>
      <c r="C57" t="s">
        <v>530</v>
      </c>
      <c r="D57" t="s">
        <v>531</v>
      </c>
      <c r="E57">
        <v>7</v>
      </c>
      <c r="F57">
        <v>23722</v>
      </c>
      <c r="G57">
        <v>5173.2299999999996</v>
      </c>
      <c r="H57" t="s">
        <v>532</v>
      </c>
      <c r="I57" t="s">
        <v>533</v>
      </c>
      <c r="J57" t="s">
        <v>24</v>
      </c>
      <c r="K57" t="s">
        <v>38</v>
      </c>
      <c r="L57" t="s">
        <v>80</v>
      </c>
      <c r="M57" t="s">
        <v>534</v>
      </c>
      <c r="N57" t="s">
        <v>535</v>
      </c>
      <c r="O57" t="s">
        <v>72</v>
      </c>
      <c r="P57">
        <v>20125</v>
      </c>
      <c r="Q57" t="s">
        <v>534</v>
      </c>
      <c r="R57">
        <v>909</v>
      </c>
      <c r="S57">
        <v>119</v>
      </c>
      <c r="T57" t="s">
        <v>536</v>
      </c>
      <c r="U57">
        <v>109573</v>
      </c>
    </row>
    <row r="58" spans="1:21" x14ac:dyDescent="0.25">
      <c r="A58" t="s">
        <v>537</v>
      </c>
      <c r="B58" t="s">
        <v>538</v>
      </c>
      <c r="C58" t="s">
        <v>435</v>
      </c>
      <c r="D58" t="s">
        <v>539</v>
      </c>
      <c r="E58">
        <v>7</v>
      </c>
      <c r="F58">
        <v>21747</v>
      </c>
      <c r="G58">
        <v>3255.34</v>
      </c>
      <c r="H58" t="s">
        <v>540</v>
      </c>
      <c r="I58" t="s">
        <v>541</v>
      </c>
      <c r="J58" t="s">
        <v>129</v>
      </c>
      <c r="K58" t="s">
        <v>91</v>
      </c>
      <c r="L58" t="s">
        <v>26</v>
      </c>
      <c r="M58" t="s">
        <v>542</v>
      </c>
      <c r="N58" t="s">
        <v>543</v>
      </c>
      <c r="O58" t="s">
        <v>72</v>
      </c>
      <c r="P58">
        <v>16589</v>
      </c>
      <c r="Q58" t="s">
        <v>542</v>
      </c>
      <c r="R58">
        <v>173</v>
      </c>
      <c r="S58">
        <v>21</v>
      </c>
      <c r="T58" t="s">
        <v>544</v>
      </c>
      <c r="U58">
        <v>366369</v>
      </c>
    </row>
    <row r="59" spans="1:21" x14ac:dyDescent="0.25">
      <c r="A59" t="s">
        <v>545</v>
      </c>
      <c r="B59" t="s">
        <v>546</v>
      </c>
      <c r="C59" t="s">
        <v>547</v>
      </c>
      <c r="D59" t="s">
        <v>548</v>
      </c>
      <c r="E59">
        <v>2</v>
      </c>
      <c r="F59">
        <v>2792</v>
      </c>
      <c r="G59">
        <v>722.76</v>
      </c>
      <c r="H59" t="s">
        <v>549</v>
      </c>
      <c r="I59" t="s">
        <v>550</v>
      </c>
      <c r="J59" t="s">
        <v>110</v>
      </c>
      <c r="K59" t="s">
        <v>149</v>
      </c>
      <c r="L59" t="s">
        <v>150</v>
      </c>
      <c r="M59" t="s">
        <v>551</v>
      </c>
      <c r="N59" t="s">
        <v>552</v>
      </c>
      <c r="O59" t="s">
        <v>51</v>
      </c>
      <c r="P59">
        <v>26499</v>
      </c>
      <c r="Q59" t="s">
        <v>551</v>
      </c>
      <c r="R59">
        <v>932</v>
      </c>
      <c r="S59">
        <v>39</v>
      </c>
      <c r="T59" t="s">
        <v>553</v>
      </c>
      <c r="U59">
        <v>84898</v>
      </c>
    </row>
    <row r="60" spans="1:21" x14ac:dyDescent="0.25">
      <c r="A60" t="s">
        <v>554</v>
      </c>
      <c r="B60" t="s">
        <v>555</v>
      </c>
      <c r="C60" t="s">
        <v>556</v>
      </c>
      <c r="D60" t="s">
        <v>557</v>
      </c>
      <c r="E60">
        <v>6</v>
      </c>
      <c r="F60">
        <v>41650</v>
      </c>
      <c r="G60">
        <v>8728.48</v>
      </c>
      <c r="H60" t="s">
        <v>558</v>
      </c>
      <c r="I60" t="s">
        <v>559</v>
      </c>
      <c r="J60" t="s">
        <v>48</v>
      </c>
      <c r="K60" t="s">
        <v>91</v>
      </c>
      <c r="L60" t="s">
        <v>80</v>
      </c>
      <c r="M60" t="s">
        <v>560</v>
      </c>
      <c r="N60" t="s">
        <v>561</v>
      </c>
      <c r="O60" t="s">
        <v>51</v>
      </c>
      <c r="P60">
        <v>26899</v>
      </c>
      <c r="Q60" t="s">
        <v>560</v>
      </c>
      <c r="R60">
        <v>294</v>
      </c>
      <c r="S60">
        <v>187</v>
      </c>
      <c r="T60" t="s">
        <v>562</v>
      </c>
      <c r="U60">
        <v>405012</v>
      </c>
    </row>
    <row r="61" spans="1:21" x14ac:dyDescent="0.25">
      <c r="A61" t="s">
        <v>563</v>
      </c>
      <c r="B61" t="s">
        <v>564</v>
      </c>
      <c r="C61" t="s">
        <v>565</v>
      </c>
      <c r="D61" t="s">
        <v>566</v>
      </c>
      <c r="E61">
        <v>7</v>
      </c>
      <c r="F61">
        <v>49200</v>
      </c>
      <c r="G61">
        <v>6005.04</v>
      </c>
      <c r="H61" t="s">
        <v>567</v>
      </c>
      <c r="I61" t="s">
        <v>568</v>
      </c>
      <c r="J61" t="s">
        <v>48</v>
      </c>
      <c r="K61" t="s">
        <v>149</v>
      </c>
      <c r="L61" t="s">
        <v>150</v>
      </c>
      <c r="M61" t="s">
        <v>569</v>
      </c>
      <c r="N61" t="s">
        <v>570</v>
      </c>
      <c r="O61" t="s">
        <v>29</v>
      </c>
      <c r="P61">
        <v>149</v>
      </c>
      <c r="Q61" t="s">
        <v>569</v>
      </c>
      <c r="R61">
        <v>564</v>
      </c>
      <c r="S61">
        <v>95</v>
      </c>
      <c r="T61" t="s">
        <v>571</v>
      </c>
      <c r="U61">
        <v>443585</v>
      </c>
    </row>
    <row r="62" spans="1:21" x14ac:dyDescent="0.25">
      <c r="A62" t="s">
        <v>572</v>
      </c>
      <c r="B62" t="s">
        <v>573</v>
      </c>
      <c r="C62" t="s">
        <v>574</v>
      </c>
      <c r="D62" t="s">
        <v>575</v>
      </c>
      <c r="E62">
        <v>7</v>
      </c>
      <c r="F62">
        <v>32101</v>
      </c>
      <c r="G62">
        <v>6403.53</v>
      </c>
      <c r="H62" t="s">
        <v>576</v>
      </c>
      <c r="I62" t="s">
        <v>577</v>
      </c>
      <c r="J62" t="s">
        <v>139</v>
      </c>
      <c r="K62" t="s">
        <v>60</v>
      </c>
      <c r="L62" t="s">
        <v>150</v>
      </c>
      <c r="M62" t="s">
        <v>578</v>
      </c>
      <c r="N62" t="s">
        <v>579</v>
      </c>
      <c r="O62" t="s">
        <v>83</v>
      </c>
      <c r="P62">
        <v>6331</v>
      </c>
      <c r="Q62" t="s">
        <v>578</v>
      </c>
      <c r="R62">
        <v>283</v>
      </c>
      <c r="S62">
        <v>41</v>
      </c>
      <c r="T62" t="s">
        <v>580</v>
      </c>
      <c r="U62">
        <v>372583</v>
      </c>
    </row>
    <row r="63" spans="1:21" x14ac:dyDescent="0.25">
      <c r="A63" t="s">
        <v>581</v>
      </c>
      <c r="B63" t="s">
        <v>582</v>
      </c>
      <c r="C63" t="s">
        <v>583</v>
      </c>
      <c r="D63" t="s">
        <v>584</v>
      </c>
      <c r="E63">
        <v>9</v>
      </c>
      <c r="F63">
        <v>33729</v>
      </c>
      <c r="G63">
        <v>8992.67</v>
      </c>
      <c r="H63" t="s">
        <v>585</v>
      </c>
      <c r="I63" t="s">
        <v>586</v>
      </c>
      <c r="J63" t="s">
        <v>48</v>
      </c>
      <c r="K63" t="s">
        <v>38</v>
      </c>
      <c r="L63" t="s">
        <v>150</v>
      </c>
      <c r="M63" t="s">
        <v>587</v>
      </c>
      <c r="N63" t="s">
        <v>588</v>
      </c>
      <c r="O63" t="s">
        <v>83</v>
      </c>
      <c r="P63">
        <v>8177</v>
      </c>
      <c r="Q63" t="s">
        <v>587</v>
      </c>
      <c r="R63">
        <v>442</v>
      </c>
      <c r="S63">
        <v>80</v>
      </c>
      <c r="T63" t="s">
        <v>589</v>
      </c>
      <c r="U63">
        <v>474851</v>
      </c>
    </row>
    <row r="64" spans="1:21" x14ac:dyDescent="0.25">
      <c r="A64" t="s">
        <v>590</v>
      </c>
      <c r="B64" t="s">
        <v>591</v>
      </c>
      <c r="C64" t="s">
        <v>592</v>
      </c>
      <c r="D64" t="s">
        <v>593</v>
      </c>
      <c r="E64">
        <v>3</v>
      </c>
      <c r="F64">
        <v>12018</v>
      </c>
      <c r="G64">
        <v>1695.99</v>
      </c>
      <c r="H64" t="s">
        <v>594</v>
      </c>
      <c r="I64" t="s">
        <v>595</v>
      </c>
      <c r="J64" t="s">
        <v>232</v>
      </c>
      <c r="K64" t="s">
        <v>38</v>
      </c>
      <c r="L64" t="s">
        <v>80</v>
      </c>
      <c r="M64" t="s">
        <v>596</v>
      </c>
      <c r="N64" t="s">
        <v>597</v>
      </c>
      <c r="O64" t="s">
        <v>72</v>
      </c>
      <c r="P64">
        <v>9816</v>
      </c>
      <c r="Q64" t="s">
        <v>596</v>
      </c>
      <c r="R64">
        <v>340</v>
      </c>
      <c r="S64">
        <v>73</v>
      </c>
      <c r="T64" t="s">
        <v>598</v>
      </c>
      <c r="U64">
        <v>472653</v>
      </c>
    </row>
    <row r="65" spans="1:21" x14ac:dyDescent="0.25">
      <c r="A65" t="s">
        <v>599</v>
      </c>
      <c r="B65" t="s">
        <v>282</v>
      </c>
      <c r="C65" t="s">
        <v>600</v>
      </c>
      <c r="D65" t="s">
        <v>601</v>
      </c>
      <c r="E65">
        <v>3</v>
      </c>
      <c r="F65">
        <v>42287</v>
      </c>
      <c r="G65">
        <v>9900.1299999999992</v>
      </c>
      <c r="H65" t="s">
        <v>602</v>
      </c>
      <c r="I65" t="s">
        <v>603</v>
      </c>
      <c r="J65" t="s">
        <v>139</v>
      </c>
      <c r="K65" t="s">
        <v>91</v>
      </c>
      <c r="L65" t="s">
        <v>150</v>
      </c>
      <c r="M65" t="s">
        <v>604</v>
      </c>
      <c r="N65" t="s">
        <v>605</v>
      </c>
      <c r="O65" t="s">
        <v>72</v>
      </c>
      <c r="P65">
        <v>4768</v>
      </c>
      <c r="Q65" t="s">
        <v>604</v>
      </c>
      <c r="R65">
        <v>705</v>
      </c>
      <c r="S65">
        <v>62</v>
      </c>
      <c r="T65" t="s">
        <v>606</v>
      </c>
      <c r="U65">
        <v>70952</v>
      </c>
    </row>
    <row r="66" spans="1:21" x14ac:dyDescent="0.25">
      <c r="A66" t="s">
        <v>607</v>
      </c>
      <c r="B66" t="s">
        <v>608</v>
      </c>
      <c r="C66" t="s">
        <v>609</v>
      </c>
      <c r="D66" t="s">
        <v>610</v>
      </c>
      <c r="E66">
        <v>9</v>
      </c>
      <c r="F66">
        <v>39320</v>
      </c>
      <c r="G66">
        <v>6053.64</v>
      </c>
      <c r="H66" t="s">
        <v>611</v>
      </c>
      <c r="I66" t="s">
        <v>612</v>
      </c>
      <c r="J66" t="s">
        <v>59</v>
      </c>
      <c r="K66" t="s">
        <v>25</v>
      </c>
      <c r="L66" t="s">
        <v>26</v>
      </c>
      <c r="M66" t="s">
        <v>613</v>
      </c>
      <c r="N66" t="s">
        <v>614</v>
      </c>
      <c r="O66" t="s">
        <v>51</v>
      </c>
      <c r="P66">
        <v>15800</v>
      </c>
      <c r="Q66" t="s">
        <v>613</v>
      </c>
      <c r="R66">
        <v>81</v>
      </c>
      <c r="S66">
        <v>65</v>
      </c>
      <c r="T66" t="s">
        <v>615</v>
      </c>
      <c r="U66">
        <v>203882</v>
      </c>
    </row>
    <row r="67" spans="1:21" x14ac:dyDescent="0.25">
      <c r="A67" t="s">
        <v>616</v>
      </c>
      <c r="B67" t="s">
        <v>617</v>
      </c>
      <c r="C67" t="s">
        <v>618</v>
      </c>
      <c r="D67" t="s">
        <v>619</v>
      </c>
      <c r="E67">
        <v>9</v>
      </c>
      <c r="F67">
        <v>22190</v>
      </c>
      <c r="G67">
        <v>4122.2</v>
      </c>
      <c r="H67" t="s">
        <v>620</v>
      </c>
      <c r="I67" t="s">
        <v>621</v>
      </c>
      <c r="J67" t="s">
        <v>232</v>
      </c>
      <c r="K67" t="s">
        <v>25</v>
      </c>
      <c r="L67" t="s">
        <v>80</v>
      </c>
      <c r="M67" t="s">
        <v>622</v>
      </c>
      <c r="N67" t="s">
        <v>623</v>
      </c>
      <c r="O67" t="s">
        <v>83</v>
      </c>
      <c r="P67">
        <v>27528</v>
      </c>
      <c r="Q67" t="s">
        <v>622</v>
      </c>
      <c r="R67">
        <v>838</v>
      </c>
      <c r="S67">
        <v>148</v>
      </c>
      <c r="T67" t="s">
        <v>624</v>
      </c>
      <c r="U67">
        <v>392032</v>
      </c>
    </row>
    <row r="68" spans="1:21" x14ac:dyDescent="0.25">
      <c r="A68" t="s">
        <v>625</v>
      </c>
      <c r="B68" t="s">
        <v>626</v>
      </c>
      <c r="C68" t="s">
        <v>627</v>
      </c>
      <c r="D68" t="s">
        <v>628</v>
      </c>
      <c r="E68">
        <v>2</v>
      </c>
      <c r="F68">
        <v>35437</v>
      </c>
      <c r="G68">
        <v>8271.8799999999992</v>
      </c>
      <c r="H68" t="s">
        <v>629</v>
      </c>
      <c r="I68" t="s">
        <v>630</v>
      </c>
      <c r="J68" t="s">
        <v>139</v>
      </c>
      <c r="K68" t="s">
        <v>91</v>
      </c>
      <c r="L68" t="s">
        <v>26</v>
      </c>
      <c r="M68" t="s">
        <v>631</v>
      </c>
      <c r="N68" t="s">
        <v>632</v>
      </c>
      <c r="O68" t="s">
        <v>29</v>
      </c>
      <c r="P68">
        <v>15513</v>
      </c>
      <c r="Q68" t="s">
        <v>631</v>
      </c>
      <c r="R68">
        <v>903</v>
      </c>
      <c r="S68">
        <v>30</v>
      </c>
      <c r="T68" t="s">
        <v>633</v>
      </c>
      <c r="U68">
        <v>202837</v>
      </c>
    </row>
    <row r="69" spans="1:21" x14ac:dyDescent="0.25">
      <c r="A69" t="s">
        <v>634</v>
      </c>
      <c r="B69" t="s">
        <v>635</v>
      </c>
      <c r="C69" t="s">
        <v>636</v>
      </c>
      <c r="D69" t="s">
        <v>637</v>
      </c>
      <c r="E69">
        <v>4</v>
      </c>
      <c r="F69">
        <v>47794</v>
      </c>
      <c r="G69">
        <v>3112.91</v>
      </c>
      <c r="H69" t="s">
        <v>638</v>
      </c>
      <c r="I69" t="s">
        <v>639</v>
      </c>
      <c r="J69" t="s">
        <v>232</v>
      </c>
      <c r="K69" t="s">
        <v>48</v>
      </c>
      <c r="L69" t="s">
        <v>26</v>
      </c>
      <c r="M69" t="s">
        <v>640</v>
      </c>
      <c r="N69" t="s">
        <v>641</v>
      </c>
      <c r="O69" t="s">
        <v>29</v>
      </c>
      <c r="P69">
        <v>16520</v>
      </c>
      <c r="Q69" t="s">
        <v>640</v>
      </c>
      <c r="R69">
        <v>562</v>
      </c>
      <c r="S69">
        <v>68</v>
      </c>
      <c r="T69" t="s">
        <v>642</v>
      </c>
      <c r="U69">
        <v>381718</v>
      </c>
    </row>
    <row r="70" spans="1:21" x14ac:dyDescent="0.25">
      <c r="A70" t="s">
        <v>643</v>
      </c>
      <c r="B70" t="s">
        <v>644</v>
      </c>
      <c r="C70" t="s">
        <v>645</v>
      </c>
      <c r="D70" t="s">
        <v>646</v>
      </c>
      <c r="E70">
        <v>9</v>
      </c>
      <c r="F70">
        <v>30340</v>
      </c>
      <c r="G70">
        <v>4967.79</v>
      </c>
      <c r="H70" t="s">
        <v>647</v>
      </c>
      <c r="I70" t="s">
        <v>648</v>
      </c>
      <c r="J70" t="s">
        <v>24</v>
      </c>
      <c r="K70" t="s">
        <v>91</v>
      </c>
      <c r="L70" t="s">
        <v>150</v>
      </c>
      <c r="M70" t="s">
        <v>184</v>
      </c>
      <c r="N70" t="s">
        <v>649</v>
      </c>
      <c r="O70" t="s">
        <v>83</v>
      </c>
      <c r="P70">
        <v>23530</v>
      </c>
      <c r="Q70" t="s">
        <v>184</v>
      </c>
      <c r="R70">
        <v>547</v>
      </c>
      <c r="S70">
        <v>98</v>
      </c>
      <c r="T70" t="s">
        <v>650</v>
      </c>
      <c r="U70">
        <v>398435</v>
      </c>
    </row>
    <row r="71" spans="1:21" x14ac:dyDescent="0.25">
      <c r="A71" t="s">
        <v>651</v>
      </c>
      <c r="B71" t="s">
        <v>652</v>
      </c>
      <c r="C71" t="s">
        <v>393</v>
      </c>
      <c r="D71" t="s">
        <v>653</v>
      </c>
      <c r="E71">
        <v>2</v>
      </c>
      <c r="F71">
        <v>10376</v>
      </c>
      <c r="G71">
        <v>765.78</v>
      </c>
      <c r="H71" t="s">
        <v>654</v>
      </c>
      <c r="I71" t="s">
        <v>655</v>
      </c>
      <c r="J71" t="s">
        <v>59</v>
      </c>
      <c r="K71" t="s">
        <v>91</v>
      </c>
      <c r="L71" t="s">
        <v>150</v>
      </c>
      <c r="M71" t="s">
        <v>656</v>
      </c>
      <c r="N71" t="s">
        <v>657</v>
      </c>
      <c r="O71" t="s">
        <v>72</v>
      </c>
      <c r="P71">
        <v>27465</v>
      </c>
      <c r="Q71" t="s">
        <v>656</v>
      </c>
      <c r="R71">
        <v>699</v>
      </c>
      <c r="S71">
        <v>112</v>
      </c>
      <c r="T71" t="s">
        <v>658</v>
      </c>
      <c r="U71">
        <v>498609</v>
      </c>
    </row>
    <row r="72" spans="1:21" x14ac:dyDescent="0.25">
      <c r="A72" t="s">
        <v>659</v>
      </c>
      <c r="B72" t="s">
        <v>660</v>
      </c>
      <c r="C72" t="s">
        <v>661</v>
      </c>
      <c r="D72" t="s">
        <v>215</v>
      </c>
      <c r="E72">
        <v>8</v>
      </c>
      <c r="F72">
        <v>16857</v>
      </c>
      <c r="G72">
        <v>3898.2</v>
      </c>
      <c r="H72" t="s">
        <v>662</v>
      </c>
      <c r="I72" t="s">
        <v>663</v>
      </c>
      <c r="J72" t="s">
        <v>37</v>
      </c>
      <c r="K72" t="s">
        <v>196</v>
      </c>
      <c r="L72" t="s">
        <v>80</v>
      </c>
      <c r="M72" t="s">
        <v>664</v>
      </c>
      <c r="N72" t="s">
        <v>665</v>
      </c>
      <c r="O72" t="s">
        <v>29</v>
      </c>
      <c r="P72">
        <v>16615</v>
      </c>
      <c r="Q72" t="s">
        <v>664</v>
      </c>
      <c r="R72">
        <v>199</v>
      </c>
      <c r="S72">
        <v>177</v>
      </c>
      <c r="T72" t="s">
        <v>666</v>
      </c>
      <c r="U72">
        <v>198440</v>
      </c>
    </row>
    <row r="73" spans="1:21" x14ac:dyDescent="0.25">
      <c r="A73" t="s">
        <v>667</v>
      </c>
      <c r="B73" t="s">
        <v>668</v>
      </c>
      <c r="C73" t="s">
        <v>669</v>
      </c>
      <c r="D73" t="s">
        <v>670</v>
      </c>
      <c r="E73">
        <v>2</v>
      </c>
      <c r="F73">
        <v>9664</v>
      </c>
      <c r="G73">
        <v>1951.66</v>
      </c>
      <c r="H73" t="s">
        <v>671</v>
      </c>
      <c r="I73" t="s">
        <v>672</v>
      </c>
      <c r="J73" t="s">
        <v>110</v>
      </c>
      <c r="K73" t="s">
        <v>60</v>
      </c>
      <c r="L73" t="s">
        <v>80</v>
      </c>
      <c r="M73" t="s">
        <v>673</v>
      </c>
      <c r="N73" t="s">
        <v>674</v>
      </c>
      <c r="O73" t="s">
        <v>72</v>
      </c>
      <c r="P73">
        <v>11168</v>
      </c>
      <c r="Q73" t="s">
        <v>673</v>
      </c>
      <c r="R73">
        <v>749</v>
      </c>
      <c r="S73">
        <v>185</v>
      </c>
      <c r="T73" t="s">
        <v>675</v>
      </c>
      <c r="U73">
        <v>206541</v>
      </c>
    </row>
    <row r="74" spans="1:21" x14ac:dyDescent="0.25">
      <c r="A74" t="s">
        <v>676</v>
      </c>
      <c r="B74" t="s">
        <v>677</v>
      </c>
      <c r="C74" t="s">
        <v>183</v>
      </c>
      <c r="D74" t="s">
        <v>678</v>
      </c>
      <c r="E74">
        <v>2</v>
      </c>
      <c r="F74">
        <v>16910</v>
      </c>
      <c r="G74">
        <v>2227.6</v>
      </c>
      <c r="H74" t="s">
        <v>679</v>
      </c>
      <c r="I74" t="s">
        <v>680</v>
      </c>
      <c r="J74" t="s">
        <v>59</v>
      </c>
      <c r="K74" t="s">
        <v>149</v>
      </c>
      <c r="L74" t="s">
        <v>150</v>
      </c>
      <c r="M74" t="s">
        <v>461</v>
      </c>
      <c r="N74" t="s">
        <v>681</v>
      </c>
      <c r="O74" t="s">
        <v>83</v>
      </c>
      <c r="P74">
        <v>20528</v>
      </c>
      <c r="Q74" t="s">
        <v>461</v>
      </c>
      <c r="R74">
        <v>218</v>
      </c>
      <c r="S74">
        <v>66</v>
      </c>
      <c r="T74" t="s">
        <v>682</v>
      </c>
      <c r="U74">
        <v>60923</v>
      </c>
    </row>
    <row r="75" spans="1:21" x14ac:dyDescent="0.25">
      <c r="A75" t="s">
        <v>683</v>
      </c>
      <c r="B75" t="s">
        <v>684</v>
      </c>
      <c r="C75" t="s">
        <v>685</v>
      </c>
      <c r="D75" t="s">
        <v>686</v>
      </c>
      <c r="E75">
        <v>8</v>
      </c>
      <c r="F75">
        <v>44571</v>
      </c>
      <c r="G75">
        <v>3078.54</v>
      </c>
      <c r="H75" t="s">
        <v>687</v>
      </c>
      <c r="I75" t="s">
        <v>688</v>
      </c>
      <c r="J75" t="s">
        <v>110</v>
      </c>
      <c r="K75" t="s">
        <v>149</v>
      </c>
      <c r="L75" t="s">
        <v>26</v>
      </c>
      <c r="M75" t="s">
        <v>689</v>
      </c>
      <c r="N75" t="s">
        <v>690</v>
      </c>
      <c r="O75" t="s">
        <v>51</v>
      </c>
      <c r="P75">
        <v>1309</v>
      </c>
      <c r="Q75" t="s">
        <v>689</v>
      </c>
      <c r="R75">
        <v>676</v>
      </c>
      <c r="S75">
        <v>112</v>
      </c>
      <c r="T75" t="s">
        <v>691</v>
      </c>
      <c r="U75">
        <v>178479</v>
      </c>
    </row>
    <row r="76" spans="1:21" x14ac:dyDescent="0.25">
      <c r="A76" t="s">
        <v>692</v>
      </c>
      <c r="B76" t="s">
        <v>693</v>
      </c>
      <c r="C76" t="s">
        <v>694</v>
      </c>
      <c r="D76" t="s">
        <v>695</v>
      </c>
      <c r="E76">
        <v>6</v>
      </c>
      <c r="F76">
        <v>9892</v>
      </c>
      <c r="G76">
        <v>2784.11</v>
      </c>
      <c r="H76" t="s">
        <v>636</v>
      </c>
      <c r="I76" t="s">
        <v>696</v>
      </c>
      <c r="J76" t="s">
        <v>48</v>
      </c>
      <c r="K76" t="s">
        <v>38</v>
      </c>
      <c r="L76" t="s">
        <v>80</v>
      </c>
      <c r="M76" t="s">
        <v>697</v>
      </c>
      <c r="N76" t="s">
        <v>698</v>
      </c>
      <c r="O76" t="s">
        <v>29</v>
      </c>
      <c r="P76">
        <v>24679</v>
      </c>
      <c r="Q76" t="s">
        <v>697</v>
      </c>
      <c r="R76">
        <v>305</v>
      </c>
      <c r="S76">
        <v>14</v>
      </c>
      <c r="T76" t="s">
        <v>699</v>
      </c>
      <c r="U76">
        <v>176238</v>
      </c>
    </row>
    <row r="77" spans="1:21" x14ac:dyDescent="0.25">
      <c r="A77" t="s">
        <v>700</v>
      </c>
      <c r="B77" t="s">
        <v>701</v>
      </c>
      <c r="C77" t="s">
        <v>702</v>
      </c>
      <c r="D77" t="s">
        <v>703</v>
      </c>
      <c r="E77">
        <v>5</v>
      </c>
      <c r="F77">
        <v>44639</v>
      </c>
      <c r="G77">
        <v>5747.31</v>
      </c>
      <c r="H77" t="s">
        <v>704</v>
      </c>
      <c r="I77" t="s">
        <v>705</v>
      </c>
      <c r="J77" t="s">
        <v>59</v>
      </c>
      <c r="K77" t="s">
        <v>60</v>
      </c>
      <c r="L77" t="s">
        <v>26</v>
      </c>
      <c r="M77" t="s">
        <v>706</v>
      </c>
      <c r="N77" t="s">
        <v>707</v>
      </c>
      <c r="O77" t="s">
        <v>51</v>
      </c>
      <c r="P77">
        <v>47074</v>
      </c>
      <c r="Q77" t="s">
        <v>706</v>
      </c>
      <c r="R77">
        <v>746</v>
      </c>
      <c r="S77">
        <v>127</v>
      </c>
      <c r="T77" t="s">
        <v>708</v>
      </c>
      <c r="U77">
        <v>253886</v>
      </c>
    </row>
    <row r="78" spans="1:21" x14ac:dyDescent="0.25">
      <c r="A78" t="s">
        <v>709</v>
      </c>
      <c r="B78" t="s">
        <v>710</v>
      </c>
      <c r="C78" t="s">
        <v>711</v>
      </c>
      <c r="D78" t="s">
        <v>712</v>
      </c>
      <c r="E78">
        <v>8</v>
      </c>
      <c r="F78">
        <v>14614</v>
      </c>
      <c r="G78">
        <v>1736.79</v>
      </c>
      <c r="H78" t="s">
        <v>713</v>
      </c>
      <c r="I78" t="s">
        <v>714</v>
      </c>
      <c r="J78" t="s">
        <v>232</v>
      </c>
      <c r="K78" t="s">
        <v>25</v>
      </c>
      <c r="L78" t="s">
        <v>150</v>
      </c>
      <c r="M78" t="s">
        <v>670</v>
      </c>
      <c r="N78" t="s">
        <v>715</v>
      </c>
      <c r="O78" t="s">
        <v>72</v>
      </c>
      <c r="P78">
        <v>19956</v>
      </c>
      <c r="Q78" t="s">
        <v>670</v>
      </c>
      <c r="R78">
        <v>791</v>
      </c>
      <c r="S78">
        <v>39</v>
      </c>
      <c r="T78" t="s">
        <v>716</v>
      </c>
      <c r="U78">
        <v>239531</v>
      </c>
    </row>
    <row r="79" spans="1:21" x14ac:dyDescent="0.25">
      <c r="A79" t="s">
        <v>717</v>
      </c>
      <c r="B79" t="s">
        <v>718</v>
      </c>
      <c r="C79" t="s">
        <v>719</v>
      </c>
      <c r="D79" t="s">
        <v>720</v>
      </c>
      <c r="E79">
        <v>3</v>
      </c>
      <c r="F79">
        <v>25201</v>
      </c>
      <c r="G79">
        <v>1896.41</v>
      </c>
      <c r="H79" t="s">
        <v>721</v>
      </c>
      <c r="I79" t="s">
        <v>722</v>
      </c>
      <c r="J79" t="s">
        <v>110</v>
      </c>
      <c r="K79" t="s">
        <v>149</v>
      </c>
      <c r="L79" t="s">
        <v>26</v>
      </c>
      <c r="M79" t="s">
        <v>723</v>
      </c>
      <c r="N79" t="s">
        <v>724</v>
      </c>
      <c r="O79" t="s">
        <v>72</v>
      </c>
      <c r="P79">
        <v>5504</v>
      </c>
      <c r="Q79" t="s">
        <v>723</v>
      </c>
      <c r="R79">
        <v>208</v>
      </c>
      <c r="S79">
        <v>23</v>
      </c>
      <c r="T79" t="s">
        <v>725</v>
      </c>
      <c r="U79">
        <v>435458</v>
      </c>
    </row>
    <row r="80" spans="1:21" x14ac:dyDescent="0.25">
      <c r="A80" t="s">
        <v>726</v>
      </c>
      <c r="B80" t="s">
        <v>727</v>
      </c>
      <c r="C80" t="s">
        <v>728</v>
      </c>
      <c r="D80" t="s">
        <v>293</v>
      </c>
      <c r="E80">
        <v>5</v>
      </c>
      <c r="F80">
        <v>26654</v>
      </c>
      <c r="G80">
        <v>5179.8900000000003</v>
      </c>
      <c r="H80" t="s">
        <v>729</v>
      </c>
      <c r="I80" t="s">
        <v>730</v>
      </c>
      <c r="J80" t="s">
        <v>129</v>
      </c>
      <c r="K80" t="s">
        <v>196</v>
      </c>
      <c r="L80" t="s">
        <v>150</v>
      </c>
      <c r="M80" t="s">
        <v>731</v>
      </c>
      <c r="N80" t="s">
        <v>732</v>
      </c>
      <c r="O80" t="s">
        <v>83</v>
      </c>
      <c r="P80">
        <v>35383</v>
      </c>
      <c r="Q80" t="s">
        <v>731</v>
      </c>
      <c r="R80">
        <v>617</v>
      </c>
      <c r="S80">
        <v>137</v>
      </c>
      <c r="T80" t="s">
        <v>733</v>
      </c>
      <c r="U80">
        <v>398205</v>
      </c>
    </row>
    <row r="81" spans="1:21" x14ac:dyDescent="0.25">
      <c r="A81" t="s">
        <v>734</v>
      </c>
      <c r="B81" t="s">
        <v>735</v>
      </c>
      <c r="C81" t="s">
        <v>258</v>
      </c>
      <c r="D81" t="s">
        <v>736</v>
      </c>
      <c r="E81">
        <v>6</v>
      </c>
      <c r="F81">
        <v>6726</v>
      </c>
      <c r="G81">
        <v>783</v>
      </c>
      <c r="H81" t="s">
        <v>737</v>
      </c>
      <c r="I81" t="s">
        <v>738</v>
      </c>
      <c r="J81" t="s">
        <v>48</v>
      </c>
      <c r="K81" t="s">
        <v>48</v>
      </c>
      <c r="L81" t="s">
        <v>80</v>
      </c>
      <c r="M81" t="s">
        <v>739</v>
      </c>
      <c r="N81" t="s">
        <v>740</v>
      </c>
      <c r="O81" t="s">
        <v>83</v>
      </c>
      <c r="P81">
        <v>6430</v>
      </c>
      <c r="Q81" t="s">
        <v>739</v>
      </c>
      <c r="R81">
        <v>498</v>
      </c>
      <c r="S81">
        <v>43</v>
      </c>
      <c r="T81" t="s">
        <v>741</v>
      </c>
      <c r="U81">
        <v>377867</v>
      </c>
    </row>
    <row r="82" spans="1:21" x14ac:dyDescent="0.25">
      <c r="A82" t="s">
        <v>742</v>
      </c>
      <c r="B82" t="s">
        <v>743</v>
      </c>
      <c r="C82" t="s">
        <v>744</v>
      </c>
      <c r="D82" t="s">
        <v>745</v>
      </c>
      <c r="E82">
        <v>7</v>
      </c>
      <c r="F82">
        <v>9608</v>
      </c>
      <c r="G82">
        <v>2504.9299999999998</v>
      </c>
      <c r="H82" t="s">
        <v>746</v>
      </c>
      <c r="I82" t="s">
        <v>747</v>
      </c>
      <c r="J82" t="s">
        <v>139</v>
      </c>
      <c r="K82" t="s">
        <v>60</v>
      </c>
      <c r="L82" t="s">
        <v>80</v>
      </c>
      <c r="M82" t="s">
        <v>748</v>
      </c>
      <c r="N82" t="s">
        <v>749</v>
      </c>
      <c r="O82" t="s">
        <v>72</v>
      </c>
      <c r="P82">
        <v>9762</v>
      </c>
      <c r="Q82" t="s">
        <v>748</v>
      </c>
      <c r="R82">
        <v>294</v>
      </c>
      <c r="S82">
        <v>100</v>
      </c>
      <c r="T82" t="s">
        <v>750</v>
      </c>
      <c r="U82">
        <v>52345</v>
      </c>
    </row>
    <row r="83" spans="1:21" x14ac:dyDescent="0.25">
      <c r="A83" t="s">
        <v>751</v>
      </c>
      <c r="B83" t="s">
        <v>752</v>
      </c>
      <c r="C83" t="s">
        <v>753</v>
      </c>
      <c r="D83" t="s">
        <v>239</v>
      </c>
      <c r="E83">
        <v>3</v>
      </c>
      <c r="F83">
        <v>15608</v>
      </c>
      <c r="G83">
        <v>3444.56</v>
      </c>
      <c r="H83" t="s">
        <v>754</v>
      </c>
      <c r="I83" t="s">
        <v>755</v>
      </c>
      <c r="J83" t="s">
        <v>59</v>
      </c>
      <c r="K83" t="s">
        <v>38</v>
      </c>
      <c r="L83" t="s">
        <v>26</v>
      </c>
      <c r="M83" t="s">
        <v>34</v>
      </c>
      <c r="N83" t="s">
        <v>756</v>
      </c>
      <c r="O83" t="s">
        <v>51</v>
      </c>
      <c r="P83">
        <v>7412</v>
      </c>
      <c r="Q83" t="s">
        <v>34</v>
      </c>
      <c r="R83">
        <v>588</v>
      </c>
      <c r="S83">
        <v>29</v>
      </c>
      <c r="T83" t="s">
        <v>757</v>
      </c>
      <c r="U83">
        <v>262230</v>
      </c>
    </row>
    <row r="84" spans="1:21" x14ac:dyDescent="0.25">
      <c r="A84" t="s">
        <v>758</v>
      </c>
      <c r="B84" t="s">
        <v>759</v>
      </c>
      <c r="C84" t="s">
        <v>760</v>
      </c>
      <c r="D84" t="s">
        <v>761</v>
      </c>
      <c r="E84">
        <v>6</v>
      </c>
      <c r="F84">
        <v>3468</v>
      </c>
      <c r="G84">
        <v>176.79</v>
      </c>
      <c r="H84" t="s">
        <v>762</v>
      </c>
      <c r="I84" t="s">
        <v>763</v>
      </c>
      <c r="J84" t="s">
        <v>110</v>
      </c>
      <c r="K84" t="s">
        <v>25</v>
      </c>
      <c r="L84" t="s">
        <v>150</v>
      </c>
      <c r="M84" t="s">
        <v>764</v>
      </c>
      <c r="N84" t="s">
        <v>765</v>
      </c>
      <c r="O84" t="s">
        <v>72</v>
      </c>
      <c r="P84">
        <v>44194</v>
      </c>
      <c r="Q84" t="s">
        <v>764</v>
      </c>
      <c r="R84">
        <v>992</v>
      </c>
      <c r="S84">
        <v>151</v>
      </c>
      <c r="T84" t="s">
        <v>766</v>
      </c>
      <c r="U84">
        <v>378319</v>
      </c>
    </row>
    <row r="85" spans="1:21" x14ac:dyDescent="0.25">
      <c r="A85" t="s">
        <v>767</v>
      </c>
      <c r="B85" t="s">
        <v>768</v>
      </c>
      <c r="C85" t="s">
        <v>769</v>
      </c>
      <c r="D85" t="s">
        <v>770</v>
      </c>
      <c r="E85">
        <v>5</v>
      </c>
      <c r="F85">
        <v>37830</v>
      </c>
      <c r="G85">
        <v>7241.37</v>
      </c>
      <c r="H85" t="s">
        <v>771</v>
      </c>
      <c r="I85" t="s">
        <v>772</v>
      </c>
      <c r="J85" t="s">
        <v>37</v>
      </c>
      <c r="K85" t="s">
        <v>60</v>
      </c>
      <c r="L85" t="s">
        <v>150</v>
      </c>
      <c r="M85" t="s">
        <v>773</v>
      </c>
      <c r="N85" t="s">
        <v>774</v>
      </c>
      <c r="O85" t="s">
        <v>29</v>
      </c>
      <c r="P85">
        <v>49065</v>
      </c>
      <c r="Q85" t="s">
        <v>773</v>
      </c>
      <c r="R85">
        <v>2</v>
      </c>
      <c r="S85">
        <v>155</v>
      </c>
      <c r="T85" t="s">
        <v>775</v>
      </c>
      <c r="U85">
        <v>160053</v>
      </c>
    </row>
    <row r="86" spans="1:21" x14ac:dyDescent="0.25">
      <c r="A86" t="s">
        <v>776</v>
      </c>
      <c r="B86" t="s">
        <v>777</v>
      </c>
      <c r="C86" t="s">
        <v>778</v>
      </c>
      <c r="D86" t="s">
        <v>779</v>
      </c>
      <c r="E86">
        <v>5</v>
      </c>
      <c r="F86">
        <v>27538</v>
      </c>
      <c r="G86">
        <v>2972.97</v>
      </c>
      <c r="H86" t="s">
        <v>780</v>
      </c>
      <c r="I86" t="s">
        <v>781</v>
      </c>
      <c r="J86" t="s">
        <v>48</v>
      </c>
      <c r="K86" t="s">
        <v>48</v>
      </c>
      <c r="L86" t="s">
        <v>80</v>
      </c>
      <c r="M86" t="s">
        <v>782</v>
      </c>
      <c r="N86" t="s">
        <v>783</v>
      </c>
      <c r="O86" t="s">
        <v>29</v>
      </c>
      <c r="P86">
        <v>28524</v>
      </c>
      <c r="Q86" t="s">
        <v>782</v>
      </c>
      <c r="R86">
        <v>956</v>
      </c>
      <c r="S86">
        <v>119</v>
      </c>
      <c r="T86" t="s">
        <v>784</v>
      </c>
      <c r="U86">
        <v>241183</v>
      </c>
    </row>
    <row r="87" spans="1:21" x14ac:dyDescent="0.25">
      <c r="A87" t="s">
        <v>785</v>
      </c>
      <c r="B87" t="s">
        <v>786</v>
      </c>
      <c r="C87" t="s">
        <v>787</v>
      </c>
      <c r="D87" t="s">
        <v>788</v>
      </c>
      <c r="E87">
        <v>8</v>
      </c>
      <c r="F87">
        <v>42376</v>
      </c>
      <c r="G87">
        <v>2281.6</v>
      </c>
      <c r="H87" t="s">
        <v>789</v>
      </c>
      <c r="I87" t="s">
        <v>790</v>
      </c>
      <c r="J87" t="s">
        <v>48</v>
      </c>
      <c r="K87" t="s">
        <v>60</v>
      </c>
      <c r="L87" t="s">
        <v>80</v>
      </c>
      <c r="M87" t="s">
        <v>791</v>
      </c>
      <c r="N87" t="s">
        <v>792</v>
      </c>
      <c r="O87" t="s">
        <v>29</v>
      </c>
      <c r="P87">
        <v>30921</v>
      </c>
      <c r="Q87" t="s">
        <v>791</v>
      </c>
      <c r="R87">
        <v>855</v>
      </c>
      <c r="S87">
        <v>168</v>
      </c>
      <c r="T87" t="s">
        <v>793</v>
      </c>
      <c r="U87">
        <v>377157</v>
      </c>
    </row>
    <row r="88" spans="1:21" x14ac:dyDescent="0.25">
      <c r="A88" t="s">
        <v>794</v>
      </c>
      <c r="B88" t="s">
        <v>795</v>
      </c>
      <c r="C88" t="s">
        <v>796</v>
      </c>
      <c r="D88" t="s">
        <v>797</v>
      </c>
      <c r="E88">
        <v>4</v>
      </c>
      <c r="F88">
        <v>43224</v>
      </c>
      <c r="G88">
        <v>8854.08</v>
      </c>
      <c r="H88" t="s">
        <v>798</v>
      </c>
      <c r="I88" t="s">
        <v>799</v>
      </c>
      <c r="J88" t="s">
        <v>24</v>
      </c>
      <c r="K88" t="s">
        <v>149</v>
      </c>
      <c r="L88" t="s">
        <v>150</v>
      </c>
      <c r="M88" t="s">
        <v>800</v>
      </c>
      <c r="N88" t="s">
        <v>801</v>
      </c>
      <c r="O88" t="s">
        <v>72</v>
      </c>
      <c r="P88">
        <v>32308</v>
      </c>
      <c r="Q88" t="s">
        <v>800</v>
      </c>
      <c r="R88">
        <v>529</v>
      </c>
      <c r="S88">
        <v>92</v>
      </c>
      <c r="T88" t="s">
        <v>802</v>
      </c>
      <c r="U88">
        <v>407542</v>
      </c>
    </row>
    <row r="89" spans="1:21" x14ac:dyDescent="0.25">
      <c r="A89" t="s">
        <v>803</v>
      </c>
      <c r="B89" t="s">
        <v>804</v>
      </c>
      <c r="C89" t="s">
        <v>55</v>
      </c>
      <c r="D89" t="s">
        <v>805</v>
      </c>
      <c r="E89">
        <v>7</v>
      </c>
      <c r="F89">
        <v>17708</v>
      </c>
      <c r="G89">
        <v>1792.56</v>
      </c>
      <c r="H89" t="s">
        <v>806</v>
      </c>
      <c r="I89" t="s">
        <v>807</v>
      </c>
      <c r="J89" t="s">
        <v>232</v>
      </c>
      <c r="K89" t="s">
        <v>196</v>
      </c>
      <c r="L89" t="s">
        <v>150</v>
      </c>
      <c r="M89" t="s">
        <v>808</v>
      </c>
      <c r="N89" t="s">
        <v>809</v>
      </c>
      <c r="O89" t="s">
        <v>83</v>
      </c>
      <c r="P89">
        <v>30553</v>
      </c>
      <c r="Q89" t="s">
        <v>808</v>
      </c>
      <c r="R89">
        <v>610</v>
      </c>
      <c r="S89">
        <v>45</v>
      </c>
      <c r="T89" t="s">
        <v>810</v>
      </c>
      <c r="U89">
        <v>434537</v>
      </c>
    </row>
    <row r="90" spans="1:21" x14ac:dyDescent="0.25">
      <c r="A90" t="s">
        <v>811</v>
      </c>
      <c r="B90" t="s">
        <v>812</v>
      </c>
      <c r="C90" t="s">
        <v>813</v>
      </c>
      <c r="D90" t="s">
        <v>814</v>
      </c>
      <c r="E90">
        <v>9</v>
      </c>
      <c r="F90">
        <v>40947</v>
      </c>
      <c r="G90">
        <v>11256.7</v>
      </c>
      <c r="H90" t="s">
        <v>815</v>
      </c>
      <c r="I90" t="s">
        <v>816</v>
      </c>
      <c r="J90" t="s">
        <v>37</v>
      </c>
      <c r="K90" t="s">
        <v>91</v>
      </c>
      <c r="L90" t="s">
        <v>150</v>
      </c>
      <c r="M90" t="s">
        <v>817</v>
      </c>
      <c r="N90" t="s">
        <v>818</v>
      </c>
      <c r="O90" t="s">
        <v>29</v>
      </c>
      <c r="P90">
        <v>27250</v>
      </c>
      <c r="Q90" t="s">
        <v>817</v>
      </c>
      <c r="R90">
        <v>369</v>
      </c>
      <c r="S90">
        <v>38</v>
      </c>
      <c r="T90" t="s">
        <v>819</v>
      </c>
      <c r="U90">
        <v>243415</v>
      </c>
    </row>
    <row r="91" spans="1:21" x14ac:dyDescent="0.25">
      <c r="A91" t="s">
        <v>820</v>
      </c>
      <c r="B91" t="s">
        <v>821</v>
      </c>
      <c r="C91" t="s">
        <v>822</v>
      </c>
      <c r="D91" t="s">
        <v>823</v>
      </c>
      <c r="E91">
        <v>7</v>
      </c>
      <c r="F91">
        <v>3531</v>
      </c>
      <c r="G91">
        <v>682.7</v>
      </c>
      <c r="H91" t="s">
        <v>627</v>
      </c>
      <c r="I91" t="s">
        <v>824</v>
      </c>
      <c r="J91" t="s">
        <v>37</v>
      </c>
      <c r="K91" t="s">
        <v>196</v>
      </c>
      <c r="L91" t="s">
        <v>80</v>
      </c>
      <c r="M91" t="s">
        <v>825</v>
      </c>
      <c r="N91" t="s">
        <v>826</v>
      </c>
      <c r="O91" t="s">
        <v>83</v>
      </c>
      <c r="P91">
        <v>49336</v>
      </c>
      <c r="Q91" t="s">
        <v>825</v>
      </c>
      <c r="R91">
        <v>129</v>
      </c>
      <c r="S91">
        <v>51</v>
      </c>
      <c r="T91" t="s">
        <v>827</v>
      </c>
      <c r="U91">
        <v>229978</v>
      </c>
    </row>
    <row r="92" spans="1:21" x14ac:dyDescent="0.25">
      <c r="A92" t="s">
        <v>828</v>
      </c>
      <c r="B92" t="s">
        <v>282</v>
      </c>
      <c r="C92" t="s">
        <v>829</v>
      </c>
      <c r="D92" t="s">
        <v>830</v>
      </c>
      <c r="E92">
        <v>9</v>
      </c>
      <c r="F92">
        <v>21770</v>
      </c>
      <c r="G92">
        <v>2226.9899999999998</v>
      </c>
      <c r="H92" t="s">
        <v>831</v>
      </c>
      <c r="I92" t="s">
        <v>832</v>
      </c>
      <c r="J92" t="s">
        <v>59</v>
      </c>
      <c r="K92" t="s">
        <v>149</v>
      </c>
      <c r="L92" t="s">
        <v>80</v>
      </c>
      <c r="M92" t="s">
        <v>117</v>
      </c>
      <c r="N92" t="s">
        <v>833</v>
      </c>
      <c r="O92" t="s">
        <v>29</v>
      </c>
      <c r="P92">
        <v>36683</v>
      </c>
      <c r="Q92" t="s">
        <v>117</v>
      </c>
      <c r="R92">
        <v>571</v>
      </c>
      <c r="S92">
        <v>48</v>
      </c>
      <c r="T92" t="s">
        <v>834</v>
      </c>
      <c r="U92">
        <v>222218</v>
      </c>
    </row>
    <row r="93" spans="1:21" x14ac:dyDescent="0.25">
      <c r="A93" t="s">
        <v>835</v>
      </c>
      <c r="B93" t="s">
        <v>836</v>
      </c>
      <c r="C93" t="s">
        <v>837</v>
      </c>
      <c r="D93" t="s">
        <v>838</v>
      </c>
      <c r="E93">
        <v>6</v>
      </c>
      <c r="F93">
        <v>33453</v>
      </c>
      <c r="G93">
        <v>9861.34</v>
      </c>
      <c r="H93" t="s">
        <v>839</v>
      </c>
      <c r="I93" t="s">
        <v>840</v>
      </c>
      <c r="J93" t="s">
        <v>37</v>
      </c>
      <c r="K93" t="s">
        <v>60</v>
      </c>
      <c r="L93" t="s">
        <v>80</v>
      </c>
      <c r="M93" t="s">
        <v>841</v>
      </c>
      <c r="N93" t="s">
        <v>842</v>
      </c>
      <c r="O93" t="s">
        <v>72</v>
      </c>
      <c r="P93">
        <v>4513</v>
      </c>
      <c r="Q93" t="s">
        <v>841</v>
      </c>
      <c r="R93">
        <v>816</v>
      </c>
      <c r="S93">
        <v>71</v>
      </c>
      <c r="T93" t="s">
        <v>843</v>
      </c>
      <c r="U93">
        <v>350863</v>
      </c>
    </row>
    <row r="94" spans="1:21" x14ac:dyDescent="0.25">
      <c r="A94" t="s">
        <v>844</v>
      </c>
      <c r="B94" t="s">
        <v>845</v>
      </c>
      <c r="C94" t="s">
        <v>846</v>
      </c>
      <c r="D94" t="s">
        <v>847</v>
      </c>
      <c r="E94">
        <v>3</v>
      </c>
      <c r="F94">
        <v>23578</v>
      </c>
      <c r="G94">
        <v>4399.8999999999996</v>
      </c>
      <c r="H94" t="s">
        <v>848</v>
      </c>
      <c r="I94" t="s">
        <v>849</v>
      </c>
      <c r="J94" t="s">
        <v>37</v>
      </c>
      <c r="K94" t="s">
        <v>60</v>
      </c>
      <c r="L94" t="s">
        <v>26</v>
      </c>
      <c r="M94" t="s">
        <v>850</v>
      </c>
      <c r="N94" t="s">
        <v>851</v>
      </c>
      <c r="O94" t="s">
        <v>72</v>
      </c>
      <c r="P94">
        <v>19657</v>
      </c>
      <c r="Q94" t="s">
        <v>850</v>
      </c>
      <c r="R94">
        <v>231</v>
      </c>
      <c r="S94">
        <v>50</v>
      </c>
      <c r="T94" t="s">
        <v>852</v>
      </c>
      <c r="U94">
        <v>238796</v>
      </c>
    </row>
    <row r="95" spans="1:21" x14ac:dyDescent="0.25">
      <c r="A95" t="s">
        <v>853</v>
      </c>
      <c r="B95" t="s">
        <v>476</v>
      </c>
      <c r="C95" t="s">
        <v>854</v>
      </c>
      <c r="D95" t="s">
        <v>855</v>
      </c>
      <c r="E95">
        <v>9</v>
      </c>
      <c r="F95">
        <v>37105</v>
      </c>
      <c r="G95">
        <v>3390.21</v>
      </c>
      <c r="H95" t="s">
        <v>728</v>
      </c>
      <c r="I95" t="s">
        <v>856</v>
      </c>
      <c r="J95" t="s">
        <v>59</v>
      </c>
      <c r="K95" t="s">
        <v>196</v>
      </c>
      <c r="L95" t="s">
        <v>150</v>
      </c>
      <c r="M95" t="s">
        <v>857</v>
      </c>
      <c r="N95" t="s">
        <v>858</v>
      </c>
      <c r="O95" t="s">
        <v>29</v>
      </c>
      <c r="P95">
        <v>48727</v>
      </c>
      <c r="Q95" t="s">
        <v>857</v>
      </c>
      <c r="R95">
        <v>717</v>
      </c>
      <c r="S95">
        <v>122</v>
      </c>
      <c r="T95" t="s">
        <v>859</v>
      </c>
      <c r="U95">
        <v>230095</v>
      </c>
    </row>
    <row r="96" spans="1:21" x14ac:dyDescent="0.25">
      <c r="A96" t="s">
        <v>860</v>
      </c>
      <c r="B96" t="s">
        <v>861</v>
      </c>
      <c r="C96" t="s">
        <v>435</v>
      </c>
      <c r="D96" t="s">
        <v>862</v>
      </c>
      <c r="E96">
        <v>6</v>
      </c>
      <c r="F96">
        <v>43000</v>
      </c>
      <c r="G96">
        <v>7710.35</v>
      </c>
      <c r="H96" t="s">
        <v>863</v>
      </c>
      <c r="I96" t="s">
        <v>864</v>
      </c>
      <c r="J96" t="s">
        <v>139</v>
      </c>
      <c r="K96" t="s">
        <v>48</v>
      </c>
      <c r="L96" t="s">
        <v>26</v>
      </c>
      <c r="M96" t="s">
        <v>865</v>
      </c>
      <c r="N96" t="s">
        <v>866</v>
      </c>
      <c r="O96" t="s">
        <v>29</v>
      </c>
      <c r="P96">
        <v>20242</v>
      </c>
      <c r="Q96" t="s">
        <v>865</v>
      </c>
      <c r="R96">
        <v>748</v>
      </c>
      <c r="S96">
        <v>38</v>
      </c>
      <c r="T96" t="s">
        <v>867</v>
      </c>
      <c r="U96">
        <v>125724</v>
      </c>
    </row>
    <row r="97" spans="1:21" x14ac:dyDescent="0.25">
      <c r="A97" t="s">
        <v>868</v>
      </c>
      <c r="B97" t="s">
        <v>869</v>
      </c>
      <c r="C97" t="s">
        <v>870</v>
      </c>
      <c r="D97" t="s">
        <v>871</v>
      </c>
      <c r="E97">
        <v>3</v>
      </c>
      <c r="F97">
        <v>21488</v>
      </c>
      <c r="G97">
        <v>6228.02</v>
      </c>
      <c r="H97" t="s">
        <v>872</v>
      </c>
      <c r="I97" t="s">
        <v>873</v>
      </c>
      <c r="J97" t="s">
        <v>232</v>
      </c>
      <c r="K97" t="s">
        <v>38</v>
      </c>
      <c r="L97" t="s">
        <v>26</v>
      </c>
      <c r="M97" t="s">
        <v>874</v>
      </c>
      <c r="N97" t="s">
        <v>875</v>
      </c>
      <c r="O97" t="s">
        <v>72</v>
      </c>
      <c r="P97">
        <v>10280</v>
      </c>
      <c r="Q97" t="s">
        <v>874</v>
      </c>
      <c r="R97">
        <v>758</v>
      </c>
      <c r="S97">
        <v>128</v>
      </c>
      <c r="T97" t="s">
        <v>876</v>
      </c>
      <c r="U97">
        <v>265322</v>
      </c>
    </row>
    <row r="98" spans="1:21" x14ac:dyDescent="0.25">
      <c r="A98" t="s">
        <v>877</v>
      </c>
      <c r="B98" t="s">
        <v>878</v>
      </c>
      <c r="C98" t="s">
        <v>879</v>
      </c>
      <c r="D98" t="s">
        <v>880</v>
      </c>
      <c r="E98">
        <v>3</v>
      </c>
      <c r="F98">
        <v>14085</v>
      </c>
      <c r="G98">
        <v>2198</v>
      </c>
      <c r="H98" t="s">
        <v>881</v>
      </c>
      <c r="I98" t="s">
        <v>882</v>
      </c>
      <c r="J98" t="s">
        <v>110</v>
      </c>
      <c r="K98" t="s">
        <v>48</v>
      </c>
      <c r="L98" t="s">
        <v>150</v>
      </c>
      <c r="M98" t="s">
        <v>514</v>
      </c>
      <c r="N98" t="s">
        <v>883</v>
      </c>
      <c r="O98" t="s">
        <v>51</v>
      </c>
      <c r="P98">
        <v>43437</v>
      </c>
      <c r="Q98" t="s">
        <v>514</v>
      </c>
      <c r="R98">
        <v>340</v>
      </c>
      <c r="S98">
        <v>73</v>
      </c>
      <c r="T98" t="s">
        <v>884</v>
      </c>
      <c r="U98">
        <v>156779</v>
      </c>
    </row>
    <row r="99" spans="1:21" x14ac:dyDescent="0.25">
      <c r="A99" t="s">
        <v>885</v>
      </c>
      <c r="B99" t="s">
        <v>886</v>
      </c>
      <c r="C99" t="s">
        <v>887</v>
      </c>
      <c r="D99" t="s">
        <v>888</v>
      </c>
      <c r="E99">
        <v>3</v>
      </c>
      <c r="F99">
        <v>29363</v>
      </c>
      <c r="G99">
        <v>4590.51</v>
      </c>
      <c r="H99" t="s">
        <v>889</v>
      </c>
      <c r="I99" t="s">
        <v>890</v>
      </c>
      <c r="J99" t="s">
        <v>48</v>
      </c>
      <c r="K99" t="s">
        <v>149</v>
      </c>
      <c r="L99" t="s">
        <v>150</v>
      </c>
      <c r="M99" t="s">
        <v>338</v>
      </c>
      <c r="N99" t="s">
        <v>891</v>
      </c>
      <c r="O99" t="s">
        <v>72</v>
      </c>
      <c r="P99">
        <v>31191</v>
      </c>
      <c r="Q99" t="s">
        <v>338</v>
      </c>
      <c r="R99">
        <v>392</v>
      </c>
      <c r="S99">
        <v>140</v>
      </c>
      <c r="T99" t="s">
        <v>892</v>
      </c>
      <c r="U99">
        <v>286209</v>
      </c>
    </row>
    <row r="100" spans="1:21" x14ac:dyDescent="0.25">
      <c r="A100" t="s">
        <v>893</v>
      </c>
      <c r="B100" t="s">
        <v>894</v>
      </c>
      <c r="C100" t="s">
        <v>895</v>
      </c>
      <c r="D100" t="s">
        <v>896</v>
      </c>
      <c r="E100">
        <v>8</v>
      </c>
      <c r="F100">
        <v>43489</v>
      </c>
      <c r="G100">
        <v>7187.94</v>
      </c>
      <c r="H100" t="s">
        <v>897</v>
      </c>
      <c r="I100" t="s">
        <v>898</v>
      </c>
      <c r="J100" t="s">
        <v>48</v>
      </c>
      <c r="K100" t="s">
        <v>149</v>
      </c>
      <c r="L100" t="s">
        <v>150</v>
      </c>
      <c r="M100" t="s">
        <v>899</v>
      </c>
      <c r="N100" t="s">
        <v>900</v>
      </c>
      <c r="O100" t="s">
        <v>51</v>
      </c>
      <c r="P100">
        <v>28172</v>
      </c>
      <c r="Q100" t="s">
        <v>899</v>
      </c>
      <c r="R100">
        <v>416</v>
      </c>
      <c r="S100">
        <v>107</v>
      </c>
      <c r="T100" t="s">
        <v>901</v>
      </c>
      <c r="U100">
        <v>449897</v>
      </c>
    </row>
    <row r="101" spans="1:21" x14ac:dyDescent="0.25">
      <c r="A101" t="s">
        <v>902</v>
      </c>
      <c r="B101" t="s">
        <v>903</v>
      </c>
      <c r="C101" t="s">
        <v>904</v>
      </c>
      <c r="D101" t="s">
        <v>905</v>
      </c>
      <c r="E101">
        <v>1</v>
      </c>
      <c r="F101">
        <v>49374</v>
      </c>
      <c r="G101">
        <v>5926.16</v>
      </c>
      <c r="H101" t="s">
        <v>906</v>
      </c>
      <c r="I101" t="s">
        <v>907</v>
      </c>
      <c r="J101" t="s">
        <v>110</v>
      </c>
      <c r="K101" t="s">
        <v>48</v>
      </c>
      <c r="L101" t="s">
        <v>150</v>
      </c>
      <c r="M101" t="s">
        <v>908</v>
      </c>
      <c r="N101" t="s">
        <v>909</v>
      </c>
      <c r="O101" t="s">
        <v>29</v>
      </c>
      <c r="P101">
        <v>21062</v>
      </c>
      <c r="Q101" t="s">
        <v>908</v>
      </c>
      <c r="R101">
        <v>854</v>
      </c>
      <c r="S101">
        <v>181</v>
      </c>
      <c r="T101" t="s">
        <v>910</v>
      </c>
      <c r="U101">
        <v>399076</v>
      </c>
    </row>
    <row r="102" spans="1:21" x14ac:dyDescent="0.25">
      <c r="A102" t="s">
        <v>911</v>
      </c>
      <c r="B102" t="s">
        <v>912</v>
      </c>
      <c r="C102" t="s">
        <v>913</v>
      </c>
      <c r="D102" t="s">
        <v>914</v>
      </c>
      <c r="E102">
        <v>7</v>
      </c>
      <c r="F102">
        <v>40869</v>
      </c>
      <c r="G102">
        <v>3696.43</v>
      </c>
      <c r="H102" t="s">
        <v>915</v>
      </c>
      <c r="I102" t="s">
        <v>916</v>
      </c>
      <c r="J102" t="s">
        <v>37</v>
      </c>
      <c r="K102" t="s">
        <v>60</v>
      </c>
      <c r="L102" t="s">
        <v>80</v>
      </c>
      <c r="M102" t="s">
        <v>917</v>
      </c>
      <c r="N102" t="s">
        <v>918</v>
      </c>
      <c r="O102" t="s">
        <v>51</v>
      </c>
      <c r="P102">
        <v>6306</v>
      </c>
      <c r="Q102" t="s">
        <v>917</v>
      </c>
      <c r="R102">
        <v>900</v>
      </c>
      <c r="S102">
        <v>93</v>
      </c>
      <c r="T102" t="s">
        <v>919</v>
      </c>
      <c r="U102">
        <v>265124</v>
      </c>
    </row>
    <row r="103" spans="1:21" x14ac:dyDescent="0.25">
      <c r="A103" t="s">
        <v>920</v>
      </c>
      <c r="B103" t="s">
        <v>921</v>
      </c>
      <c r="C103" t="s">
        <v>922</v>
      </c>
      <c r="D103" t="s">
        <v>923</v>
      </c>
      <c r="E103">
        <v>5</v>
      </c>
      <c r="F103">
        <v>12627</v>
      </c>
      <c r="G103">
        <v>2458.88</v>
      </c>
      <c r="H103" t="s">
        <v>924</v>
      </c>
      <c r="I103" t="s">
        <v>925</v>
      </c>
      <c r="J103" t="s">
        <v>110</v>
      </c>
      <c r="K103" t="s">
        <v>149</v>
      </c>
      <c r="L103" t="s">
        <v>150</v>
      </c>
      <c r="M103" t="s">
        <v>926</v>
      </c>
      <c r="N103" t="s">
        <v>927</v>
      </c>
      <c r="O103" t="s">
        <v>51</v>
      </c>
      <c r="P103">
        <v>19259</v>
      </c>
      <c r="Q103" t="s">
        <v>926</v>
      </c>
      <c r="R103">
        <v>414</v>
      </c>
      <c r="S103">
        <v>66</v>
      </c>
      <c r="T103" t="s">
        <v>928</v>
      </c>
      <c r="U103">
        <v>489877</v>
      </c>
    </row>
    <row r="104" spans="1:21" x14ac:dyDescent="0.25">
      <c r="A104" t="s">
        <v>929</v>
      </c>
      <c r="B104" t="s">
        <v>930</v>
      </c>
      <c r="C104" t="s">
        <v>931</v>
      </c>
      <c r="D104" t="s">
        <v>932</v>
      </c>
      <c r="E104">
        <v>1</v>
      </c>
      <c r="F104">
        <v>10661</v>
      </c>
      <c r="G104">
        <v>2916.32</v>
      </c>
      <c r="H104" t="s">
        <v>933</v>
      </c>
      <c r="I104" t="s">
        <v>934</v>
      </c>
      <c r="J104" t="s">
        <v>37</v>
      </c>
      <c r="K104" t="s">
        <v>149</v>
      </c>
      <c r="L104" t="s">
        <v>150</v>
      </c>
      <c r="M104" t="s">
        <v>935</v>
      </c>
      <c r="N104" t="s">
        <v>936</v>
      </c>
      <c r="O104" t="s">
        <v>83</v>
      </c>
      <c r="P104">
        <v>21930</v>
      </c>
      <c r="Q104" t="s">
        <v>935</v>
      </c>
      <c r="R104">
        <v>969</v>
      </c>
      <c r="S104">
        <v>121</v>
      </c>
      <c r="T104" t="s">
        <v>937</v>
      </c>
      <c r="U104">
        <v>491101</v>
      </c>
    </row>
    <row r="105" spans="1:21" x14ac:dyDescent="0.25">
      <c r="A105" t="s">
        <v>938</v>
      </c>
      <c r="B105" t="s">
        <v>939</v>
      </c>
      <c r="C105" t="s">
        <v>373</v>
      </c>
      <c r="D105" t="s">
        <v>940</v>
      </c>
      <c r="E105">
        <v>6</v>
      </c>
      <c r="F105">
        <v>28862</v>
      </c>
      <c r="G105">
        <v>6751.76</v>
      </c>
      <c r="H105" t="s">
        <v>941</v>
      </c>
      <c r="I105" t="s">
        <v>942</v>
      </c>
      <c r="J105" t="s">
        <v>24</v>
      </c>
      <c r="K105" t="s">
        <v>60</v>
      </c>
      <c r="L105" t="s">
        <v>80</v>
      </c>
      <c r="M105" t="s">
        <v>943</v>
      </c>
      <c r="N105" t="s">
        <v>944</v>
      </c>
      <c r="O105" t="s">
        <v>51</v>
      </c>
      <c r="P105">
        <v>46569</v>
      </c>
      <c r="Q105" t="s">
        <v>943</v>
      </c>
      <c r="R105">
        <v>570</v>
      </c>
      <c r="S105">
        <v>135</v>
      </c>
      <c r="T105" t="s">
        <v>945</v>
      </c>
      <c r="U105">
        <v>249964</v>
      </c>
    </row>
    <row r="106" spans="1:21" x14ac:dyDescent="0.25">
      <c r="A106" t="s">
        <v>946</v>
      </c>
      <c r="B106" t="s">
        <v>947</v>
      </c>
      <c r="C106" t="s">
        <v>948</v>
      </c>
      <c r="D106" t="s">
        <v>949</v>
      </c>
      <c r="E106">
        <v>7</v>
      </c>
      <c r="F106">
        <v>20408</v>
      </c>
      <c r="G106">
        <v>1511.15</v>
      </c>
      <c r="H106" t="s">
        <v>950</v>
      </c>
      <c r="I106" t="s">
        <v>951</v>
      </c>
      <c r="J106" t="s">
        <v>37</v>
      </c>
      <c r="K106" t="s">
        <v>196</v>
      </c>
      <c r="L106" t="s">
        <v>26</v>
      </c>
      <c r="M106" t="s">
        <v>952</v>
      </c>
      <c r="N106" t="s">
        <v>953</v>
      </c>
      <c r="O106" t="s">
        <v>72</v>
      </c>
      <c r="P106">
        <v>15432</v>
      </c>
      <c r="Q106" t="s">
        <v>952</v>
      </c>
      <c r="R106">
        <v>385</v>
      </c>
      <c r="S106">
        <v>93</v>
      </c>
      <c r="T106" t="s">
        <v>954</v>
      </c>
      <c r="U106">
        <v>393576</v>
      </c>
    </row>
    <row r="107" spans="1:21" x14ac:dyDescent="0.25">
      <c r="A107" t="s">
        <v>955</v>
      </c>
      <c r="B107" t="s">
        <v>956</v>
      </c>
      <c r="C107" t="s">
        <v>957</v>
      </c>
      <c r="D107" t="s">
        <v>958</v>
      </c>
      <c r="E107">
        <v>7</v>
      </c>
      <c r="F107">
        <v>30742</v>
      </c>
      <c r="G107">
        <v>4617.82</v>
      </c>
      <c r="H107" t="s">
        <v>959</v>
      </c>
      <c r="I107" t="s">
        <v>960</v>
      </c>
      <c r="J107" t="s">
        <v>37</v>
      </c>
      <c r="K107" t="s">
        <v>91</v>
      </c>
      <c r="L107" t="s">
        <v>150</v>
      </c>
      <c r="M107" t="s">
        <v>961</v>
      </c>
      <c r="N107" t="s">
        <v>962</v>
      </c>
      <c r="O107" t="s">
        <v>83</v>
      </c>
      <c r="P107">
        <v>7546</v>
      </c>
      <c r="Q107" t="s">
        <v>961</v>
      </c>
      <c r="R107">
        <v>0</v>
      </c>
      <c r="S107">
        <v>116</v>
      </c>
      <c r="T107" t="s">
        <v>963</v>
      </c>
      <c r="U107">
        <v>204041</v>
      </c>
    </row>
    <row r="108" spans="1:21" x14ac:dyDescent="0.25">
      <c r="A108" t="s">
        <v>964</v>
      </c>
      <c r="B108" t="s">
        <v>965</v>
      </c>
      <c r="C108" t="s">
        <v>966</v>
      </c>
      <c r="D108" t="s">
        <v>967</v>
      </c>
      <c r="E108">
        <v>5</v>
      </c>
      <c r="F108">
        <v>46204</v>
      </c>
      <c r="G108">
        <v>2371.37</v>
      </c>
      <c r="H108" t="s">
        <v>968</v>
      </c>
      <c r="I108" t="s">
        <v>969</v>
      </c>
      <c r="J108" t="s">
        <v>37</v>
      </c>
      <c r="K108" t="s">
        <v>38</v>
      </c>
      <c r="L108" t="s">
        <v>26</v>
      </c>
      <c r="M108" t="s">
        <v>970</v>
      </c>
      <c r="N108" t="s">
        <v>971</v>
      </c>
      <c r="O108" t="s">
        <v>72</v>
      </c>
      <c r="P108">
        <v>21433</v>
      </c>
      <c r="Q108" t="s">
        <v>970</v>
      </c>
      <c r="R108">
        <v>611</v>
      </c>
      <c r="S108">
        <v>99</v>
      </c>
      <c r="T108" t="s">
        <v>972</v>
      </c>
      <c r="U108">
        <v>445390</v>
      </c>
    </row>
    <row r="109" spans="1:21" x14ac:dyDescent="0.25">
      <c r="A109" t="s">
        <v>973</v>
      </c>
      <c r="B109" t="s">
        <v>710</v>
      </c>
      <c r="C109" t="s">
        <v>879</v>
      </c>
      <c r="D109" t="s">
        <v>974</v>
      </c>
      <c r="E109">
        <v>4</v>
      </c>
      <c r="F109">
        <v>27680</v>
      </c>
      <c r="G109">
        <v>3514.95</v>
      </c>
      <c r="H109" t="s">
        <v>975</v>
      </c>
      <c r="I109" t="s">
        <v>976</v>
      </c>
      <c r="J109" t="s">
        <v>48</v>
      </c>
      <c r="K109" t="s">
        <v>48</v>
      </c>
      <c r="L109" t="s">
        <v>80</v>
      </c>
      <c r="M109" t="s">
        <v>977</v>
      </c>
      <c r="N109" t="s">
        <v>978</v>
      </c>
      <c r="O109" t="s">
        <v>83</v>
      </c>
      <c r="P109">
        <v>49853</v>
      </c>
      <c r="Q109" t="s">
        <v>977</v>
      </c>
      <c r="R109">
        <v>644</v>
      </c>
      <c r="S109">
        <v>68</v>
      </c>
      <c r="T109" t="s">
        <v>979</v>
      </c>
      <c r="U109">
        <v>218115</v>
      </c>
    </row>
    <row r="110" spans="1:21" x14ac:dyDescent="0.25">
      <c r="A110" t="s">
        <v>980</v>
      </c>
      <c r="B110" t="s">
        <v>255</v>
      </c>
      <c r="C110" t="s">
        <v>981</v>
      </c>
      <c r="D110" t="s">
        <v>982</v>
      </c>
      <c r="E110">
        <v>2</v>
      </c>
      <c r="F110">
        <v>18099</v>
      </c>
      <c r="G110">
        <v>3933.71</v>
      </c>
      <c r="H110" t="s">
        <v>983</v>
      </c>
      <c r="I110" t="s">
        <v>984</v>
      </c>
      <c r="J110" t="s">
        <v>59</v>
      </c>
      <c r="K110" t="s">
        <v>38</v>
      </c>
      <c r="L110" t="s">
        <v>26</v>
      </c>
      <c r="M110" t="s">
        <v>985</v>
      </c>
      <c r="N110" t="s">
        <v>986</v>
      </c>
      <c r="O110" t="s">
        <v>51</v>
      </c>
      <c r="P110">
        <v>24161</v>
      </c>
      <c r="Q110" t="s">
        <v>985</v>
      </c>
      <c r="R110">
        <v>968</v>
      </c>
      <c r="S110">
        <v>69</v>
      </c>
      <c r="T110" t="s">
        <v>987</v>
      </c>
      <c r="U110">
        <v>166226</v>
      </c>
    </row>
    <row r="111" spans="1:21" x14ac:dyDescent="0.25">
      <c r="A111" t="s">
        <v>988</v>
      </c>
      <c r="B111" t="s">
        <v>989</v>
      </c>
      <c r="C111" t="s">
        <v>990</v>
      </c>
      <c r="D111" t="s">
        <v>412</v>
      </c>
      <c r="E111">
        <v>1</v>
      </c>
      <c r="F111">
        <v>43521</v>
      </c>
      <c r="G111">
        <v>5333.87</v>
      </c>
      <c r="H111" t="s">
        <v>991</v>
      </c>
      <c r="I111" t="s">
        <v>992</v>
      </c>
      <c r="J111" t="s">
        <v>48</v>
      </c>
      <c r="K111" t="s">
        <v>196</v>
      </c>
      <c r="L111" t="s">
        <v>150</v>
      </c>
      <c r="M111" t="s">
        <v>993</v>
      </c>
      <c r="N111" t="s">
        <v>994</v>
      </c>
      <c r="O111" t="s">
        <v>83</v>
      </c>
      <c r="P111">
        <v>19018</v>
      </c>
      <c r="Q111" t="s">
        <v>993</v>
      </c>
      <c r="R111">
        <v>718</v>
      </c>
      <c r="S111">
        <v>182</v>
      </c>
      <c r="T111" t="s">
        <v>995</v>
      </c>
      <c r="U111">
        <v>110250</v>
      </c>
    </row>
    <row r="112" spans="1:21" x14ac:dyDescent="0.25">
      <c r="A112" t="s">
        <v>996</v>
      </c>
      <c r="B112" t="s">
        <v>997</v>
      </c>
      <c r="C112" t="s">
        <v>998</v>
      </c>
      <c r="D112" t="s">
        <v>523</v>
      </c>
      <c r="E112">
        <v>4</v>
      </c>
      <c r="F112">
        <v>22238</v>
      </c>
      <c r="G112">
        <v>5784.98</v>
      </c>
      <c r="H112" t="s">
        <v>999</v>
      </c>
      <c r="I112" t="s">
        <v>1000</v>
      </c>
      <c r="J112" t="s">
        <v>232</v>
      </c>
      <c r="K112" t="s">
        <v>149</v>
      </c>
      <c r="L112" t="s">
        <v>80</v>
      </c>
      <c r="M112" t="s">
        <v>1001</v>
      </c>
      <c r="N112" t="s">
        <v>1002</v>
      </c>
      <c r="O112" t="s">
        <v>72</v>
      </c>
      <c r="P112">
        <v>33377</v>
      </c>
      <c r="Q112" t="s">
        <v>1001</v>
      </c>
      <c r="R112">
        <v>29</v>
      </c>
      <c r="S112">
        <v>138</v>
      </c>
      <c r="T112" t="s">
        <v>1003</v>
      </c>
      <c r="U112">
        <v>429186</v>
      </c>
    </row>
    <row r="113" spans="1:21" x14ac:dyDescent="0.25">
      <c r="A113" t="s">
        <v>1004</v>
      </c>
      <c r="B113" t="s">
        <v>1005</v>
      </c>
      <c r="C113" t="s">
        <v>321</v>
      </c>
      <c r="D113" t="s">
        <v>1006</v>
      </c>
      <c r="E113">
        <v>6</v>
      </c>
      <c r="F113">
        <v>30447</v>
      </c>
      <c r="G113">
        <v>5156.08</v>
      </c>
      <c r="H113" t="s">
        <v>1007</v>
      </c>
      <c r="I113" t="s">
        <v>1008</v>
      </c>
      <c r="J113" t="s">
        <v>37</v>
      </c>
      <c r="K113" t="s">
        <v>38</v>
      </c>
      <c r="L113" t="s">
        <v>26</v>
      </c>
      <c r="M113" t="s">
        <v>1009</v>
      </c>
      <c r="N113" t="s">
        <v>1010</v>
      </c>
      <c r="O113" t="s">
        <v>83</v>
      </c>
      <c r="P113">
        <v>32473</v>
      </c>
      <c r="Q113" t="s">
        <v>1009</v>
      </c>
      <c r="R113">
        <v>567</v>
      </c>
      <c r="S113">
        <v>28</v>
      </c>
      <c r="T113" t="s">
        <v>1011</v>
      </c>
      <c r="U113">
        <v>183622</v>
      </c>
    </row>
    <row r="114" spans="1:21" x14ac:dyDescent="0.25">
      <c r="A114" t="s">
        <v>1012</v>
      </c>
      <c r="B114" t="s">
        <v>1013</v>
      </c>
      <c r="C114" t="s">
        <v>1014</v>
      </c>
      <c r="D114" t="s">
        <v>1015</v>
      </c>
      <c r="E114">
        <v>1</v>
      </c>
      <c r="F114">
        <v>7197</v>
      </c>
      <c r="G114">
        <v>1563.85</v>
      </c>
      <c r="H114" t="s">
        <v>1016</v>
      </c>
      <c r="I114" t="s">
        <v>1017</v>
      </c>
      <c r="J114" t="s">
        <v>129</v>
      </c>
      <c r="K114" t="s">
        <v>48</v>
      </c>
      <c r="L114" t="s">
        <v>150</v>
      </c>
      <c r="M114" t="s">
        <v>1018</v>
      </c>
      <c r="N114" t="s">
        <v>1019</v>
      </c>
      <c r="O114" t="s">
        <v>51</v>
      </c>
      <c r="P114">
        <v>15034</v>
      </c>
      <c r="Q114" t="s">
        <v>1018</v>
      </c>
      <c r="R114">
        <v>742</v>
      </c>
      <c r="S114">
        <v>192</v>
      </c>
      <c r="T114" t="s">
        <v>1020</v>
      </c>
      <c r="U114">
        <v>415993</v>
      </c>
    </row>
    <row r="115" spans="1:21" x14ac:dyDescent="0.25">
      <c r="A115" t="s">
        <v>1021</v>
      </c>
      <c r="B115" t="s">
        <v>1022</v>
      </c>
      <c r="C115" t="s">
        <v>1023</v>
      </c>
      <c r="D115" t="s">
        <v>1024</v>
      </c>
      <c r="E115">
        <v>9</v>
      </c>
      <c r="F115">
        <v>25640</v>
      </c>
      <c r="G115">
        <v>6947.58</v>
      </c>
      <c r="H115" t="s">
        <v>1025</v>
      </c>
      <c r="I115" t="s">
        <v>1026</v>
      </c>
      <c r="J115" t="s">
        <v>59</v>
      </c>
      <c r="K115" t="s">
        <v>48</v>
      </c>
      <c r="L115" t="s">
        <v>26</v>
      </c>
      <c r="M115" t="s">
        <v>814</v>
      </c>
      <c r="N115" t="s">
        <v>1027</v>
      </c>
      <c r="O115" t="s">
        <v>29</v>
      </c>
      <c r="P115">
        <v>48398</v>
      </c>
      <c r="Q115" t="s">
        <v>814</v>
      </c>
      <c r="R115">
        <v>496</v>
      </c>
      <c r="S115">
        <v>145</v>
      </c>
      <c r="T115" t="s">
        <v>1028</v>
      </c>
      <c r="U115">
        <v>88901</v>
      </c>
    </row>
    <row r="116" spans="1:21" x14ac:dyDescent="0.25">
      <c r="A116" t="s">
        <v>1029</v>
      </c>
      <c r="B116" t="s">
        <v>1030</v>
      </c>
      <c r="C116" t="s">
        <v>1031</v>
      </c>
      <c r="D116" t="s">
        <v>314</v>
      </c>
      <c r="E116">
        <v>6</v>
      </c>
      <c r="F116">
        <v>21602</v>
      </c>
      <c r="G116">
        <v>4767.62</v>
      </c>
      <c r="H116" t="s">
        <v>1032</v>
      </c>
      <c r="I116" t="s">
        <v>1033</v>
      </c>
      <c r="J116" t="s">
        <v>129</v>
      </c>
      <c r="K116" t="s">
        <v>196</v>
      </c>
      <c r="L116" t="s">
        <v>80</v>
      </c>
      <c r="M116" t="s">
        <v>1034</v>
      </c>
      <c r="N116" t="s">
        <v>1035</v>
      </c>
      <c r="O116" t="s">
        <v>29</v>
      </c>
      <c r="P116">
        <v>29687</v>
      </c>
      <c r="Q116" t="s">
        <v>1034</v>
      </c>
      <c r="R116">
        <v>429</v>
      </c>
      <c r="S116">
        <v>19</v>
      </c>
      <c r="T116" t="s">
        <v>1036</v>
      </c>
      <c r="U116">
        <v>275397</v>
      </c>
    </row>
    <row r="117" spans="1:21" x14ac:dyDescent="0.25">
      <c r="A117" t="s">
        <v>1037</v>
      </c>
      <c r="B117" t="s">
        <v>1038</v>
      </c>
      <c r="C117" t="s">
        <v>1039</v>
      </c>
      <c r="D117" t="s">
        <v>1040</v>
      </c>
      <c r="E117">
        <v>3</v>
      </c>
      <c r="F117">
        <v>6589</v>
      </c>
      <c r="G117">
        <v>1807.57</v>
      </c>
      <c r="H117" t="s">
        <v>1041</v>
      </c>
      <c r="I117" t="s">
        <v>1042</v>
      </c>
      <c r="J117" t="s">
        <v>129</v>
      </c>
      <c r="K117" t="s">
        <v>38</v>
      </c>
      <c r="L117" t="s">
        <v>80</v>
      </c>
      <c r="M117" t="s">
        <v>1043</v>
      </c>
      <c r="N117" t="s">
        <v>1044</v>
      </c>
      <c r="O117" t="s">
        <v>83</v>
      </c>
      <c r="P117">
        <v>2974</v>
      </c>
      <c r="Q117" t="s">
        <v>1043</v>
      </c>
      <c r="R117">
        <v>809</v>
      </c>
      <c r="S117">
        <v>148</v>
      </c>
      <c r="T117" t="s">
        <v>1045</v>
      </c>
      <c r="U117">
        <v>242552</v>
      </c>
    </row>
    <row r="118" spans="1:21" x14ac:dyDescent="0.25">
      <c r="A118" t="s">
        <v>1046</v>
      </c>
      <c r="B118" t="s">
        <v>1047</v>
      </c>
      <c r="C118" t="s">
        <v>1048</v>
      </c>
      <c r="D118" t="s">
        <v>499</v>
      </c>
      <c r="E118">
        <v>9</v>
      </c>
      <c r="F118">
        <v>10974</v>
      </c>
      <c r="G118">
        <v>2765.63</v>
      </c>
      <c r="H118" t="s">
        <v>1049</v>
      </c>
      <c r="I118" t="s">
        <v>1050</v>
      </c>
      <c r="J118" t="s">
        <v>24</v>
      </c>
      <c r="K118" t="s">
        <v>149</v>
      </c>
      <c r="L118" t="s">
        <v>80</v>
      </c>
      <c r="M118" t="s">
        <v>1051</v>
      </c>
      <c r="N118" t="s">
        <v>1052</v>
      </c>
      <c r="O118" t="s">
        <v>83</v>
      </c>
      <c r="P118">
        <v>20437</v>
      </c>
      <c r="Q118" t="s">
        <v>1051</v>
      </c>
      <c r="R118">
        <v>611</v>
      </c>
      <c r="S118">
        <v>122</v>
      </c>
      <c r="T118" t="s">
        <v>1053</v>
      </c>
      <c r="U118">
        <v>247468</v>
      </c>
    </row>
    <row r="119" spans="1:21" x14ac:dyDescent="0.25">
      <c r="A119" t="s">
        <v>1054</v>
      </c>
      <c r="B119" t="s">
        <v>564</v>
      </c>
      <c r="C119" t="s">
        <v>1055</v>
      </c>
      <c r="D119" t="s">
        <v>1056</v>
      </c>
      <c r="E119">
        <v>2</v>
      </c>
      <c r="F119">
        <v>35308</v>
      </c>
      <c r="G119">
        <v>6770.88</v>
      </c>
      <c r="H119" t="s">
        <v>1057</v>
      </c>
      <c r="I119" t="s">
        <v>1058</v>
      </c>
      <c r="J119" t="s">
        <v>110</v>
      </c>
      <c r="K119" t="s">
        <v>25</v>
      </c>
      <c r="L119" t="s">
        <v>80</v>
      </c>
      <c r="M119" t="s">
        <v>1059</v>
      </c>
      <c r="N119" t="s">
        <v>1060</v>
      </c>
      <c r="O119" t="s">
        <v>29</v>
      </c>
      <c r="P119">
        <v>46150</v>
      </c>
      <c r="Q119" t="s">
        <v>1059</v>
      </c>
      <c r="R119">
        <v>681</v>
      </c>
      <c r="S119">
        <v>183</v>
      </c>
      <c r="T119" t="s">
        <v>1061</v>
      </c>
      <c r="U119">
        <v>125310</v>
      </c>
    </row>
    <row r="120" spans="1:21" x14ac:dyDescent="0.25">
      <c r="A120" t="s">
        <v>1062</v>
      </c>
      <c r="B120" t="s">
        <v>1063</v>
      </c>
      <c r="C120" t="s">
        <v>1064</v>
      </c>
      <c r="D120" t="s">
        <v>1065</v>
      </c>
      <c r="E120">
        <v>9</v>
      </c>
      <c r="F120">
        <v>9439</v>
      </c>
      <c r="G120">
        <v>1173.3499999999999</v>
      </c>
      <c r="H120" t="s">
        <v>1066</v>
      </c>
      <c r="I120" t="s">
        <v>1067</v>
      </c>
      <c r="J120" t="s">
        <v>110</v>
      </c>
      <c r="K120" t="s">
        <v>196</v>
      </c>
      <c r="L120" t="s">
        <v>150</v>
      </c>
      <c r="M120" t="s">
        <v>1068</v>
      </c>
      <c r="N120" t="s">
        <v>1069</v>
      </c>
      <c r="O120" t="s">
        <v>29</v>
      </c>
      <c r="P120">
        <v>19728</v>
      </c>
      <c r="Q120" t="s">
        <v>1068</v>
      </c>
      <c r="R120">
        <v>464</v>
      </c>
      <c r="S120">
        <v>102</v>
      </c>
      <c r="T120" t="s">
        <v>1070</v>
      </c>
      <c r="U120">
        <v>83239</v>
      </c>
    </row>
    <row r="121" spans="1:21" x14ac:dyDescent="0.25">
      <c r="A121" t="s">
        <v>1071</v>
      </c>
      <c r="B121" t="s">
        <v>1072</v>
      </c>
      <c r="C121" t="s">
        <v>1073</v>
      </c>
      <c r="D121" t="s">
        <v>1074</v>
      </c>
      <c r="E121">
        <v>3</v>
      </c>
      <c r="F121">
        <v>7039</v>
      </c>
      <c r="G121">
        <v>876.61</v>
      </c>
      <c r="H121" t="s">
        <v>1075</v>
      </c>
      <c r="I121" t="s">
        <v>1076</v>
      </c>
      <c r="J121" t="s">
        <v>24</v>
      </c>
      <c r="K121" t="s">
        <v>91</v>
      </c>
      <c r="L121" t="s">
        <v>26</v>
      </c>
      <c r="M121" t="s">
        <v>1077</v>
      </c>
      <c r="N121" t="s">
        <v>1078</v>
      </c>
      <c r="O121" t="s">
        <v>51</v>
      </c>
      <c r="P121">
        <v>28433</v>
      </c>
      <c r="Q121" t="s">
        <v>1077</v>
      </c>
      <c r="R121">
        <v>278</v>
      </c>
      <c r="S121">
        <v>108</v>
      </c>
      <c r="T121" t="s">
        <v>1079</v>
      </c>
      <c r="U121">
        <v>205883</v>
      </c>
    </row>
    <row r="122" spans="1:21" x14ac:dyDescent="0.25">
      <c r="A122" t="s">
        <v>1080</v>
      </c>
      <c r="B122" t="s">
        <v>173</v>
      </c>
      <c r="C122" t="s">
        <v>1081</v>
      </c>
      <c r="D122" t="s">
        <v>1082</v>
      </c>
      <c r="E122">
        <v>4</v>
      </c>
      <c r="F122">
        <v>3348</v>
      </c>
      <c r="G122">
        <v>900.05</v>
      </c>
      <c r="H122" t="s">
        <v>1083</v>
      </c>
      <c r="I122" t="s">
        <v>1084</v>
      </c>
      <c r="J122" t="s">
        <v>59</v>
      </c>
      <c r="K122" t="s">
        <v>38</v>
      </c>
      <c r="L122" t="s">
        <v>80</v>
      </c>
      <c r="M122" t="s">
        <v>1085</v>
      </c>
      <c r="N122" t="s">
        <v>1086</v>
      </c>
      <c r="O122" t="s">
        <v>29</v>
      </c>
      <c r="P122">
        <v>30670</v>
      </c>
      <c r="Q122" t="s">
        <v>1085</v>
      </c>
      <c r="R122">
        <v>519</v>
      </c>
      <c r="S122">
        <v>69</v>
      </c>
      <c r="T122" t="s">
        <v>1087</v>
      </c>
      <c r="U122">
        <v>261604</v>
      </c>
    </row>
    <row r="123" spans="1:21" x14ac:dyDescent="0.25">
      <c r="A123" t="s">
        <v>1088</v>
      </c>
      <c r="B123" t="s">
        <v>1089</v>
      </c>
      <c r="C123" t="s">
        <v>1090</v>
      </c>
      <c r="D123" t="s">
        <v>1091</v>
      </c>
      <c r="E123">
        <v>4</v>
      </c>
      <c r="F123">
        <v>1815</v>
      </c>
      <c r="G123">
        <v>115.2</v>
      </c>
      <c r="H123" t="s">
        <v>1092</v>
      </c>
      <c r="I123" t="s">
        <v>1093</v>
      </c>
      <c r="J123" t="s">
        <v>48</v>
      </c>
      <c r="K123" t="s">
        <v>196</v>
      </c>
      <c r="L123" t="s">
        <v>26</v>
      </c>
      <c r="M123" t="s">
        <v>1094</v>
      </c>
      <c r="N123" t="s">
        <v>1095</v>
      </c>
      <c r="O123" t="s">
        <v>51</v>
      </c>
      <c r="P123">
        <v>35249</v>
      </c>
      <c r="Q123" t="s">
        <v>1094</v>
      </c>
      <c r="R123">
        <v>959</v>
      </c>
      <c r="S123">
        <v>71</v>
      </c>
      <c r="T123" t="s">
        <v>1096</v>
      </c>
      <c r="U123">
        <v>407109</v>
      </c>
    </row>
    <row r="124" spans="1:21" x14ac:dyDescent="0.25">
      <c r="A124" t="s">
        <v>1097</v>
      </c>
      <c r="B124" t="s">
        <v>1098</v>
      </c>
      <c r="C124" t="s">
        <v>1099</v>
      </c>
      <c r="D124" t="s">
        <v>1100</v>
      </c>
      <c r="E124">
        <v>9</v>
      </c>
      <c r="F124">
        <v>22003</v>
      </c>
      <c r="G124">
        <v>6278.76</v>
      </c>
      <c r="H124" t="s">
        <v>1101</v>
      </c>
      <c r="I124" t="s">
        <v>1102</v>
      </c>
      <c r="J124" t="s">
        <v>48</v>
      </c>
      <c r="K124" t="s">
        <v>91</v>
      </c>
      <c r="L124" t="s">
        <v>80</v>
      </c>
      <c r="M124" t="s">
        <v>1103</v>
      </c>
      <c r="N124" t="s">
        <v>1104</v>
      </c>
      <c r="O124" t="s">
        <v>51</v>
      </c>
      <c r="P124">
        <v>43628</v>
      </c>
      <c r="Q124" t="s">
        <v>1103</v>
      </c>
      <c r="R124">
        <v>602</v>
      </c>
      <c r="S124">
        <v>127</v>
      </c>
      <c r="T124" t="s">
        <v>1105</v>
      </c>
      <c r="U124">
        <v>258104</v>
      </c>
    </row>
    <row r="125" spans="1:21" x14ac:dyDescent="0.25">
      <c r="A125" t="s">
        <v>1106</v>
      </c>
      <c r="B125" t="s">
        <v>1107</v>
      </c>
      <c r="C125" t="s">
        <v>1108</v>
      </c>
      <c r="D125" t="s">
        <v>1109</v>
      </c>
      <c r="E125">
        <v>3</v>
      </c>
      <c r="F125">
        <v>24682</v>
      </c>
      <c r="G125">
        <v>3252.22</v>
      </c>
      <c r="H125" t="s">
        <v>1110</v>
      </c>
      <c r="I125" t="s">
        <v>1111</v>
      </c>
      <c r="J125" t="s">
        <v>59</v>
      </c>
      <c r="K125" t="s">
        <v>196</v>
      </c>
      <c r="L125" t="s">
        <v>80</v>
      </c>
      <c r="M125" t="s">
        <v>686</v>
      </c>
      <c r="N125" t="s">
        <v>1112</v>
      </c>
      <c r="O125" t="s">
        <v>72</v>
      </c>
      <c r="P125">
        <v>7544</v>
      </c>
      <c r="Q125" t="s">
        <v>686</v>
      </c>
      <c r="R125">
        <v>707</v>
      </c>
      <c r="S125">
        <v>167</v>
      </c>
      <c r="T125" t="s">
        <v>1113</v>
      </c>
      <c r="U125">
        <v>160667</v>
      </c>
    </row>
    <row r="126" spans="1:21" x14ac:dyDescent="0.25">
      <c r="A126" t="s">
        <v>1114</v>
      </c>
      <c r="B126" t="s">
        <v>1115</v>
      </c>
      <c r="C126" t="s">
        <v>1116</v>
      </c>
      <c r="D126" t="s">
        <v>1117</v>
      </c>
      <c r="E126">
        <v>9</v>
      </c>
      <c r="F126">
        <v>31404</v>
      </c>
      <c r="G126">
        <v>7371.08</v>
      </c>
      <c r="H126" t="s">
        <v>1118</v>
      </c>
      <c r="I126" t="s">
        <v>1119</v>
      </c>
      <c r="J126" t="s">
        <v>37</v>
      </c>
      <c r="K126" t="s">
        <v>25</v>
      </c>
      <c r="L126" t="s">
        <v>80</v>
      </c>
      <c r="M126" t="s">
        <v>838</v>
      </c>
      <c r="N126" t="s">
        <v>1120</v>
      </c>
      <c r="O126" t="s">
        <v>83</v>
      </c>
      <c r="P126">
        <v>25885</v>
      </c>
      <c r="Q126" t="s">
        <v>838</v>
      </c>
      <c r="R126">
        <v>124</v>
      </c>
      <c r="S126">
        <v>179</v>
      </c>
      <c r="T126" t="s">
        <v>1121</v>
      </c>
      <c r="U126">
        <v>168120</v>
      </c>
    </row>
    <row r="127" spans="1:21" x14ac:dyDescent="0.25">
      <c r="A127" t="s">
        <v>1122</v>
      </c>
      <c r="B127" t="s">
        <v>1123</v>
      </c>
      <c r="C127" t="s">
        <v>1124</v>
      </c>
      <c r="D127" t="s">
        <v>1125</v>
      </c>
      <c r="E127">
        <v>4</v>
      </c>
      <c r="F127">
        <v>28836</v>
      </c>
      <c r="G127">
        <v>3820.98</v>
      </c>
      <c r="H127" t="s">
        <v>1126</v>
      </c>
      <c r="I127" t="s">
        <v>1127</v>
      </c>
      <c r="J127" t="s">
        <v>129</v>
      </c>
      <c r="K127" t="s">
        <v>91</v>
      </c>
      <c r="L127" t="s">
        <v>26</v>
      </c>
      <c r="M127" t="s">
        <v>1128</v>
      </c>
      <c r="N127" t="s">
        <v>1129</v>
      </c>
      <c r="O127" t="s">
        <v>83</v>
      </c>
      <c r="P127">
        <v>26716</v>
      </c>
      <c r="Q127" t="s">
        <v>1128</v>
      </c>
      <c r="R127">
        <v>987</v>
      </c>
      <c r="S127">
        <v>156</v>
      </c>
      <c r="T127" t="s">
        <v>1130</v>
      </c>
      <c r="U127">
        <v>325352</v>
      </c>
    </row>
    <row r="128" spans="1:21" x14ac:dyDescent="0.25">
      <c r="A128" t="s">
        <v>1131</v>
      </c>
      <c r="B128" t="s">
        <v>1132</v>
      </c>
      <c r="C128" t="s">
        <v>1133</v>
      </c>
      <c r="D128" t="s">
        <v>1134</v>
      </c>
      <c r="E128">
        <v>3</v>
      </c>
      <c r="F128">
        <v>27071</v>
      </c>
      <c r="G128">
        <v>7805.26</v>
      </c>
      <c r="H128" t="s">
        <v>1135</v>
      </c>
      <c r="I128" t="s">
        <v>1136</v>
      </c>
      <c r="J128" t="s">
        <v>24</v>
      </c>
      <c r="K128" t="s">
        <v>48</v>
      </c>
      <c r="L128" t="s">
        <v>26</v>
      </c>
      <c r="M128" t="s">
        <v>1137</v>
      </c>
      <c r="N128" t="s">
        <v>1138</v>
      </c>
      <c r="O128" t="s">
        <v>72</v>
      </c>
      <c r="P128">
        <v>7704</v>
      </c>
      <c r="Q128" t="s">
        <v>1137</v>
      </c>
      <c r="R128">
        <v>244</v>
      </c>
      <c r="S128">
        <v>125</v>
      </c>
      <c r="T128" t="s">
        <v>1139</v>
      </c>
      <c r="U128">
        <v>246045</v>
      </c>
    </row>
    <row r="129" spans="1:21" x14ac:dyDescent="0.25">
      <c r="A129" t="s">
        <v>1140</v>
      </c>
      <c r="B129" t="s">
        <v>1141</v>
      </c>
      <c r="C129" t="s">
        <v>1142</v>
      </c>
      <c r="D129" t="s">
        <v>1143</v>
      </c>
      <c r="E129">
        <v>6</v>
      </c>
      <c r="F129">
        <v>49953</v>
      </c>
      <c r="G129">
        <v>2953.15</v>
      </c>
      <c r="H129" t="s">
        <v>1144</v>
      </c>
      <c r="I129" t="s">
        <v>1145</v>
      </c>
      <c r="J129" t="s">
        <v>37</v>
      </c>
      <c r="K129" t="s">
        <v>48</v>
      </c>
      <c r="L129" t="s">
        <v>26</v>
      </c>
      <c r="M129" t="s">
        <v>1146</v>
      </c>
      <c r="N129" t="s">
        <v>1147</v>
      </c>
      <c r="O129" t="s">
        <v>72</v>
      </c>
      <c r="P129">
        <v>33708</v>
      </c>
      <c r="Q129" t="s">
        <v>1146</v>
      </c>
      <c r="R129">
        <v>971</v>
      </c>
      <c r="S129">
        <v>105</v>
      </c>
      <c r="T129" t="s">
        <v>1148</v>
      </c>
      <c r="U129">
        <v>455531</v>
      </c>
    </row>
    <row r="130" spans="1:21" x14ac:dyDescent="0.25">
      <c r="A130" t="s">
        <v>1149</v>
      </c>
      <c r="B130" t="s">
        <v>1150</v>
      </c>
      <c r="C130" t="s">
        <v>167</v>
      </c>
      <c r="D130" t="s">
        <v>1151</v>
      </c>
      <c r="E130">
        <v>7</v>
      </c>
      <c r="F130">
        <v>12873</v>
      </c>
      <c r="G130">
        <v>1780.72</v>
      </c>
      <c r="H130" t="s">
        <v>1152</v>
      </c>
      <c r="I130" t="s">
        <v>1153</v>
      </c>
      <c r="J130" t="s">
        <v>129</v>
      </c>
      <c r="K130" t="s">
        <v>60</v>
      </c>
      <c r="L130" t="s">
        <v>80</v>
      </c>
      <c r="M130" t="s">
        <v>601</v>
      </c>
      <c r="N130" t="s">
        <v>1154</v>
      </c>
      <c r="O130" t="s">
        <v>51</v>
      </c>
      <c r="P130">
        <v>5995</v>
      </c>
      <c r="Q130" t="s">
        <v>601</v>
      </c>
      <c r="R130">
        <v>445</v>
      </c>
      <c r="S130">
        <v>74</v>
      </c>
      <c r="T130" t="s">
        <v>1155</v>
      </c>
      <c r="U130">
        <v>247897</v>
      </c>
    </row>
    <row r="131" spans="1:21" x14ac:dyDescent="0.25">
      <c r="A131" t="s">
        <v>1156</v>
      </c>
      <c r="B131" t="s">
        <v>660</v>
      </c>
      <c r="C131" t="s">
        <v>118</v>
      </c>
      <c r="D131" t="s">
        <v>1157</v>
      </c>
      <c r="E131">
        <v>4</v>
      </c>
      <c r="F131">
        <v>35760</v>
      </c>
      <c r="G131">
        <v>9543.1</v>
      </c>
      <c r="H131" t="s">
        <v>1158</v>
      </c>
      <c r="I131" t="s">
        <v>1159</v>
      </c>
      <c r="J131" t="s">
        <v>48</v>
      </c>
      <c r="K131" t="s">
        <v>196</v>
      </c>
      <c r="L131" t="s">
        <v>26</v>
      </c>
      <c r="M131" t="s">
        <v>1160</v>
      </c>
      <c r="N131" t="s">
        <v>1161</v>
      </c>
      <c r="O131" t="s">
        <v>83</v>
      </c>
      <c r="P131">
        <v>22866</v>
      </c>
      <c r="Q131" t="s">
        <v>1160</v>
      </c>
      <c r="R131">
        <v>918</v>
      </c>
      <c r="S131">
        <v>155</v>
      </c>
      <c r="T131" t="s">
        <v>1162</v>
      </c>
      <c r="U131">
        <v>305118</v>
      </c>
    </row>
    <row r="132" spans="1:21" x14ac:dyDescent="0.25">
      <c r="A132" t="s">
        <v>1163</v>
      </c>
      <c r="B132" t="s">
        <v>1164</v>
      </c>
      <c r="C132" t="s">
        <v>1165</v>
      </c>
      <c r="D132" t="s">
        <v>1166</v>
      </c>
      <c r="E132">
        <v>2</v>
      </c>
      <c r="F132">
        <v>4440</v>
      </c>
      <c r="G132">
        <v>526.20000000000005</v>
      </c>
      <c r="H132" t="s">
        <v>1167</v>
      </c>
      <c r="I132" t="s">
        <v>1168</v>
      </c>
      <c r="J132" t="s">
        <v>129</v>
      </c>
      <c r="K132" t="s">
        <v>48</v>
      </c>
      <c r="L132" t="s">
        <v>80</v>
      </c>
      <c r="M132" t="s">
        <v>1169</v>
      </c>
      <c r="N132" t="s">
        <v>1170</v>
      </c>
      <c r="O132" t="s">
        <v>72</v>
      </c>
      <c r="P132">
        <v>16579</v>
      </c>
      <c r="Q132" t="s">
        <v>1169</v>
      </c>
      <c r="R132">
        <v>891</v>
      </c>
      <c r="S132">
        <v>70</v>
      </c>
      <c r="T132" t="s">
        <v>1171</v>
      </c>
      <c r="U132">
        <v>78757</v>
      </c>
    </row>
    <row r="133" spans="1:21" x14ac:dyDescent="0.25">
      <c r="A133" t="s">
        <v>1172</v>
      </c>
      <c r="B133" t="s">
        <v>652</v>
      </c>
      <c r="C133" t="s">
        <v>1173</v>
      </c>
      <c r="D133" t="s">
        <v>1174</v>
      </c>
      <c r="E133">
        <v>4</v>
      </c>
      <c r="F133">
        <v>42505</v>
      </c>
      <c r="G133">
        <v>5054.05</v>
      </c>
      <c r="H133" t="s">
        <v>346</v>
      </c>
      <c r="I133" t="s">
        <v>1175</v>
      </c>
      <c r="J133" t="s">
        <v>129</v>
      </c>
      <c r="K133" t="s">
        <v>91</v>
      </c>
      <c r="L133" t="s">
        <v>80</v>
      </c>
      <c r="M133" t="s">
        <v>1176</v>
      </c>
      <c r="N133" t="s">
        <v>1177</v>
      </c>
      <c r="O133" t="s">
        <v>83</v>
      </c>
      <c r="P133">
        <v>7833</v>
      </c>
      <c r="Q133" t="s">
        <v>1176</v>
      </c>
      <c r="R133">
        <v>755</v>
      </c>
      <c r="S133">
        <v>60</v>
      </c>
      <c r="T133" t="s">
        <v>1178</v>
      </c>
      <c r="U133">
        <v>137206</v>
      </c>
    </row>
    <row r="134" spans="1:21" x14ac:dyDescent="0.25">
      <c r="A134" t="s">
        <v>1179</v>
      </c>
      <c r="B134" t="s">
        <v>1180</v>
      </c>
      <c r="C134" t="s">
        <v>704</v>
      </c>
      <c r="D134" t="s">
        <v>481</v>
      </c>
      <c r="E134">
        <v>5</v>
      </c>
      <c r="F134">
        <v>18451</v>
      </c>
      <c r="G134">
        <v>5068.2700000000004</v>
      </c>
      <c r="H134" t="s">
        <v>1181</v>
      </c>
      <c r="I134" t="s">
        <v>1182</v>
      </c>
      <c r="J134" t="s">
        <v>24</v>
      </c>
      <c r="K134" t="s">
        <v>196</v>
      </c>
      <c r="L134" t="s">
        <v>26</v>
      </c>
      <c r="M134" t="s">
        <v>1183</v>
      </c>
      <c r="N134" t="s">
        <v>1184</v>
      </c>
      <c r="O134" t="s">
        <v>83</v>
      </c>
      <c r="P134">
        <v>41133</v>
      </c>
      <c r="Q134" t="s">
        <v>1183</v>
      </c>
      <c r="R134">
        <v>916</v>
      </c>
      <c r="S134">
        <v>174</v>
      </c>
      <c r="T134" t="s">
        <v>1185</v>
      </c>
      <c r="U134">
        <v>432575</v>
      </c>
    </row>
    <row r="135" spans="1:21" x14ac:dyDescent="0.25">
      <c r="A135" t="s">
        <v>1186</v>
      </c>
      <c r="B135" t="s">
        <v>1187</v>
      </c>
      <c r="C135" t="s">
        <v>1188</v>
      </c>
      <c r="D135" t="s">
        <v>1189</v>
      </c>
      <c r="E135">
        <v>1</v>
      </c>
      <c r="F135">
        <v>17646</v>
      </c>
      <c r="G135">
        <v>4546.41</v>
      </c>
      <c r="H135" t="s">
        <v>1190</v>
      </c>
      <c r="I135" t="s">
        <v>1191</v>
      </c>
      <c r="J135" t="s">
        <v>129</v>
      </c>
      <c r="K135" t="s">
        <v>91</v>
      </c>
      <c r="L135" t="s">
        <v>150</v>
      </c>
      <c r="M135" t="s">
        <v>1192</v>
      </c>
      <c r="N135" t="s">
        <v>1193</v>
      </c>
      <c r="O135" t="s">
        <v>72</v>
      </c>
      <c r="P135">
        <v>12281</v>
      </c>
      <c r="Q135" t="s">
        <v>1192</v>
      </c>
      <c r="R135">
        <v>609</v>
      </c>
      <c r="S135">
        <v>122</v>
      </c>
      <c r="T135" t="s">
        <v>1194</v>
      </c>
      <c r="U135">
        <v>205144</v>
      </c>
    </row>
    <row r="136" spans="1:21" x14ac:dyDescent="0.25">
      <c r="A136" t="s">
        <v>1195</v>
      </c>
      <c r="B136" t="s">
        <v>1196</v>
      </c>
      <c r="C136" t="s">
        <v>669</v>
      </c>
      <c r="D136" t="s">
        <v>1197</v>
      </c>
      <c r="E136">
        <v>1</v>
      </c>
      <c r="F136">
        <v>7191</v>
      </c>
      <c r="G136">
        <v>549.70000000000005</v>
      </c>
      <c r="H136" t="s">
        <v>1198</v>
      </c>
      <c r="I136" t="s">
        <v>1199</v>
      </c>
      <c r="J136" t="s">
        <v>37</v>
      </c>
      <c r="K136" t="s">
        <v>60</v>
      </c>
      <c r="L136" t="s">
        <v>26</v>
      </c>
      <c r="M136" t="s">
        <v>1200</v>
      </c>
      <c r="N136" t="s">
        <v>1201</v>
      </c>
      <c r="O136" t="s">
        <v>72</v>
      </c>
      <c r="P136">
        <v>12836</v>
      </c>
      <c r="Q136" t="s">
        <v>1200</v>
      </c>
      <c r="R136">
        <v>848</v>
      </c>
      <c r="S136">
        <v>77</v>
      </c>
      <c r="T136" t="s">
        <v>1202</v>
      </c>
      <c r="U136">
        <v>239455</v>
      </c>
    </row>
    <row r="137" spans="1:21" x14ac:dyDescent="0.25">
      <c r="A137" t="s">
        <v>1203</v>
      </c>
      <c r="B137" t="s">
        <v>1204</v>
      </c>
      <c r="C137" t="s">
        <v>1205</v>
      </c>
      <c r="D137" t="s">
        <v>1206</v>
      </c>
      <c r="E137">
        <v>9</v>
      </c>
      <c r="F137">
        <v>25691</v>
      </c>
      <c r="G137">
        <v>5010.8999999999996</v>
      </c>
      <c r="H137" t="s">
        <v>1207</v>
      </c>
      <c r="I137" t="s">
        <v>1208</v>
      </c>
      <c r="J137" t="s">
        <v>232</v>
      </c>
      <c r="K137" t="s">
        <v>25</v>
      </c>
      <c r="L137" t="s">
        <v>150</v>
      </c>
      <c r="M137" t="s">
        <v>1209</v>
      </c>
      <c r="N137" t="s">
        <v>1210</v>
      </c>
      <c r="O137" t="s">
        <v>51</v>
      </c>
      <c r="P137">
        <v>42734</v>
      </c>
      <c r="Q137" t="s">
        <v>1209</v>
      </c>
      <c r="R137">
        <v>172</v>
      </c>
      <c r="S137">
        <v>174</v>
      </c>
      <c r="T137" t="s">
        <v>1211</v>
      </c>
      <c r="U137">
        <v>315666</v>
      </c>
    </row>
    <row r="138" spans="1:21" x14ac:dyDescent="0.25">
      <c r="A138" t="s">
        <v>1212</v>
      </c>
      <c r="B138" t="s">
        <v>1213</v>
      </c>
      <c r="C138" t="s">
        <v>1214</v>
      </c>
      <c r="D138" t="s">
        <v>1215</v>
      </c>
      <c r="E138">
        <v>1</v>
      </c>
      <c r="F138">
        <v>20280</v>
      </c>
      <c r="G138">
        <v>2146.61</v>
      </c>
      <c r="H138" t="s">
        <v>1216</v>
      </c>
      <c r="I138" t="s">
        <v>1217</v>
      </c>
      <c r="J138" t="s">
        <v>129</v>
      </c>
      <c r="K138" t="s">
        <v>38</v>
      </c>
      <c r="L138" t="s">
        <v>80</v>
      </c>
      <c r="M138" t="s">
        <v>1218</v>
      </c>
      <c r="N138" t="s">
        <v>1219</v>
      </c>
      <c r="O138" t="s">
        <v>51</v>
      </c>
      <c r="P138">
        <v>43880</v>
      </c>
      <c r="Q138" t="s">
        <v>1218</v>
      </c>
      <c r="R138">
        <v>70</v>
      </c>
      <c r="S138">
        <v>192</v>
      </c>
      <c r="T138" t="s">
        <v>1220</v>
      </c>
      <c r="U138">
        <v>76035</v>
      </c>
    </row>
    <row r="139" spans="1:21" x14ac:dyDescent="0.25">
      <c r="A139" t="s">
        <v>1221</v>
      </c>
      <c r="B139" t="s">
        <v>1222</v>
      </c>
      <c r="C139" t="s">
        <v>1223</v>
      </c>
      <c r="D139" t="s">
        <v>1224</v>
      </c>
      <c r="E139">
        <v>4</v>
      </c>
      <c r="F139">
        <v>48726</v>
      </c>
      <c r="G139">
        <v>5057.01</v>
      </c>
      <c r="H139" t="s">
        <v>1225</v>
      </c>
      <c r="I139" t="s">
        <v>1226</v>
      </c>
      <c r="J139" t="s">
        <v>24</v>
      </c>
      <c r="K139" t="s">
        <v>48</v>
      </c>
      <c r="L139" t="s">
        <v>80</v>
      </c>
      <c r="M139" t="s">
        <v>1227</v>
      </c>
      <c r="N139" t="s">
        <v>1228</v>
      </c>
      <c r="O139" t="s">
        <v>83</v>
      </c>
      <c r="P139">
        <v>1820</v>
      </c>
      <c r="Q139" t="s">
        <v>1227</v>
      </c>
      <c r="R139">
        <v>543</v>
      </c>
      <c r="S139">
        <v>70</v>
      </c>
      <c r="T139" t="s">
        <v>1229</v>
      </c>
      <c r="U139">
        <v>277975</v>
      </c>
    </row>
    <row r="140" spans="1:21" x14ac:dyDescent="0.25">
      <c r="A140" t="s">
        <v>1230</v>
      </c>
      <c r="B140" t="s">
        <v>1231</v>
      </c>
      <c r="C140" t="s">
        <v>1232</v>
      </c>
      <c r="D140" t="s">
        <v>1233</v>
      </c>
      <c r="E140">
        <v>7</v>
      </c>
      <c r="F140">
        <v>9311</v>
      </c>
      <c r="G140">
        <v>1898.06</v>
      </c>
      <c r="H140" t="s">
        <v>174</v>
      </c>
      <c r="I140" t="s">
        <v>1234</v>
      </c>
      <c r="J140" t="s">
        <v>232</v>
      </c>
      <c r="K140" t="s">
        <v>38</v>
      </c>
      <c r="L140" t="s">
        <v>80</v>
      </c>
      <c r="M140" t="s">
        <v>557</v>
      </c>
      <c r="N140" t="s">
        <v>1235</v>
      </c>
      <c r="O140" t="s">
        <v>29</v>
      </c>
      <c r="P140">
        <v>13966</v>
      </c>
      <c r="Q140" t="s">
        <v>557</v>
      </c>
      <c r="R140">
        <v>809</v>
      </c>
      <c r="S140">
        <v>109</v>
      </c>
      <c r="T140" t="s">
        <v>1236</v>
      </c>
      <c r="U140">
        <v>205779</v>
      </c>
    </row>
    <row r="141" spans="1:21" x14ac:dyDescent="0.25">
      <c r="A141" t="s">
        <v>1237</v>
      </c>
      <c r="B141" t="s">
        <v>1238</v>
      </c>
      <c r="C141" t="s">
        <v>1239</v>
      </c>
      <c r="D141" t="s">
        <v>1240</v>
      </c>
      <c r="E141">
        <v>3</v>
      </c>
      <c r="F141">
        <v>21160</v>
      </c>
      <c r="G141">
        <v>1713.25</v>
      </c>
      <c r="H141" t="s">
        <v>1241</v>
      </c>
      <c r="I141" t="s">
        <v>1242</v>
      </c>
      <c r="J141" t="s">
        <v>59</v>
      </c>
      <c r="K141" t="s">
        <v>38</v>
      </c>
      <c r="L141" t="s">
        <v>80</v>
      </c>
      <c r="M141" t="s">
        <v>1024</v>
      </c>
      <c r="N141" t="s">
        <v>1243</v>
      </c>
      <c r="O141" t="s">
        <v>51</v>
      </c>
      <c r="P141">
        <v>35472</v>
      </c>
      <c r="Q141" t="s">
        <v>1024</v>
      </c>
      <c r="R141">
        <v>765</v>
      </c>
      <c r="S141">
        <v>101</v>
      </c>
      <c r="T141" t="s">
        <v>1244</v>
      </c>
      <c r="U141">
        <v>116878</v>
      </c>
    </row>
    <row r="142" spans="1:21" x14ac:dyDescent="0.25">
      <c r="A142" t="s">
        <v>1245</v>
      </c>
      <c r="B142" t="s">
        <v>1246</v>
      </c>
      <c r="C142" t="s">
        <v>176</v>
      </c>
      <c r="D142" t="s">
        <v>1247</v>
      </c>
      <c r="E142">
        <v>5</v>
      </c>
      <c r="F142">
        <v>45059</v>
      </c>
      <c r="G142">
        <v>7544.89</v>
      </c>
      <c r="H142" t="s">
        <v>1248</v>
      </c>
      <c r="I142" t="s">
        <v>1249</v>
      </c>
      <c r="J142" t="s">
        <v>139</v>
      </c>
      <c r="K142" t="s">
        <v>149</v>
      </c>
      <c r="L142" t="s">
        <v>80</v>
      </c>
      <c r="M142" t="s">
        <v>1250</v>
      </c>
      <c r="N142" t="s">
        <v>1251</v>
      </c>
      <c r="O142" t="s">
        <v>51</v>
      </c>
      <c r="P142">
        <v>38929</v>
      </c>
      <c r="Q142" t="s">
        <v>1250</v>
      </c>
      <c r="R142">
        <v>527</v>
      </c>
      <c r="S142">
        <v>143</v>
      </c>
      <c r="T142" t="s">
        <v>1252</v>
      </c>
      <c r="U142">
        <v>238251</v>
      </c>
    </row>
    <row r="143" spans="1:21" x14ac:dyDescent="0.25">
      <c r="A143" t="s">
        <v>1253</v>
      </c>
      <c r="B143" t="s">
        <v>1254</v>
      </c>
      <c r="C143" t="s">
        <v>1255</v>
      </c>
      <c r="D143" t="s">
        <v>1256</v>
      </c>
      <c r="E143">
        <v>1</v>
      </c>
      <c r="F143">
        <v>40460</v>
      </c>
      <c r="G143">
        <v>4610.6400000000003</v>
      </c>
      <c r="H143" t="s">
        <v>1257</v>
      </c>
      <c r="I143" t="s">
        <v>1258</v>
      </c>
      <c r="J143" t="s">
        <v>110</v>
      </c>
      <c r="K143" t="s">
        <v>196</v>
      </c>
      <c r="L143" t="s">
        <v>80</v>
      </c>
      <c r="M143" t="s">
        <v>1259</v>
      </c>
      <c r="N143" t="s">
        <v>1260</v>
      </c>
      <c r="O143" t="s">
        <v>72</v>
      </c>
      <c r="P143">
        <v>49969</v>
      </c>
      <c r="Q143" t="s">
        <v>1259</v>
      </c>
      <c r="R143">
        <v>520</v>
      </c>
      <c r="S143">
        <v>190</v>
      </c>
      <c r="T143" t="s">
        <v>1261</v>
      </c>
      <c r="U143">
        <v>251058</v>
      </c>
    </row>
    <row r="144" spans="1:21" x14ac:dyDescent="0.25">
      <c r="A144" t="s">
        <v>1262</v>
      </c>
      <c r="B144" t="s">
        <v>1263</v>
      </c>
      <c r="C144" t="s">
        <v>1264</v>
      </c>
      <c r="D144" t="s">
        <v>1265</v>
      </c>
      <c r="E144">
        <v>8</v>
      </c>
      <c r="F144">
        <v>38342</v>
      </c>
      <c r="G144">
        <v>10102.370000000001</v>
      </c>
      <c r="H144" t="s">
        <v>1266</v>
      </c>
      <c r="I144" t="s">
        <v>1267</v>
      </c>
      <c r="J144" t="s">
        <v>232</v>
      </c>
      <c r="K144" t="s">
        <v>25</v>
      </c>
      <c r="L144" t="s">
        <v>80</v>
      </c>
      <c r="M144" t="s">
        <v>1268</v>
      </c>
      <c r="N144" t="s">
        <v>1269</v>
      </c>
      <c r="O144" t="s">
        <v>51</v>
      </c>
      <c r="P144">
        <v>27777</v>
      </c>
      <c r="Q144" t="s">
        <v>1268</v>
      </c>
      <c r="R144">
        <v>609</v>
      </c>
      <c r="S144">
        <v>114</v>
      </c>
      <c r="T144" t="s">
        <v>1270</v>
      </c>
      <c r="U144">
        <v>133846</v>
      </c>
    </row>
    <row r="145" spans="1:21" x14ac:dyDescent="0.25">
      <c r="A145" t="s">
        <v>1271</v>
      </c>
      <c r="B145" t="s">
        <v>1272</v>
      </c>
      <c r="C145" t="s">
        <v>1273</v>
      </c>
      <c r="D145" t="s">
        <v>1274</v>
      </c>
      <c r="E145">
        <v>6</v>
      </c>
      <c r="F145">
        <v>26536</v>
      </c>
      <c r="G145">
        <v>5005.3100000000004</v>
      </c>
      <c r="H145" t="s">
        <v>1275</v>
      </c>
      <c r="I145" t="s">
        <v>1276</v>
      </c>
      <c r="J145" t="s">
        <v>59</v>
      </c>
      <c r="K145" t="s">
        <v>48</v>
      </c>
      <c r="L145" t="s">
        <v>80</v>
      </c>
      <c r="M145" t="s">
        <v>1277</v>
      </c>
      <c r="N145" t="s">
        <v>1278</v>
      </c>
      <c r="O145" t="s">
        <v>72</v>
      </c>
      <c r="P145">
        <v>473</v>
      </c>
      <c r="Q145" t="s">
        <v>1277</v>
      </c>
      <c r="R145">
        <v>868</v>
      </c>
      <c r="S145">
        <v>161</v>
      </c>
      <c r="T145" t="s">
        <v>1279</v>
      </c>
      <c r="U145">
        <v>294380</v>
      </c>
    </row>
    <row r="146" spans="1:21" x14ac:dyDescent="0.25">
      <c r="A146" t="s">
        <v>1280</v>
      </c>
      <c r="B146" t="s">
        <v>1281</v>
      </c>
      <c r="C146" t="s">
        <v>1282</v>
      </c>
      <c r="D146" t="s">
        <v>481</v>
      </c>
      <c r="E146">
        <v>8</v>
      </c>
      <c r="F146">
        <v>43725</v>
      </c>
      <c r="G146">
        <v>4537.66</v>
      </c>
      <c r="H146" t="s">
        <v>1283</v>
      </c>
      <c r="I146" t="s">
        <v>1284</v>
      </c>
      <c r="J146" t="s">
        <v>139</v>
      </c>
      <c r="K146" t="s">
        <v>196</v>
      </c>
      <c r="L146" t="s">
        <v>26</v>
      </c>
      <c r="M146" t="s">
        <v>1285</v>
      </c>
      <c r="N146" t="s">
        <v>1286</v>
      </c>
      <c r="O146" t="s">
        <v>72</v>
      </c>
      <c r="P146">
        <v>43694</v>
      </c>
      <c r="Q146" t="s">
        <v>1285</v>
      </c>
      <c r="R146">
        <v>841</v>
      </c>
      <c r="S146">
        <v>123</v>
      </c>
      <c r="T146" t="s">
        <v>1287</v>
      </c>
      <c r="U146">
        <v>385781</v>
      </c>
    </row>
    <row r="147" spans="1:21" x14ac:dyDescent="0.25">
      <c r="A147" t="s">
        <v>1288</v>
      </c>
      <c r="B147" t="s">
        <v>1289</v>
      </c>
      <c r="C147" t="s">
        <v>839</v>
      </c>
      <c r="D147" t="s">
        <v>1290</v>
      </c>
      <c r="E147">
        <v>8</v>
      </c>
      <c r="F147">
        <v>11586</v>
      </c>
      <c r="G147">
        <v>3262.81</v>
      </c>
      <c r="H147" t="s">
        <v>1291</v>
      </c>
      <c r="I147" t="s">
        <v>1292</v>
      </c>
      <c r="J147" t="s">
        <v>37</v>
      </c>
      <c r="K147" t="s">
        <v>60</v>
      </c>
      <c r="L147" t="s">
        <v>80</v>
      </c>
      <c r="M147" t="s">
        <v>1293</v>
      </c>
      <c r="N147" t="s">
        <v>1294</v>
      </c>
      <c r="O147" t="s">
        <v>83</v>
      </c>
      <c r="P147">
        <v>8136</v>
      </c>
      <c r="Q147" t="s">
        <v>1293</v>
      </c>
      <c r="R147">
        <v>109</v>
      </c>
      <c r="S147">
        <v>178</v>
      </c>
      <c r="T147" t="s">
        <v>1295</v>
      </c>
      <c r="U147">
        <v>170299</v>
      </c>
    </row>
    <row r="148" spans="1:21" x14ac:dyDescent="0.25">
      <c r="A148" t="s">
        <v>1296</v>
      </c>
      <c r="B148" t="s">
        <v>1297</v>
      </c>
      <c r="C148" t="s">
        <v>1298</v>
      </c>
      <c r="D148" t="s">
        <v>1299</v>
      </c>
      <c r="E148">
        <v>4</v>
      </c>
      <c r="F148">
        <v>40576</v>
      </c>
      <c r="G148">
        <v>10376.26</v>
      </c>
      <c r="H148" t="s">
        <v>1300</v>
      </c>
      <c r="I148" t="s">
        <v>1301</v>
      </c>
      <c r="J148" t="s">
        <v>24</v>
      </c>
      <c r="K148" t="s">
        <v>60</v>
      </c>
      <c r="L148" t="s">
        <v>80</v>
      </c>
      <c r="M148" t="s">
        <v>1302</v>
      </c>
      <c r="N148" t="s">
        <v>1303</v>
      </c>
      <c r="O148" t="s">
        <v>29</v>
      </c>
      <c r="P148">
        <v>6127</v>
      </c>
      <c r="Q148" t="s">
        <v>1302</v>
      </c>
      <c r="R148">
        <v>595</v>
      </c>
      <c r="S148">
        <v>86</v>
      </c>
      <c r="T148" t="s">
        <v>1304</v>
      </c>
      <c r="U148">
        <v>484938</v>
      </c>
    </row>
    <row r="149" spans="1:21" x14ac:dyDescent="0.25">
      <c r="A149" t="s">
        <v>1305</v>
      </c>
      <c r="B149" t="s">
        <v>1306</v>
      </c>
      <c r="C149" t="s">
        <v>1032</v>
      </c>
      <c r="D149" t="s">
        <v>1307</v>
      </c>
      <c r="E149">
        <v>1</v>
      </c>
      <c r="F149">
        <v>29230</v>
      </c>
      <c r="G149">
        <v>3400.12</v>
      </c>
      <c r="H149" t="s">
        <v>1308</v>
      </c>
      <c r="I149" t="s">
        <v>1309</v>
      </c>
      <c r="J149" t="s">
        <v>110</v>
      </c>
      <c r="K149" t="s">
        <v>48</v>
      </c>
      <c r="L149" t="s">
        <v>26</v>
      </c>
      <c r="M149" t="s">
        <v>523</v>
      </c>
      <c r="N149" t="s">
        <v>1310</v>
      </c>
      <c r="O149" t="s">
        <v>72</v>
      </c>
      <c r="P149">
        <v>33739</v>
      </c>
      <c r="Q149" t="s">
        <v>523</v>
      </c>
      <c r="R149">
        <v>380</v>
      </c>
      <c r="S149">
        <v>83</v>
      </c>
      <c r="T149" t="s">
        <v>1311</v>
      </c>
      <c r="U149">
        <v>325600</v>
      </c>
    </row>
    <row r="150" spans="1:21" x14ac:dyDescent="0.25">
      <c r="A150" t="s">
        <v>1312</v>
      </c>
      <c r="B150" t="s">
        <v>1313</v>
      </c>
      <c r="C150" t="s">
        <v>167</v>
      </c>
      <c r="D150" t="s">
        <v>1314</v>
      </c>
      <c r="E150">
        <v>4</v>
      </c>
      <c r="F150">
        <v>17822</v>
      </c>
      <c r="G150">
        <v>5173.0600000000004</v>
      </c>
      <c r="H150" t="s">
        <v>1315</v>
      </c>
      <c r="I150" t="s">
        <v>1316</v>
      </c>
      <c r="J150" t="s">
        <v>37</v>
      </c>
      <c r="K150" t="s">
        <v>91</v>
      </c>
      <c r="L150" t="s">
        <v>26</v>
      </c>
      <c r="M150" t="s">
        <v>1317</v>
      </c>
      <c r="N150" t="s">
        <v>1318</v>
      </c>
      <c r="O150" t="s">
        <v>83</v>
      </c>
      <c r="P150">
        <v>30230</v>
      </c>
      <c r="Q150" t="s">
        <v>1317</v>
      </c>
      <c r="R150">
        <v>799</v>
      </c>
      <c r="S150">
        <v>90</v>
      </c>
      <c r="T150" t="s">
        <v>1319</v>
      </c>
      <c r="U150">
        <v>397887</v>
      </c>
    </row>
    <row r="151" spans="1:21" x14ac:dyDescent="0.25">
      <c r="A151" t="s">
        <v>1320</v>
      </c>
      <c r="B151" t="s">
        <v>1321</v>
      </c>
      <c r="C151" t="s">
        <v>1322</v>
      </c>
      <c r="D151" t="s">
        <v>1317</v>
      </c>
      <c r="E151">
        <v>2</v>
      </c>
      <c r="F151">
        <v>11294</v>
      </c>
      <c r="G151">
        <v>1320.66</v>
      </c>
      <c r="H151" t="s">
        <v>1323</v>
      </c>
      <c r="I151" t="s">
        <v>1324</v>
      </c>
      <c r="J151" t="s">
        <v>24</v>
      </c>
      <c r="K151" t="s">
        <v>149</v>
      </c>
      <c r="L151" t="s">
        <v>150</v>
      </c>
      <c r="M151" t="s">
        <v>469</v>
      </c>
      <c r="N151" t="s">
        <v>1325</v>
      </c>
      <c r="O151" t="s">
        <v>83</v>
      </c>
      <c r="P151">
        <v>3093</v>
      </c>
      <c r="Q151" t="s">
        <v>469</v>
      </c>
      <c r="R151">
        <v>505</v>
      </c>
      <c r="S151">
        <v>199</v>
      </c>
      <c r="T151" t="s">
        <v>1326</v>
      </c>
      <c r="U151">
        <v>81572</v>
      </c>
    </row>
    <row r="152" spans="1:21" x14ac:dyDescent="0.25">
      <c r="A152" t="s">
        <v>1327</v>
      </c>
      <c r="B152" t="s">
        <v>1328</v>
      </c>
      <c r="C152" t="s">
        <v>1329</v>
      </c>
      <c r="D152" t="s">
        <v>215</v>
      </c>
      <c r="E152">
        <v>5</v>
      </c>
      <c r="F152">
        <v>26320</v>
      </c>
      <c r="G152">
        <v>3241.59</v>
      </c>
      <c r="H152" t="s">
        <v>1330</v>
      </c>
      <c r="I152" t="s">
        <v>1331</v>
      </c>
      <c r="J152" t="s">
        <v>37</v>
      </c>
      <c r="K152" t="s">
        <v>38</v>
      </c>
      <c r="L152" t="s">
        <v>26</v>
      </c>
      <c r="M152" t="s">
        <v>1332</v>
      </c>
      <c r="N152" t="s">
        <v>1333</v>
      </c>
      <c r="O152" t="s">
        <v>83</v>
      </c>
      <c r="P152">
        <v>8547</v>
      </c>
      <c r="Q152" t="s">
        <v>1332</v>
      </c>
      <c r="R152">
        <v>991</v>
      </c>
      <c r="S152">
        <v>126</v>
      </c>
      <c r="T152" t="s">
        <v>1334</v>
      </c>
      <c r="U152">
        <v>395361</v>
      </c>
    </row>
    <row r="153" spans="1:21" x14ac:dyDescent="0.25">
      <c r="A153" t="s">
        <v>1335</v>
      </c>
      <c r="B153" t="s">
        <v>1336</v>
      </c>
      <c r="C153" t="s">
        <v>1337</v>
      </c>
      <c r="D153" t="s">
        <v>1338</v>
      </c>
      <c r="E153">
        <v>2</v>
      </c>
      <c r="F153">
        <v>649</v>
      </c>
      <c r="G153">
        <v>95.07</v>
      </c>
      <c r="H153" t="s">
        <v>1339</v>
      </c>
      <c r="I153" t="s">
        <v>1340</v>
      </c>
      <c r="J153" t="s">
        <v>232</v>
      </c>
      <c r="K153" t="s">
        <v>196</v>
      </c>
      <c r="L153" t="s">
        <v>150</v>
      </c>
      <c r="M153" t="s">
        <v>575</v>
      </c>
      <c r="N153" t="s">
        <v>1341</v>
      </c>
      <c r="O153" t="s">
        <v>51</v>
      </c>
      <c r="P153">
        <v>29530</v>
      </c>
      <c r="Q153" t="s">
        <v>575</v>
      </c>
      <c r="R153">
        <v>432</v>
      </c>
      <c r="S153">
        <v>38</v>
      </c>
      <c r="T153" t="s">
        <v>1342</v>
      </c>
      <c r="U153">
        <v>201473</v>
      </c>
    </row>
    <row r="154" spans="1:21" x14ac:dyDescent="0.25">
      <c r="A154" t="s">
        <v>1343</v>
      </c>
      <c r="B154" t="s">
        <v>1344</v>
      </c>
      <c r="C154" t="s">
        <v>1345</v>
      </c>
      <c r="D154" t="s">
        <v>1346</v>
      </c>
      <c r="E154">
        <v>9</v>
      </c>
      <c r="F154">
        <v>35878</v>
      </c>
      <c r="G154">
        <v>3272.12</v>
      </c>
      <c r="H154" t="s">
        <v>1347</v>
      </c>
      <c r="I154" t="s">
        <v>1348</v>
      </c>
      <c r="J154" t="s">
        <v>139</v>
      </c>
      <c r="K154" t="s">
        <v>196</v>
      </c>
      <c r="L154" t="s">
        <v>150</v>
      </c>
      <c r="M154" t="s">
        <v>1349</v>
      </c>
      <c r="N154" t="s">
        <v>1350</v>
      </c>
      <c r="O154" t="s">
        <v>83</v>
      </c>
      <c r="P154">
        <v>12841</v>
      </c>
      <c r="Q154" t="s">
        <v>1349</v>
      </c>
      <c r="R154">
        <v>679</v>
      </c>
      <c r="S154">
        <v>17</v>
      </c>
      <c r="T154" t="s">
        <v>1351</v>
      </c>
      <c r="U154">
        <v>369564</v>
      </c>
    </row>
    <row r="155" spans="1:21" x14ac:dyDescent="0.25">
      <c r="A155" t="s">
        <v>1352</v>
      </c>
      <c r="B155" t="s">
        <v>1353</v>
      </c>
      <c r="C155" t="s">
        <v>1354</v>
      </c>
      <c r="D155" t="s">
        <v>1355</v>
      </c>
      <c r="E155">
        <v>6</v>
      </c>
      <c r="F155">
        <v>12176</v>
      </c>
      <c r="G155">
        <v>2700.08</v>
      </c>
      <c r="H155" t="s">
        <v>1356</v>
      </c>
      <c r="I155" t="s">
        <v>1357</v>
      </c>
      <c r="J155" t="s">
        <v>232</v>
      </c>
      <c r="K155" t="s">
        <v>48</v>
      </c>
      <c r="L155" t="s">
        <v>26</v>
      </c>
      <c r="M155" t="s">
        <v>1358</v>
      </c>
      <c r="N155" t="s">
        <v>1359</v>
      </c>
      <c r="O155" t="s">
        <v>72</v>
      </c>
      <c r="P155">
        <v>34231</v>
      </c>
      <c r="Q155" t="s">
        <v>1358</v>
      </c>
      <c r="R155">
        <v>108</v>
      </c>
      <c r="S155">
        <v>108</v>
      </c>
      <c r="T155" t="s">
        <v>1360</v>
      </c>
      <c r="U155">
        <v>411924</v>
      </c>
    </row>
    <row r="156" spans="1:21" x14ac:dyDescent="0.25">
      <c r="A156" t="s">
        <v>1361</v>
      </c>
      <c r="B156" t="s">
        <v>1362</v>
      </c>
      <c r="C156" t="s">
        <v>846</v>
      </c>
      <c r="D156" t="s">
        <v>1363</v>
      </c>
      <c r="E156">
        <v>3</v>
      </c>
      <c r="F156">
        <v>19766</v>
      </c>
      <c r="G156">
        <v>3742.38</v>
      </c>
      <c r="H156" t="s">
        <v>1364</v>
      </c>
      <c r="I156" t="s">
        <v>1365</v>
      </c>
      <c r="J156" t="s">
        <v>59</v>
      </c>
      <c r="K156" t="s">
        <v>38</v>
      </c>
      <c r="L156" t="s">
        <v>150</v>
      </c>
      <c r="M156" t="s">
        <v>21</v>
      </c>
      <c r="N156" t="s">
        <v>1366</v>
      </c>
      <c r="O156" t="s">
        <v>72</v>
      </c>
      <c r="P156">
        <v>20646</v>
      </c>
      <c r="Q156" t="s">
        <v>21</v>
      </c>
      <c r="R156">
        <v>932</v>
      </c>
      <c r="S156">
        <v>163</v>
      </c>
      <c r="T156" t="s">
        <v>1367</v>
      </c>
      <c r="U156">
        <v>162679</v>
      </c>
    </row>
    <row r="157" spans="1:21" x14ac:dyDescent="0.25">
      <c r="A157" t="s">
        <v>1368</v>
      </c>
      <c r="B157" t="s">
        <v>1369</v>
      </c>
      <c r="C157" t="s">
        <v>879</v>
      </c>
      <c r="D157" t="s">
        <v>1370</v>
      </c>
      <c r="E157">
        <v>9</v>
      </c>
      <c r="F157">
        <v>10060</v>
      </c>
      <c r="G157">
        <v>2752.57</v>
      </c>
      <c r="H157" t="s">
        <v>1371</v>
      </c>
      <c r="I157" t="s">
        <v>1372</v>
      </c>
      <c r="J157" t="s">
        <v>48</v>
      </c>
      <c r="K157" t="s">
        <v>38</v>
      </c>
      <c r="L157" t="s">
        <v>26</v>
      </c>
      <c r="M157" t="s">
        <v>1373</v>
      </c>
      <c r="N157" t="s">
        <v>1374</v>
      </c>
      <c r="O157" t="s">
        <v>72</v>
      </c>
      <c r="P157">
        <v>29448</v>
      </c>
      <c r="Q157" t="s">
        <v>1373</v>
      </c>
      <c r="R157">
        <v>153</v>
      </c>
      <c r="S157">
        <v>101</v>
      </c>
      <c r="T157" t="s">
        <v>1375</v>
      </c>
      <c r="U157">
        <v>166678</v>
      </c>
    </row>
    <row r="158" spans="1:21" x14ac:dyDescent="0.25">
      <c r="A158" t="s">
        <v>1376</v>
      </c>
      <c r="B158" t="s">
        <v>1377</v>
      </c>
      <c r="C158" t="s">
        <v>1378</v>
      </c>
      <c r="D158" t="s">
        <v>1379</v>
      </c>
      <c r="E158">
        <v>7</v>
      </c>
      <c r="F158">
        <v>23536</v>
      </c>
      <c r="G158">
        <v>2594.11</v>
      </c>
      <c r="H158" t="s">
        <v>1380</v>
      </c>
      <c r="I158" t="s">
        <v>1381</v>
      </c>
      <c r="J158" t="s">
        <v>110</v>
      </c>
      <c r="K158" t="s">
        <v>149</v>
      </c>
      <c r="L158" t="s">
        <v>26</v>
      </c>
      <c r="M158" t="s">
        <v>1382</v>
      </c>
      <c r="N158" t="s">
        <v>1383</v>
      </c>
      <c r="O158" t="s">
        <v>72</v>
      </c>
      <c r="P158">
        <v>23800</v>
      </c>
      <c r="Q158" t="s">
        <v>1382</v>
      </c>
      <c r="R158">
        <v>378</v>
      </c>
      <c r="S158">
        <v>116</v>
      </c>
      <c r="T158" t="s">
        <v>1384</v>
      </c>
      <c r="U158">
        <v>76783</v>
      </c>
    </row>
    <row r="159" spans="1:21" x14ac:dyDescent="0.25">
      <c r="A159" t="s">
        <v>1385</v>
      </c>
      <c r="B159" t="s">
        <v>989</v>
      </c>
      <c r="C159" t="s">
        <v>1386</v>
      </c>
      <c r="D159" t="s">
        <v>1387</v>
      </c>
      <c r="E159">
        <v>4</v>
      </c>
      <c r="F159">
        <v>18860</v>
      </c>
      <c r="G159">
        <v>1745.64</v>
      </c>
      <c r="H159" t="s">
        <v>1388</v>
      </c>
      <c r="I159" t="s">
        <v>1389</v>
      </c>
      <c r="J159" t="s">
        <v>129</v>
      </c>
      <c r="K159" t="s">
        <v>91</v>
      </c>
      <c r="L159" t="s">
        <v>26</v>
      </c>
      <c r="M159" t="s">
        <v>1390</v>
      </c>
      <c r="N159" t="s">
        <v>1391</v>
      </c>
      <c r="O159" t="s">
        <v>29</v>
      </c>
      <c r="P159">
        <v>18322</v>
      </c>
      <c r="Q159" t="s">
        <v>1390</v>
      </c>
      <c r="R159">
        <v>837</v>
      </c>
      <c r="S159">
        <v>161</v>
      </c>
      <c r="T159" t="s">
        <v>1392</v>
      </c>
      <c r="U159">
        <v>322329</v>
      </c>
    </row>
    <row r="160" spans="1:21" x14ac:dyDescent="0.25">
      <c r="A160" t="s">
        <v>1393</v>
      </c>
      <c r="B160" t="s">
        <v>1394</v>
      </c>
      <c r="C160" t="s">
        <v>1395</v>
      </c>
      <c r="D160" t="s">
        <v>1206</v>
      </c>
      <c r="E160">
        <v>2</v>
      </c>
      <c r="F160">
        <v>9793</v>
      </c>
      <c r="G160">
        <v>1367.65</v>
      </c>
      <c r="H160" t="s">
        <v>1396</v>
      </c>
      <c r="I160" t="s">
        <v>1397</v>
      </c>
      <c r="J160" t="s">
        <v>129</v>
      </c>
      <c r="K160" t="s">
        <v>149</v>
      </c>
      <c r="L160" t="s">
        <v>26</v>
      </c>
      <c r="M160" t="s">
        <v>1398</v>
      </c>
      <c r="N160" t="s">
        <v>1399</v>
      </c>
      <c r="O160" t="s">
        <v>83</v>
      </c>
      <c r="P160">
        <v>17186</v>
      </c>
      <c r="Q160" t="s">
        <v>1398</v>
      </c>
      <c r="R160">
        <v>967</v>
      </c>
      <c r="S160">
        <v>108</v>
      </c>
      <c r="T160" t="s">
        <v>1400</v>
      </c>
      <c r="U160">
        <v>398314</v>
      </c>
    </row>
    <row r="161" spans="1:21" x14ac:dyDescent="0.25">
      <c r="A161" t="s">
        <v>1401</v>
      </c>
      <c r="B161" t="s">
        <v>354</v>
      </c>
      <c r="C161" t="s">
        <v>1402</v>
      </c>
      <c r="D161" t="s">
        <v>1403</v>
      </c>
      <c r="E161">
        <v>4</v>
      </c>
      <c r="F161">
        <v>44485</v>
      </c>
      <c r="G161">
        <v>3849.16</v>
      </c>
      <c r="H161" t="s">
        <v>1064</v>
      </c>
      <c r="I161" t="s">
        <v>1404</v>
      </c>
      <c r="J161" t="s">
        <v>37</v>
      </c>
      <c r="K161" t="s">
        <v>38</v>
      </c>
      <c r="L161" t="s">
        <v>26</v>
      </c>
      <c r="M161" t="s">
        <v>1405</v>
      </c>
      <c r="N161" t="s">
        <v>1406</v>
      </c>
      <c r="O161" t="s">
        <v>83</v>
      </c>
      <c r="P161">
        <v>34894</v>
      </c>
      <c r="Q161" t="s">
        <v>1405</v>
      </c>
      <c r="R161">
        <v>484</v>
      </c>
      <c r="S161">
        <v>182</v>
      </c>
      <c r="T161" t="s">
        <v>1407</v>
      </c>
      <c r="U161">
        <v>234513</v>
      </c>
    </row>
    <row r="162" spans="1:21" x14ac:dyDescent="0.25">
      <c r="A162" t="s">
        <v>1408</v>
      </c>
      <c r="B162" t="s">
        <v>1409</v>
      </c>
      <c r="C162" t="s">
        <v>600</v>
      </c>
      <c r="D162" t="s">
        <v>1410</v>
      </c>
      <c r="E162">
        <v>6</v>
      </c>
      <c r="F162">
        <v>38090</v>
      </c>
      <c r="G162">
        <v>10914.22</v>
      </c>
      <c r="H162" t="s">
        <v>1411</v>
      </c>
      <c r="I162" t="s">
        <v>1412</v>
      </c>
      <c r="J162" t="s">
        <v>139</v>
      </c>
      <c r="K162" t="s">
        <v>48</v>
      </c>
      <c r="L162" t="s">
        <v>150</v>
      </c>
      <c r="M162" t="s">
        <v>1413</v>
      </c>
      <c r="N162" t="s">
        <v>1414</v>
      </c>
      <c r="O162" t="s">
        <v>51</v>
      </c>
      <c r="P162">
        <v>25767</v>
      </c>
      <c r="Q162" t="s">
        <v>1413</v>
      </c>
      <c r="R162">
        <v>484</v>
      </c>
      <c r="S162">
        <v>131</v>
      </c>
      <c r="T162" t="s">
        <v>1415</v>
      </c>
      <c r="U162">
        <v>122444</v>
      </c>
    </row>
    <row r="163" spans="1:21" x14ac:dyDescent="0.25">
      <c r="A163" t="s">
        <v>1416</v>
      </c>
      <c r="B163" t="s">
        <v>1417</v>
      </c>
      <c r="C163" t="s">
        <v>1418</v>
      </c>
      <c r="D163" t="s">
        <v>1419</v>
      </c>
      <c r="E163">
        <v>7</v>
      </c>
      <c r="F163">
        <v>19698</v>
      </c>
      <c r="G163">
        <v>4517.97</v>
      </c>
      <c r="H163" t="s">
        <v>1420</v>
      </c>
      <c r="I163" t="s">
        <v>1421</v>
      </c>
      <c r="J163" t="s">
        <v>48</v>
      </c>
      <c r="K163" t="s">
        <v>48</v>
      </c>
      <c r="L163" t="s">
        <v>26</v>
      </c>
      <c r="M163" t="s">
        <v>1422</v>
      </c>
      <c r="N163" t="s">
        <v>1423</v>
      </c>
      <c r="O163" t="s">
        <v>29</v>
      </c>
      <c r="P163">
        <v>29755</v>
      </c>
      <c r="Q163" t="s">
        <v>1422</v>
      </c>
      <c r="R163">
        <v>48</v>
      </c>
      <c r="S163">
        <v>148</v>
      </c>
      <c r="T163" t="s">
        <v>1424</v>
      </c>
      <c r="U163">
        <v>192407</v>
      </c>
    </row>
    <row r="164" spans="1:21" x14ac:dyDescent="0.25">
      <c r="A164" t="s">
        <v>1425</v>
      </c>
      <c r="B164" t="s">
        <v>164</v>
      </c>
      <c r="C164" t="s">
        <v>1426</v>
      </c>
      <c r="D164" t="s">
        <v>1427</v>
      </c>
      <c r="E164">
        <v>3</v>
      </c>
      <c r="F164">
        <v>3353</v>
      </c>
      <c r="G164">
        <v>835.06</v>
      </c>
      <c r="H164" t="s">
        <v>1428</v>
      </c>
      <c r="I164" t="s">
        <v>1429</v>
      </c>
      <c r="J164" t="s">
        <v>59</v>
      </c>
      <c r="K164" t="s">
        <v>38</v>
      </c>
      <c r="L164" t="s">
        <v>150</v>
      </c>
      <c r="M164" t="s">
        <v>1430</v>
      </c>
      <c r="N164" t="s">
        <v>1431</v>
      </c>
      <c r="O164" t="s">
        <v>72</v>
      </c>
      <c r="P164">
        <v>28907</v>
      </c>
      <c r="Q164" t="s">
        <v>1430</v>
      </c>
      <c r="R164">
        <v>978</v>
      </c>
      <c r="S164">
        <v>158</v>
      </c>
      <c r="T164" t="s">
        <v>1432</v>
      </c>
      <c r="U164">
        <v>231279</v>
      </c>
    </row>
    <row r="165" spans="1:21" x14ac:dyDescent="0.25">
      <c r="A165" t="s">
        <v>1433</v>
      </c>
      <c r="B165" t="s">
        <v>1434</v>
      </c>
      <c r="C165" t="s">
        <v>1152</v>
      </c>
      <c r="D165" t="s">
        <v>1435</v>
      </c>
      <c r="E165">
        <v>7</v>
      </c>
      <c r="F165">
        <v>42336</v>
      </c>
      <c r="G165">
        <v>10034.09</v>
      </c>
      <c r="H165" t="s">
        <v>1436</v>
      </c>
      <c r="I165" t="s">
        <v>1437</v>
      </c>
      <c r="J165" t="s">
        <v>59</v>
      </c>
      <c r="K165" t="s">
        <v>25</v>
      </c>
      <c r="L165" t="s">
        <v>150</v>
      </c>
      <c r="M165" t="s">
        <v>1438</v>
      </c>
      <c r="N165" t="s">
        <v>1439</v>
      </c>
      <c r="O165" t="s">
        <v>83</v>
      </c>
      <c r="P165">
        <v>10461</v>
      </c>
      <c r="Q165" t="s">
        <v>1438</v>
      </c>
      <c r="R165">
        <v>16</v>
      </c>
      <c r="S165">
        <v>129</v>
      </c>
      <c r="T165" t="s">
        <v>1440</v>
      </c>
      <c r="U165">
        <v>462259</v>
      </c>
    </row>
    <row r="166" spans="1:21" x14ac:dyDescent="0.25">
      <c r="A166" t="s">
        <v>1441</v>
      </c>
      <c r="B166" t="s">
        <v>1442</v>
      </c>
      <c r="C166" t="s">
        <v>1443</v>
      </c>
      <c r="D166" t="s">
        <v>1444</v>
      </c>
      <c r="E166">
        <v>3</v>
      </c>
      <c r="F166">
        <v>34998</v>
      </c>
      <c r="G166">
        <v>3874.45</v>
      </c>
      <c r="H166" t="s">
        <v>1445</v>
      </c>
      <c r="I166" t="s">
        <v>1446</v>
      </c>
      <c r="J166" t="s">
        <v>59</v>
      </c>
      <c r="K166" t="s">
        <v>25</v>
      </c>
      <c r="L166" t="s">
        <v>150</v>
      </c>
      <c r="M166" t="s">
        <v>1447</v>
      </c>
      <c r="N166" t="s">
        <v>1448</v>
      </c>
      <c r="O166" t="s">
        <v>83</v>
      </c>
      <c r="P166">
        <v>45670</v>
      </c>
      <c r="Q166" t="s">
        <v>1447</v>
      </c>
      <c r="R166">
        <v>26</v>
      </c>
      <c r="S166">
        <v>19</v>
      </c>
      <c r="T166" t="s">
        <v>1449</v>
      </c>
      <c r="U166">
        <v>105808</v>
      </c>
    </row>
    <row r="167" spans="1:21" x14ac:dyDescent="0.25">
      <c r="A167" t="s">
        <v>1450</v>
      </c>
      <c r="B167" t="s">
        <v>1451</v>
      </c>
      <c r="C167" t="s">
        <v>1452</v>
      </c>
      <c r="D167" t="s">
        <v>825</v>
      </c>
      <c r="E167">
        <v>3</v>
      </c>
      <c r="F167">
        <v>28002</v>
      </c>
      <c r="G167">
        <v>2384.77</v>
      </c>
      <c r="H167" t="s">
        <v>1453</v>
      </c>
      <c r="I167" t="s">
        <v>1454</v>
      </c>
      <c r="J167" t="s">
        <v>37</v>
      </c>
      <c r="K167" t="s">
        <v>60</v>
      </c>
      <c r="L167" t="s">
        <v>80</v>
      </c>
      <c r="M167" t="s">
        <v>880</v>
      </c>
      <c r="N167" t="s">
        <v>1455</v>
      </c>
      <c r="O167" t="s">
        <v>51</v>
      </c>
      <c r="P167">
        <v>28200</v>
      </c>
      <c r="Q167" t="s">
        <v>880</v>
      </c>
      <c r="R167">
        <v>473</v>
      </c>
      <c r="S167">
        <v>91</v>
      </c>
      <c r="T167" t="s">
        <v>1456</v>
      </c>
      <c r="U167">
        <v>204467</v>
      </c>
    </row>
    <row r="168" spans="1:21" x14ac:dyDescent="0.25">
      <c r="A168" t="s">
        <v>1457</v>
      </c>
      <c r="B168" t="s">
        <v>1458</v>
      </c>
      <c r="C168" t="s">
        <v>1459</v>
      </c>
      <c r="D168" t="s">
        <v>1460</v>
      </c>
      <c r="E168">
        <v>5</v>
      </c>
      <c r="F168">
        <v>30429</v>
      </c>
      <c r="G168">
        <v>4788.26</v>
      </c>
      <c r="H168" t="s">
        <v>1461</v>
      </c>
      <c r="I168" t="s">
        <v>1462</v>
      </c>
      <c r="J168" t="s">
        <v>232</v>
      </c>
      <c r="K168" t="s">
        <v>149</v>
      </c>
      <c r="L168" t="s">
        <v>26</v>
      </c>
      <c r="M168" t="s">
        <v>1463</v>
      </c>
      <c r="N168" t="s">
        <v>1464</v>
      </c>
      <c r="O168" t="s">
        <v>83</v>
      </c>
      <c r="P168">
        <v>35931</v>
      </c>
      <c r="Q168" t="s">
        <v>1463</v>
      </c>
      <c r="R168">
        <v>3</v>
      </c>
      <c r="S168">
        <v>36</v>
      </c>
      <c r="T168" t="s">
        <v>1465</v>
      </c>
      <c r="U168">
        <v>337127</v>
      </c>
    </row>
    <row r="169" spans="1:21" x14ac:dyDescent="0.25">
      <c r="A169" t="s">
        <v>1466</v>
      </c>
      <c r="B169" t="s">
        <v>96</v>
      </c>
      <c r="C169" t="s">
        <v>1467</v>
      </c>
      <c r="D169" t="s">
        <v>1468</v>
      </c>
      <c r="E169">
        <v>2</v>
      </c>
      <c r="F169">
        <v>876</v>
      </c>
      <c r="G169">
        <v>225.36</v>
      </c>
      <c r="H169" t="s">
        <v>1469</v>
      </c>
      <c r="I169" t="s">
        <v>1470</v>
      </c>
      <c r="J169" t="s">
        <v>110</v>
      </c>
      <c r="K169" t="s">
        <v>48</v>
      </c>
      <c r="L169" t="s">
        <v>150</v>
      </c>
      <c r="M169" t="s">
        <v>1471</v>
      </c>
      <c r="N169" t="s">
        <v>1472</v>
      </c>
      <c r="O169" t="s">
        <v>72</v>
      </c>
      <c r="P169">
        <v>44107</v>
      </c>
      <c r="Q169" t="s">
        <v>1471</v>
      </c>
      <c r="R169">
        <v>164</v>
      </c>
      <c r="S169">
        <v>106</v>
      </c>
      <c r="T169" t="s">
        <v>1473</v>
      </c>
      <c r="U169">
        <v>156504</v>
      </c>
    </row>
    <row r="170" spans="1:21" x14ac:dyDescent="0.25">
      <c r="A170" t="s">
        <v>1474</v>
      </c>
      <c r="B170" t="s">
        <v>1475</v>
      </c>
      <c r="C170" t="s">
        <v>1476</v>
      </c>
      <c r="D170" t="s">
        <v>1250</v>
      </c>
      <c r="E170">
        <v>4</v>
      </c>
      <c r="F170">
        <v>23955</v>
      </c>
      <c r="G170">
        <v>3177.12</v>
      </c>
      <c r="H170" t="s">
        <v>1477</v>
      </c>
      <c r="I170" t="s">
        <v>1478</v>
      </c>
      <c r="J170" t="s">
        <v>232</v>
      </c>
      <c r="K170" t="s">
        <v>25</v>
      </c>
      <c r="L170" t="s">
        <v>26</v>
      </c>
      <c r="M170" t="s">
        <v>1479</v>
      </c>
      <c r="N170" t="s">
        <v>1480</v>
      </c>
      <c r="O170" t="s">
        <v>29</v>
      </c>
      <c r="P170">
        <v>46242</v>
      </c>
      <c r="Q170" t="s">
        <v>1479</v>
      </c>
      <c r="R170">
        <v>627</v>
      </c>
      <c r="S170">
        <v>37</v>
      </c>
      <c r="T170" t="s">
        <v>1481</v>
      </c>
      <c r="U170">
        <v>448130</v>
      </c>
    </row>
    <row r="171" spans="1:21" x14ac:dyDescent="0.25">
      <c r="A171" t="s">
        <v>1482</v>
      </c>
      <c r="B171" t="s">
        <v>1483</v>
      </c>
      <c r="C171" t="s">
        <v>1484</v>
      </c>
      <c r="D171" t="s">
        <v>1485</v>
      </c>
      <c r="E171">
        <v>4</v>
      </c>
      <c r="F171">
        <v>9842</v>
      </c>
      <c r="G171">
        <v>515.63</v>
      </c>
      <c r="H171" t="s">
        <v>1486</v>
      </c>
      <c r="I171" t="s">
        <v>1487</v>
      </c>
      <c r="J171" t="s">
        <v>24</v>
      </c>
      <c r="K171" t="s">
        <v>149</v>
      </c>
      <c r="L171" t="s">
        <v>80</v>
      </c>
      <c r="M171" t="s">
        <v>329</v>
      </c>
      <c r="N171" t="s">
        <v>1488</v>
      </c>
      <c r="O171" t="s">
        <v>83</v>
      </c>
      <c r="P171">
        <v>33374</v>
      </c>
      <c r="Q171" t="s">
        <v>329</v>
      </c>
      <c r="R171">
        <v>705</v>
      </c>
      <c r="S171">
        <v>106</v>
      </c>
      <c r="T171" t="s">
        <v>1489</v>
      </c>
      <c r="U171">
        <v>459185</v>
      </c>
    </row>
    <row r="172" spans="1:21" x14ac:dyDescent="0.25">
      <c r="A172" t="s">
        <v>1490</v>
      </c>
      <c r="B172" t="s">
        <v>1491</v>
      </c>
      <c r="C172" t="s">
        <v>1492</v>
      </c>
      <c r="D172" t="s">
        <v>1493</v>
      </c>
      <c r="E172">
        <v>3</v>
      </c>
      <c r="F172">
        <v>32740</v>
      </c>
      <c r="G172">
        <v>7039.6</v>
      </c>
      <c r="H172" t="s">
        <v>409</v>
      </c>
      <c r="I172" t="s">
        <v>1494</v>
      </c>
      <c r="J172" t="s">
        <v>24</v>
      </c>
      <c r="K172" t="s">
        <v>149</v>
      </c>
      <c r="L172" t="s">
        <v>80</v>
      </c>
      <c r="M172" t="s">
        <v>1495</v>
      </c>
      <c r="N172" t="s">
        <v>1496</v>
      </c>
      <c r="O172" t="s">
        <v>72</v>
      </c>
      <c r="P172">
        <v>39377</v>
      </c>
      <c r="Q172" t="s">
        <v>1495</v>
      </c>
      <c r="R172">
        <v>298</v>
      </c>
      <c r="S172">
        <v>75</v>
      </c>
      <c r="T172" t="s">
        <v>1497</v>
      </c>
      <c r="U172">
        <v>221048</v>
      </c>
    </row>
    <row r="173" spans="1:21" x14ac:dyDescent="0.25">
      <c r="A173" t="s">
        <v>1498</v>
      </c>
      <c r="B173" t="s">
        <v>1499</v>
      </c>
      <c r="C173" t="s">
        <v>1500</v>
      </c>
      <c r="D173" t="s">
        <v>1224</v>
      </c>
      <c r="E173">
        <v>7</v>
      </c>
      <c r="F173">
        <v>46598</v>
      </c>
      <c r="G173">
        <v>4660.53</v>
      </c>
      <c r="H173" t="s">
        <v>1501</v>
      </c>
      <c r="I173" t="s">
        <v>1502</v>
      </c>
      <c r="J173" t="s">
        <v>24</v>
      </c>
      <c r="K173" t="s">
        <v>25</v>
      </c>
      <c r="L173" t="s">
        <v>26</v>
      </c>
      <c r="M173" t="s">
        <v>1503</v>
      </c>
      <c r="N173" t="s">
        <v>1504</v>
      </c>
      <c r="O173" t="s">
        <v>29</v>
      </c>
      <c r="P173">
        <v>23642</v>
      </c>
      <c r="Q173" t="s">
        <v>1503</v>
      </c>
      <c r="R173">
        <v>795</v>
      </c>
      <c r="S173">
        <v>13</v>
      </c>
      <c r="T173" t="s">
        <v>1505</v>
      </c>
      <c r="U173">
        <v>385674</v>
      </c>
    </row>
    <row r="174" spans="1:21" x14ac:dyDescent="0.25">
      <c r="A174" t="s">
        <v>1506</v>
      </c>
      <c r="B174" t="s">
        <v>1507</v>
      </c>
      <c r="C174" t="s">
        <v>1380</v>
      </c>
      <c r="D174" t="s">
        <v>1508</v>
      </c>
      <c r="E174">
        <v>3</v>
      </c>
      <c r="F174">
        <v>26775</v>
      </c>
      <c r="G174">
        <v>4972.3500000000004</v>
      </c>
      <c r="H174" t="s">
        <v>319</v>
      </c>
      <c r="I174" t="s">
        <v>1509</v>
      </c>
      <c r="J174" t="s">
        <v>37</v>
      </c>
      <c r="K174" t="s">
        <v>38</v>
      </c>
      <c r="L174" t="s">
        <v>80</v>
      </c>
      <c r="M174" t="s">
        <v>1510</v>
      </c>
      <c r="N174" t="s">
        <v>1511</v>
      </c>
      <c r="O174" t="s">
        <v>72</v>
      </c>
      <c r="P174">
        <v>36915</v>
      </c>
      <c r="Q174" t="s">
        <v>1510</v>
      </c>
      <c r="R174">
        <v>607</v>
      </c>
      <c r="S174">
        <v>33</v>
      </c>
      <c r="T174" t="s">
        <v>1512</v>
      </c>
      <c r="U174">
        <v>390164</v>
      </c>
    </row>
    <row r="175" spans="1:21" x14ac:dyDescent="0.25">
      <c r="A175" t="s">
        <v>1513</v>
      </c>
      <c r="B175" t="s">
        <v>1514</v>
      </c>
      <c r="C175" t="s">
        <v>1515</v>
      </c>
      <c r="D175" t="s">
        <v>166</v>
      </c>
      <c r="E175">
        <v>7</v>
      </c>
      <c r="F175">
        <v>30406</v>
      </c>
      <c r="G175">
        <v>1633.41</v>
      </c>
      <c r="H175" t="s">
        <v>1516</v>
      </c>
      <c r="I175" t="s">
        <v>1517</v>
      </c>
      <c r="J175" t="s">
        <v>48</v>
      </c>
      <c r="K175" t="s">
        <v>149</v>
      </c>
      <c r="L175" t="s">
        <v>80</v>
      </c>
      <c r="M175" t="s">
        <v>1518</v>
      </c>
      <c r="N175" t="s">
        <v>1519</v>
      </c>
      <c r="O175" t="s">
        <v>51</v>
      </c>
      <c r="P175">
        <v>16147</v>
      </c>
      <c r="Q175" t="s">
        <v>1518</v>
      </c>
      <c r="R175">
        <v>228</v>
      </c>
      <c r="S175">
        <v>105</v>
      </c>
      <c r="T175" t="s">
        <v>1520</v>
      </c>
      <c r="U175">
        <v>356809</v>
      </c>
    </row>
    <row r="176" spans="1:21" x14ac:dyDescent="0.25">
      <c r="A176" t="s">
        <v>1521</v>
      </c>
      <c r="B176" t="s">
        <v>1522</v>
      </c>
      <c r="C176" t="s">
        <v>1523</v>
      </c>
      <c r="D176" t="s">
        <v>731</v>
      </c>
      <c r="E176">
        <v>7</v>
      </c>
      <c r="F176">
        <v>33538</v>
      </c>
      <c r="G176">
        <v>5943.35</v>
      </c>
      <c r="H176" t="s">
        <v>1524</v>
      </c>
      <c r="I176" t="s">
        <v>1525</v>
      </c>
      <c r="J176" t="s">
        <v>48</v>
      </c>
      <c r="K176" t="s">
        <v>149</v>
      </c>
      <c r="L176" t="s">
        <v>26</v>
      </c>
      <c r="M176" t="s">
        <v>1526</v>
      </c>
      <c r="N176" t="s">
        <v>1527</v>
      </c>
      <c r="O176" t="s">
        <v>51</v>
      </c>
      <c r="P176">
        <v>35617</v>
      </c>
      <c r="Q176" t="s">
        <v>1526</v>
      </c>
      <c r="R176">
        <v>712</v>
      </c>
      <c r="S176">
        <v>24</v>
      </c>
      <c r="T176" t="s">
        <v>1528</v>
      </c>
      <c r="U176">
        <v>133918</v>
      </c>
    </row>
    <row r="177" spans="1:21" x14ac:dyDescent="0.25">
      <c r="A177" t="s">
        <v>1529</v>
      </c>
      <c r="B177" t="s">
        <v>1530</v>
      </c>
      <c r="C177" t="s">
        <v>1531</v>
      </c>
      <c r="D177" t="s">
        <v>383</v>
      </c>
      <c r="E177">
        <v>6</v>
      </c>
      <c r="F177">
        <v>46512</v>
      </c>
      <c r="G177">
        <v>6902.48</v>
      </c>
      <c r="H177" t="s">
        <v>1532</v>
      </c>
      <c r="I177" t="s">
        <v>1533</v>
      </c>
      <c r="J177" t="s">
        <v>59</v>
      </c>
      <c r="K177" t="s">
        <v>91</v>
      </c>
      <c r="L177" t="s">
        <v>80</v>
      </c>
      <c r="M177" t="s">
        <v>1534</v>
      </c>
      <c r="N177" t="s">
        <v>1535</v>
      </c>
      <c r="O177" t="s">
        <v>83</v>
      </c>
      <c r="P177">
        <v>4385</v>
      </c>
      <c r="Q177" t="s">
        <v>1534</v>
      </c>
      <c r="R177">
        <v>592</v>
      </c>
      <c r="S177">
        <v>172</v>
      </c>
      <c r="T177" t="s">
        <v>1536</v>
      </c>
      <c r="U177">
        <v>72290</v>
      </c>
    </row>
    <row r="178" spans="1:21" x14ac:dyDescent="0.25">
      <c r="A178" t="s">
        <v>1537</v>
      </c>
      <c r="B178" t="s">
        <v>1538</v>
      </c>
      <c r="C178" t="s">
        <v>1539</v>
      </c>
      <c r="D178" t="s">
        <v>1540</v>
      </c>
      <c r="E178">
        <v>3</v>
      </c>
      <c r="F178">
        <v>2390</v>
      </c>
      <c r="G178">
        <v>645.54999999999995</v>
      </c>
      <c r="H178" t="s">
        <v>1541</v>
      </c>
      <c r="I178" t="s">
        <v>1542</v>
      </c>
      <c r="J178" t="s">
        <v>48</v>
      </c>
      <c r="K178" t="s">
        <v>38</v>
      </c>
      <c r="L178" t="s">
        <v>80</v>
      </c>
      <c r="M178" t="s">
        <v>1543</v>
      </c>
      <c r="N178" t="s">
        <v>1544</v>
      </c>
      <c r="O178" t="s">
        <v>29</v>
      </c>
      <c r="P178">
        <v>45722</v>
      </c>
      <c r="Q178" t="s">
        <v>1543</v>
      </c>
      <c r="R178">
        <v>812</v>
      </c>
      <c r="S178">
        <v>154</v>
      </c>
      <c r="T178" t="s">
        <v>1545</v>
      </c>
      <c r="U178">
        <v>206250</v>
      </c>
    </row>
    <row r="179" spans="1:21" x14ac:dyDescent="0.25">
      <c r="A179" t="s">
        <v>1546</v>
      </c>
      <c r="B179" t="s">
        <v>1547</v>
      </c>
      <c r="C179" t="s">
        <v>1548</v>
      </c>
      <c r="D179" t="s">
        <v>1549</v>
      </c>
      <c r="E179">
        <v>8</v>
      </c>
      <c r="F179">
        <v>15850</v>
      </c>
      <c r="G179">
        <v>3652.69</v>
      </c>
      <c r="H179" t="s">
        <v>685</v>
      </c>
      <c r="I179" t="s">
        <v>1550</v>
      </c>
      <c r="J179" t="s">
        <v>110</v>
      </c>
      <c r="K179" t="s">
        <v>60</v>
      </c>
      <c r="L179" t="s">
        <v>150</v>
      </c>
      <c r="M179" t="s">
        <v>1551</v>
      </c>
      <c r="N179" t="s">
        <v>1552</v>
      </c>
      <c r="O179" t="s">
        <v>29</v>
      </c>
      <c r="P179">
        <v>12306</v>
      </c>
      <c r="Q179" t="s">
        <v>1551</v>
      </c>
      <c r="R179">
        <v>154</v>
      </c>
      <c r="S179">
        <v>144</v>
      </c>
      <c r="T179" t="s">
        <v>1553</v>
      </c>
      <c r="U179">
        <v>109042</v>
      </c>
    </row>
    <row r="180" spans="1:21" x14ac:dyDescent="0.25">
      <c r="A180" t="s">
        <v>1554</v>
      </c>
      <c r="B180" t="s">
        <v>1555</v>
      </c>
      <c r="C180" t="s">
        <v>1556</v>
      </c>
      <c r="D180" t="s">
        <v>1557</v>
      </c>
      <c r="E180">
        <v>3</v>
      </c>
      <c r="F180">
        <v>13783</v>
      </c>
      <c r="G180">
        <v>813.29</v>
      </c>
      <c r="H180" t="s">
        <v>1558</v>
      </c>
      <c r="I180" t="s">
        <v>1559</v>
      </c>
      <c r="J180" t="s">
        <v>139</v>
      </c>
      <c r="K180" t="s">
        <v>91</v>
      </c>
      <c r="L180" t="s">
        <v>150</v>
      </c>
      <c r="M180" t="s">
        <v>1560</v>
      </c>
      <c r="N180" t="s">
        <v>1561</v>
      </c>
      <c r="O180" t="s">
        <v>29</v>
      </c>
      <c r="P180">
        <v>32862</v>
      </c>
      <c r="Q180" t="s">
        <v>1560</v>
      </c>
      <c r="R180">
        <v>230</v>
      </c>
      <c r="S180">
        <v>42</v>
      </c>
      <c r="T180" t="s">
        <v>1562</v>
      </c>
      <c r="U180">
        <v>181546</v>
      </c>
    </row>
    <row r="181" spans="1:21" x14ac:dyDescent="0.25">
      <c r="A181" t="s">
        <v>1563</v>
      </c>
      <c r="B181" t="s">
        <v>1564</v>
      </c>
      <c r="C181" t="s">
        <v>1565</v>
      </c>
      <c r="D181" t="s">
        <v>601</v>
      </c>
      <c r="E181">
        <v>3</v>
      </c>
      <c r="F181">
        <v>35969</v>
      </c>
      <c r="G181">
        <v>8898.0300000000007</v>
      </c>
      <c r="H181" t="s">
        <v>760</v>
      </c>
      <c r="I181" t="s">
        <v>1566</v>
      </c>
      <c r="J181" t="s">
        <v>129</v>
      </c>
      <c r="K181" t="s">
        <v>25</v>
      </c>
      <c r="L181" t="s">
        <v>150</v>
      </c>
      <c r="M181" t="s">
        <v>1567</v>
      </c>
      <c r="N181" t="s">
        <v>1568</v>
      </c>
      <c r="O181" t="s">
        <v>72</v>
      </c>
      <c r="P181">
        <v>658</v>
      </c>
      <c r="Q181" t="s">
        <v>1567</v>
      </c>
      <c r="R181">
        <v>303</v>
      </c>
      <c r="S181">
        <v>161</v>
      </c>
      <c r="T181" t="s">
        <v>1569</v>
      </c>
      <c r="U181">
        <v>337252</v>
      </c>
    </row>
    <row r="182" spans="1:21" x14ac:dyDescent="0.25">
      <c r="A182" t="s">
        <v>1570</v>
      </c>
      <c r="B182" t="s">
        <v>1571</v>
      </c>
      <c r="C182" t="s">
        <v>1572</v>
      </c>
      <c r="D182" t="s">
        <v>278</v>
      </c>
      <c r="E182">
        <v>8</v>
      </c>
      <c r="F182">
        <v>22671</v>
      </c>
      <c r="G182">
        <v>5618.03</v>
      </c>
      <c r="H182" t="s">
        <v>1573</v>
      </c>
      <c r="I182" t="s">
        <v>1574</v>
      </c>
      <c r="J182" t="s">
        <v>139</v>
      </c>
      <c r="K182" t="s">
        <v>91</v>
      </c>
      <c r="L182" t="s">
        <v>150</v>
      </c>
      <c r="M182" t="s">
        <v>1575</v>
      </c>
      <c r="N182" t="s">
        <v>1576</v>
      </c>
      <c r="O182" t="s">
        <v>83</v>
      </c>
      <c r="P182">
        <v>7870</v>
      </c>
      <c r="Q182" t="s">
        <v>1575</v>
      </c>
      <c r="R182">
        <v>341</v>
      </c>
      <c r="S182">
        <v>130</v>
      </c>
      <c r="T182" t="s">
        <v>1577</v>
      </c>
      <c r="U182">
        <v>314960</v>
      </c>
    </row>
    <row r="183" spans="1:21" x14ac:dyDescent="0.25">
      <c r="A183" t="s">
        <v>1578</v>
      </c>
      <c r="B183" t="s">
        <v>1579</v>
      </c>
      <c r="C183" t="s">
        <v>1580</v>
      </c>
      <c r="D183" t="s">
        <v>637</v>
      </c>
      <c r="E183">
        <v>4</v>
      </c>
      <c r="F183">
        <v>38715</v>
      </c>
      <c r="G183">
        <v>8356.73</v>
      </c>
      <c r="H183" t="s">
        <v>1581</v>
      </c>
      <c r="I183" t="s">
        <v>1582</v>
      </c>
      <c r="J183" t="s">
        <v>110</v>
      </c>
      <c r="K183" t="s">
        <v>196</v>
      </c>
      <c r="L183" t="s">
        <v>150</v>
      </c>
      <c r="M183" t="s">
        <v>1583</v>
      </c>
      <c r="N183" t="s">
        <v>1584</v>
      </c>
      <c r="O183" t="s">
        <v>72</v>
      </c>
      <c r="P183">
        <v>49332</v>
      </c>
      <c r="Q183" t="s">
        <v>1583</v>
      </c>
      <c r="R183">
        <v>888</v>
      </c>
      <c r="S183">
        <v>84</v>
      </c>
      <c r="T183" t="s">
        <v>1585</v>
      </c>
      <c r="U183">
        <v>144244</v>
      </c>
    </row>
    <row r="184" spans="1:21" x14ac:dyDescent="0.25">
      <c r="A184" t="s">
        <v>1586</v>
      </c>
      <c r="B184" t="s">
        <v>1587</v>
      </c>
      <c r="C184" t="s">
        <v>1588</v>
      </c>
      <c r="D184" t="s">
        <v>1589</v>
      </c>
      <c r="E184">
        <v>7</v>
      </c>
      <c r="F184">
        <v>23884</v>
      </c>
      <c r="G184">
        <v>6743.03</v>
      </c>
      <c r="H184" t="s">
        <v>1590</v>
      </c>
      <c r="I184" t="s">
        <v>1591</v>
      </c>
      <c r="J184" t="s">
        <v>59</v>
      </c>
      <c r="K184" t="s">
        <v>196</v>
      </c>
      <c r="L184" t="s">
        <v>26</v>
      </c>
      <c r="M184" t="s">
        <v>1592</v>
      </c>
      <c r="N184" t="s">
        <v>1593</v>
      </c>
      <c r="O184" t="s">
        <v>29</v>
      </c>
      <c r="P184">
        <v>41684</v>
      </c>
      <c r="Q184" t="s">
        <v>1592</v>
      </c>
      <c r="R184">
        <v>732</v>
      </c>
      <c r="S184">
        <v>10</v>
      </c>
      <c r="T184" t="s">
        <v>1594</v>
      </c>
      <c r="U184">
        <v>57969</v>
      </c>
    </row>
    <row r="185" spans="1:21" x14ac:dyDescent="0.25">
      <c r="A185" t="s">
        <v>1595</v>
      </c>
      <c r="B185" t="s">
        <v>1596</v>
      </c>
      <c r="C185" t="s">
        <v>1597</v>
      </c>
      <c r="D185" t="s">
        <v>1166</v>
      </c>
      <c r="E185">
        <v>1</v>
      </c>
      <c r="F185">
        <v>48797</v>
      </c>
      <c r="G185">
        <v>12238.94</v>
      </c>
      <c r="H185" t="s">
        <v>1073</v>
      </c>
      <c r="I185" t="s">
        <v>1598</v>
      </c>
      <c r="J185" t="s">
        <v>48</v>
      </c>
      <c r="K185" t="s">
        <v>149</v>
      </c>
      <c r="L185" t="s">
        <v>150</v>
      </c>
      <c r="M185" t="s">
        <v>383</v>
      </c>
      <c r="N185" t="s">
        <v>1599</v>
      </c>
      <c r="O185" t="s">
        <v>72</v>
      </c>
      <c r="P185">
        <v>11201</v>
      </c>
      <c r="Q185" t="s">
        <v>383</v>
      </c>
      <c r="R185">
        <v>544</v>
      </c>
      <c r="S185">
        <v>110</v>
      </c>
      <c r="T185" t="s">
        <v>1600</v>
      </c>
      <c r="U185">
        <v>151537</v>
      </c>
    </row>
    <row r="186" spans="1:21" x14ac:dyDescent="0.25">
      <c r="A186" t="s">
        <v>1601</v>
      </c>
      <c r="B186" t="s">
        <v>1602</v>
      </c>
      <c r="C186" t="s">
        <v>1603</v>
      </c>
      <c r="D186" t="s">
        <v>1604</v>
      </c>
      <c r="E186">
        <v>6</v>
      </c>
      <c r="F186">
        <v>38465</v>
      </c>
      <c r="G186">
        <v>4028.23</v>
      </c>
      <c r="H186" t="s">
        <v>1605</v>
      </c>
      <c r="I186" t="s">
        <v>1606</v>
      </c>
      <c r="J186" t="s">
        <v>59</v>
      </c>
      <c r="K186" t="s">
        <v>60</v>
      </c>
      <c r="L186" t="s">
        <v>80</v>
      </c>
      <c r="M186" t="s">
        <v>1607</v>
      </c>
      <c r="N186" t="s">
        <v>1608</v>
      </c>
      <c r="O186" t="s">
        <v>29</v>
      </c>
      <c r="P186">
        <v>6629</v>
      </c>
      <c r="Q186" t="s">
        <v>1607</v>
      </c>
      <c r="R186">
        <v>540</v>
      </c>
      <c r="S186">
        <v>161</v>
      </c>
      <c r="T186" t="s">
        <v>1609</v>
      </c>
      <c r="U186">
        <v>254661</v>
      </c>
    </row>
    <row r="187" spans="1:21" x14ac:dyDescent="0.25">
      <c r="A187" t="s">
        <v>1610</v>
      </c>
      <c r="B187" t="s">
        <v>1611</v>
      </c>
      <c r="C187" t="s">
        <v>1612</v>
      </c>
      <c r="D187" t="s">
        <v>1613</v>
      </c>
      <c r="E187">
        <v>8</v>
      </c>
      <c r="F187">
        <v>1399</v>
      </c>
      <c r="G187">
        <v>203.4</v>
      </c>
      <c r="H187" t="s">
        <v>1614</v>
      </c>
      <c r="I187" t="s">
        <v>1615</v>
      </c>
      <c r="J187" t="s">
        <v>59</v>
      </c>
      <c r="K187" t="s">
        <v>25</v>
      </c>
      <c r="L187" t="s">
        <v>26</v>
      </c>
      <c r="M187" t="s">
        <v>1100</v>
      </c>
      <c r="N187" t="s">
        <v>1616</v>
      </c>
      <c r="O187" t="s">
        <v>29</v>
      </c>
      <c r="P187">
        <v>40762</v>
      </c>
      <c r="Q187" t="s">
        <v>1100</v>
      </c>
      <c r="R187">
        <v>885</v>
      </c>
      <c r="S187">
        <v>16</v>
      </c>
      <c r="T187" t="s">
        <v>1617</v>
      </c>
      <c r="U187">
        <v>400612</v>
      </c>
    </row>
    <row r="188" spans="1:21" x14ac:dyDescent="0.25">
      <c r="A188" t="s">
        <v>1618</v>
      </c>
      <c r="B188" t="s">
        <v>1619</v>
      </c>
      <c r="C188" t="s">
        <v>822</v>
      </c>
      <c r="D188" t="s">
        <v>1620</v>
      </c>
      <c r="E188">
        <v>7</v>
      </c>
      <c r="F188">
        <v>49428</v>
      </c>
      <c r="G188">
        <v>6795.4</v>
      </c>
      <c r="H188" t="s">
        <v>1621</v>
      </c>
      <c r="I188" t="s">
        <v>1622</v>
      </c>
      <c r="J188" t="s">
        <v>110</v>
      </c>
      <c r="K188" t="s">
        <v>60</v>
      </c>
      <c r="L188" t="s">
        <v>26</v>
      </c>
      <c r="M188" t="s">
        <v>1623</v>
      </c>
      <c r="N188" t="s">
        <v>1624</v>
      </c>
      <c r="O188" t="s">
        <v>51</v>
      </c>
      <c r="P188">
        <v>49509</v>
      </c>
      <c r="Q188" t="s">
        <v>1623</v>
      </c>
      <c r="R188">
        <v>446</v>
      </c>
      <c r="S188">
        <v>19</v>
      </c>
      <c r="T188" t="s">
        <v>1625</v>
      </c>
      <c r="U188">
        <v>214314</v>
      </c>
    </row>
    <row r="189" spans="1:21" x14ac:dyDescent="0.25">
      <c r="A189" t="s">
        <v>1626</v>
      </c>
      <c r="B189" t="s">
        <v>237</v>
      </c>
      <c r="C189" t="s">
        <v>1627</v>
      </c>
      <c r="D189" t="s">
        <v>1628</v>
      </c>
      <c r="E189">
        <v>6</v>
      </c>
      <c r="F189">
        <v>47635</v>
      </c>
      <c r="G189">
        <v>8394.57</v>
      </c>
      <c r="H189" t="s">
        <v>1629</v>
      </c>
      <c r="I189" t="s">
        <v>1630</v>
      </c>
      <c r="J189" t="s">
        <v>59</v>
      </c>
      <c r="K189" t="s">
        <v>60</v>
      </c>
      <c r="L189" t="s">
        <v>80</v>
      </c>
      <c r="M189" t="s">
        <v>1631</v>
      </c>
      <c r="N189" t="s">
        <v>1632</v>
      </c>
      <c r="O189" t="s">
        <v>83</v>
      </c>
      <c r="P189">
        <v>8515</v>
      </c>
      <c r="Q189" t="s">
        <v>1631</v>
      </c>
      <c r="R189">
        <v>225</v>
      </c>
      <c r="S189">
        <v>82</v>
      </c>
      <c r="T189" t="s">
        <v>1633</v>
      </c>
      <c r="U189">
        <v>178666</v>
      </c>
    </row>
    <row r="190" spans="1:21" x14ac:dyDescent="0.25">
      <c r="A190" t="s">
        <v>1634</v>
      </c>
      <c r="B190" t="s">
        <v>1635</v>
      </c>
      <c r="C190" t="s">
        <v>778</v>
      </c>
      <c r="D190" t="s">
        <v>1636</v>
      </c>
      <c r="E190">
        <v>8</v>
      </c>
      <c r="F190">
        <v>2648</v>
      </c>
      <c r="G190">
        <v>763.76</v>
      </c>
      <c r="H190" t="s">
        <v>1637</v>
      </c>
      <c r="I190" t="s">
        <v>1638</v>
      </c>
      <c r="J190" t="s">
        <v>110</v>
      </c>
      <c r="K190" t="s">
        <v>91</v>
      </c>
      <c r="L190" t="s">
        <v>150</v>
      </c>
      <c r="M190" t="s">
        <v>1639</v>
      </c>
      <c r="N190" t="s">
        <v>1640</v>
      </c>
      <c r="O190" t="s">
        <v>72</v>
      </c>
      <c r="P190">
        <v>33230</v>
      </c>
      <c r="Q190" t="s">
        <v>1639</v>
      </c>
      <c r="R190">
        <v>136</v>
      </c>
      <c r="S190">
        <v>107</v>
      </c>
      <c r="T190" t="s">
        <v>1641</v>
      </c>
      <c r="U190">
        <v>298107</v>
      </c>
    </row>
    <row r="191" spans="1:21" x14ac:dyDescent="0.25">
      <c r="A191" t="s">
        <v>1642</v>
      </c>
      <c r="B191" t="s">
        <v>1643</v>
      </c>
      <c r="C191" t="s">
        <v>1644</v>
      </c>
      <c r="D191" t="s">
        <v>1645</v>
      </c>
      <c r="E191">
        <v>3</v>
      </c>
      <c r="F191">
        <v>19883</v>
      </c>
      <c r="G191">
        <v>4054.14</v>
      </c>
      <c r="H191" t="s">
        <v>1646</v>
      </c>
      <c r="I191" t="s">
        <v>1647</v>
      </c>
      <c r="J191" t="s">
        <v>232</v>
      </c>
      <c r="K191" t="s">
        <v>196</v>
      </c>
      <c r="L191" t="s">
        <v>26</v>
      </c>
      <c r="M191" t="s">
        <v>1648</v>
      </c>
      <c r="N191" t="s">
        <v>1649</v>
      </c>
      <c r="O191" t="s">
        <v>29</v>
      </c>
      <c r="P191">
        <v>14251</v>
      </c>
      <c r="Q191" t="s">
        <v>1648</v>
      </c>
      <c r="R191">
        <v>330</v>
      </c>
      <c r="S191">
        <v>100</v>
      </c>
      <c r="T191" t="s">
        <v>1650</v>
      </c>
      <c r="U191">
        <v>82214</v>
      </c>
    </row>
    <row r="192" spans="1:21" x14ac:dyDescent="0.25">
      <c r="A192" t="s">
        <v>1651</v>
      </c>
      <c r="B192" t="s">
        <v>1652</v>
      </c>
      <c r="C192" t="s">
        <v>1653</v>
      </c>
      <c r="D192" t="s">
        <v>1654</v>
      </c>
      <c r="E192">
        <v>4</v>
      </c>
      <c r="F192">
        <v>48543</v>
      </c>
      <c r="G192">
        <v>6224.9</v>
      </c>
      <c r="H192" t="s">
        <v>1655</v>
      </c>
      <c r="I192" t="s">
        <v>1656</v>
      </c>
      <c r="J192" t="s">
        <v>48</v>
      </c>
      <c r="K192" t="s">
        <v>149</v>
      </c>
      <c r="L192" t="s">
        <v>150</v>
      </c>
      <c r="M192" t="s">
        <v>1657</v>
      </c>
      <c r="N192" t="s">
        <v>1658</v>
      </c>
      <c r="O192" t="s">
        <v>72</v>
      </c>
      <c r="P192">
        <v>37244</v>
      </c>
      <c r="Q192" t="s">
        <v>1657</v>
      </c>
      <c r="R192">
        <v>653</v>
      </c>
      <c r="S192">
        <v>90</v>
      </c>
      <c r="T192" t="s">
        <v>1659</v>
      </c>
      <c r="U192">
        <v>151452</v>
      </c>
    </row>
    <row r="193" spans="1:21" x14ac:dyDescent="0.25">
      <c r="A193" t="s">
        <v>1660</v>
      </c>
      <c r="B193" t="s">
        <v>693</v>
      </c>
      <c r="C193" t="s">
        <v>1661</v>
      </c>
      <c r="D193" t="s">
        <v>1662</v>
      </c>
      <c r="E193">
        <v>1</v>
      </c>
      <c r="F193">
        <v>41980</v>
      </c>
      <c r="G193">
        <v>11980.23</v>
      </c>
      <c r="H193" t="s">
        <v>1663</v>
      </c>
      <c r="I193" t="s">
        <v>1664</v>
      </c>
      <c r="J193" t="s">
        <v>48</v>
      </c>
      <c r="K193" t="s">
        <v>91</v>
      </c>
      <c r="L193" t="s">
        <v>26</v>
      </c>
      <c r="M193" t="s">
        <v>1665</v>
      </c>
      <c r="N193" t="s">
        <v>1666</v>
      </c>
      <c r="O193" t="s">
        <v>72</v>
      </c>
      <c r="P193">
        <v>20972</v>
      </c>
      <c r="Q193" t="s">
        <v>1665</v>
      </c>
      <c r="R193">
        <v>470</v>
      </c>
      <c r="S193">
        <v>58</v>
      </c>
      <c r="T193" t="s">
        <v>1667</v>
      </c>
      <c r="U193">
        <v>66394</v>
      </c>
    </row>
    <row r="194" spans="1:21" x14ac:dyDescent="0.25">
      <c r="A194" t="s">
        <v>1668</v>
      </c>
      <c r="B194" t="s">
        <v>1669</v>
      </c>
      <c r="C194" t="s">
        <v>108</v>
      </c>
      <c r="D194" t="s">
        <v>1543</v>
      </c>
      <c r="E194">
        <v>7</v>
      </c>
      <c r="F194">
        <v>23679</v>
      </c>
      <c r="G194">
        <v>5329.38</v>
      </c>
      <c r="H194" t="s">
        <v>1670</v>
      </c>
      <c r="I194" t="s">
        <v>1671</v>
      </c>
      <c r="J194" t="s">
        <v>129</v>
      </c>
      <c r="K194" t="s">
        <v>48</v>
      </c>
      <c r="L194" t="s">
        <v>26</v>
      </c>
      <c r="M194" t="s">
        <v>1672</v>
      </c>
      <c r="N194" t="s">
        <v>1673</v>
      </c>
      <c r="O194" t="s">
        <v>51</v>
      </c>
      <c r="P194">
        <v>6355</v>
      </c>
      <c r="Q194" t="s">
        <v>1672</v>
      </c>
      <c r="R194">
        <v>421</v>
      </c>
      <c r="S194">
        <v>21</v>
      </c>
      <c r="T194" t="s">
        <v>1674</v>
      </c>
      <c r="U194">
        <v>286527</v>
      </c>
    </row>
    <row r="195" spans="1:21" x14ac:dyDescent="0.25">
      <c r="A195" t="s">
        <v>1675</v>
      </c>
      <c r="B195" t="s">
        <v>1115</v>
      </c>
      <c r="C195" t="s">
        <v>1531</v>
      </c>
      <c r="D195" t="s">
        <v>1676</v>
      </c>
      <c r="E195">
        <v>7</v>
      </c>
      <c r="F195">
        <v>27463</v>
      </c>
      <c r="G195">
        <v>3199.99</v>
      </c>
      <c r="H195" t="s">
        <v>364</v>
      </c>
      <c r="I195" t="s">
        <v>1677</v>
      </c>
      <c r="J195" t="s">
        <v>232</v>
      </c>
      <c r="K195" t="s">
        <v>60</v>
      </c>
      <c r="L195" t="s">
        <v>150</v>
      </c>
      <c r="M195" t="s">
        <v>1678</v>
      </c>
      <c r="N195" t="s">
        <v>1679</v>
      </c>
      <c r="O195" t="s">
        <v>51</v>
      </c>
      <c r="P195">
        <v>16287</v>
      </c>
      <c r="Q195" t="s">
        <v>1678</v>
      </c>
      <c r="R195">
        <v>480</v>
      </c>
      <c r="S195">
        <v>15</v>
      </c>
      <c r="T195" t="s">
        <v>1680</v>
      </c>
      <c r="U195">
        <v>249430</v>
      </c>
    </row>
    <row r="196" spans="1:21" x14ac:dyDescent="0.25">
      <c r="A196" t="s">
        <v>1681</v>
      </c>
      <c r="B196" t="s">
        <v>1682</v>
      </c>
      <c r="C196" t="s">
        <v>1683</v>
      </c>
      <c r="D196" t="s">
        <v>1332</v>
      </c>
      <c r="E196">
        <v>7</v>
      </c>
      <c r="F196">
        <v>1967</v>
      </c>
      <c r="G196">
        <v>544.13</v>
      </c>
      <c r="H196" t="s">
        <v>1684</v>
      </c>
      <c r="I196" t="s">
        <v>1685</v>
      </c>
      <c r="J196" t="s">
        <v>139</v>
      </c>
      <c r="K196" t="s">
        <v>38</v>
      </c>
      <c r="L196" t="s">
        <v>26</v>
      </c>
      <c r="M196" t="s">
        <v>1686</v>
      </c>
      <c r="N196" t="s">
        <v>1687</v>
      </c>
      <c r="O196" t="s">
        <v>29</v>
      </c>
      <c r="P196">
        <v>26977</v>
      </c>
      <c r="Q196" t="s">
        <v>1686</v>
      </c>
      <c r="R196">
        <v>974</v>
      </c>
      <c r="S196">
        <v>28</v>
      </c>
      <c r="T196" t="s">
        <v>1688</v>
      </c>
      <c r="U196">
        <v>312147</v>
      </c>
    </row>
    <row r="197" spans="1:21" x14ac:dyDescent="0.25">
      <c r="A197" t="s">
        <v>1689</v>
      </c>
      <c r="B197" t="s">
        <v>1690</v>
      </c>
      <c r="C197" t="s">
        <v>1691</v>
      </c>
      <c r="D197" t="s">
        <v>1692</v>
      </c>
      <c r="E197">
        <v>7</v>
      </c>
      <c r="F197">
        <v>28450</v>
      </c>
      <c r="G197">
        <v>3870.71</v>
      </c>
      <c r="H197" t="s">
        <v>1693</v>
      </c>
      <c r="I197" t="s">
        <v>1694</v>
      </c>
      <c r="J197" t="s">
        <v>24</v>
      </c>
      <c r="K197" t="s">
        <v>48</v>
      </c>
      <c r="L197" t="s">
        <v>150</v>
      </c>
      <c r="M197" t="s">
        <v>1695</v>
      </c>
      <c r="N197" t="s">
        <v>1696</v>
      </c>
      <c r="O197" t="s">
        <v>51</v>
      </c>
      <c r="P197">
        <v>39937</v>
      </c>
      <c r="Q197" t="s">
        <v>1695</v>
      </c>
      <c r="R197">
        <v>997</v>
      </c>
      <c r="S197">
        <v>141</v>
      </c>
      <c r="T197" t="s">
        <v>1697</v>
      </c>
      <c r="U197">
        <v>327707</v>
      </c>
    </row>
    <row r="198" spans="1:21" x14ac:dyDescent="0.25">
      <c r="A198" t="s">
        <v>1698</v>
      </c>
      <c r="B198" t="s">
        <v>1699</v>
      </c>
      <c r="C198" t="s">
        <v>1700</v>
      </c>
      <c r="D198" t="s">
        <v>1701</v>
      </c>
      <c r="E198">
        <v>2</v>
      </c>
      <c r="F198">
        <v>33484</v>
      </c>
      <c r="G198">
        <v>5995.4</v>
      </c>
      <c r="H198" t="s">
        <v>1702</v>
      </c>
      <c r="I198" t="s">
        <v>1703</v>
      </c>
      <c r="J198" t="s">
        <v>232</v>
      </c>
      <c r="K198" t="s">
        <v>25</v>
      </c>
      <c r="L198" t="s">
        <v>150</v>
      </c>
      <c r="M198" t="s">
        <v>1704</v>
      </c>
      <c r="N198" t="s">
        <v>1705</v>
      </c>
      <c r="O198" t="s">
        <v>72</v>
      </c>
      <c r="P198">
        <v>1149</v>
      </c>
      <c r="Q198" t="s">
        <v>1704</v>
      </c>
      <c r="R198">
        <v>161</v>
      </c>
      <c r="S198">
        <v>159</v>
      </c>
      <c r="T198" t="s">
        <v>1706</v>
      </c>
      <c r="U198">
        <v>227804</v>
      </c>
    </row>
    <row r="199" spans="1:21" x14ac:dyDescent="0.25">
      <c r="A199" t="s">
        <v>1707</v>
      </c>
      <c r="B199" t="s">
        <v>1708</v>
      </c>
      <c r="C199" t="s">
        <v>1709</v>
      </c>
      <c r="D199" t="s">
        <v>1382</v>
      </c>
      <c r="E199">
        <v>6</v>
      </c>
      <c r="F199">
        <v>18289</v>
      </c>
      <c r="G199">
        <v>3105.58</v>
      </c>
      <c r="H199" t="s">
        <v>1710</v>
      </c>
      <c r="I199" t="s">
        <v>1711</v>
      </c>
      <c r="J199" t="s">
        <v>24</v>
      </c>
      <c r="K199" t="s">
        <v>38</v>
      </c>
      <c r="L199" t="s">
        <v>26</v>
      </c>
      <c r="M199" t="s">
        <v>1712</v>
      </c>
      <c r="N199" t="s">
        <v>1713</v>
      </c>
      <c r="O199" t="s">
        <v>72</v>
      </c>
      <c r="P199">
        <v>47888</v>
      </c>
      <c r="Q199" t="s">
        <v>1712</v>
      </c>
      <c r="R199">
        <v>114</v>
      </c>
      <c r="S199">
        <v>92</v>
      </c>
      <c r="T199" t="s">
        <v>1714</v>
      </c>
      <c r="U199">
        <v>440998</v>
      </c>
    </row>
    <row r="200" spans="1:21" x14ac:dyDescent="0.25">
      <c r="A200" t="s">
        <v>1715</v>
      </c>
      <c r="B200" t="s">
        <v>1716</v>
      </c>
      <c r="C200" t="s">
        <v>1717</v>
      </c>
      <c r="D200" t="s">
        <v>1718</v>
      </c>
      <c r="E200">
        <v>7</v>
      </c>
      <c r="F200">
        <v>15684</v>
      </c>
      <c r="G200">
        <v>4405.76</v>
      </c>
      <c r="H200" t="s">
        <v>1719</v>
      </c>
      <c r="I200" t="s">
        <v>1720</v>
      </c>
      <c r="J200" t="s">
        <v>232</v>
      </c>
      <c r="K200" t="s">
        <v>60</v>
      </c>
      <c r="L200" t="s">
        <v>26</v>
      </c>
      <c r="M200" t="s">
        <v>1721</v>
      </c>
      <c r="N200" t="s">
        <v>1722</v>
      </c>
      <c r="O200" t="s">
        <v>83</v>
      </c>
      <c r="P200">
        <v>32515</v>
      </c>
      <c r="Q200" t="s">
        <v>1721</v>
      </c>
      <c r="R200">
        <v>244</v>
      </c>
      <c r="S200">
        <v>24</v>
      </c>
      <c r="T200" t="s">
        <v>1723</v>
      </c>
      <c r="U200">
        <v>463212</v>
      </c>
    </row>
    <row r="201" spans="1:21" x14ac:dyDescent="0.25">
      <c r="A201" t="s">
        <v>1724</v>
      </c>
      <c r="B201" t="s">
        <v>1013</v>
      </c>
      <c r="C201" t="s">
        <v>1725</v>
      </c>
      <c r="D201" t="s">
        <v>1726</v>
      </c>
      <c r="E201">
        <v>2</v>
      </c>
      <c r="F201">
        <v>41509</v>
      </c>
      <c r="G201">
        <v>4832.3100000000004</v>
      </c>
      <c r="H201" t="s">
        <v>1727</v>
      </c>
      <c r="I201" t="s">
        <v>1728</v>
      </c>
      <c r="J201" t="s">
        <v>139</v>
      </c>
      <c r="K201" t="s">
        <v>91</v>
      </c>
      <c r="L201" t="s">
        <v>150</v>
      </c>
      <c r="M201" t="s">
        <v>1729</v>
      </c>
      <c r="N201" t="s">
        <v>1730</v>
      </c>
      <c r="O201" t="s">
        <v>72</v>
      </c>
      <c r="P201">
        <v>43777</v>
      </c>
      <c r="Q201" t="s">
        <v>1729</v>
      </c>
      <c r="R201">
        <v>851</v>
      </c>
      <c r="S201">
        <v>88</v>
      </c>
      <c r="T201" t="s">
        <v>1731</v>
      </c>
      <c r="U201">
        <v>99861</v>
      </c>
    </row>
    <row r="202" spans="1:21" x14ac:dyDescent="0.25">
      <c r="A202" t="s">
        <v>1732</v>
      </c>
      <c r="B202" t="s">
        <v>1733</v>
      </c>
      <c r="C202" t="s">
        <v>1205</v>
      </c>
      <c r="D202" t="s">
        <v>888</v>
      </c>
      <c r="E202">
        <v>5</v>
      </c>
      <c r="F202">
        <v>22709</v>
      </c>
      <c r="G202">
        <v>3027.72</v>
      </c>
      <c r="H202" t="s">
        <v>1734</v>
      </c>
      <c r="I202" t="s">
        <v>1735</v>
      </c>
      <c r="J202" t="s">
        <v>232</v>
      </c>
      <c r="K202" t="s">
        <v>38</v>
      </c>
      <c r="L202" t="s">
        <v>26</v>
      </c>
      <c r="M202" t="s">
        <v>1736</v>
      </c>
      <c r="N202" t="s">
        <v>1737</v>
      </c>
      <c r="O202" t="s">
        <v>51</v>
      </c>
      <c r="P202">
        <v>46509</v>
      </c>
      <c r="Q202" t="s">
        <v>1736</v>
      </c>
      <c r="R202">
        <v>459</v>
      </c>
      <c r="S202">
        <v>197</v>
      </c>
      <c r="T202" t="s">
        <v>1738</v>
      </c>
      <c r="U202">
        <v>464054</v>
      </c>
    </row>
    <row r="203" spans="1:21" x14ac:dyDescent="0.25">
      <c r="A203" t="s">
        <v>1739</v>
      </c>
      <c r="B203" t="s">
        <v>1740</v>
      </c>
      <c r="C203" t="s">
        <v>1741</v>
      </c>
      <c r="D203" t="s">
        <v>1742</v>
      </c>
      <c r="E203">
        <v>9</v>
      </c>
      <c r="F203">
        <v>13568</v>
      </c>
      <c r="G203">
        <v>2917.66</v>
      </c>
      <c r="H203" t="s">
        <v>1743</v>
      </c>
      <c r="I203" t="s">
        <v>1744</v>
      </c>
      <c r="J203" t="s">
        <v>139</v>
      </c>
      <c r="K203" t="s">
        <v>38</v>
      </c>
      <c r="L203" t="s">
        <v>26</v>
      </c>
      <c r="M203" t="s">
        <v>1745</v>
      </c>
      <c r="N203" t="s">
        <v>1746</v>
      </c>
      <c r="O203" t="s">
        <v>72</v>
      </c>
      <c r="P203">
        <v>7763</v>
      </c>
      <c r="Q203" t="s">
        <v>1745</v>
      </c>
      <c r="R203">
        <v>863</v>
      </c>
      <c r="S203">
        <v>57</v>
      </c>
      <c r="T203" t="s">
        <v>1747</v>
      </c>
      <c r="U203">
        <v>138502</v>
      </c>
    </row>
    <row r="204" spans="1:21" x14ac:dyDescent="0.25">
      <c r="A204" t="s">
        <v>1748</v>
      </c>
      <c r="B204" t="s">
        <v>1749</v>
      </c>
      <c r="C204" t="s">
        <v>1750</v>
      </c>
      <c r="D204" t="s">
        <v>1751</v>
      </c>
      <c r="E204">
        <v>4</v>
      </c>
      <c r="F204">
        <v>19053</v>
      </c>
      <c r="G204">
        <v>5175.82</v>
      </c>
      <c r="H204" t="s">
        <v>1055</v>
      </c>
      <c r="I204" t="s">
        <v>1752</v>
      </c>
      <c r="J204" t="s">
        <v>59</v>
      </c>
      <c r="K204" t="s">
        <v>48</v>
      </c>
      <c r="L204" t="s">
        <v>26</v>
      </c>
      <c r="M204" t="s">
        <v>1166</v>
      </c>
      <c r="N204" t="s">
        <v>1753</v>
      </c>
      <c r="O204" t="s">
        <v>29</v>
      </c>
      <c r="P204">
        <v>4777</v>
      </c>
      <c r="Q204" t="s">
        <v>1166</v>
      </c>
      <c r="R204">
        <v>646</v>
      </c>
      <c r="S204">
        <v>103</v>
      </c>
      <c r="T204" t="s">
        <v>1754</v>
      </c>
      <c r="U204">
        <v>161784</v>
      </c>
    </row>
    <row r="205" spans="1:21" x14ac:dyDescent="0.25">
      <c r="A205" t="s">
        <v>1755</v>
      </c>
      <c r="B205" t="s">
        <v>1514</v>
      </c>
      <c r="C205" t="s">
        <v>1756</v>
      </c>
      <c r="D205" t="s">
        <v>1757</v>
      </c>
      <c r="E205">
        <v>7</v>
      </c>
      <c r="F205">
        <v>24865</v>
      </c>
      <c r="G205">
        <v>1957.4</v>
      </c>
      <c r="H205" t="s">
        <v>1758</v>
      </c>
      <c r="I205" t="s">
        <v>1759</v>
      </c>
      <c r="J205" t="s">
        <v>48</v>
      </c>
      <c r="K205" t="s">
        <v>38</v>
      </c>
      <c r="L205" t="s">
        <v>150</v>
      </c>
      <c r="M205" t="s">
        <v>1760</v>
      </c>
      <c r="N205" t="s">
        <v>1761</v>
      </c>
      <c r="O205" t="s">
        <v>51</v>
      </c>
      <c r="P205">
        <v>38856</v>
      </c>
      <c r="Q205" t="s">
        <v>1760</v>
      </c>
      <c r="R205">
        <v>553</v>
      </c>
      <c r="S205">
        <v>112</v>
      </c>
      <c r="T205" t="s">
        <v>1762</v>
      </c>
      <c r="U205">
        <v>288410</v>
      </c>
    </row>
    <row r="206" spans="1:21" x14ac:dyDescent="0.25">
      <c r="A206" t="s">
        <v>1763</v>
      </c>
      <c r="B206" t="s">
        <v>1434</v>
      </c>
      <c r="C206" t="s">
        <v>813</v>
      </c>
      <c r="D206" t="s">
        <v>1503</v>
      </c>
      <c r="E206">
        <v>5</v>
      </c>
      <c r="F206">
        <v>13345</v>
      </c>
      <c r="G206">
        <v>1367.47</v>
      </c>
      <c r="H206" t="s">
        <v>1764</v>
      </c>
      <c r="I206" t="s">
        <v>1765</v>
      </c>
      <c r="J206" t="s">
        <v>59</v>
      </c>
      <c r="K206" t="s">
        <v>91</v>
      </c>
      <c r="L206" t="s">
        <v>150</v>
      </c>
      <c r="M206" t="s">
        <v>1766</v>
      </c>
      <c r="N206" t="s">
        <v>1767</v>
      </c>
      <c r="O206" t="s">
        <v>29</v>
      </c>
      <c r="P206">
        <v>9475</v>
      </c>
      <c r="Q206" t="s">
        <v>1766</v>
      </c>
      <c r="R206">
        <v>281</v>
      </c>
      <c r="S206">
        <v>72</v>
      </c>
      <c r="T206" t="s">
        <v>1768</v>
      </c>
      <c r="U206">
        <v>63232</v>
      </c>
    </row>
    <row r="207" spans="1:21" x14ac:dyDescent="0.25">
      <c r="A207" t="s">
        <v>1769</v>
      </c>
      <c r="B207" t="s">
        <v>1770</v>
      </c>
      <c r="C207" t="s">
        <v>1142</v>
      </c>
      <c r="D207" t="s">
        <v>1771</v>
      </c>
      <c r="E207">
        <v>6</v>
      </c>
      <c r="F207">
        <v>28228</v>
      </c>
      <c r="G207">
        <v>8101.68</v>
      </c>
      <c r="H207" t="s">
        <v>1772</v>
      </c>
      <c r="I207" t="s">
        <v>1773</v>
      </c>
      <c r="J207" t="s">
        <v>232</v>
      </c>
      <c r="K207" t="s">
        <v>91</v>
      </c>
      <c r="L207" t="s">
        <v>26</v>
      </c>
      <c r="M207" t="s">
        <v>266</v>
      </c>
      <c r="N207" t="s">
        <v>1774</v>
      </c>
      <c r="O207" t="s">
        <v>72</v>
      </c>
      <c r="P207">
        <v>7482</v>
      </c>
      <c r="Q207" t="s">
        <v>266</v>
      </c>
      <c r="R207">
        <v>344</v>
      </c>
      <c r="S207">
        <v>93</v>
      </c>
      <c r="T207" t="s">
        <v>1775</v>
      </c>
      <c r="U207">
        <v>213848</v>
      </c>
    </row>
    <row r="208" spans="1:21" x14ac:dyDescent="0.25">
      <c r="A208" t="s">
        <v>1776</v>
      </c>
      <c r="B208" t="s">
        <v>939</v>
      </c>
      <c r="C208" t="s">
        <v>1777</v>
      </c>
      <c r="D208" t="s">
        <v>1778</v>
      </c>
      <c r="E208">
        <v>6</v>
      </c>
      <c r="F208">
        <v>43130</v>
      </c>
      <c r="G208">
        <v>10537.71</v>
      </c>
      <c r="H208" t="s">
        <v>76</v>
      </c>
      <c r="I208" t="s">
        <v>1779</v>
      </c>
      <c r="J208" t="s">
        <v>37</v>
      </c>
      <c r="K208" t="s">
        <v>91</v>
      </c>
      <c r="L208" t="s">
        <v>26</v>
      </c>
      <c r="M208" t="s">
        <v>1780</v>
      </c>
      <c r="N208" t="s">
        <v>1781</v>
      </c>
      <c r="O208" t="s">
        <v>83</v>
      </c>
      <c r="P208">
        <v>23478</v>
      </c>
      <c r="Q208" t="s">
        <v>1780</v>
      </c>
      <c r="R208">
        <v>147</v>
      </c>
      <c r="S208">
        <v>99</v>
      </c>
      <c r="T208" t="s">
        <v>1782</v>
      </c>
      <c r="U208">
        <v>137567</v>
      </c>
    </row>
    <row r="209" spans="1:21" x14ac:dyDescent="0.25">
      <c r="A209" t="s">
        <v>1783</v>
      </c>
      <c r="B209" t="s">
        <v>786</v>
      </c>
      <c r="C209" t="s">
        <v>1784</v>
      </c>
      <c r="D209" t="s">
        <v>1785</v>
      </c>
      <c r="E209">
        <v>6</v>
      </c>
      <c r="F209">
        <v>37254</v>
      </c>
      <c r="G209">
        <v>5085.82</v>
      </c>
      <c r="H209" t="s">
        <v>1786</v>
      </c>
      <c r="I209" t="s">
        <v>1787</v>
      </c>
      <c r="J209" t="s">
        <v>139</v>
      </c>
      <c r="K209" t="s">
        <v>91</v>
      </c>
      <c r="L209" t="s">
        <v>26</v>
      </c>
      <c r="M209" t="s">
        <v>1788</v>
      </c>
      <c r="N209" t="s">
        <v>1789</v>
      </c>
      <c r="O209" t="s">
        <v>29</v>
      </c>
      <c r="P209">
        <v>45677</v>
      </c>
      <c r="Q209" t="s">
        <v>1788</v>
      </c>
      <c r="R209">
        <v>519</v>
      </c>
      <c r="S209">
        <v>100</v>
      </c>
      <c r="T209" t="s">
        <v>1790</v>
      </c>
      <c r="U209">
        <v>267141</v>
      </c>
    </row>
    <row r="210" spans="1:21" x14ac:dyDescent="0.25">
      <c r="A210" t="s">
        <v>1791</v>
      </c>
      <c r="B210" t="s">
        <v>1792</v>
      </c>
      <c r="C210" t="s">
        <v>1793</v>
      </c>
      <c r="D210" t="s">
        <v>1794</v>
      </c>
      <c r="E210">
        <v>8</v>
      </c>
      <c r="F210">
        <v>11951</v>
      </c>
      <c r="G210">
        <v>1666.07</v>
      </c>
      <c r="H210" t="s">
        <v>1795</v>
      </c>
      <c r="I210" t="s">
        <v>1796</v>
      </c>
      <c r="J210" t="s">
        <v>232</v>
      </c>
      <c r="K210" t="s">
        <v>38</v>
      </c>
      <c r="L210" t="s">
        <v>80</v>
      </c>
      <c r="M210" t="s">
        <v>1797</v>
      </c>
      <c r="N210" t="s">
        <v>1798</v>
      </c>
      <c r="O210" t="s">
        <v>51</v>
      </c>
      <c r="P210">
        <v>39800</v>
      </c>
      <c r="Q210" t="s">
        <v>1797</v>
      </c>
      <c r="R210">
        <v>280</v>
      </c>
      <c r="S210">
        <v>146</v>
      </c>
      <c r="T210" t="s">
        <v>1799</v>
      </c>
      <c r="U210">
        <v>416608</v>
      </c>
    </row>
    <row r="211" spans="1:21" x14ac:dyDescent="0.25">
      <c r="A211" t="s">
        <v>1800</v>
      </c>
      <c r="B211" t="s">
        <v>1098</v>
      </c>
      <c r="C211" t="s">
        <v>1801</v>
      </c>
      <c r="D211" t="s">
        <v>1802</v>
      </c>
      <c r="E211">
        <v>9</v>
      </c>
      <c r="F211">
        <v>23845</v>
      </c>
      <c r="G211">
        <v>3991.26</v>
      </c>
      <c r="H211" t="s">
        <v>1803</v>
      </c>
      <c r="I211" t="s">
        <v>1804</v>
      </c>
      <c r="J211" t="s">
        <v>37</v>
      </c>
      <c r="K211" t="s">
        <v>38</v>
      </c>
      <c r="L211" t="s">
        <v>150</v>
      </c>
      <c r="M211" t="s">
        <v>1805</v>
      </c>
      <c r="N211" t="s">
        <v>1806</v>
      </c>
      <c r="O211" t="s">
        <v>83</v>
      </c>
      <c r="P211">
        <v>25942</v>
      </c>
      <c r="Q211" t="s">
        <v>1805</v>
      </c>
      <c r="R211">
        <v>292</v>
      </c>
      <c r="S211">
        <v>120</v>
      </c>
      <c r="T211" t="s">
        <v>1807</v>
      </c>
      <c r="U211">
        <v>465856</v>
      </c>
    </row>
    <row r="212" spans="1:21" x14ac:dyDescent="0.25">
      <c r="A212" t="s">
        <v>1808</v>
      </c>
      <c r="B212" t="s">
        <v>1809</v>
      </c>
      <c r="C212" t="s">
        <v>1758</v>
      </c>
      <c r="D212" t="s">
        <v>1810</v>
      </c>
      <c r="E212">
        <v>3</v>
      </c>
      <c r="F212">
        <v>27413</v>
      </c>
      <c r="G212">
        <v>5988.37</v>
      </c>
      <c r="H212" t="s">
        <v>1811</v>
      </c>
      <c r="I212" t="s">
        <v>1812</v>
      </c>
      <c r="J212" t="s">
        <v>232</v>
      </c>
      <c r="K212" t="s">
        <v>60</v>
      </c>
      <c r="L212" t="s">
        <v>26</v>
      </c>
      <c r="M212" t="s">
        <v>1813</v>
      </c>
      <c r="N212" t="s">
        <v>1814</v>
      </c>
      <c r="O212" t="s">
        <v>83</v>
      </c>
      <c r="P212">
        <v>9902</v>
      </c>
      <c r="Q212" t="s">
        <v>1813</v>
      </c>
      <c r="R212">
        <v>39</v>
      </c>
      <c r="S212">
        <v>20</v>
      </c>
      <c r="T212" t="s">
        <v>1815</v>
      </c>
      <c r="U212">
        <v>145482</v>
      </c>
    </row>
    <row r="213" spans="1:21" x14ac:dyDescent="0.25">
      <c r="A213" t="s">
        <v>1816</v>
      </c>
      <c r="B213" t="s">
        <v>1817</v>
      </c>
      <c r="C213" t="s">
        <v>1818</v>
      </c>
      <c r="D213" t="s">
        <v>1819</v>
      </c>
      <c r="E213">
        <v>9</v>
      </c>
      <c r="F213">
        <v>34174</v>
      </c>
      <c r="G213">
        <v>6501.95</v>
      </c>
      <c r="H213" t="s">
        <v>1820</v>
      </c>
      <c r="I213" t="s">
        <v>1821</v>
      </c>
      <c r="J213" t="s">
        <v>48</v>
      </c>
      <c r="K213" t="s">
        <v>25</v>
      </c>
      <c r="L213" t="s">
        <v>150</v>
      </c>
      <c r="M213" t="s">
        <v>1419</v>
      </c>
      <c r="N213" t="s">
        <v>1822</v>
      </c>
      <c r="O213" t="s">
        <v>51</v>
      </c>
      <c r="P213">
        <v>16885</v>
      </c>
      <c r="Q213" t="s">
        <v>1419</v>
      </c>
      <c r="R213">
        <v>799</v>
      </c>
      <c r="S213">
        <v>11</v>
      </c>
      <c r="T213" t="s">
        <v>1823</v>
      </c>
      <c r="U213">
        <v>295201</v>
      </c>
    </row>
    <row r="214" spans="1:21" x14ac:dyDescent="0.25">
      <c r="A214" t="s">
        <v>1824</v>
      </c>
      <c r="B214" t="s">
        <v>1825</v>
      </c>
      <c r="C214" t="s">
        <v>1216</v>
      </c>
      <c r="D214" t="s">
        <v>1826</v>
      </c>
      <c r="E214">
        <v>6</v>
      </c>
      <c r="F214">
        <v>37943</v>
      </c>
      <c r="G214">
        <v>9259.23</v>
      </c>
      <c r="H214" t="s">
        <v>1827</v>
      </c>
      <c r="I214" t="s">
        <v>1828</v>
      </c>
      <c r="J214" t="s">
        <v>37</v>
      </c>
      <c r="K214" t="s">
        <v>91</v>
      </c>
      <c r="L214" t="s">
        <v>80</v>
      </c>
      <c r="M214" t="s">
        <v>1589</v>
      </c>
      <c r="N214" t="s">
        <v>1829</v>
      </c>
      <c r="O214" t="s">
        <v>51</v>
      </c>
      <c r="P214">
        <v>34455</v>
      </c>
      <c r="Q214" t="s">
        <v>1589</v>
      </c>
      <c r="R214">
        <v>939</v>
      </c>
      <c r="S214">
        <v>88</v>
      </c>
      <c r="T214" t="s">
        <v>1830</v>
      </c>
      <c r="U214">
        <v>263487</v>
      </c>
    </row>
    <row r="215" spans="1:21" x14ac:dyDescent="0.25">
      <c r="A215" t="s">
        <v>1831</v>
      </c>
      <c r="B215" t="s">
        <v>1832</v>
      </c>
      <c r="C215" t="s">
        <v>1833</v>
      </c>
      <c r="D215" t="s">
        <v>1534</v>
      </c>
      <c r="E215">
        <v>6</v>
      </c>
      <c r="F215">
        <v>24522</v>
      </c>
      <c r="G215">
        <v>1558.17</v>
      </c>
      <c r="H215" t="s">
        <v>1834</v>
      </c>
      <c r="I215" t="s">
        <v>1835</v>
      </c>
      <c r="J215" t="s">
        <v>59</v>
      </c>
      <c r="K215" t="s">
        <v>149</v>
      </c>
      <c r="L215" t="s">
        <v>26</v>
      </c>
      <c r="M215" t="s">
        <v>1836</v>
      </c>
      <c r="N215" t="s">
        <v>1837</v>
      </c>
      <c r="O215" t="s">
        <v>83</v>
      </c>
      <c r="P215">
        <v>7935</v>
      </c>
      <c r="Q215" t="s">
        <v>1836</v>
      </c>
      <c r="R215">
        <v>498</v>
      </c>
      <c r="S215">
        <v>182</v>
      </c>
      <c r="T215" t="s">
        <v>1838</v>
      </c>
      <c r="U215">
        <v>236804</v>
      </c>
    </row>
    <row r="216" spans="1:21" x14ac:dyDescent="0.25">
      <c r="A216" t="s">
        <v>1839</v>
      </c>
      <c r="B216" t="s">
        <v>886</v>
      </c>
      <c r="C216" t="s">
        <v>1840</v>
      </c>
      <c r="D216" t="s">
        <v>101</v>
      </c>
      <c r="E216">
        <v>3</v>
      </c>
      <c r="F216">
        <v>16095</v>
      </c>
      <c r="G216">
        <v>4100.37</v>
      </c>
      <c r="H216" t="s">
        <v>1116</v>
      </c>
      <c r="I216" t="s">
        <v>1841</v>
      </c>
      <c r="J216" t="s">
        <v>48</v>
      </c>
      <c r="K216" t="s">
        <v>48</v>
      </c>
      <c r="L216" t="s">
        <v>80</v>
      </c>
      <c r="M216" t="s">
        <v>1842</v>
      </c>
      <c r="N216" t="s">
        <v>1843</v>
      </c>
      <c r="O216" t="s">
        <v>72</v>
      </c>
      <c r="P216">
        <v>26267</v>
      </c>
      <c r="Q216" t="s">
        <v>1842</v>
      </c>
      <c r="R216">
        <v>536</v>
      </c>
      <c r="S216">
        <v>17</v>
      </c>
      <c r="T216" t="s">
        <v>1844</v>
      </c>
      <c r="U216">
        <v>334712</v>
      </c>
    </row>
    <row r="217" spans="1:21" x14ac:dyDescent="0.25">
      <c r="A217" t="s">
        <v>1845</v>
      </c>
      <c r="B217" t="s">
        <v>1846</v>
      </c>
      <c r="C217" t="s">
        <v>357</v>
      </c>
      <c r="D217" t="s">
        <v>1847</v>
      </c>
      <c r="E217">
        <v>4</v>
      </c>
      <c r="F217">
        <v>33136</v>
      </c>
      <c r="G217">
        <v>2137.6999999999998</v>
      </c>
      <c r="H217" t="s">
        <v>1848</v>
      </c>
      <c r="I217" t="s">
        <v>1849</v>
      </c>
      <c r="J217" t="s">
        <v>232</v>
      </c>
      <c r="K217" t="s">
        <v>91</v>
      </c>
      <c r="L217" t="s">
        <v>150</v>
      </c>
      <c r="M217" t="s">
        <v>1850</v>
      </c>
      <c r="N217" t="s">
        <v>1851</v>
      </c>
      <c r="O217" t="s">
        <v>29</v>
      </c>
      <c r="P217">
        <v>689</v>
      </c>
      <c r="Q217" t="s">
        <v>1850</v>
      </c>
      <c r="R217">
        <v>925</v>
      </c>
      <c r="S217">
        <v>23</v>
      </c>
      <c r="T217" t="s">
        <v>1852</v>
      </c>
      <c r="U217">
        <v>495247</v>
      </c>
    </row>
    <row r="218" spans="1:21" x14ac:dyDescent="0.25">
      <c r="A218" t="s">
        <v>1853</v>
      </c>
      <c r="B218" t="s">
        <v>1854</v>
      </c>
      <c r="C218" t="s">
        <v>638</v>
      </c>
      <c r="D218" t="s">
        <v>404</v>
      </c>
      <c r="E218">
        <v>6</v>
      </c>
      <c r="F218">
        <v>6724</v>
      </c>
      <c r="G218">
        <v>1817.12</v>
      </c>
      <c r="H218" t="s">
        <v>1855</v>
      </c>
      <c r="I218" t="s">
        <v>1856</v>
      </c>
      <c r="J218" t="s">
        <v>24</v>
      </c>
      <c r="K218" t="s">
        <v>48</v>
      </c>
      <c r="L218" t="s">
        <v>150</v>
      </c>
      <c r="M218" t="s">
        <v>1857</v>
      </c>
      <c r="N218" t="s">
        <v>1858</v>
      </c>
      <c r="O218" t="s">
        <v>51</v>
      </c>
      <c r="P218">
        <v>16321</v>
      </c>
      <c r="Q218" t="s">
        <v>1857</v>
      </c>
      <c r="R218">
        <v>511</v>
      </c>
      <c r="S218">
        <v>139</v>
      </c>
      <c r="T218" t="s">
        <v>1859</v>
      </c>
      <c r="U218">
        <v>232358</v>
      </c>
    </row>
    <row r="219" spans="1:21" x14ac:dyDescent="0.25">
      <c r="A219" t="s">
        <v>1860</v>
      </c>
      <c r="B219" t="s">
        <v>1861</v>
      </c>
      <c r="C219" t="s">
        <v>1862</v>
      </c>
      <c r="D219" t="s">
        <v>1863</v>
      </c>
      <c r="E219">
        <v>4</v>
      </c>
      <c r="F219">
        <v>33870</v>
      </c>
      <c r="G219">
        <v>2059.7600000000002</v>
      </c>
      <c r="H219" t="s">
        <v>1864</v>
      </c>
      <c r="I219" t="s">
        <v>1865</v>
      </c>
      <c r="J219" t="s">
        <v>24</v>
      </c>
      <c r="K219" t="s">
        <v>60</v>
      </c>
      <c r="L219" t="s">
        <v>80</v>
      </c>
      <c r="M219" t="s">
        <v>1866</v>
      </c>
      <c r="N219" t="s">
        <v>1867</v>
      </c>
      <c r="O219" t="s">
        <v>51</v>
      </c>
      <c r="P219">
        <v>12472</v>
      </c>
      <c r="Q219" t="s">
        <v>1866</v>
      </c>
      <c r="R219">
        <v>622</v>
      </c>
      <c r="S219">
        <v>95</v>
      </c>
      <c r="T219" t="s">
        <v>1868</v>
      </c>
      <c r="U219">
        <v>79347</v>
      </c>
    </row>
    <row r="220" spans="1:21" x14ac:dyDescent="0.25">
      <c r="A220" t="s">
        <v>1869</v>
      </c>
      <c r="B220" t="s">
        <v>1870</v>
      </c>
      <c r="C220" t="s">
        <v>1871</v>
      </c>
      <c r="D220" t="s">
        <v>1872</v>
      </c>
      <c r="E220">
        <v>3</v>
      </c>
      <c r="F220">
        <v>44867</v>
      </c>
      <c r="G220">
        <v>3677.21</v>
      </c>
      <c r="H220" t="s">
        <v>1873</v>
      </c>
      <c r="I220" t="s">
        <v>1874</v>
      </c>
      <c r="J220" t="s">
        <v>59</v>
      </c>
      <c r="K220" t="s">
        <v>60</v>
      </c>
      <c r="L220" t="s">
        <v>26</v>
      </c>
      <c r="M220" t="s">
        <v>1875</v>
      </c>
      <c r="N220" t="s">
        <v>1876</v>
      </c>
      <c r="O220" t="s">
        <v>83</v>
      </c>
      <c r="P220">
        <v>34086</v>
      </c>
      <c r="Q220" t="s">
        <v>1875</v>
      </c>
      <c r="R220">
        <v>428</v>
      </c>
      <c r="S220">
        <v>53</v>
      </c>
      <c r="T220" t="s">
        <v>1877</v>
      </c>
      <c r="U220">
        <v>462185</v>
      </c>
    </row>
    <row r="221" spans="1:21" x14ac:dyDescent="0.25">
      <c r="A221" t="s">
        <v>1878</v>
      </c>
      <c r="B221" t="s">
        <v>1879</v>
      </c>
      <c r="C221" t="s">
        <v>1880</v>
      </c>
      <c r="D221" t="s">
        <v>1881</v>
      </c>
      <c r="E221">
        <v>8</v>
      </c>
      <c r="F221">
        <v>35617</v>
      </c>
      <c r="G221">
        <v>3385.26</v>
      </c>
      <c r="H221" t="s">
        <v>1882</v>
      </c>
      <c r="I221" t="s">
        <v>1883</v>
      </c>
      <c r="J221" t="s">
        <v>139</v>
      </c>
      <c r="K221" t="s">
        <v>25</v>
      </c>
      <c r="L221" t="s">
        <v>80</v>
      </c>
      <c r="M221" t="s">
        <v>678</v>
      </c>
      <c r="N221" t="s">
        <v>1884</v>
      </c>
      <c r="O221" t="s">
        <v>72</v>
      </c>
      <c r="P221">
        <v>45709</v>
      </c>
      <c r="Q221" t="s">
        <v>678</v>
      </c>
      <c r="R221">
        <v>514</v>
      </c>
      <c r="S221">
        <v>49</v>
      </c>
      <c r="T221" t="s">
        <v>1885</v>
      </c>
      <c r="U221">
        <v>469451</v>
      </c>
    </row>
    <row r="222" spans="1:21" x14ac:dyDescent="0.25">
      <c r="A222" t="s">
        <v>1886</v>
      </c>
      <c r="B222" t="s">
        <v>1887</v>
      </c>
      <c r="C222" t="s">
        <v>35</v>
      </c>
      <c r="D222" t="s">
        <v>1888</v>
      </c>
      <c r="E222">
        <v>4</v>
      </c>
      <c r="F222">
        <v>21965</v>
      </c>
      <c r="G222">
        <v>2323.08</v>
      </c>
      <c r="H222" t="s">
        <v>1889</v>
      </c>
      <c r="I222" t="s">
        <v>1890</v>
      </c>
      <c r="J222" t="s">
        <v>110</v>
      </c>
      <c r="K222" t="s">
        <v>196</v>
      </c>
      <c r="L222" t="s">
        <v>26</v>
      </c>
      <c r="M222" t="s">
        <v>1891</v>
      </c>
      <c r="N222" t="s">
        <v>1892</v>
      </c>
      <c r="O222" t="s">
        <v>29</v>
      </c>
      <c r="P222">
        <v>7409</v>
      </c>
      <c r="Q222" t="s">
        <v>1891</v>
      </c>
      <c r="R222">
        <v>521</v>
      </c>
      <c r="S222">
        <v>136</v>
      </c>
      <c r="T222" t="s">
        <v>1893</v>
      </c>
      <c r="U222">
        <v>195065</v>
      </c>
    </row>
    <row r="223" spans="1:21" x14ac:dyDescent="0.25">
      <c r="A223" t="s">
        <v>1894</v>
      </c>
      <c r="B223" t="s">
        <v>1895</v>
      </c>
      <c r="C223" t="s">
        <v>1896</v>
      </c>
      <c r="D223" t="s">
        <v>1897</v>
      </c>
      <c r="E223">
        <v>6</v>
      </c>
      <c r="F223">
        <v>41253</v>
      </c>
      <c r="G223">
        <v>6206.12</v>
      </c>
      <c r="H223" t="s">
        <v>1898</v>
      </c>
      <c r="I223" t="s">
        <v>1899</v>
      </c>
      <c r="J223" t="s">
        <v>59</v>
      </c>
      <c r="K223" t="s">
        <v>149</v>
      </c>
      <c r="L223" t="s">
        <v>150</v>
      </c>
      <c r="M223" t="s">
        <v>1900</v>
      </c>
      <c r="N223" t="s">
        <v>1901</v>
      </c>
      <c r="O223" t="s">
        <v>51</v>
      </c>
      <c r="P223">
        <v>39883</v>
      </c>
      <c r="Q223" t="s">
        <v>1900</v>
      </c>
      <c r="R223">
        <v>711</v>
      </c>
      <c r="S223">
        <v>109</v>
      </c>
      <c r="T223" t="s">
        <v>1902</v>
      </c>
      <c r="U223">
        <v>275747</v>
      </c>
    </row>
    <row r="224" spans="1:21" x14ac:dyDescent="0.25">
      <c r="A224" t="s">
        <v>1903</v>
      </c>
      <c r="B224" t="s">
        <v>1587</v>
      </c>
      <c r="C224" t="s">
        <v>789</v>
      </c>
      <c r="D224" t="s">
        <v>117</v>
      </c>
      <c r="E224">
        <v>1</v>
      </c>
      <c r="F224">
        <v>26844</v>
      </c>
      <c r="G224">
        <v>5741.14</v>
      </c>
      <c r="H224" t="s">
        <v>1904</v>
      </c>
      <c r="I224" t="s">
        <v>1905</v>
      </c>
      <c r="J224" t="s">
        <v>48</v>
      </c>
      <c r="K224" t="s">
        <v>48</v>
      </c>
      <c r="L224" t="s">
        <v>26</v>
      </c>
      <c r="M224" t="s">
        <v>1906</v>
      </c>
      <c r="N224" t="s">
        <v>1907</v>
      </c>
      <c r="O224" t="s">
        <v>51</v>
      </c>
      <c r="P224">
        <v>32830</v>
      </c>
      <c r="Q224" t="s">
        <v>1906</v>
      </c>
      <c r="R224">
        <v>604</v>
      </c>
      <c r="S224">
        <v>131</v>
      </c>
      <c r="T224" t="s">
        <v>1908</v>
      </c>
      <c r="U224">
        <v>438164</v>
      </c>
    </row>
    <row r="225" spans="1:21" x14ac:dyDescent="0.25">
      <c r="A225" t="s">
        <v>1909</v>
      </c>
      <c r="B225" t="s">
        <v>1910</v>
      </c>
      <c r="C225" t="s">
        <v>222</v>
      </c>
      <c r="D225" t="s">
        <v>974</v>
      </c>
      <c r="E225">
        <v>1</v>
      </c>
      <c r="F225">
        <v>27265</v>
      </c>
      <c r="G225">
        <v>7447.46</v>
      </c>
      <c r="H225" t="s">
        <v>1911</v>
      </c>
      <c r="I225" t="s">
        <v>1912</v>
      </c>
      <c r="J225" t="s">
        <v>110</v>
      </c>
      <c r="K225" t="s">
        <v>149</v>
      </c>
      <c r="L225" t="s">
        <v>26</v>
      </c>
      <c r="M225" t="s">
        <v>1913</v>
      </c>
      <c r="N225" t="s">
        <v>1914</v>
      </c>
      <c r="O225" t="s">
        <v>72</v>
      </c>
      <c r="P225">
        <v>48492</v>
      </c>
      <c r="Q225" t="s">
        <v>1913</v>
      </c>
      <c r="R225">
        <v>503</v>
      </c>
      <c r="S225">
        <v>63</v>
      </c>
      <c r="T225" t="s">
        <v>1915</v>
      </c>
      <c r="U225">
        <v>276690</v>
      </c>
    </row>
    <row r="226" spans="1:21" x14ac:dyDescent="0.25">
      <c r="A226" t="s">
        <v>1916</v>
      </c>
      <c r="B226" t="s">
        <v>1917</v>
      </c>
      <c r="C226" t="s">
        <v>1918</v>
      </c>
      <c r="D226" t="s">
        <v>1919</v>
      </c>
      <c r="E226">
        <v>8</v>
      </c>
      <c r="F226">
        <v>42679</v>
      </c>
      <c r="G226">
        <v>7730.26</v>
      </c>
      <c r="H226" t="s">
        <v>1920</v>
      </c>
      <c r="I226" t="s">
        <v>1921</v>
      </c>
      <c r="J226" t="s">
        <v>48</v>
      </c>
      <c r="K226" t="s">
        <v>25</v>
      </c>
      <c r="L226" t="s">
        <v>80</v>
      </c>
      <c r="M226" t="s">
        <v>1922</v>
      </c>
      <c r="N226" t="s">
        <v>1923</v>
      </c>
      <c r="O226" t="s">
        <v>83</v>
      </c>
      <c r="P226">
        <v>45584</v>
      </c>
      <c r="Q226" t="s">
        <v>1922</v>
      </c>
      <c r="R226">
        <v>75</v>
      </c>
      <c r="S226">
        <v>110</v>
      </c>
      <c r="T226" t="s">
        <v>1924</v>
      </c>
      <c r="U226">
        <v>266539</v>
      </c>
    </row>
    <row r="227" spans="1:21" x14ac:dyDescent="0.25">
      <c r="A227" t="s">
        <v>1925</v>
      </c>
      <c r="B227" t="s">
        <v>861</v>
      </c>
      <c r="C227" t="s">
        <v>1926</v>
      </c>
      <c r="D227" t="s">
        <v>1927</v>
      </c>
      <c r="E227">
        <v>2</v>
      </c>
      <c r="F227">
        <v>10067</v>
      </c>
      <c r="G227">
        <v>1843.49</v>
      </c>
      <c r="H227" t="s">
        <v>1928</v>
      </c>
      <c r="I227" t="s">
        <v>1929</v>
      </c>
      <c r="J227" t="s">
        <v>232</v>
      </c>
      <c r="K227" t="s">
        <v>149</v>
      </c>
      <c r="L227" t="s">
        <v>26</v>
      </c>
      <c r="M227" t="s">
        <v>1930</v>
      </c>
      <c r="N227" t="s">
        <v>1931</v>
      </c>
      <c r="O227" t="s">
        <v>83</v>
      </c>
      <c r="P227">
        <v>5127</v>
      </c>
      <c r="Q227" t="s">
        <v>1930</v>
      </c>
      <c r="R227">
        <v>904</v>
      </c>
      <c r="S227">
        <v>173</v>
      </c>
      <c r="T227" t="s">
        <v>1932</v>
      </c>
      <c r="U227">
        <v>464883</v>
      </c>
    </row>
    <row r="228" spans="1:21" x14ac:dyDescent="0.25">
      <c r="A228" t="s">
        <v>1933</v>
      </c>
      <c r="B228" t="s">
        <v>1934</v>
      </c>
      <c r="C228" t="s">
        <v>1039</v>
      </c>
      <c r="D228" t="s">
        <v>1935</v>
      </c>
      <c r="E228">
        <v>8</v>
      </c>
      <c r="F228">
        <v>39098</v>
      </c>
      <c r="G228">
        <v>5075.95</v>
      </c>
      <c r="H228" t="s">
        <v>1936</v>
      </c>
      <c r="I228" t="s">
        <v>1937</v>
      </c>
      <c r="J228" t="s">
        <v>37</v>
      </c>
      <c r="K228" t="s">
        <v>91</v>
      </c>
      <c r="L228" t="s">
        <v>80</v>
      </c>
      <c r="M228" t="s">
        <v>1938</v>
      </c>
      <c r="N228" t="s">
        <v>1939</v>
      </c>
      <c r="O228" t="s">
        <v>72</v>
      </c>
      <c r="P228">
        <v>37186</v>
      </c>
      <c r="Q228" t="s">
        <v>1938</v>
      </c>
      <c r="R228">
        <v>888</v>
      </c>
      <c r="S228">
        <v>70</v>
      </c>
      <c r="T228" t="s">
        <v>1940</v>
      </c>
      <c r="U228">
        <v>422962</v>
      </c>
    </row>
    <row r="229" spans="1:21" x14ac:dyDescent="0.25">
      <c r="A229" t="s">
        <v>1941</v>
      </c>
      <c r="B229" t="s">
        <v>1942</v>
      </c>
      <c r="C229" t="s">
        <v>1943</v>
      </c>
      <c r="D229" t="s">
        <v>1944</v>
      </c>
      <c r="E229">
        <v>9</v>
      </c>
      <c r="F229">
        <v>34142</v>
      </c>
      <c r="G229">
        <v>8541.31</v>
      </c>
      <c r="H229" t="s">
        <v>1945</v>
      </c>
      <c r="I229" t="s">
        <v>1946</v>
      </c>
      <c r="J229" t="s">
        <v>129</v>
      </c>
      <c r="K229" t="s">
        <v>25</v>
      </c>
      <c r="L229" t="s">
        <v>80</v>
      </c>
      <c r="M229" t="s">
        <v>720</v>
      </c>
      <c r="N229" t="s">
        <v>1947</v>
      </c>
      <c r="O229" t="s">
        <v>51</v>
      </c>
      <c r="P229">
        <v>29649</v>
      </c>
      <c r="Q229" t="s">
        <v>720</v>
      </c>
      <c r="R229">
        <v>184</v>
      </c>
      <c r="S229">
        <v>85</v>
      </c>
      <c r="T229" t="s">
        <v>1948</v>
      </c>
      <c r="U229">
        <v>278295</v>
      </c>
    </row>
    <row r="230" spans="1:21" x14ac:dyDescent="0.25">
      <c r="A230" t="s">
        <v>1949</v>
      </c>
      <c r="B230" t="s">
        <v>821</v>
      </c>
      <c r="C230" t="s">
        <v>1950</v>
      </c>
      <c r="D230" t="s">
        <v>1951</v>
      </c>
      <c r="E230">
        <v>5</v>
      </c>
      <c r="F230">
        <v>26687</v>
      </c>
      <c r="G230">
        <v>2071.4899999999998</v>
      </c>
      <c r="H230" t="s">
        <v>1952</v>
      </c>
      <c r="I230" t="s">
        <v>1953</v>
      </c>
      <c r="J230" t="s">
        <v>129</v>
      </c>
      <c r="K230" t="s">
        <v>25</v>
      </c>
      <c r="L230" t="s">
        <v>26</v>
      </c>
      <c r="M230" t="s">
        <v>1427</v>
      </c>
      <c r="N230" t="s">
        <v>1954</v>
      </c>
      <c r="O230" t="s">
        <v>72</v>
      </c>
      <c r="P230">
        <v>5742</v>
      </c>
      <c r="Q230" t="s">
        <v>1427</v>
      </c>
      <c r="R230">
        <v>293</v>
      </c>
      <c r="S230">
        <v>41</v>
      </c>
      <c r="T230" t="s">
        <v>1955</v>
      </c>
      <c r="U230">
        <v>122675</v>
      </c>
    </row>
    <row r="231" spans="1:21" x14ac:dyDescent="0.25">
      <c r="A231" t="s">
        <v>1956</v>
      </c>
      <c r="B231" t="s">
        <v>1098</v>
      </c>
      <c r="C231" t="s">
        <v>1957</v>
      </c>
      <c r="D231" t="s">
        <v>1958</v>
      </c>
      <c r="E231">
        <v>8</v>
      </c>
      <c r="F231">
        <v>4317</v>
      </c>
      <c r="G231">
        <v>540.82000000000005</v>
      </c>
      <c r="H231" t="s">
        <v>1959</v>
      </c>
      <c r="I231" t="s">
        <v>1960</v>
      </c>
      <c r="J231" t="s">
        <v>110</v>
      </c>
      <c r="K231" t="s">
        <v>196</v>
      </c>
      <c r="L231" t="s">
        <v>26</v>
      </c>
      <c r="M231" t="s">
        <v>1387</v>
      </c>
      <c r="N231" t="s">
        <v>1961</v>
      </c>
      <c r="O231" t="s">
        <v>29</v>
      </c>
      <c r="P231">
        <v>12931</v>
      </c>
      <c r="Q231" t="s">
        <v>1387</v>
      </c>
      <c r="R231">
        <v>973</v>
      </c>
      <c r="S231">
        <v>131</v>
      </c>
      <c r="T231" t="s">
        <v>1962</v>
      </c>
      <c r="U231">
        <v>247283</v>
      </c>
    </row>
    <row r="232" spans="1:21" x14ac:dyDescent="0.25">
      <c r="A232" t="s">
        <v>1963</v>
      </c>
      <c r="B232" t="s">
        <v>626</v>
      </c>
      <c r="C232" t="s">
        <v>1964</v>
      </c>
      <c r="D232" t="s">
        <v>1965</v>
      </c>
      <c r="E232">
        <v>4</v>
      </c>
      <c r="F232">
        <v>38403</v>
      </c>
      <c r="G232">
        <v>2851.24</v>
      </c>
      <c r="H232" t="s">
        <v>1966</v>
      </c>
      <c r="I232" t="s">
        <v>1967</v>
      </c>
      <c r="J232" t="s">
        <v>59</v>
      </c>
      <c r="K232" t="s">
        <v>149</v>
      </c>
      <c r="L232" t="s">
        <v>26</v>
      </c>
      <c r="M232" t="s">
        <v>1968</v>
      </c>
      <c r="N232" t="s">
        <v>1969</v>
      </c>
      <c r="O232" t="s">
        <v>51</v>
      </c>
      <c r="P232">
        <v>46354</v>
      </c>
      <c r="Q232" t="s">
        <v>1968</v>
      </c>
      <c r="R232">
        <v>321</v>
      </c>
      <c r="S232">
        <v>16</v>
      </c>
      <c r="T232" t="s">
        <v>1970</v>
      </c>
      <c r="U232">
        <v>354404</v>
      </c>
    </row>
    <row r="233" spans="1:21" x14ac:dyDescent="0.25">
      <c r="A233" t="s">
        <v>1971</v>
      </c>
      <c r="B233" t="s">
        <v>1972</v>
      </c>
      <c r="C233" t="s">
        <v>1973</v>
      </c>
      <c r="D233" t="s">
        <v>764</v>
      </c>
      <c r="E233">
        <v>9</v>
      </c>
      <c r="F233">
        <v>11338</v>
      </c>
      <c r="G233">
        <v>1174</v>
      </c>
      <c r="H233" t="s">
        <v>1974</v>
      </c>
      <c r="I233" t="s">
        <v>1975</v>
      </c>
      <c r="J233" t="s">
        <v>37</v>
      </c>
      <c r="K233" t="s">
        <v>91</v>
      </c>
      <c r="L233" t="s">
        <v>150</v>
      </c>
      <c r="M233" t="s">
        <v>1976</v>
      </c>
      <c r="N233" t="s">
        <v>1977</v>
      </c>
      <c r="O233" t="s">
        <v>29</v>
      </c>
      <c r="P233">
        <v>27192</v>
      </c>
      <c r="Q233" t="s">
        <v>1976</v>
      </c>
      <c r="R233">
        <v>812</v>
      </c>
      <c r="S233">
        <v>57</v>
      </c>
      <c r="T233" t="s">
        <v>1978</v>
      </c>
      <c r="U233">
        <v>172619</v>
      </c>
    </row>
    <row r="234" spans="1:21" x14ac:dyDescent="0.25">
      <c r="A234" t="s">
        <v>1979</v>
      </c>
      <c r="B234" t="s">
        <v>1980</v>
      </c>
      <c r="C234" t="s">
        <v>1981</v>
      </c>
      <c r="D234" t="s">
        <v>1982</v>
      </c>
      <c r="E234">
        <v>3</v>
      </c>
      <c r="F234">
        <v>44827</v>
      </c>
      <c r="G234">
        <v>8815.2099999999991</v>
      </c>
      <c r="H234" t="s">
        <v>1322</v>
      </c>
      <c r="I234" t="s">
        <v>1983</v>
      </c>
      <c r="J234" t="s">
        <v>24</v>
      </c>
      <c r="K234" t="s">
        <v>48</v>
      </c>
      <c r="L234" t="s">
        <v>26</v>
      </c>
      <c r="M234" t="s">
        <v>1881</v>
      </c>
      <c r="N234" t="s">
        <v>1984</v>
      </c>
      <c r="O234" t="s">
        <v>51</v>
      </c>
      <c r="P234">
        <v>16989</v>
      </c>
      <c r="Q234" t="s">
        <v>1881</v>
      </c>
      <c r="R234">
        <v>785</v>
      </c>
      <c r="S234">
        <v>145</v>
      </c>
      <c r="T234" t="s">
        <v>1985</v>
      </c>
      <c r="U234">
        <v>291776</v>
      </c>
    </row>
    <row r="235" spans="1:21" x14ac:dyDescent="0.25">
      <c r="A235" t="s">
        <v>1986</v>
      </c>
      <c r="B235" t="s">
        <v>1987</v>
      </c>
      <c r="C235" t="s">
        <v>1988</v>
      </c>
      <c r="D235" t="s">
        <v>1989</v>
      </c>
      <c r="E235">
        <v>4</v>
      </c>
      <c r="F235">
        <v>39711</v>
      </c>
      <c r="G235">
        <v>3236.05</v>
      </c>
      <c r="H235" t="s">
        <v>1990</v>
      </c>
      <c r="I235" t="s">
        <v>1991</v>
      </c>
      <c r="J235" t="s">
        <v>37</v>
      </c>
      <c r="K235" t="s">
        <v>91</v>
      </c>
      <c r="L235" t="s">
        <v>150</v>
      </c>
      <c r="M235" t="s">
        <v>1174</v>
      </c>
      <c r="N235" t="s">
        <v>1992</v>
      </c>
      <c r="O235" t="s">
        <v>83</v>
      </c>
      <c r="P235">
        <v>16090</v>
      </c>
      <c r="Q235" t="s">
        <v>1174</v>
      </c>
      <c r="R235">
        <v>860</v>
      </c>
      <c r="S235">
        <v>13</v>
      </c>
      <c r="T235" t="s">
        <v>1993</v>
      </c>
      <c r="U235">
        <v>346467</v>
      </c>
    </row>
    <row r="236" spans="1:21" x14ac:dyDescent="0.25">
      <c r="A236" t="s">
        <v>1994</v>
      </c>
      <c r="B236" t="s">
        <v>1995</v>
      </c>
      <c r="C236" t="s">
        <v>1996</v>
      </c>
      <c r="D236" t="s">
        <v>1997</v>
      </c>
      <c r="E236">
        <v>4</v>
      </c>
      <c r="F236">
        <v>18499</v>
      </c>
      <c r="G236">
        <v>1390.28</v>
      </c>
      <c r="H236" t="s">
        <v>1998</v>
      </c>
      <c r="I236" t="s">
        <v>1999</v>
      </c>
      <c r="J236" t="s">
        <v>59</v>
      </c>
      <c r="K236" t="s">
        <v>91</v>
      </c>
      <c r="L236" t="s">
        <v>80</v>
      </c>
      <c r="M236" t="s">
        <v>2000</v>
      </c>
      <c r="N236" t="s">
        <v>2001</v>
      </c>
      <c r="O236" t="s">
        <v>51</v>
      </c>
      <c r="P236">
        <v>41909</v>
      </c>
      <c r="Q236" t="s">
        <v>2000</v>
      </c>
      <c r="R236">
        <v>16</v>
      </c>
      <c r="S236">
        <v>197</v>
      </c>
      <c r="T236" t="s">
        <v>2002</v>
      </c>
      <c r="U236">
        <v>88259</v>
      </c>
    </row>
    <row r="237" spans="1:21" x14ac:dyDescent="0.25">
      <c r="A237" t="s">
        <v>2003</v>
      </c>
      <c r="B237" t="s">
        <v>743</v>
      </c>
      <c r="C237" t="s">
        <v>2004</v>
      </c>
      <c r="D237" t="s">
        <v>2005</v>
      </c>
      <c r="E237">
        <v>8</v>
      </c>
      <c r="F237">
        <v>22035</v>
      </c>
      <c r="G237">
        <v>5651.49</v>
      </c>
      <c r="H237" t="s">
        <v>2006</v>
      </c>
      <c r="I237" t="s">
        <v>2007</v>
      </c>
      <c r="J237" t="s">
        <v>48</v>
      </c>
      <c r="K237" t="s">
        <v>149</v>
      </c>
      <c r="L237" t="s">
        <v>80</v>
      </c>
      <c r="M237" t="s">
        <v>2008</v>
      </c>
      <c r="N237" t="s">
        <v>2009</v>
      </c>
      <c r="O237" t="s">
        <v>83</v>
      </c>
      <c r="P237">
        <v>14244</v>
      </c>
      <c r="Q237" t="s">
        <v>2008</v>
      </c>
      <c r="R237">
        <v>482</v>
      </c>
      <c r="S237">
        <v>86</v>
      </c>
      <c r="T237" t="s">
        <v>2010</v>
      </c>
      <c r="U237">
        <v>306340</v>
      </c>
    </row>
    <row r="238" spans="1:21" x14ac:dyDescent="0.25">
      <c r="A238" t="s">
        <v>2011</v>
      </c>
      <c r="B238" t="s">
        <v>2012</v>
      </c>
      <c r="C238" t="s">
        <v>2013</v>
      </c>
      <c r="D238" t="s">
        <v>2014</v>
      </c>
      <c r="E238">
        <v>1</v>
      </c>
      <c r="F238">
        <v>1763</v>
      </c>
      <c r="G238">
        <v>140.29</v>
      </c>
      <c r="H238" t="s">
        <v>2015</v>
      </c>
      <c r="I238" t="s">
        <v>2016</v>
      </c>
      <c r="J238" t="s">
        <v>48</v>
      </c>
      <c r="K238" t="s">
        <v>25</v>
      </c>
      <c r="L238" t="s">
        <v>80</v>
      </c>
      <c r="M238" t="s">
        <v>392</v>
      </c>
      <c r="N238" t="s">
        <v>2017</v>
      </c>
      <c r="O238" t="s">
        <v>72</v>
      </c>
      <c r="P238">
        <v>8028</v>
      </c>
      <c r="Q238" t="s">
        <v>392</v>
      </c>
      <c r="R238">
        <v>565</v>
      </c>
      <c r="S238">
        <v>85</v>
      </c>
      <c r="T238" t="s">
        <v>2018</v>
      </c>
      <c r="U238">
        <v>381901</v>
      </c>
    </row>
    <row r="239" spans="1:21" x14ac:dyDescent="0.25">
      <c r="A239" t="s">
        <v>2019</v>
      </c>
      <c r="B239" t="s">
        <v>2020</v>
      </c>
      <c r="C239" t="s">
        <v>2021</v>
      </c>
      <c r="D239" t="s">
        <v>2022</v>
      </c>
      <c r="E239">
        <v>8</v>
      </c>
      <c r="F239">
        <v>25153</v>
      </c>
      <c r="G239">
        <v>5081.24</v>
      </c>
      <c r="H239" t="s">
        <v>2023</v>
      </c>
      <c r="I239" t="s">
        <v>2024</v>
      </c>
      <c r="J239" t="s">
        <v>59</v>
      </c>
      <c r="K239" t="s">
        <v>196</v>
      </c>
      <c r="L239" t="s">
        <v>26</v>
      </c>
      <c r="M239" t="s">
        <v>2025</v>
      </c>
      <c r="N239" t="s">
        <v>2026</v>
      </c>
      <c r="O239" t="s">
        <v>83</v>
      </c>
      <c r="P239">
        <v>28734</v>
      </c>
      <c r="Q239" t="s">
        <v>2025</v>
      </c>
      <c r="R239">
        <v>837</v>
      </c>
      <c r="S239">
        <v>111</v>
      </c>
      <c r="T239" t="s">
        <v>2027</v>
      </c>
      <c r="U239">
        <v>146455</v>
      </c>
    </row>
    <row r="240" spans="1:21" x14ac:dyDescent="0.25">
      <c r="A240" t="s">
        <v>2028</v>
      </c>
      <c r="B240" t="s">
        <v>1652</v>
      </c>
      <c r="C240" t="s">
        <v>1099</v>
      </c>
      <c r="D240" t="s">
        <v>2029</v>
      </c>
      <c r="E240">
        <v>1</v>
      </c>
      <c r="F240">
        <v>3368</v>
      </c>
      <c r="G240">
        <v>464.79</v>
      </c>
      <c r="H240" t="s">
        <v>1426</v>
      </c>
      <c r="I240" t="s">
        <v>2030</v>
      </c>
      <c r="J240" t="s">
        <v>232</v>
      </c>
      <c r="K240" t="s">
        <v>196</v>
      </c>
      <c r="L240" t="s">
        <v>26</v>
      </c>
      <c r="M240" t="s">
        <v>2031</v>
      </c>
      <c r="N240" t="s">
        <v>2032</v>
      </c>
      <c r="O240" t="s">
        <v>83</v>
      </c>
      <c r="P240">
        <v>49626</v>
      </c>
      <c r="Q240" t="s">
        <v>2031</v>
      </c>
      <c r="R240">
        <v>224</v>
      </c>
      <c r="S240">
        <v>131</v>
      </c>
      <c r="T240" t="s">
        <v>2033</v>
      </c>
      <c r="U240">
        <v>296787</v>
      </c>
    </row>
    <row r="241" spans="1:21" x14ac:dyDescent="0.25">
      <c r="A241" t="s">
        <v>2034</v>
      </c>
      <c r="B241" t="s">
        <v>363</v>
      </c>
      <c r="C241" t="s">
        <v>2035</v>
      </c>
      <c r="D241" t="s">
        <v>2036</v>
      </c>
      <c r="E241">
        <v>3</v>
      </c>
      <c r="F241">
        <v>49376</v>
      </c>
      <c r="G241">
        <v>13533.56</v>
      </c>
      <c r="H241" t="s">
        <v>2037</v>
      </c>
      <c r="I241" t="s">
        <v>2038</v>
      </c>
      <c r="J241" t="s">
        <v>48</v>
      </c>
      <c r="K241" t="s">
        <v>38</v>
      </c>
      <c r="L241" t="s">
        <v>150</v>
      </c>
      <c r="M241" t="s">
        <v>2039</v>
      </c>
      <c r="N241" t="s">
        <v>2040</v>
      </c>
      <c r="O241" t="s">
        <v>29</v>
      </c>
      <c r="P241">
        <v>9247</v>
      </c>
      <c r="Q241" t="s">
        <v>2039</v>
      </c>
      <c r="R241">
        <v>306</v>
      </c>
      <c r="S241">
        <v>97</v>
      </c>
      <c r="T241" t="s">
        <v>2041</v>
      </c>
      <c r="U241">
        <v>369235</v>
      </c>
    </row>
    <row r="242" spans="1:21" x14ac:dyDescent="0.25">
      <c r="A242" t="s">
        <v>2042</v>
      </c>
      <c r="B242" t="s">
        <v>2043</v>
      </c>
      <c r="C242" t="s">
        <v>211</v>
      </c>
      <c r="D242" t="s">
        <v>2044</v>
      </c>
      <c r="E242">
        <v>6</v>
      </c>
      <c r="F242">
        <v>32186</v>
      </c>
      <c r="G242">
        <v>7302.6</v>
      </c>
      <c r="H242" t="s">
        <v>2045</v>
      </c>
      <c r="I242" t="s">
        <v>2046</v>
      </c>
      <c r="J242" t="s">
        <v>110</v>
      </c>
      <c r="K242" t="s">
        <v>25</v>
      </c>
      <c r="L242" t="s">
        <v>150</v>
      </c>
      <c r="M242" t="s">
        <v>2047</v>
      </c>
      <c r="N242" t="s">
        <v>2048</v>
      </c>
      <c r="O242" t="s">
        <v>83</v>
      </c>
      <c r="P242">
        <v>12840</v>
      </c>
      <c r="Q242" t="s">
        <v>2047</v>
      </c>
      <c r="R242">
        <v>179</v>
      </c>
      <c r="S242">
        <v>178</v>
      </c>
      <c r="T242" t="s">
        <v>2049</v>
      </c>
      <c r="U242">
        <v>69930</v>
      </c>
    </row>
    <row r="243" spans="1:21" x14ac:dyDescent="0.25">
      <c r="A243" t="s">
        <v>2050</v>
      </c>
      <c r="B243" t="s">
        <v>2051</v>
      </c>
      <c r="C243" t="s">
        <v>2052</v>
      </c>
      <c r="D243" t="s">
        <v>2053</v>
      </c>
      <c r="E243">
        <v>2</v>
      </c>
      <c r="F243">
        <v>12141</v>
      </c>
      <c r="G243">
        <v>787.44</v>
      </c>
      <c r="H243" t="s">
        <v>2054</v>
      </c>
      <c r="I243" t="s">
        <v>2055</v>
      </c>
      <c r="J243" t="s">
        <v>129</v>
      </c>
      <c r="K243" t="s">
        <v>149</v>
      </c>
      <c r="L243" t="s">
        <v>150</v>
      </c>
      <c r="M243" t="s">
        <v>2056</v>
      </c>
      <c r="N243" t="s">
        <v>2057</v>
      </c>
      <c r="O243" t="s">
        <v>83</v>
      </c>
      <c r="P243">
        <v>23509</v>
      </c>
      <c r="Q243" t="s">
        <v>2056</v>
      </c>
      <c r="R243">
        <v>761</v>
      </c>
      <c r="S243">
        <v>192</v>
      </c>
      <c r="T243" t="s">
        <v>2058</v>
      </c>
      <c r="U243">
        <v>339839</v>
      </c>
    </row>
    <row r="244" spans="1:21" x14ac:dyDescent="0.25">
      <c r="A244" t="s">
        <v>2059</v>
      </c>
      <c r="B244" t="s">
        <v>2060</v>
      </c>
      <c r="C244" t="s">
        <v>2061</v>
      </c>
      <c r="D244" t="s">
        <v>2062</v>
      </c>
      <c r="E244">
        <v>5</v>
      </c>
      <c r="F244">
        <v>40284</v>
      </c>
      <c r="G244">
        <v>11032.46</v>
      </c>
      <c r="H244" t="s">
        <v>2063</v>
      </c>
      <c r="I244" t="s">
        <v>2064</v>
      </c>
      <c r="J244" t="s">
        <v>24</v>
      </c>
      <c r="K244" t="s">
        <v>25</v>
      </c>
      <c r="L244" t="s">
        <v>26</v>
      </c>
      <c r="M244" t="s">
        <v>2065</v>
      </c>
      <c r="N244" t="s">
        <v>2066</v>
      </c>
      <c r="O244" t="s">
        <v>83</v>
      </c>
      <c r="P244">
        <v>10070</v>
      </c>
      <c r="Q244" t="s">
        <v>2065</v>
      </c>
      <c r="R244">
        <v>998</v>
      </c>
      <c r="S244">
        <v>48</v>
      </c>
      <c r="T244" t="s">
        <v>2067</v>
      </c>
      <c r="U244">
        <v>166884</v>
      </c>
    </row>
    <row r="245" spans="1:21" x14ac:dyDescent="0.25">
      <c r="A245" t="s">
        <v>2068</v>
      </c>
      <c r="B245" t="s">
        <v>2069</v>
      </c>
      <c r="C245" t="s">
        <v>1315</v>
      </c>
      <c r="D245" t="s">
        <v>2070</v>
      </c>
      <c r="E245">
        <v>9</v>
      </c>
      <c r="F245">
        <v>1467</v>
      </c>
      <c r="G245">
        <v>225.15</v>
      </c>
      <c r="H245" t="s">
        <v>1476</v>
      </c>
      <c r="I245" t="s">
        <v>2071</v>
      </c>
      <c r="J245" t="s">
        <v>48</v>
      </c>
      <c r="K245" t="s">
        <v>196</v>
      </c>
      <c r="L245" t="s">
        <v>80</v>
      </c>
      <c r="M245" t="s">
        <v>2072</v>
      </c>
      <c r="N245" t="s">
        <v>2073</v>
      </c>
      <c r="O245" t="s">
        <v>83</v>
      </c>
      <c r="P245">
        <v>32575</v>
      </c>
      <c r="Q245" t="s">
        <v>2072</v>
      </c>
      <c r="R245">
        <v>140</v>
      </c>
      <c r="S245">
        <v>144</v>
      </c>
      <c r="T245" t="s">
        <v>2074</v>
      </c>
      <c r="U245">
        <v>228800</v>
      </c>
    </row>
    <row r="246" spans="1:21" x14ac:dyDescent="0.25">
      <c r="A246" t="s">
        <v>2075</v>
      </c>
      <c r="B246" t="s">
        <v>1089</v>
      </c>
      <c r="C246" t="s">
        <v>2076</v>
      </c>
      <c r="D246" t="s">
        <v>2077</v>
      </c>
      <c r="E246">
        <v>8</v>
      </c>
      <c r="F246">
        <v>27691</v>
      </c>
      <c r="G246">
        <v>3449.1</v>
      </c>
      <c r="H246" t="s">
        <v>2078</v>
      </c>
      <c r="I246" t="s">
        <v>2079</v>
      </c>
      <c r="J246" t="s">
        <v>48</v>
      </c>
      <c r="K246" t="s">
        <v>38</v>
      </c>
      <c r="L246" t="s">
        <v>26</v>
      </c>
      <c r="M246" t="s">
        <v>2080</v>
      </c>
      <c r="N246" t="s">
        <v>2081</v>
      </c>
      <c r="O246" t="s">
        <v>29</v>
      </c>
      <c r="P246">
        <v>12755</v>
      </c>
      <c r="Q246" t="s">
        <v>2080</v>
      </c>
      <c r="R246">
        <v>233</v>
      </c>
      <c r="S246">
        <v>67</v>
      </c>
      <c r="T246" t="s">
        <v>2082</v>
      </c>
      <c r="U246">
        <v>341600</v>
      </c>
    </row>
    <row r="247" spans="1:21" x14ac:dyDescent="0.25">
      <c r="A247" t="s">
        <v>2083</v>
      </c>
      <c r="B247" t="s">
        <v>1362</v>
      </c>
      <c r="C247" t="s">
        <v>2084</v>
      </c>
      <c r="D247" t="s">
        <v>2085</v>
      </c>
      <c r="E247">
        <v>1</v>
      </c>
      <c r="F247">
        <v>6012</v>
      </c>
      <c r="G247">
        <v>1311.79</v>
      </c>
      <c r="H247" t="s">
        <v>2086</v>
      </c>
      <c r="I247" t="s">
        <v>2087</v>
      </c>
      <c r="J247" t="s">
        <v>24</v>
      </c>
      <c r="K247" t="s">
        <v>91</v>
      </c>
      <c r="L247" t="s">
        <v>26</v>
      </c>
      <c r="M247" t="s">
        <v>2088</v>
      </c>
      <c r="N247" t="s">
        <v>2089</v>
      </c>
      <c r="O247" t="s">
        <v>83</v>
      </c>
      <c r="P247">
        <v>6496</v>
      </c>
      <c r="Q247" t="s">
        <v>2088</v>
      </c>
      <c r="R247">
        <v>307</v>
      </c>
      <c r="S247">
        <v>199</v>
      </c>
      <c r="T247" t="s">
        <v>2090</v>
      </c>
      <c r="U247">
        <v>51980</v>
      </c>
    </row>
    <row r="248" spans="1:21" x14ac:dyDescent="0.25">
      <c r="A248" t="s">
        <v>2091</v>
      </c>
      <c r="B248" t="s">
        <v>2092</v>
      </c>
      <c r="C248" t="s">
        <v>2093</v>
      </c>
      <c r="D248" t="s">
        <v>2094</v>
      </c>
      <c r="E248">
        <v>6</v>
      </c>
      <c r="F248">
        <v>3195</v>
      </c>
      <c r="G248">
        <v>733.23</v>
      </c>
      <c r="H248" t="s">
        <v>2095</v>
      </c>
      <c r="I248" t="s">
        <v>2096</v>
      </c>
      <c r="J248" t="s">
        <v>37</v>
      </c>
      <c r="K248" t="s">
        <v>91</v>
      </c>
      <c r="L248" t="s">
        <v>26</v>
      </c>
      <c r="M248" t="s">
        <v>2097</v>
      </c>
      <c r="N248" t="s">
        <v>2098</v>
      </c>
      <c r="O248" t="s">
        <v>51</v>
      </c>
      <c r="P248">
        <v>13137</v>
      </c>
      <c r="Q248" t="s">
        <v>2097</v>
      </c>
      <c r="R248">
        <v>889</v>
      </c>
      <c r="S248">
        <v>58</v>
      </c>
      <c r="T248" t="s">
        <v>2099</v>
      </c>
      <c r="U248">
        <v>57555</v>
      </c>
    </row>
    <row r="249" spans="1:21" x14ac:dyDescent="0.25">
      <c r="A249" t="s">
        <v>2100</v>
      </c>
      <c r="B249" t="s">
        <v>2101</v>
      </c>
      <c r="C249" t="s">
        <v>2021</v>
      </c>
      <c r="D249" t="s">
        <v>2102</v>
      </c>
      <c r="E249">
        <v>6</v>
      </c>
      <c r="F249">
        <v>12602</v>
      </c>
      <c r="G249">
        <v>1585.49</v>
      </c>
      <c r="H249" t="s">
        <v>2103</v>
      </c>
      <c r="I249" t="s">
        <v>2104</v>
      </c>
      <c r="J249" t="s">
        <v>59</v>
      </c>
      <c r="K249" t="s">
        <v>60</v>
      </c>
      <c r="L249" t="s">
        <v>150</v>
      </c>
      <c r="M249" t="s">
        <v>2105</v>
      </c>
      <c r="N249" t="s">
        <v>2106</v>
      </c>
      <c r="O249" t="s">
        <v>83</v>
      </c>
      <c r="P249">
        <v>46536</v>
      </c>
      <c r="Q249" t="s">
        <v>2105</v>
      </c>
      <c r="R249">
        <v>445</v>
      </c>
      <c r="S249">
        <v>66</v>
      </c>
      <c r="T249" t="s">
        <v>2107</v>
      </c>
      <c r="U249">
        <v>250961</v>
      </c>
    </row>
    <row r="250" spans="1:21" x14ac:dyDescent="0.25">
      <c r="A250" t="s">
        <v>2108</v>
      </c>
      <c r="B250" t="s">
        <v>246</v>
      </c>
      <c r="C250" t="s">
        <v>1266</v>
      </c>
      <c r="D250" t="s">
        <v>2109</v>
      </c>
      <c r="E250">
        <v>1</v>
      </c>
      <c r="F250">
        <v>15070</v>
      </c>
      <c r="G250">
        <v>2078.37</v>
      </c>
      <c r="H250" t="s">
        <v>1188</v>
      </c>
      <c r="I250" t="s">
        <v>2110</v>
      </c>
      <c r="J250" t="s">
        <v>37</v>
      </c>
      <c r="K250" t="s">
        <v>149</v>
      </c>
      <c r="L250" t="s">
        <v>150</v>
      </c>
      <c r="M250" t="s">
        <v>2111</v>
      </c>
      <c r="N250" t="s">
        <v>2112</v>
      </c>
      <c r="O250" t="s">
        <v>51</v>
      </c>
      <c r="P250">
        <v>46751</v>
      </c>
      <c r="Q250" t="s">
        <v>2111</v>
      </c>
      <c r="R250">
        <v>281</v>
      </c>
      <c r="S250">
        <v>145</v>
      </c>
      <c r="T250" t="s">
        <v>2113</v>
      </c>
      <c r="U250">
        <v>477395</v>
      </c>
    </row>
    <row r="251" spans="1:21" x14ac:dyDescent="0.25">
      <c r="A251" t="s">
        <v>2114</v>
      </c>
      <c r="B251" t="s">
        <v>2115</v>
      </c>
      <c r="C251" t="s">
        <v>2054</v>
      </c>
      <c r="D251" t="s">
        <v>455</v>
      </c>
      <c r="E251">
        <v>6</v>
      </c>
      <c r="F251">
        <v>36433</v>
      </c>
      <c r="G251">
        <v>3245.55</v>
      </c>
      <c r="H251" t="s">
        <v>2116</v>
      </c>
      <c r="I251" t="s">
        <v>2117</v>
      </c>
      <c r="J251" t="s">
        <v>24</v>
      </c>
      <c r="K251" t="s">
        <v>149</v>
      </c>
      <c r="L251" t="s">
        <v>80</v>
      </c>
      <c r="M251" t="s">
        <v>2118</v>
      </c>
      <c r="N251" t="s">
        <v>2119</v>
      </c>
      <c r="O251" t="s">
        <v>83</v>
      </c>
      <c r="P251">
        <v>25335</v>
      </c>
      <c r="Q251" t="s">
        <v>2118</v>
      </c>
      <c r="R251">
        <v>322</v>
      </c>
      <c r="S251">
        <v>159</v>
      </c>
      <c r="T251" t="s">
        <v>2120</v>
      </c>
      <c r="U251">
        <v>52726</v>
      </c>
    </row>
    <row r="252" spans="1:21" x14ac:dyDescent="0.25">
      <c r="A252" t="s">
        <v>2121</v>
      </c>
      <c r="B252" t="s">
        <v>273</v>
      </c>
      <c r="C252" t="s">
        <v>2122</v>
      </c>
      <c r="D252" t="s">
        <v>2123</v>
      </c>
      <c r="E252">
        <v>5</v>
      </c>
      <c r="F252">
        <v>44595</v>
      </c>
      <c r="G252">
        <v>8845.9</v>
      </c>
      <c r="H252" t="s">
        <v>2124</v>
      </c>
      <c r="I252" t="s">
        <v>2125</v>
      </c>
      <c r="J252" t="s">
        <v>110</v>
      </c>
      <c r="K252" t="s">
        <v>91</v>
      </c>
      <c r="L252" t="s">
        <v>80</v>
      </c>
      <c r="M252" t="s">
        <v>1125</v>
      </c>
      <c r="N252" t="s">
        <v>2126</v>
      </c>
      <c r="O252" t="s">
        <v>72</v>
      </c>
      <c r="P252">
        <v>20082</v>
      </c>
      <c r="Q252" t="s">
        <v>1125</v>
      </c>
      <c r="R252">
        <v>598</v>
      </c>
      <c r="S252">
        <v>34</v>
      </c>
      <c r="T252" t="s">
        <v>2127</v>
      </c>
      <c r="U252">
        <v>404952</v>
      </c>
    </row>
    <row r="253" spans="1:21" x14ac:dyDescent="0.25">
      <c r="A253" t="s">
        <v>2128</v>
      </c>
      <c r="B253" t="s">
        <v>2129</v>
      </c>
      <c r="C253" t="s">
        <v>2130</v>
      </c>
      <c r="D253" t="s">
        <v>2131</v>
      </c>
      <c r="E253">
        <v>7</v>
      </c>
      <c r="F253">
        <v>38903</v>
      </c>
      <c r="G253">
        <v>11251.81</v>
      </c>
      <c r="H253" t="s">
        <v>2132</v>
      </c>
      <c r="I253" t="s">
        <v>2133</v>
      </c>
      <c r="J253" t="s">
        <v>59</v>
      </c>
      <c r="K253" t="s">
        <v>91</v>
      </c>
      <c r="L253" t="s">
        <v>26</v>
      </c>
      <c r="M253" t="s">
        <v>2134</v>
      </c>
      <c r="N253" t="s">
        <v>2135</v>
      </c>
      <c r="O253" t="s">
        <v>72</v>
      </c>
      <c r="P253">
        <v>40994</v>
      </c>
      <c r="Q253" t="s">
        <v>2134</v>
      </c>
      <c r="R253">
        <v>387</v>
      </c>
      <c r="S253">
        <v>115</v>
      </c>
      <c r="T253" t="s">
        <v>2136</v>
      </c>
      <c r="U253">
        <v>83749</v>
      </c>
    </row>
    <row r="254" spans="1:21" x14ac:dyDescent="0.25">
      <c r="A254" t="s">
        <v>2137</v>
      </c>
      <c r="B254" t="s">
        <v>2138</v>
      </c>
      <c r="C254" t="s">
        <v>267</v>
      </c>
      <c r="D254" t="s">
        <v>2139</v>
      </c>
      <c r="E254">
        <v>3</v>
      </c>
      <c r="F254">
        <v>37123</v>
      </c>
      <c r="G254">
        <v>5722.74</v>
      </c>
      <c r="H254" t="s">
        <v>2140</v>
      </c>
      <c r="I254" t="s">
        <v>2141</v>
      </c>
      <c r="J254" t="s">
        <v>110</v>
      </c>
      <c r="K254" t="s">
        <v>48</v>
      </c>
      <c r="L254" t="s">
        <v>150</v>
      </c>
      <c r="M254" t="s">
        <v>2142</v>
      </c>
      <c r="N254" t="s">
        <v>2143</v>
      </c>
      <c r="O254" t="s">
        <v>51</v>
      </c>
      <c r="P254">
        <v>9793</v>
      </c>
      <c r="Q254" t="s">
        <v>2142</v>
      </c>
      <c r="R254">
        <v>140</v>
      </c>
      <c r="S254">
        <v>75</v>
      </c>
      <c r="T254" t="s">
        <v>2144</v>
      </c>
      <c r="U254">
        <v>270019</v>
      </c>
    </row>
    <row r="255" spans="1:21" x14ac:dyDescent="0.25">
      <c r="A255" t="s">
        <v>2145</v>
      </c>
      <c r="B255" t="s">
        <v>555</v>
      </c>
      <c r="C255" t="s">
        <v>2146</v>
      </c>
      <c r="D255" t="s">
        <v>646</v>
      </c>
      <c r="E255">
        <v>3</v>
      </c>
      <c r="F255">
        <v>28491</v>
      </c>
      <c r="G255">
        <v>8520.2800000000007</v>
      </c>
      <c r="H255" t="s">
        <v>2147</v>
      </c>
      <c r="I255" t="s">
        <v>2148</v>
      </c>
      <c r="J255" t="s">
        <v>232</v>
      </c>
      <c r="K255" t="s">
        <v>60</v>
      </c>
      <c r="L255" t="s">
        <v>80</v>
      </c>
      <c r="M255" t="s">
        <v>2149</v>
      </c>
      <c r="N255" t="s">
        <v>2150</v>
      </c>
      <c r="O255" t="s">
        <v>51</v>
      </c>
      <c r="P255">
        <v>32729</v>
      </c>
      <c r="Q255" t="s">
        <v>2149</v>
      </c>
      <c r="R255">
        <v>820</v>
      </c>
      <c r="S255">
        <v>126</v>
      </c>
      <c r="T255" t="s">
        <v>2151</v>
      </c>
      <c r="U255">
        <v>243774</v>
      </c>
    </row>
    <row r="256" spans="1:21" x14ac:dyDescent="0.25">
      <c r="A256" t="s">
        <v>2152</v>
      </c>
      <c r="B256" t="s">
        <v>2153</v>
      </c>
      <c r="C256" t="s">
        <v>2154</v>
      </c>
      <c r="D256" t="s">
        <v>2155</v>
      </c>
      <c r="E256">
        <v>7</v>
      </c>
      <c r="F256">
        <v>18873</v>
      </c>
      <c r="G256">
        <v>1776.02</v>
      </c>
      <c r="H256" t="s">
        <v>2156</v>
      </c>
      <c r="I256" t="s">
        <v>2157</v>
      </c>
      <c r="J256" t="s">
        <v>48</v>
      </c>
      <c r="K256" t="s">
        <v>48</v>
      </c>
      <c r="L256" t="s">
        <v>150</v>
      </c>
      <c r="M256" t="s">
        <v>2158</v>
      </c>
      <c r="N256" t="s">
        <v>2159</v>
      </c>
      <c r="O256" t="s">
        <v>72</v>
      </c>
      <c r="P256">
        <v>34034</v>
      </c>
      <c r="Q256" t="s">
        <v>2158</v>
      </c>
      <c r="R256">
        <v>422</v>
      </c>
      <c r="S256">
        <v>115</v>
      </c>
      <c r="T256" t="s">
        <v>2160</v>
      </c>
      <c r="U256">
        <v>260640</v>
      </c>
    </row>
    <row r="257" spans="1:21" x14ac:dyDescent="0.25">
      <c r="A257" t="s">
        <v>2161</v>
      </c>
      <c r="B257" t="s">
        <v>336</v>
      </c>
      <c r="C257" t="s">
        <v>2162</v>
      </c>
      <c r="D257" t="s">
        <v>2163</v>
      </c>
      <c r="E257">
        <v>7</v>
      </c>
      <c r="F257">
        <v>13124</v>
      </c>
      <c r="G257">
        <v>3268.2</v>
      </c>
      <c r="H257" t="s">
        <v>1741</v>
      </c>
      <c r="I257" t="s">
        <v>2164</v>
      </c>
      <c r="J257" t="s">
        <v>110</v>
      </c>
      <c r="K257" t="s">
        <v>60</v>
      </c>
      <c r="L257" t="s">
        <v>150</v>
      </c>
      <c r="M257" t="s">
        <v>2165</v>
      </c>
      <c r="N257" t="s">
        <v>2166</v>
      </c>
      <c r="O257" t="s">
        <v>29</v>
      </c>
      <c r="P257">
        <v>35529</v>
      </c>
      <c r="Q257" t="s">
        <v>2165</v>
      </c>
      <c r="R257">
        <v>256</v>
      </c>
      <c r="S257">
        <v>197</v>
      </c>
      <c r="T257" t="s">
        <v>2167</v>
      </c>
      <c r="U257">
        <v>86863</v>
      </c>
    </row>
    <row r="258" spans="1:21" x14ac:dyDescent="0.25">
      <c r="A258" t="s">
        <v>2168</v>
      </c>
      <c r="B258" t="s">
        <v>1297</v>
      </c>
      <c r="C258" t="s">
        <v>2169</v>
      </c>
      <c r="D258" t="s">
        <v>2170</v>
      </c>
      <c r="E258">
        <v>2</v>
      </c>
      <c r="F258">
        <v>47316</v>
      </c>
      <c r="G258">
        <v>13344.39</v>
      </c>
      <c r="H258" t="s">
        <v>2171</v>
      </c>
      <c r="I258" t="s">
        <v>2172</v>
      </c>
      <c r="J258" t="s">
        <v>48</v>
      </c>
      <c r="K258" t="s">
        <v>60</v>
      </c>
      <c r="L258" t="s">
        <v>150</v>
      </c>
      <c r="M258" t="s">
        <v>1620</v>
      </c>
      <c r="N258" t="s">
        <v>2173</v>
      </c>
      <c r="O258" t="s">
        <v>29</v>
      </c>
      <c r="P258">
        <v>10975</v>
      </c>
      <c r="Q258" t="s">
        <v>1620</v>
      </c>
      <c r="R258">
        <v>728</v>
      </c>
      <c r="S258">
        <v>187</v>
      </c>
      <c r="T258" t="s">
        <v>2174</v>
      </c>
      <c r="U258">
        <v>389089</v>
      </c>
    </row>
    <row r="259" spans="1:21" x14ac:dyDescent="0.25">
      <c r="A259" t="s">
        <v>2175</v>
      </c>
      <c r="B259" t="s">
        <v>1846</v>
      </c>
      <c r="C259" t="s">
        <v>815</v>
      </c>
      <c r="D259" t="s">
        <v>1024</v>
      </c>
      <c r="E259">
        <v>2</v>
      </c>
      <c r="F259">
        <v>26326</v>
      </c>
      <c r="G259">
        <v>5844.73</v>
      </c>
      <c r="H259" t="s">
        <v>2176</v>
      </c>
      <c r="I259" t="s">
        <v>2177</v>
      </c>
      <c r="J259" t="s">
        <v>24</v>
      </c>
      <c r="K259" t="s">
        <v>48</v>
      </c>
      <c r="L259" t="s">
        <v>150</v>
      </c>
      <c r="M259" t="s">
        <v>958</v>
      </c>
      <c r="N259" t="s">
        <v>2178</v>
      </c>
      <c r="O259" t="s">
        <v>72</v>
      </c>
      <c r="P259">
        <v>35834</v>
      </c>
      <c r="Q259" t="s">
        <v>958</v>
      </c>
      <c r="R259">
        <v>745</v>
      </c>
      <c r="S259">
        <v>134</v>
      </c>
      <c r="T259" t="s">
        <v>2179</v>
      </c>
      <c r="U259">
        <v>174049</v>
      </c>
    </row>
    <row r="260" spans="1:21" x14ac:dyDescent="0.25">
      <c r="A260" t="s">
        <v>2180</v>
      </c>
      <c r="B260" t="s">
        <v>2181</v>
      </c>
      <c r="C260" t="s">
        <v>1055</v>
      </c>
      <c r="D260" t="s">
        <v>2182</v>
      </c>
      <c r="E260">
        <v>6</v>
      </c>
      <c r="F260">
        <v>28434</v>
      </c>
      <c r="G260">
        <v>2198.85</v>
      </c>
      <c r="H260" t="s">
        <v>2183</v>
      </c>
      <c r="I260" t="s">
        <v>2184</v>
      </c>
      <c r="J260" t="s">
        <v>110</v>
      </c>
      <c r="K260" t="s">
        <v>25</v>
      </c>
      <c r="L260" t="s">
        <v>80</v>
      </c>
      <c r="M260" t="s">
        <v>2185</v>
      </c>
      <c r="N260" t="s">
        <v>2186</v>
      </c>
      <c r="O260" t="s">
        <v>83</v>
      </c>
      <c r="P260">
        <v>30638</v>
      </c>
      <c r="Q260" t="s">
        <v>2185</v>
      </c>
      <c r="R260">
        <v>155</v>
      </c>
      <c r="S260">
        <v>139</v>
      </c>
      <c r="T260" t="s">
        <v>2187</v>
      </c>
      <c r="U260">
        <v>396973</v>
      </c>
    </row>
    <row r="261" spans="1:21" x14ac:dyDescent="0.25">
      <c r="A261" t="s">
        <v>2188</v>
      </c>
      <c r="B261" t="s">
        <v>2189</v>
      </c>
      <c r="C261" t="s">
        <v>2190</v>
      </c>
      <c r="D261" t="s">
        <v>269</v>
      </c>
      <c r="E261">
        <v>8</v>
      </c>
      <c r="F261">
        <v>1240</v>
      </c>
      <c r="G261">
        <v>163.22999999999999</v>
      </c>
      <c r="H261" t="s">
        <v>2191</v>
      </c>
      <c r="I261" t="s">
        <v>2192</v>
      </c>
      <c r="J261" t="s">
        <v>129</v>
      </c>
      <c r="K261" t="s">
        <v>48</v>
      </c>
      <c r="L261" t="s">
        <v>80</v>
      </c>
      <c r="M261" t="s">
        <v>2193</v>
      </c>
      <c r="N261" t="s">
        <v>2194</v>
      </c>
      <c r="O261" t="s">
        <v>29</v>
      </c>
      <c r="P261">
        <v>43767</v>
      </c>
      <c r="Q261" t="s">
        <v>2193</v>
      </c>
      <c r="R261">
        <v>73</v>
      </c>
      <c r="S261">
        <v>180</v>
      </c>
      <c r="T261" t="s">
        <v>2195</v>
      </c>
      <c r="U261">
        <v>344971</v>
      </c>
    </row>
    <row r="262" spans="1:21" x14ac:dyDescent="0.25">
      <c r="A262" t="s">
        <v>2196</v>
      </c>
      <c r="B262" t="s">
        <v>1652</v>
      </c>
      <c r="C262" t="s">
        <v>2197</v>
      </c>
      <c r="D262" t="s">
        <v>1575</v>
      </c>
      <c r="E262">
        <v>2</v>
      </c>
      <c r="F262">
        <v>23170</v>
      </c>
      <c r="G262">
        <v>1654.72</v>
      </c>
      <c r="H262" t="s">
        <v>2198</v>
      </c>
      <c r="I262" t="s">
        <v>2199</v>
      </c>
      <c r="J262" t="s">
        <v>37</v>
      </c>
      <c r="K262" t="s">
        <v>60</v>
      </c>
      <c r="L262" t="s">
        <v>80</v>
      </c>
      <c r="M262" t="s">
        <v>2123</v>
      </c>
      <c r="N262" t="s">
        <v>2200</v>
      </c>
      <c r="O262" t="s">
        <v>51</v>
      </c>
      <c r="P262">
        <v>8802</v>
      </c>
      <c r="Q262" t="s">
        <v>2123</v>
      </c>
      <c r="R262">
        <v>45</v>
      </c>
      <c r="S262">
        <v>44</v>
      </c>
      <c r="T262" t="s">
        <v>2201</v>
      </c>
      <c r="U262">
        <v>298080</v>
      </c>
    </row>
    <row r="263" spans="1:21" x14ac:dyDescent="0.25">
      <c r="A263" t="s">
        <v>2202</v>
      </c>
      <c r="B263" t="s">
        <v>2203</v>
      </c>
      <c r="C263" t="s">
        <v>2204</v>
      </c>
      <c r="D263" t="s">
        <v>1645</v>
      </c>
      <c r="E263">
        <v>2</v>
      </c>
      <c r="F263">
        <v>34249</v>
      </c>
      <c r="G263">
        <v>6864.77</v>
      </c>
      <c r="H263" t="s">
        <v>2205</v>
      </c>
      <c r="I263" t="s">
        <v>2206</v>
      </c>
      <c r="J263" t="s">
        <v>110</v>
      </c>
      <c r="K263" t="s">
        <v>60</v>
      </c>
      <c r="L263" t="s">
        <v>80</v>
      </c>
      <c r="M263" t="s">
        <v>2207</v>
      </c>
      <c r="N263" t="s">
        <v>2208</v>
      </c>
      <c r="O263" t="s">
        <v>51</v>
      </c>
      <c r="P263">
        <v>30718</v>
      </c>
      <c r="Q263" t="s">
        <v>2207</v>
      </c>
      <c r="R263">
        <v>765</v>
      </c>
      <c r="S263">
        <v>147</v>
      </c>
      <c r="T263" t="s">
        <v>2209</v>
      </c>
      <c r="U263">
        <v>188876</v>
      </c>
    </row>
    <row r="264" spans="1:21" x14ac:dyDescent="0.25">
      <c r="A264" t="s">
        <v>2210</v>
      </c>
      <c r="B264" t="s">
        <v>2211</v>
      </c>
      <c r="C264" t="s">
        <v>2212</v>
      </c>
      <c r="D264" t="s">
        <v>92</v>
      </c>
      <c r="E264">
        <v>8</v>
      </c>
      <c r="F264">
        <v>25008</v>
      </c>
      <c r="G264">
        <v>7490.83</v>
      </c>
      <c r="H264" t="s">
        <v>2213</v>
      </c>
      <c r="I264" t="s">
        <v>2214</v>
      </c>
      <c r="J264" t="s">
        <v>232</v>
      </c>
      <c r="K264" t="s">
        <v>196</v>
      </c>
      <c r="L264" t="s">
        <v>26</v>
      </c>
      <c r="M264" t="s">
        <v>2215</v>
      </c>
      <c r="N264" t="s">
        <v>2216</v>
      </c>
      <c r="O264" t="s">
        <v>72</v>
      </c>
      <c r="P264">
        <v>41498</v>
      </c>
      <c r="Q264" t="s">
        <v>2215</v>
      </c>
      <c r="R264">
        <v>625</v>
      </c>
      <c r="S264">
        <v>156</v>
      </c>
      <c r="T264" t="s">
        <v>2217</v>
      </c>
      <c r="U264">
        <v>343519</v>
      </c>
    </row>
    <row r="265" spans="1:21" x14ac:dyDescent="0.25">
      <c r="A265" t="s">
        <v>2218</v>
      </c>
      <c r="B265" t="s">
        <v>2219</v>
      </c>
      <c r="C265" t="s">
        <v>2122</v>
      </c>
      <c r="D265" t="s">
        <v>1906</v>
      </c>
      <c r="E265">
        <v>7</v>
      </c>
      <c r="F265">
        <v>30907</v>
      </c>
      <c r="G265">
        <v>4440.99</v>
      </c>
      <c r="H265" t="s">
        <v>2220</v>
      </c>
      <c r="I265" t="s">
        <v>2221</v>
      </c>
      <c r="J265" t="s">
        <v>139</v>
      </c>
      <c r="K265" t="s">
        <v>48</v>
      </c>
      <c r="L265" t="s">
        <v>26</v>
      </c>
      <c r="M265" t="s">
        <v>2222</v>
      </c>
      <c r="N265" t="s">
        <v>2223</v>
      </c>
      <c r="O265" t="s">
        <v>72</v>
      </c>
      <c r="P265">
        <v>13983</v>
      </c>
      <c r="Q265" t="s">
        <v>2222</v>
      </c>
      <c r="R265">
        <v>792</v>
      </c>
      <c r="S265">
        <v>34</v>
      </c>
      <c r="T265" t="s">
        <v>2224</v>
      </c>
      <c r="U265">
        <v>498941</v>
      </c>
    </row>
    <row r="266" spans="1:21" x14ac:dyDescent="0.25">
      <c r="A266" t="s">
        <v>2225</v>
      </c>
      <c r="B266" t="s">
        <v>2226</v>
      </c>
      <c r="C266" t="s">
        <v>2227</v>
      </c>
      <c r="D266" t="s">
        <v>401</v>
      </c>
      <c r="E266">
        <v>9</v>
      </c>
      <c r="F266">
        <v>40580</v>
      </c>
      <c r="G266">
        <v>3682.08</v>
      </c>
      <c r="H266" t="s">
        <v>2228</v>
      </c>
      <c r="I266" t="s">
        <v>2229</v>
      </c>
      <c r="J266" t="s">
        <v>139</v>
      </c>
      <c r="K266" t="s">
        <v>48</v>
      </c>
      <c r="L266" t="s">
        <v>80</v>
      </c>
      <c r="M266" t="s">
        <v>2230</v>
      </c>
      <c r="N266" t="s">
        <v>2231</v>
      </c>
      <c r="O266" t="s">
        <v>83</v>
      </c>
      <c r="P266">
        <v>37214</v>
      </c>
      <c r="Q266" t="s">
        <v>2230</v>
      </c>
      <c r="R266">
        <v>626</v>
      </c>
      <c r="S266">
        <v>177</v>
      </c>
      <c r="T266" t="s">
        <v>2232</v>
      </c>
      <c r="U266">
        <v>465407</v>
      </c>
    </row>
    <row r="267" spans="1:21" x14ac:dyDescent="0.25">
      <c r="A267" t="s">
        <v>2233</v>
      </c>
      <c r="B267" t="s">
        <v>2234</v>
      </c>
      <c r="C267" t="s">
        <v>2021</v>
      </c>
      <c r="D267" t="s">
        <v>2235</v>
      </c>
      <c r="E267">
        <v>8</v>
      </c>
      <c r="F267">
        <v>1578</v>
      </c>
      <c r="G267">
        <v>184.88</v>
      </c>
      <c r="H267" t="s">
        <v>2236</v>
      </c>
      <c r="I267" t="s">
        <v>2237</v>
      </c>
      <c r="J267" t="s">
        <v>129</v>
      </c>
      <c r="K267" t="s">
        <v>91</v>
      </c>
      <c r="L267" t="s">
        <v>80</v>
      </c>
      <c r="M267" t="s">
        <v>2238</v>
      </c>
      <c r="N267" t="s">
        <v>2239</v>
      </c>
      <c r="O267" t="s">
        <v>72</v>
      </c>
      <c r="P267">
        <v>5065</v>
      </c>
      <c r="Q267" t="s">
        <v>2238</v>
      </c>
      <c r="R267">
        <v>401</v>
      </c>
      <c r="S267">
        <v>142</v>
      </c>
      <c r="T267" t="s">
        <v>2240</v>
      </c>
      <c r="U267">
        <v>462335</v>
      </c>
    </row>
    <row r="268" spans="1:21" x14ac:dyDescent="0.25">
      <c r="A268" t="s">
        <v>2241</v>
      </c>
      <c r="B268" t="s">
        <v>1564</v>
      </c>
      <c r="C268" t="s">
        <v>2242</v>
      </c>
      <c r="D268" t="s">
        <v>2243</v>
      </c>
      <c r="E268">
        <v>9</v>
      </c>
      <c r="F268">
        <v>45267</v>
      </c>
      <c r="G268">
        <v>8722.9699999999993</v>
      </c>
      <c r="H268" t="s">
        <v>2244</v>
      </c>
      <c r="I268" t="s">
        <v>2245</v>
      </c>
      <c r="J268" t="s">
        <v>59</v>
      </c>
      <c r="K268" t="s">
        <v>25</v>
      </c>
      <c r="L268" t="s">
        <v>26</v>
      </c>
      <c r="M268" t="s">
        <v>2246</v>
      </c>
      <c r="N268" t="s">
        <v>2247</v>
      </c>
      <c r="O268" t="s">
        <v>29</v>
      </c>
      <c r="P268">
        <v>35933</v>
      </c>
      <c r="Q268" t="s">
        <v>2246</v>
      </c>
      <c r="R268">
        <v>589</v>
      </c>
      <c r="S268">
        <v>75</v>
      </c>
      <c r="T268" t="s">
        <v>2248</v>
      </c>
      <c r="U268">
        <v>148867</v>
      </c>
    </row>
    <row r="269" spans="1:21" x14ac:dyDescent="0.25">
      <c r="A269" t="s">
        <v>2249</v>
      </c>
      <c r="B269" t="s">
        <v>2250</v>
      </c>
      <c r="C269" t="s">
        <v>2251</v>
      </c>
      <c r="D269" t="s">
        <v>1363</v>
      </c>
      <c r="E269">
        <v>2</v>
      </c>
      <c r="F269">
        <v>40942</v>
      </c>
      <c r="G269">
        <v>7870.71</v>
      </c>
      <c r="H269" t="s">
        <v>2252</v>
      </c>
      <c r="I269" t="s">
        <v>2253</v>
      </c>
      <c r="J269" t="s">
        <v>232</v>
      </c>
      <c r="K269" t="s">
        <v>25</v>
      </c>
      <c r="L269" t="s">
        <v>26</v>
      </c>
      <c r="M269" t="s">
        <v>2254</v>
      </c>
      <c r="N269" t="s">
        <v>2255</v>
      </c>
      <c r="O269" t="s">
        <v>72</v>
      </c>
      <c r="P269">
        <v>30351</v>
      </c>
      <c r="Q269" t="s">
        <v>2254</v>
      </c>
      <c r="R269">
        <v>722</v>
      </c>
      <c r="S269">
        <v>102</v>
      </c>
      <c r="T269" t="s">
        <v>2256</v>
      </c>
      <c r="U269">
        <v>313389</v>
      </c>
    </row>
    <row r="270" spans="1:21" x14ac:dyDescent="0.25">
      <c r="A270" t="s">
        <v>2257</v>
      </c>
      <c r="B270" t="s">
        <v>861</v>
      </c>
      <c r="C270" t="s">
        <v>638</v>
      </c>
      <c r="D270" t="s">
        <v>377</v>
      </c>
      <c r="E270">
        <v>3</v>
      </c>
      <c r="F270">
        <v>21285</v>
      </c>
      <c r="G270">
        <v>2287.1799999999998</v>
      </c>
      <c r="H270" t="s">
        <v>2258</v>
      </c>
      <c r="I270" t="s">
        <v>2259</v>
      </c>
      <c r="J270" t="s">
        <v>129</v>
      </c>
      <c r="K270" t="s">
        <v>196</v>
      </c>
      <c r="L270" t="s">
        <v>150</v>
      </c>
      <c r="M270" t="s">
        <v>2260</v>
      </c>
      <c r="N270" t="s">
        <v>2261</v>
      </c>
      <c r="O270" t="s">
        <v>72</v>
      </c>
      <c r="P270">
        <v>9708</v>
      </c>
      <c r="Q270" t="s">
        <v>2260</v>
      </c>
      <c r="R270">
        <v>398</v>
      </c>
      <c r="S270">
        <v>103</v>
      </c>
      <c r="T270" t="s">
        <v>2262</v>
      </c>
      <c r="U270">
        <v>229011</v>
      </c>
    </row>
    <row r="271" spans="1:21" x14ac:dyDescent="0.25">
      <c r="A271" t="s">
        <v>2263</v>
      </c>
      <c r="B271" t="s">
        <v>2264</v>
      </c>
      <c r="C271" t="s">
        <v>1173</v>
      </c>
      <c r="D271" t="s">
        <v>2265</v>
      </c>
      <c r="E271">
        <v>3</v>
      </c>
      <c r="F271">
        <v>38289</v>
      </c>
      <c r="G271">
        <v>9100.3799999999992</v>
      </c>
      <c r="H271" t="s">
        <v>2266</v>
      </c>
      <c r="I271" t="s">
        <v>2267</v>
      </c>
      <c r="J271" t="s">
        <v>129</v>
      </c>
      <c r="K271" t="s">
        <v>38</v>
      </c>
      <c r="L271" t="s">
        <v>26</v>
      </c>
      <c r="M271" t="s">
        <v>2268</v>
      </c>
      <c r="N271" t="s">
        <v>2269</v>
      </c>
      <c r="O271" t="s">
        <v>72</v>
      </c>
      <c r="P271">
        <v>3411</v>
      </c>
      <c r="Q271" t="s">
        <v>2268</v>
      </c>
      <c r="R271">
        <v>915</v>
      </c>
      <c r="S271">
        <v>184</v>
      </c>
      <c r="T271" t="s">
        <v>2270</v>
      </c>
      <c r="U271">
        <v>485126</v>
      </c>
    </row>
    <row r="272" spans="1:21" x14ac:dyDescent="0.25">
      <c r="A272" t="s">
        <v>2271</v>
      </c>
      <c r="B272" t="s">
        <v>2272</v>
      </c>
      <c r="C272" t="s">
        <v>2273</v>
      </c>
      <c r="D272" t="s">
        <v>2070</v>
      </c>
      <c r="E272">
        <v>1</v>
      </c>
      <c r="F272">
        <v>3793</v>
      </c>
      <c r="G272">
        <v>273.11</v>
      </c>
      <c r="H272" t="s">
        <v>2274</v>
      </c>
      <c r="I272" t="s">
        <v>2275</v>
      </c>
      <c r="J272" t="s">
        <v>232</v>
      </c>
      <c r="K272" t="s">
        <v>60</v>
      </c>
      <c r="L272" t="s">
        <v>150</v>
      </c>
      <c r="M272" t="s">
        <v>2276</v>
      </c>
      <c r="N272" t="s">
        <v>2277</v>
      </c>
      <c r="O272" t="s">
        <v>83</v>
      </c>
      <c r="P272">
        <v>37299</v>
      </c>
      <c r="Q272" t="s">
        <v>2276</v>
      </c>
      <c r="R272">
        <v>899</v>
      </c>
      <c r="S272">
        <v>194</v>
      </c>
      <c r="T272" t="s">
        <v>2278</v>
      </c>
      <c r="U272">
        <v>477538</v>
      </c>
    </row>
    <row r="273" spans="1:21" x14ac:dyDescent="0.25">
      <c r="A273" t="s">
        <v>2279</v>
      </c>
      <c r="B273" t="s">
        <v>903</v>
      </c>
      <c r="C273" t="s">
        <v>2280</v>
      </c>
      <c r="D273" t="s">
        <v>2281</v>
      </c>
      <c r="E273">
        <v>8</v>
      </c>
      <c r="F273">
        <v>15757</v>
      </c>
      <c r="G273">
        <v>3242.16</v>
      </c>
      <c r="H273" t="s">
        <v>2282</v>
      </c>
      <c r="I273" t="s">
        <v>2283</v>
      </c>
      <c r="J273" t="s">
        <v>24</v>
      </c>
      <c r="K273" t="s">
        <v>60</v>
      </c>
      <c r="L273" t="s">
        <v>80</v>
      </c>
      <c r="M273" t="s">
        <v>2284</v>
      </c>
      <c r="N273" t="s">
        <v>2285</v>
      </c>
      <c r="O273" t="s">
        <v>51</v>
      </c>
      <c r="P273">
        <v>12140</v>
      </c>
      <c r="Q273" t="s">
        <v>2284</v>
      </c>
      <c r="R273">
        <v>800</v>
      </c>
      <c r="S273">
        <v>163</v>
      </c>
      <c r="T273" t="s">
        <v>2286</v>
      </c>
      <c r="U273">
        <v>440607</v>
      </c>
    </row>
    <row r="274" spans="1:21" x14ac:dyDescent="0.25">
      <c r="A274" t="s">
        <v>2287</v>
      </c>
      <c r="B274" t="s">
        <v>2288</v>
      </c>
      <c r="C274" t="s">
        <v>258</v>
      </c>
      <c r="D274" t="s">
        <v>2289</v>
      </c>
      <c r="E274">
        <v>6</v>
      </c>
      <c r="F274">
        <v>5834</v>
      </c>
      <c r="G274">
        <v>912.58</v>
      </c>
      <c r="H274" t="s">
        <v>2290</v>
      </c>
      <c r="I274" t="s">
        <v>2291</v>
      </c>
      <c r="J274" t="s">
        <v>110</v>
      </c>
      <c r="K274" t="s">
        <v>60</v>
      </c>
      <c r="L274" t="s">
        <v>80</v>
      </c>
      <c r="M274" t="s">
        <v>1549</v>
      </c>
      <c r="N274" t="s">
        <v>2292</v>
      </c>
      <c r="O274" t="s">
        <v>72</v>
      </c>
      <c r="P274">
        <v>24922</v>
      </c>
      <c r="Q274" t="s">
        <v>1549</v>
      </c>
      <c r="R274">
        <v>992</v>
      </c>
      <c r="S274">
        <v>133</v>
      </c>
      <c r="T274" t="s">
        <v>2293</v>
      </c>
      <c r="U274">
        <v>123229</v>
      </c>
    </row>
    <row r="275" spans="1:21" x14ac:dyDescent="0.25">
      <c r="A275" t="s">
        <v>2294</v>
      </c>
      <c r="B275" t="s">
        <v>2295</v>
      </c>
      <c r="C275" t="s">
        <v>33</v>
      </c>
      <c r="D275" t="s">
        <v>1654</v>
      </c>
      <c r="E275">
        <v>1</v>
      </c>
      <c r="F275">
        <v>31951</v>
      </c>
      <c r="G275">
        <v>2613.39</v>
      </c>
      <c r="H275" t="s">
        <v>2296</v>
      </c>
      <c r="I275" t="s">
        <v>2297</v>
      </c>
      <c r="J275" t="s">
        <v>139</v>
      </c>
      <c r="K275" t="s">
        <v>60</v>
      </c>
      <c r="L275" t="s">
        <v>80</v>
      </c>
      <c r="M275" t="s">
        <v>2298</v>
      </c>
      <c r="N275" t="s">
        <v>2299</v>
      </c>
      <c r="O275" t="s">
        <v>51</v>
      </c>
      <c r="P275">
        <v>3129</v>
      </c>
      <c r="Q275" t="s">
        <v>2298</v>
      </c>
      <c r="R275">
        <v>390</v>
      </c>
      <c r="S275">
        <v>29</v>
      </c>
      <c r="T275" t="s">
        <v>2300</v>
      </c>
      <c r="U275">
        <v>193504</v>
      </c>
    </row>
    <row r="276" spans="1:21" x14ac:dyDescent="0.25">
      <c r="A276" t="s">
        <v>2301</v>
      </c>
      <c r="B276" t="s">
        <v>2302</v>
      </c>
      <c r="C276" t="s">
        <v>2303</v>
      </c>
      <c r="D276" t="s">
        <v>2304</v>
      </c>
      <c r="E276">
        <v>2</v>
      </c>
      <c r="F276">
        <v>42881</v>
      </c>
      <c r="G276">
        <v>8944.81</v>
      </c>
      <c r="H276" t="s">
        <v>433</v>
      </c>
      <c r="I276" t="s">
        <v>2305</v>
      </c>
      <c r="J276" t="s">
        <v>59</v>
      </c>
      <c r="K276" t="s">
        <v>149</v>
      </c>
      <c r="L276" t="s">
        <v>150</v>
      </c>
      <c r="M276" t="s">
        <v>2306</v>
      </c>
      <c r="N276" t="s">
        <v>2307</v>
      </c>
      <c r="O276" t="s">
        <v>83</v>
      </c>
      <c r="P276">
        <v>48178</v>
      </c>
      <c r="Q276" t="s">
        <v>2306</v>
      </c>
      <c r="R276">
        <v>114</v>
      </c>
      <c r="S276">
        <v>183</v>
      </c>
      <c r="T276" t="s">
        <v>2308</v>
      </c>
      <c r="U276">
        <v>370073</v>
      </c>
    </row>
    <row r="277" spans="1:21" x14ac:dyDescent="0.25">
      <c r="A277" t="s">
        <v>2309</v>
      </c>
      <c r="B277" t="s">
        <v>2310</v>
      </c>
      <c r="C277" t="s">
        <v>2311</v>
      </c>
      <c r="D277" t="s">
        <v>2312</v>
      </c>
      <c r="E277">
        <v>2</v>
      </c>
      <c r="F277">
        <v>30273</v>
      </c>
      <c r="G277">
        <v>6607.46</v>
      </c>
      <c r="H277" t="s">
        <v>2313</v>
      </c>
      <c r="I277" t="s">
        <v>2314</v>
      </c>
      <c r="J277" t="s">
        <v>59</v>
      </c>
      <c r="K277" t="s">
        <v>196</v>
      </c>
      <c r="L277" t="s">
        <v>26</v>
      </c>
      <c r="M277" t="s">
        <v>1863</v>
      </c>
      <c r="N277" t="s">
        <v>2315</v>
      </c>
      <c r="O277" t="s">
        <v>72</v>
      </c>
      <c r="P277">
        <v>27489</v>
      </c>
      <c r="Q277" t="s">
        <v>1863</v>
      </c>
      <c r="R277">
        <v>484</v>
      </c>
      <c r="S277">
        <v>35</v>
      </c>
      <c r="T277" t="s">
        <v>2316</v>
      </c>
      <c r="U277">
        <v>387318</v>
      </c>
    </row>
    <row r="278" spans="1:21" x14ac:dyDescent="0.25">
      <c r="A278" t="s">
        <v>2317</v>
      </c>
      <c r="B278" t="s">
        <v>2318</v>
      </c>
      <c r="C278" t="s">
        <v>2319</v>
      </c>
      <c r="D278" t="s">
        <v>2320</v>
      </c>
      <c r="E278">
        <v>4</v>
      </c>
      <c r="F278">
        <v>35722</v>
      </c>
      <c r="G278">
        <v>5715.7</v>
      </c>
      <c r="H278" t="s">
        <v>2321</v>
      </c>
      <c r="I278" t="s">
        <v>2322</v>
      </c>
      <c r="J278" t="s">
        <v>59</v>
      </c>
      <c r="K278" t="s">
        <v>60</v>
      </c>
      <c r="L278" t="s">
        <v>150</v>
      </c>
      <c r="M278" t="s">
        <v>2323</v>
      </c>
      <c r="N278" t="s">
        <v>2324</v>
      </c>
      <c r="O278" t="s">
        <v>83</v>
      </c>
      <c r="P278">
        <v>46585</v>
      </c>
      <c r="Q278" t="s">
        <v>2323</v>
      </c>
      <c r="R278">
        <v>745</v>
      </c>
      <c r="S278">
        <v>41</v>
      </c>
      <c r="T278" t="s">
        <v>2325</v>
      </c>
      <c r="U278">
        <v>207630</v>
      </c>
    </row>
    <row r="279" spans="1:21" x14ac:dyDescent="0.25">
      <c r="A279" t="s">
        <v>2326</v>
      </c>
      <c r="B279" t="s">
        <v>2327</v>
      </c>
      <c r="C279" t="s">
        <v>2328</v>
      </c>
      <c r="D279" t="s">
        <v>21</v>
      </c>
      <c r="E279">
        <v>5</v>
      </c>
      <c r="F279">
        <v>7587</v>
      </c>
      <c r="G279">
        <v>1892.94</v>
      </c>
      <c r="H279" t="s">
        <v>2329</v>
      </c>
      <c r="I279" t="s">
        <v>2330</v>
      </c>
      <c r="J279" t="s">
        <v>37</v>
      </c>
      <c r="K279" t="s">
        <v>38</v>
      </c>
      <c r="L279" t="s">
        <v>150</v>
      </c>
      <c r="M279" t="s">
        <v>2331</v>
      </c>
      <c r="N279" t="s">
        <v>2332</v>
      </c>
      <c r="O279" t="s">
        <v>29</v>
      </c>
      <c r="P279">
        <v>8100</v>
      </c>
      <c r="Q279" t="s">
        <v>2331</v>
      </c>
      <c r="R279">
        <v>779</v>
      </c>
      <c r="S279">
        <v>23</v>
      </c>
      <c r="T279" t="s">
        <v>2333</v>
      </c>
      <c r="U279">
        <v>111574</v>
      </c>
    </row>
    <row r="280" spans="1:21" x14ac:dyDescent="0.25">
      <c r="A280" t="s">
        <v>2334</v>
      </c>
      <c r="B280" t="s">
        <v>105</v>
      </c>
      <c r="C280" t="s">
        <v>2335</v>
      </c>
      <c r="D280" t="s">
        <v>958</v>
      </c>
      <c r="E280">
        <v>3</v>
      </c>
      <c r="F280">
        <v>46733</v>
      </c>
      <c r="G280">
        <v>8287.1200000000008</v>
      </c>
      <c r="H280" t="s">
        <v>2336</v>
      </c>
      <c r="I280" t="s">
        <v>2337</v>
      </c>
      <c r="J280" t="s">
        <v>24</v>
      </c>
      <c r="K280" t="s">
        <v>60</v>
      </c>
      <c r="L280" t="s">
        <v>26</v>
      </c>
      <c r="M280" t="s">
        <v>2338</v>
      </c>
      <c r="N280" t="s">
        <v>2339</v>
      </c>
      <c r="O280" t="s">
        <v>72</v>
      </c>
      <c r="P280">
        <v>10369</v>
      </c>
      <c r="Q280" t="s">
        <v>2338</v>
      </c>
      <c r="R280">
        <v>388</v>
      </c>
      <c r="S280">
        <v>190</v>
      </c>
      <c r="T280" t="s">
        <v>2340</v>
      </c>
      <c r="U280">
        <v>111609</v>
      </c>
    </row>
    <row r="281" spans="1:21" x14ac:dyDescent="0.25">
      <c r="A281" t="s">
        <v>2341</v>
      </c>
      <c r="B281" t="s">
        <v>2342</v>
      </c>
      <c r="C281" t="s">
        <v>1388</v>
      </c>
      <c r="D281" t="s">
        <v>1872</v>
      </c>
      <c r="E281">
        <v>9</v>
      </c>
      <c r="F281">
        <v>10066</v>
      </c>
      <c r="G281">
        <v>1222.4000000000001</v>
      </c>
      <c r="H281" t="s">
        <v>2343</v>
      </c>
      <c r="I281" t="s">
        <v>2344</v>
      </c>
      <c r="J281" t="s">
        <v>24</v>
      </c>
      <c r="K281" t="s">
        <v>48</v>
      </c>
      <c r="L281" t="s">
        <v>26</v>
      </c>
      <c r="M281" t="s">
        <v>1460</v>
      </c>
      <c r="N281" t="s">
        <v>2345</v>
      </c>
      <c r="O281" t="s">
        <v>72</v>
      </c>
      <c r="P281">
        <v>30559</v>
      </c>
      <c r="Q281" t="s">
        <v>1460</v>
      </c>
      <c r="R281">
        <v>292</v>
      </c>
      <c r="S281">
        <v>103</v>
      </c>
      <c r="T281" t="s">
        <v>2346</v>
      </c>
      <c r="U281">
        <v>358048</v>
      </c>
    </row>
    <row r="282" spans="1:21" x14ac:dyDescent="0.25">
      <c r="A282" t="s">
        <v>2347</v>
      </c>
      <c r="B282" t="s">
        <v>1846</v>
      </c>
      <c r="C282" t="s">
        <v>2348</v>
      </c>
      <c r="D282" t="s">
        <v>2349</v>
      </c>
      <c r="E282">
        <v>2</v>
      </c>
      <c r="F282">
        <v>26553</v>
      </c>
      <c r="G282">
        <v>7657.89</v>
      </c>
      <c r="H282" t="s">
        <v>2350</v>
      </c>
      <c r="I282" t="s">
        <v>2351</v>
      </c>
      <c r="J282" t="s">
        <v>232</v>
      </c>
      <c r="K282" t="s">
        <v>196</v>
      </c>
      <c r="L282" t="s">
        <v>150</v>
      </c>
      <c r="M282" t="s">
        <v>2352</v>
      </c>
      <c r="N282" t="s">
        <v>2353</v>
      </c>
      <c r="O282" t="s">
        <v>51</v>
      </c>
      <c r="P282">
        <v>30264</v>
      </c>
      <c r="Q282" t="s">
        <v>2352</v>
      </c>
      <c r="R282">
        <v>445</v>
      </c>
      <c r="S282">
        <v>54</v>
      </c>
      <c r="T282" t="s">
        <v>2354</v>
      </c>
      <c r="U282">
        <v>254376</v>
      </c>
    </row>
    <row r="283" spans="1:21" x14ac:dyDescent="0.25">
      <c r="A283" t="s">
        <v>2355</v>
      </c>
      <c r="B283" t="s">
        <v>2356</v>
      </c>
      <c r="C283" t="s">
        <v>2357</v>
      </c>
      <c r="D283" t="s">
        <v>1913</v>
      </c>
      <c r="E283">
        <v>6</v>
      </c>
      <c r="F283">
        <v>34318</v>
      </c>
      <c r="G283">
        <v>9815.33</v>
      </c>
      <c r="H283" t="s">
        <v>904</v>
      </c>
      <c r="I283" t="s">
        <v>2358</v>
      </c>
      <c r="J283" t="s">
        <v>59</v>
      </c>
      <c r="K283" t="s">
        <v>60</v>
      </c>
      <c r="L283" t="s">
        <v>26</v>
      </c>
      <c r="M283" t="s">
        <v>98</v>
      </c>
      <c r="N283" t="s">
        <v>2359</v>
      </c>
      <c r="O283" t="s">
        <v>29</v>
      </c>
      <c r="P283">
        <v>39564</v>
      </c>
      <c r="Q283" t="s">
        <v>98</v>
      </c>
      <c r="R283">
        <v>803</v>
      </c>
      <c r="S283">
        <v>25</v>
      </c>
      <c r="T283" t="s">
        <v>2360</v>
      </c>
      <c r="U283">
        <v>270986</v>
      </c>
    </row>
    <row r="284" spans="1:21" x14ac:dyDescent="0.25">
      <c r="A284" t="s">
        <v>2361</v>
      </c>
      <c r="B284" t="s">
        <v>2362</v>
      </c>
      <c r="C284" t="s">
        <v>532</v>
      </c>
      <c r="D284" t="s">
        <v>1944</v>
      </c>
      <c r="E284">
        <v>4</v>
      </c>
      <c r="F284">
        <v>42904</v>
      </c>
      <c r="G284">
        <v>3170.84</v>
      </c>
      <c r="H284" t="s">
        <v>669</v>
      </c>
      <c r="I284" t="s">
        <v>2363</v>
      </c>
      <c r="J284" t="s">
        <v>48</v>
      </c>
      <c r="K284" t="s">
        <v>196</v>
      </c>
      <c r="L284" t="s">
        <v>26</v>
      </c>
      <c r="M284" t="s">
        <v>2053</v>
      </c>
      <c r="N284" t="s">
        <v>2364</v>
      </c>
      <c r="O284" t="s">
        <v>83</v>
      </c>
      <c r="P284">
        <v>46410</v>
      </c>
      <c r="Q284" t="s">
        <v>2053</v>
      </c>
      <c r="R284">
        <v>60</v>
      </c>
      <c r="S284">
        <v>88</v>
      </c>
      <c r="T284" t="s">
        <v>2365</v>
      </c>
      <c r="U284">
        <v>416914</v>
      </c>
    </row>
    <row r="285" spans="1:21" x14ac:dyDescent="0.25">
      <c r="A285" t="s">
        <v>2366</v>
      </c>
      <c r="B285" t="s">
        <v>54</v>
      </c>
      <c r="C285" t="s">
        <v>2367</v>
      </c>
      <c r="D285" t="s">
        <v>673</v>
      </c>
      <c r="E285">
        <v>4</v>
      </c>
      <c r="F285">
        <v>46710</v>
      </c>
      <c r="G285">
        <v>13383.36</v>
      </c>
      <c r="H285" t="s">
        <v>2368</v>
      </c>
      <c r="I285" t="s">
        <v>2369</v>
      </c>
      <c r="J285" t="s">
        <v>59</v>
      </c>
      <c r="K285" t="s">
        <v>91</v>
      </c>
      <c r="L285" t="s">
        <v>150</v>
      </c>
      <c r="M285" t="s">
        <v>2370</v>
      </c>
      <c r="N285" t="s">
        <v>2371</v>
      </c>
      <c r="O285" t="s">
        <v>51</v>
      </c>
      <c r="P285">
        <v>41111</v>
      </c>
      <c r="Q285" t="s">
        <v>2370</v>
      </c>
      <c r="R285">
        <v>328</v>
      </c>
      <c r="S285">
        <v>147</v>
      </c>
      <c r="T285" t="s">
        <v>2372</v>
      </c>
      <c r="U285">
        <v>57571</v>
      </c>
    </row>
    <row r="286" spans="1:21" x14ac:dyDescent="0.25">
      <c r="A286" t="s">
        <v>2373</v>
      </c>
      <c r="B286" t="s">
        <v>467</v>
      </c>
      <c r="C286" t="s">
        <v>2146</v>
      </c>
      <c r="D286" t="s">
        <v>1771</v>
      </c>
      <c r="E286">
        <v>8</v>
      </c>
      <c r="F286">
        <v>30136</v>
      </c>
      <c r="G286">
        <v>7349.28</v>
      </c>
      <c r="H286" t="s">
        <v>2374</v>
      </c>
      <c r="I286" t="s">
        <v>2375</v>
      </c>
      <c r="J286" t="s">
        <v>59</v>
      </c>
      <c r="K286" t="s">
        <v>149</v>
      </c>
      <c r="L286" t="s">
        <v>80</v>
      </c>
      <c r="M286" t="s">
        <v>2376</v>
      </c>
      <c r="N286" t="s">
        <v>2377</v>
      </c>
      <c r="O286" t="s">
        <v>51</v>
      </c>
      <c r="P286">
        <v>7096</v>
      </c>
      <c r="Q286" t="s">
        <v>2376</v>
      </c>
      <c r="R286">
        <v>229</v>
      </c>
      <c r="S286">
        <v>198</v>
      </c>
      <c r="T286" t="s">
        <v>2378</v>
      </c>
      <c r="U286">
        <v>389538</v>
      </c>
    </row>
    <row r="287" spans="1:21" x14ac:dyDescent="0.25">
      <c r="A287" t="s">
        <v>2379</v>
      </c>
      <c r="B287" t="s">
        <v>2380</v>
      </c>
      <c r="C287" t="s">
        <v>1663</v>
      </c>
      <c r="D287" t="s">
        <v>2381</v>
      </c>
      <c r="E287">
        <v>9</v>
      </c>
      <c r="F287">
        <v>29026</v>
      </c>
      <c r="G287">
        <v>2225.16</v>
      </c>
      <c r="H287" t="s">
        <v>2382</v>
      </c>
      <c r="I287" t="s">
        <v>2383</v>
      </c>
      <c r="J287" t="s">
        <v>139</v>
      </c>
      <c r="K287" t="s">
        <v>38</v>
      </c>
      <c r="L287" t="s">
        <v>80</v>
      </c>
      <c r="M287" t="s">
        <v>2384</v>
      </c>
      <c r="N287" t="s">
        <v>2385</v>
      </c>
      <c r="O287" t="s">
        <v>83</v>
      </c>
      <c r="P287">
        <v>15546</v>
      </c>
      <c r="Q287" t="s">
        <v>2384</v>
      </c>
      <c r="R287">
        <v>805</v>
      </c>
      <c r="S287">
        <v>114</v>
      </c>
      <c r="T287" t="s">
        <v>2386</v>
      </c>
      <c r="U287">
        <v>173403</v>
      </c>
    </row>
    <row r="288" spans="1:21" x14ac:dyDescent="0.25">
      <c r="A288" t="s">
        <v>2387</v>
      </c>
      <c r="B288" t="s">
        <v>1417</v>
      </c>
      <c r="C288" t="s">
        <v>2388</v>
      </c>
      <c r="D288" t="s">
        <v>2389</v>
      </c>
      <c r="E288">
        <v>1</v>
      </c>
      <c r="F288">
        <v>21148</v>
      </c>
      <c r="G288">
        <v>3803.07</v>
      </c>
      <c r="H288" t="s">
        <v>2390</v>
      </c>
      <c r="I288" t="s">
        <v>2391</v>
      </c>
      <c r="J288" t="s">
        <v>110</v>
      </c>
      <c r="K288" t="s">
        <v>38</v>
      </c>
      <c r="L288" t="s">
        <v>150</v>
      </c>
      <c r="M288" t="s">
        <v>2392</v>
      </c>
      <c r="N288" t="s">
        <v>2393</v>
      </c>
      <c r="O288" t="s">
        <v>29</v>
      </c>
      <c r="P288">
        <v>45699</v>
      </c>
      <c r="Q288" t="s">
        <v>2392</v>
      </c>
      <c r="R288">
        <v>469</v>
      </c>
      <c r="S288">
        <v>125</v>
      </c>
      <c r="T288" t="s">
        <v>2394</v>
      </c>
      <c r="U288">
        <v>469044</v>
      </c>
    </row>
    <row r="289" spans="1:21" x14ac:dyDescent="0.25">
      <c r="A289" t="s">
        <v>2395</v>
      </c>
      <c r="B289" t="s">
        <v>2396</v>
      </c>
      <c r="C289" t="s">
        <v>1918</v>
      </c>
      <c r="D289" t="s">
        <v>2397</v>
      </c>
      <c r="E289">
        <v>5</v>
      </c>
      <c r="F289">
        <v>28606</v>
      </c>
      <c r="G289">
        <v>1680.25</v>
      </c>
      <c r="H289" t="s">
        <v>744</v>
      </c>
      <c r="I289" t="s">
        <v>2398</v>
      </c>
      <c r="J289" t="s">
        <v>129</v>
      </c>
      <c r="K289" t="s">
        <v>196</v>
      </c>
      <c r="L289" t="s">
        <v>150</v>
      </c>
      <c r="M289" t="s">
        <v>2399</v>
      </c>
      <c r="N289" t="s">
        <v>2400</v>
      </c>
      <c r="O289" t="s">
        <v>72</v>
      </c>
      <c r="P289">
        <v>27492</v>
      </c>
      <c r="Q289" t="s">
        <v>2399</v>
      </c>
      <c r="R289">
        <v>86</v>
      </c>
      <c r="S289">
        <v>168</v>
      </c>
      <c r="T289" t="s">
        <v>2401</v>
      </c>
      <c r="U289">
        <v>479921</v>
      </c>
    </row>
    <row r="290" spans="1:21" x14ac:dyDescent="0.25">
      <c r="A290" t="s">
        <v>2402</v>
      </c>
      <c r="B290" t="s">
        <v>2181</v>
      </c>
      <c r="C290" t="s">
        <v>2403</v>
      </c>
      <c r="D290" t="s">
        <v>2404</v>
      </c>
      <c r="E290">
        <v>2</v>
      </c>
      <c r="F290">
        <v>33904</v>
      </c>
      <c r="G290">
        <v>6686.35</v>
      </c>
      <c r="H290" t="s">
        <v>2405</v>
      </c>
      <c r="I290" t="s">
        <v>2406</v>
      </c>
      <c r="J290" t="s">
        <v>129</v>
      </c>
      <c r="K290" t="s">
        <v>25</v>
      </c>
      <c r="L290" t="s">
        <v>150</v>
      </c>
      <c r="M290" t="s">
        <v>1299</v>
      </c>
      <c r="N290" t="s">
        <v>2407</v>
      </c>
      <c r="O290" t="s">
        <v>83</v>
      </c>
      <c r="P290">
        <v>43364</v>
      </c>
      <c r="Q290" t="s">
        <v>1299</v>
      </c>
      <c r="R290">
        <v>261</v>
      </c>
      <c r="S290">
        <v>181</v>
      </c>
      <c r="T290" t="s">
        <v>2408</v>
      </c>
      <c r="U290">
        <v>275961</v>
      </c>
    </row>
    <row r="291" spans="1:21" x14ac:dyDescent="0.25">
      <c r="A291" t="s">
        <v>2409</v>
      </c>
      <c r="B291" t="s">
        <v>2410</v>
      </c>
      <c r="C291" t="s">
        <v>2411</v>
      </c>
      <c r="D291" t="s">
        <v>2412</v>
      </c>
      <c r="E291">
        <v>4</v>
      </c>
      <c r="F291">
        <v>32510</v>
      </c>
      <c r="G291">
        <v>9209.98</v>
      </c>
      <c r="H291" t="s">
        <v>2413</v>
      </c>
      <c r="I291" t="s">
        <v>2414</v>
      </c>
      <c r="J291" t="s">
        <v>59</v>
      </c>
      <c r="K291" t="s">
        <v>149</v>
      </c>
      <c r="L291" t="s">
        <v>150</v>
      </c>
      <c r="M291" t="s">
        <v>2415</v>
      </c>
      <c r="N291" t="s">
        <v>2416</v>
      </c>
      <c r="O291" t="s">
        <v>29</v>
      </c>
      <c r="P291">
        <v>28194</v>
      </c>
      <c r="Q291" t="s">
        <v>2415</v>
      </c>
      <c r="R291">
        <v>44</v>
      </c>
      <c r="S291">
        <v>63</v>
      </c>
      <c r="T291" t="s">
        <v>2417</v>
      </c>
      <c r="U291">
        <v>192124</v>
      </c>
    </row>
    <row r="292" spans="1:21" x14ac:dyDescent="0.25">
      <c r="A292" t="s">
        <v>2418</v>
      </c>
      <c r="B292" t="s">
        <v>677</v>
      </c>
      <c r="C292" t="s">
        <v>1144</v>
      </c>
      <c r="D292" t="s">
        <v>2419</v>
      </c>
      <c r="E292">
        <v>6</v>
      </c>
      <c r="F292">
        <v>29820</v>
      </c>
      <c r="G292">
        <v>4236</v>
      </c>
      <c r="H292" t="s">
        <v>2420</v>
      </c>
      <c r="I292" t="s">
        <v>2421</v>
      </c>
      <c r="J292" t="s">
        <v>37</v>
      </c>
      <c r="K292" t="s">
        <v>48</v>
      </c>
      <c r="L292" t="s">
        <v>80</v>
      </c>
      <c r="M292" t="s">
        <v>2422</v>
      </c>
      <c r="N292" t="s">
        <v>2423</v>
      </c>
      <c r="O292" t="s">
        <v>72</v>
      </c>
      <c r="P292">
        <v>2582</v>
      </c>
      <c r="Q292" t="s">
        <v>2422</v>
      </c>
      <c r="R292">
        <v>475</v>
      </c>
      <c r="S292">
        <v>198</v>
      </c>
      <c r="T292" t="s">
        <v>2424</v>
      </c>
      <c r="U292">
        <v>154931</v>
      </c>
    </row>
    <row r="293" spans="1:21" x14ac:dyDescent="0.25">
      <c r="A293" t="s">
        <v>2425</v>
      </c>
      <c r="B293" t="s">
        <v>2426</v>
      </c>
      <c r="C293" t="s">
        <v>346</v>
      </c>
      <c r="D293" t="s">
        <v>548</v>
      </c>
      <c r="E293">
        <v>4</v>
      </c>
      <c r="F293">
        <v>22308</v>
      </c>
      <c r="G293">
        <v>3952</v>
      </c>
      <c r="H293" t="s">
        <v>2427</v>
      </c>
      <c r="I293" t="s">
        <v>2428</v>
      </c>
      <c r="J293" t="s">
        <v>232</v>
      </c>
      <c r="K293" t="s">
        <v>91</v>
      </c>
      <c r="L293" t="s">
        <v>80</v>
      </c>
      <c r="M293" t="s">
        <v>932</v>
      </c>
      <c r="N293" t="s">
        <v>2429</v>
      </c>
      <c r="O293" t="s">
        <v>51</v>
      </c>
      <c r="P293">
        <v>23697</v>
      </c>
      <c r="Q293" t="s">
        <v>932</v>
      </c>
      <c r="R293">
        <v>997</v>
      </c>
      <c r="S293">
        <v>108</v>
      </c>
      <c r="T293" t="s">
        <v>2430</v>
      </c>
      <c r="U293">
        <v>131654</v>
      </c>
    </row>
    <row r="294" spans="1:21" x14ac:dyDescent="0.25">
      <c r="A294" t="s">
        <v>2431</v>
      </c>
      <c r="B294" t="s">
        <v>1846</v>
      </c>
      <c r="C294" t="s">
        <v>2432</v>
      </c>
      <c r="D294" t="s">
        <v>2433</v>
      </c>
      <c r="E294">
        <v>3</v>
      </c>
      <c r="F294">
        <v>10190</v>
      </c>
      <c r="G294">
        <v>1089.21</v>
      </c>
      <c r="H294" t="s">
        <v>2434</v>
      </c>
      <c r="I294" t="s">
        <v>2435</v>
      </c>
      <c r="J294" t="s">
        <v>139</v>
      </c>
      <c r="K294" t="s">
        <v>60</v>
      </c>
      <c r="L294" t="s">
        <v>150</v>
      </c>
      <c r="M294" t="s">
        <v>2436</v>
      </c>
      <c r="N294" t="s">
        <v>2437</v>
      </c>
      <c r="O294" t="s">
        <v>51</v>
      </c>
      <c r="P294">
        <v>41250</v>
      </c>
      <c r="Q294" t="s">
        <v>2436</v>
      </c>
      <c r="R294">
        <v>567</v>
      </c>
      <c r="S294">
        <v>186</v>
      </c>
      <c r="T294" t="s">
        <v>2438</v>
      </c>
      <c r="U294">
        <v>499642</v>
      </c>
    </row>
    <row r="295" spans="1:21" x14ac:dyDescent="0.25">
      <c r="A295" t="s">
        <v>2439</v>
      </c>
      <c r="B295" t="s">
        <v>2440</v>
      </c>
      <c r="C295" t="s">
        <v>2441</v>
      </c>
      <c r="D295" t="s">
        <v>2442</v>
      </c>
      <c r="E295">
        <v>3</v>
      </c>
      <c r="F295">
        <v>3181</v>
      </c>
      <c r="G295">
        <v>589.24</v>
      </c>
      <c r="H295" t="s">
        <v>1627</v>
      </c>
      <c r="I295" t="s">
        <v>2443</v>
      </c>
      <c r="J295" t="s">
        <v>232</v>
      </c>
      <c r="K295" t="s">
        <v>38</v>
      </c>
      <c r="L295" t="s">
        <v>150</v>
      </c>
      <c r="M295" t="s">
        <v>2444</v>
      </c>
      <c r="N295" t="s">
        <v>2445</v>
      </c>
      <c r="O295" t="s">
        <v>83</v>
      </c>
      <c r="P295">
        <v>32790</v>
      </c>
      <c r="Q295" t="s">
        <v>2444</v>
      </c>
      <c r="R295">
        <v>869</v>
      </c>
      <c r="S295">
        <v>32</v>
      </c>
      <c r="T295" t="s">
        <v>2446</v>
      </c>
      <c r="U295">
        <v>134389</v>
      </c>
    </row>
    <row r="296" spans="1:21" x14ac:dyDescent="0.25">
      <c r="A296" t="s">
        <v>2447</v>
      </c>
      <c r="B296" t="s">
        <v>912</v>
      </c>
      <c r="C296" t="s">
        <v>1661</v>
      </c>
      <c r="D296" t="s">
        <v>2448</v>
      </c>
      <c r="E296">
        <v>3</v>
      </c>
      <c r="F296">
        <v>21328</v>
      </c>
      <c r="G296">
        <v>5345.73</v>
      </c>
      <c r="H296" t="s">
        <v>2449</v>
      </c>
      <c r="I296" t="s">
        <v>2450</v>
      </c>
      <c r="J296" t="s">
        <v>129</v>
      </c>
      <c r="K296" t="s">
        <v>25</v>
      </c>
      <c r="L296" t="s">
        <v>150</v>
      </c>
      <c r="M296" t="s">
        <v>1056</v>
      </c>
      <c r="N296" t="s">
        <v>2451</v>
      </c>
      <c r="O296" t="s">
        <v>83</v>
      </c>
      <c r="P296">
        <v>6725</v>
      </c>
      <c r="Q296" t="s">
        <v>1056</v>
      </c>
      <c r="R296">
        <v>742</v>
      </c>
      <c r="S296">
        <v>28</v>
      </c>
      <c r="T296" t="s">
        <v>2452</v>
      </c>
      <c r="U296">
        <v>250953</v>
      </c>
    </row>
    <row r="297" spans="1:21" x14ac:dyDescent="0.25">
      <c r="A297" t="s">
        <v>2453</v>
      </c>
      <c r="B297" t="s">
        <v>2454</v>
      </c>
      <c r="C297" t="s">
        <v>687</v>
      </c>
      <c r="D297" t="s">
        <v>2455</v>
      </c>
      <c r="E297">
        <v>3</v>
      </c>
      <c r="F297">
        <v>20126</v>
      </c>
      <c r="G297">
        <v>2089.37</v>
      </c>
      <c r="H297" t="s">
        <v>2456</v>
      </c>
      <c r="I297" t="s">
        <v>2457</v>
      </c>
      <c r="J297" t="s">
        <v>129</v>
      </c>
      <c r="K297" t="s">
        <v>38</v>
      </c>
      <c r="L297" t="s">
        <v>26</v>
      </c>
      <c r="M297" t="s">
        <v>1240</v>
      </c>
      <c r="N297" t="s">
        <v>2458</v>
      </c>
      <c r="O297" t="s">
        <v>72</v>
      </c>
      <c r="P297">
        <v>10583</v>
      </c>
      <c r="Q297" t="s">
        <v>1240</v>
      </c>
      <c r="R297">
        <v>882</v>
      </c>
      <c r="S297">
        <v>178</v>
      </c>
      <c r="T297" t="s">
        <v>2459</v>
      </c>
      <c r="U297">
        <v>265645</v>
      </c>
    </row>
    <row r="298" spans="1:21" x14ac:dyDescent="0.25">
      <c r="A298" t="s">
        <v>2460</v>
      </c>
      <c r="B298" t="s">
        <v>2461</v>
      </c>
      <c r="C298" t="s">
        <v>2462</v>
      </c>
      <c r="D298" t="s">
        <v>1355</v>
      </c>
      <c r="E298">
        <v>4</v>
      </c>
      <c r="F298">
        <v>30598</v>
      </c>
      <c r="G298">
        <v>5763.8</v>
      </c>
      <c r="H298" t="s">
        <v>2463</v>
      </c>
      <c r="I298" t="s">
        <v>2464</v>
      </c>
      <c r="J298" t="s">
        <v>37</v>
      </c>
      <c r="K298" t="s">
        <v>91</v>
      </c>
      <c r="L298" t="s">
        <v>150</v>
      </c>
      <c r="M298" t="s">
        <v>2465</v>
      </c>
      <c r="N298" t="s">
        <v>2466</v>
      </c>
      <c r="O298" t="s">
        <v>29</v>
      </c>
      <c r="P298">
        <v>42733</v>
      </c>
      <c r="Q298" t="s">
        <v>2465</v>
      </c>
      <c r="R298">
        <v>311</v>
      </c>
      <c r="S298">
        <v>137</v>
      </c>
      <c r="T298" t="s">
        <v>2467</v>
      </c>
      <c r="U298">
        <v>355631</v>
      </c>
    </row>
    <row r="299" spans="1:21" x14ac:dyDescent="0.25">
      <c r="A299" t="s">
        <v>2468</v>
      </c>
      <c r="B299" t="s">
        <v>2469</v>
      </c>
      <c r="C299" t="s">
        <v>2116</v>
      </c>
      <c r="D299" t="s">
        <v>808</v>
      </c>
      <c r="E299">
        <v>7</v>
      </c>
      <c r="F299">
        <v>45062</v>
      </c>
      <c r="G299">
        <v>6248.33</v>
      </c>
      <c r="H299" t="s">
        <v>2076</v>
      </c>
      <c r="I299" t="s">
        <v>2470</v>
      </c>
      <c r="J299" t="s">
        <v>59</v>
      </c>
      <c r="K299" t="s">
        <v>38</v>
      </c>
      <c r="L299" t="s">
        <v>26</v>
      </c>
      <c r="M299" t="s">
        <v>2471</v>
      </c>
      <c r="N299" t="s">
        <v>2472</v>
      </c>
      <c r="O299" t="s">
        <v>72</v>
      </c>
      <c r="P299">
        <v>48964</v>
      </c>
      <c r="Q299" t="s">
        <v>2471</v>
      </c>
      <c r="R299">
        <v>951</v>
      </c>
      <c r="S299">
        <v>43</v>
      </c>
      <c r="T299" t="s">
        <v>2473</v>
      </c>
      <c r="U299">
        <v>429192</v>
      </c>
    </row>
    <row r="300" spans="1:21" x14ac:dyDescent="0.25">
      <c r="A300" t="s">
        <v>2474</v>
      </c>
      <c r="B300" t="s">
        <v>2475</v>
      </c>
      <c r="C300" t="s">
        <v>2476</v>
      </c>
      <c r="D300" t="s">
        <v>1891</v>
      </c>
      <c r="E300">
        <v>1</v>
      </c>
      <c r="F300">
        <v>35226</v>
      </c>
      <c r="G300">
        <v>8347.44</v>
      </c>
      <c r="H300" t="s">
        <v>2477</v>
      </c>
      <c r="I300" t="s">
        <v>2478</v>
      </c>
      <c r="J300" t="s">
        <v>232</v>
      </c>
      <c r="K300" t="s">
        <v>25</v>
      </c>
      <c r="L300" t="s">
        <v>80</v>
      </c>
      <c r="M300" t="s">
        <v>2479</v>
      </c>
      <c r="N300" t="s">
        <v>2480</v>
      </c>
      <c r="O300" t="s">
        <v>83</v>
      </c>
      <c r="P300">
        <v>37669</v>
      </c>
      <c r="Q300" t="s">
        <v>2479</v>
      </c>
      <c r="R300">
        <v>238</v>
      </c>
      <c r="S300">
        <v>180</v>
      </c>
      <c r="T300" t="s">
        <v>2481</v>
      </c>
      <c r="U300">
        <v>301098</v>
      </c>
    </row>
    <row r="301" spans="1:21" x14ac:dyDescent="0.25">
      <c r="A301" t="s">
        <v>2482</v>
      </c>
      <c r="B301" t="s">
        <v>2483</v>
      </c>
      <c r="C301" t="s">
        <v>2484</v>
      </c>
      <c r="D301" t="s">
        <v>2485</v>
      </c>
      <c r="E301">
        <v>1</v>
      </c>
      <c r="F301">
        <v>40344</v>
      </c>
      <c r="G301">
        <v>9097.9599999999991</v>
      </c>
      <c r="H301" t="s">
        <v>837</v>
      </c>
      <c r="I301" t="s">
        <v>2486</v>
      </c>
      <c r="J301" t="s">
        <v>24</v>
      </c>
      <c r="K301" t="s">
        <v>25</v>
      </c>
      <c r="L301" t="s">
        <v>26</v>
      </c>
      <c r="M301" t="s">
        <v>2487</v>
      </c>
      <c r="N301" t="s">
        <v>2488</v>
      </c>
      <c r="O301" t="s">
        <v>29</v>
      </c>
      <c r="P301">
        <v>4994</v>
      </c>
      <c r="Q301" t="s">
        <v>2487</v>
      </c>
      <c r="R301">
        <v>438</v>
      </c>
      <c r="S301">
        <v>29</v>
      </c>
      <c r="T301" t="s">
        <v>2489</v>
      </c>
      <c r="U301">
        <v>391100</v>
      </c>
    </row>
    <row r="302" spans="1:21" x14ac:dyDescent="0.25">
      <c r="A302" t="s">
        <v>2490</v>
      </c>
      <c r="B302" t="s">
        <v>1089</v>
      </c>
      <c r="C302" t="s">
        <v>2280</v>
      </c>
      <c r="D302" t="s">
        <v>2491</v>
      </c>
      <c r="E302">
        <v>5</v>
      </c>
      <c r="F302">
        <v>29116</v>
      </c>
      <c r="G302">
        <v>6542.29</v>
      </c>
      <c r="H302" t="s">
        <v>719</v>
      </c>
      <c r="I302" t="s">
        <v>2492</v>
      </c>
      <c r="J302" t="s">
        <v>232</v>
      </c>
      <c r="K302" t="s">
        <v>196</v>
      </c>
      <c r="L302" t="s">
        <v>80</v>
      </c>
      <c r="M302" t="s">
        <v>2493</v>
      </c>
      <c r="N302" t="s">
        <v>2494</v>
      </c>
      <c r="O302" t="s">
        <v>29</v>
      </c>
      <c r="P302">
        <v>30997</v>
      </c>
      <c r="Q302" t="s">
        <v>2493</v>
      </c>
      <c r="R302">
        <v>681</v>
      </c>
      <c r="S302">
        <v>139</v>
      </c>
      <c r="T302" t="s">
        <v>2495</v>
      </c>
      <c r="U302">
        <v>305008</v>
      </c>
    </row>
    <row r="303" spans="1:21" x14ac:dyDescent="0.25">
      <c r="A303" t="s">
        <v>2496</v>
      </c>
      <c r="B303" t="s">
        <v>2497</v>
      </c>
      <c r="C303" t="s">
        <v>2498</v>
      </c>
      <c r="D303" t="s">
        <v>2499</v>
      </c>
      <c r="E303">
        <v>7</v>
      </c>
      <c r="F303">
        <v>46407</v>
      </c>
      <c r="G303">
        <v>6703.53</v>
      </c>
      <c r="H303" t="s">
        <v>468</v>
      </c>
      <c r="I303" t="s">
        <v>2500</v>
      </c>
      <c r="J303" t="s">
        <v>37</v>
      </c>
      <c r="K303" t="s">
        <v>25</v>
      </c>
      <c r="L303" t="s">
        <v>150</v>
      </c>
      <c r="M303" t="s">
        <v>2501</v>
      </c>
      <c r="N303" t="s">
        <v>2502</v>
      </c>
      <c r="O303" t="s">
        <v>29</v>
      </c>
      <c r="P303">
        <v>41478</v>
      </c>
      <c r="Q303" t="s">
        <v>2501</v>
      </c>
      <c r="R303">
        <v>286</v>
      </c>
      <c r="S303">
        <v>48</v>
      </c>
      <c r="T303" t="s">
        <v>2503</v>
      </c>
      <c r="U303">
        <v>246583</v>
      </c>
    </row>
    <row r="304" spans="1:21" x14ac:dyDescent="0.25">
      <c r="A304" t="s">
        <v>2504</v>
      </c>
      <c r="B304" t="s">
        <v>2505</v>
      </c>
      <c r="C304" t="s">
        <v>2506</v>
      </c>
      <c r="D304" t="s">
        <v>2507</v>
      </c>
      <c r="E304">
        <v>3</v>
      </c>
      <c r="F304">
        <v>47007</v>
      </c>
      <c r="G304">
        <v>9392.93</v>
      </c>
      <c r="H304" t="s">
        <v>2508</v>
      </c>
      <c r="I304" t="s">
        <v>2509</v>
      </c>
      <c r="J304" t="s">
        <v>24</v>
      </c>
      <c r="K304" t="s">
        <v>25</v>
      </c>
      <c r="L304" t="s">
        <v>80</v>
      </c>
      <c r="M304" t="s">
        <v>2510</v>
      </c>
      <c r="N304" t="s">
        <v>2511</v>
      </c>
      <c r="O304" t="s">
        <v>72</v>
      </c>
      <c r="P304">
        <v>32045</v>
      </c>
      <c r="Q304" t="s">
        <v>2510</v>
      </c>
      <c r="R304">
        <v>264</v>
      </c>
      <c r="S304">
        <v>23</v>
      </c>
      <c r="T304" t="s">
        <v>2512</v>
      </c>
      <c r="U304">
        <v>120987</v>
      </c>
    </row>
    <row r="305" spans="1:21" x14ac:dyDescent="0.25">
      <c r="A305" t="s">
        <v>2513</v>
      </c>
      <c r="B305" t="s">
        <v>1272</v>
      </c>
      <c r="C305" t="s">
        <v>2514</v>
      </c>
      <c r="D305" t="s">
        <v>2515</v>
      </c>
      <c r="E305">
        <v>2</v>
      </c>
      <c r="F305">
        <v>8065</v>
      </c>
      <c r="G305">
        <v>1716</v>
      </c>
      <c r="H305" t="s">
        <v>2516</v>
      </c>
      <c r="I305" t="s">
        <v>2517</v>
      </c>
      <c r="J305" t="s">
        <v>139</v>
      </c>
      <c r="K305" t="s">
        <v>38</v>
      </c>
      <c r="L305" t="s">
        <v>150</v>
      </c>
      <c r="M305" t="s">
        <v>2518</v>
      </c>
      <c r="N305" t="s">
        <v>2519</v>
      </c>
      <c r="O305" t="s">
        <v>51</v>
      </c>
      <c r="P305">
        <v>29745</v>
      </c>
      <c r="Q305" t="s">
        <v>2518</v>
      </c>
      <c r="R305">
        <v>130</v>
      </c>
      <c r="S305">
        <v>163</v>
      </c>
      <c r="T305" t="s">
        <v>2520</v>
      </c>
      <c r="U305">
        <v>143927</v>
      </c>
    </row>
    <row r="306" spans="1:21" x14ac:dyDescent="0.25">
      <c r="A306" t="s">
        <v>2521</v>
      </c>
      <c r="B306" t="s">
        <v>2522</v>
      </c>
      <c r="C306" t="s">
        <v>2061</v>
      </c>
      <c r="D306" t="s">
        <v>2523</v>
      </c>
      <c r="E306">
        <v>6</v>
      </c>
      <c r="F306">
        <v>32144</v>
      </c>
      <c r="G306">
        <v>7078.22</v>
      </c>
      <c r="H306" t="s">
        <v>2524</v>
      </c>
      <c r="I306" t="s">
        <v>2525</v>
      </c>
      <c r="J306" t="s">
        <v>129</v>
      </c>
      <c r="K306" t="s">
        <v>196</v>
      </c>
      <c r="L306" t="s">
        <v>150</v>
      </c>
      <c r="M306" t="s">
        <v>2526</v>
      </c>
      <c r="N306" t="s">
        <v>2527</v>
      </c>
      <c r="O306" t="s">
        <v>29</v>
      </c>
      <c r="P306">
        <v>23421</v>
      </c>
      <c r="Q306" t="s">
        <v>2526</v>
      </c>
      <c r="R306">
        <v>4</v>
      </c>
      <c r="S306">
        <v>171</v>
      </c>
      <c r="T306" t="s">
        <v>2528</v>
      </c>
      <c r="U306">
        <v>244588</v>
      </c>
    </row>
    <row r="307" spans="1:21" x14ac:dyDescent="0.25">
      <c r="A307" t="s">
        <v>2529</v>
      </c>
      <c r="B307" t="s">
        <v>2138</v>
      </c>
      <c r="C307" t="s">
        <v>2530</v>
      </c>
      <c r="D307" t="s">
        <v>2531</v>
      </c>
      <c r="E307">
        <v>4</v>
      </c>
      <c r="F307">
        <v>25544</v>
      </c>
      <c r="G307">
        <v>4950.79</v>
      </c>
      <c r="H307" t="s">
        <v>2532</v>
      </c>
      <c r="I307" t="s">
        <v>2533</v>
      </c>
      <c r="J307" t="s">
        <v>110</v>
      </c>
      <c r="K307" t="s">
        <v>196</v>
      </c>
      <c r="L307" t="s">
        <v>150</v>
      </c>
      <c r="M307" t="s">
        <v>1370</v>
      </c>
      <c r="N307" t="s">
        <v>2534</v>
      </c>
      <c r="O307" t="s">
        <v>51</v>
      </c>
      <c r="P307">
        <v>12318</v>
      </c>
      <c r="Q307" t="s">
        <v>1370</v>
      </c>
      <c r="R307">
        <v>501</v>
      </c>
      <c r="S307">
        <v>30</v>
      </c>
      <c r="T307" t="s">
        <v>2535</v>
      </c>
      <c r="U307">
        <v>70729</v>
      </c>
    </row>
    <row r="308" spans="1:21" x14ac:dyDescent="0.25">
      <c r="A308" t="s">
        <v>2536</v>
      </c>
      <c r="B308" t="s">
        <v>2537</v>
      </c>
      <c r="C308" t="s">
        <v>2538</v>
      </c>
      <c r="D308" t="s">
        <v>505</v>
      </c>
      <c r="E308">
        <v>7</v>
      </c>
      <c r="F308">
        <v>48614</v>
      </c>
      <c r="G308">
        <v>12965.41</v>
      </c>
      <c r="H308" t="s">
        <v>66</v>
      </c>
      <c r="I308" t="s">
        <v>2539</v>
      </c>
      <c r="J308" t="s">
        <v>232</v>
      </c>
      <c r="K308" t="s">
        <v>196</v>
      </c>
      <c r="L308" t="s">
        <v>150</v>
      </c>
      <c r="M308" t="s">
        <v>275</v>
      </c>
      <c r="N308" t="s">
        <v>2540</v>
      </c>
      <c r="O308" t="s">
        <v>83</v>
      </c>
      <c r="P308">
        <v>14110</v>
      </c>
      <c r="Q308" t="s">
        <v>275</v>
      </c>
      <c r="R308">
        <v>986</v>
      </c>
      <c r="S308">
        <v>27</v>
      </c>
      <c r="T308" t="s">
        <v>2541</v>
      </c>
      <c r="U308">
        <v>192362</v>
      </c>
    </row>
    <row r="309" spans="1:21" x14ac:dyDescent="0.25">
      <c r="A309" t="s">
        <v>2542</v>
      </c>
      <c r="B309" t="s">
        <v>1716</v>
      </c>
      <c r="C309" t="s">
        <v>2543</v>
      </c>
      <c r="D309" t="s">
        <v>2544</v>
      </c>
      <c r="E309">
        <v>2</v>
      </c>
      <c r="F309">
        <v>29444</v>
      </c>
      <c r="G309">
        <v>3303.61</v>
      </c>
      <c r="H309" t="s">
        <v>2545</v>
      </c>
      <c r="I309" t="s">
        <v>2546</v>
      </c>
      <c r="J309" t="s">
        <v>129</v>
      </c>
      <c r="K309" t="s">
        <v>25</v>
      </c>
      <c r="L309" t="s">
        <v>150</v>
      </c>
      <c r="M309" t="s">
        <v>2547</v>
      </c>
      <c r="N309" t="s">
        <v>2548</v>
      </c>
      <c r="O309" t="s">
        <v>51</v>
      </c>
      <c r="P309">
        <v>37309</v>
      </c>
      <c r="Q309" t="s">
        <v>2547</v>
      </c>
      <c r="R309">
        <v>220</v>
      </c>
      <c r="S309">
        <v>126</v>
      </c>
      <c r="T309" t="s">
        <v>2549</v>
      </c>
      <c r="U309">
        <v>258183</v>
      </c>
    </row>
    <row r="310" spans="1:21" x14ac:dyDescent="0.25">
      <c r="A310" t="s">
        <v>2550</v>
      </c>
      <c r="B310" t="s">
        <v>2092</v>
      </c>
      <c r="C310" t="s">
        <v>2551</v>
      </c>
      <c r="D310" t="s">
        <v>2552</v>
      </c>
      <c r="E310">
        <v>2</v>
      </c>
      <c r="F310">
        <v>1289</v>
      </c>
      <c r="G310">
        <v>82.43</v>
      </c>
      <c r="H310" t="s">
        <v>2553</v>
      </c>
      <c r="I310" t="s">
        <v>2554</v>
      </c>
      <c r="J310" t="s">
        <v>232</v>
      </c>
      <c r="K310" t="s">
        <v>196</v>
      </c>
      <c r="L310" t="s">
        <v>150</v>
      </c>
      <c r="M310" t="s">
        <v>365</v>
      </c>
      <c r="N310" t="s">
        <v>2555</v>
      </c>
      <c r="O310" t="s">
        <v>83</v>
      </c>
      <c r="P310">
        <v>3583</v>
      </c>
      <c r="Q310" t="s">
        <v>365</v>
      </c>
      <c r="R310">
        <v>440</v>
      </c>
      <c r="S310">
        <v>15</v>
      </c>
      <c r="T310" t="s">
        <v>2556</v>
      </c>
      <c r="U310">
        <v>262685</v>
      </c>
    </row>
    <row r="311" spans="1:21" x14ac:dyDescent="0.25">
      <c r="A311" t="s">
        <v>2557</v>
      </c>
      <c r="B311" t="s">
        <v>2558</v>
      </c>
      <c r="C311" t="s">
        <v>2559</v>
      </c>
      <c r="D311" t="s">
        <v>2560</v>
      </c>
      <c r="E311">
        <v>5</v>
      </c>
      <c r="F311">
        <v>10891</v>
      </c>
      <c r="G311">
        <v>3165.21</v>
      </c>
      <c r="H311" t="s">
        <v>2561</v>
      </c>
      <c r="I311" t="s">
        <v>2562</v>
      </c>
      <c r="J311" t="s">
        <v>24</v>
      </c>
      <c r="K311" t="s">
        <v>91</v>
      </c>
      <c r="L311" t="s">
        <v>26</v>
      </c>
      <c r="M311" t="s">
        <v>1040</v>
      </c>
      <c r="N311" t="s">
        <v>2563</v>
      </c>
      <c r="O311" t="s">
        <v>51</v>
      </c>
      <c r="P311">
        <v>4315</v>
      </c>
      <c r="Q311" t="s">
        <v>1040</v>
      </c>
      <c r="R311">
        <v>935</v>
      </c>
      <c r="S311">
        <v>151</v>
      </c>
      <c r="T311" t="s">
        <v>2564</v>
      </c>
      <c r="U311">
        <v>416648</v>
      </c>
    </row>
    <row r="312" spans="1:21" x14ac:dyDescent="0.25">
      <c r="A312" t="s">
        <v>2565</v>
      </c>
      <c r="B312" t="s">
        <v>786</v>
      </c>
      <c r="C312" t="s">
        <v>2035</v>
      </c>
      <c r="D312" t="s">
        <v>2566</v>
      </c>
      <c r="E312">
        <v>4</v>
      </c>
      <c r="F312">
        <v>6911</v>
      </c>
      <c r="G312">
        <v>450.48</v>
      </c>
      <c r="H312" t="s">
        <v>2567</v>
      </c>
      <c r="I312" t="s">
        <v>2568</v>
      </c>
      <c r="J312" t="s">
        <v>48</v>
      </c>
      <c r="K312" t="s">
        <v>38</v>
      </c>
      <c r="L312" t="s">
        <v>80</v>
      </c>
      <c r="M312" t="s">
        <v>2569</v>
      </c>
      <c r="N312" t="s">
        <v>2570</v>
      </c>
      <c r="O312" t="s">
        <v>72</v>
      </c>
      <c r="P312">
        <v>19893</v>
      </c>
      <c r="Q312" t="s">
        <v>2569</v>
      </c>
      <c r="R312">
        <v>772</v>
      </c>
      <c r="S312">
        <v>183</v>
      </c>
      <c r="T312" t="s">
        <v>2571</v>
      </c>
      <c r="U312">
        <v>485446</v>
      </c>
    </row>
    <row r="313" spans="1:21" x14ac:dyDescent="0.25">
      <c r="A313" t="s">
        <v>2572</v>
      </c>
      <c r="B313" t="s">
        <v>2573</v>
      </c>
      <c r="C313" t="s">
        <v>1758</v>
      </c>
      <c r="D313" t="s">
        <v>817</v>
      </c>
      <c r="E313">
        <v>7</v>
      </c>
      <c r="F313">
        <v>10448</v>
      </c>
      <c r="G313">
        <v>2880.92</v>
      </c>
      <c r="H313" t="s">
        <v>2574</v>
      </c>
      <c r="I313" t="s">
        <v>2575</v>
      </c>
      <c r="J313" t="s">
        <v>48</v>
      </c>
      <c r="K313" t="s">
        <v>48</v>
      </c>
      <c r="L313" t="s">
        <v>80</v>
      </c>
      <c r="M313" t="s">
        <v>2576</v>
      </c>
      <c r="N313" t="s">
        <v>2577</v>
      </c>
      <c r="O313" t="s">
        <v>72</v>
      </c>
      <c r="P313">
        <v>38743</v>
      </c>
      <c r="Q313" t="s">
        <v>2576</v>
      </c>
      <c r="R313">
        <v>4</v>
      </c>
      <c r="S313">
        <v>152</v>
      </c>
      <c r="T313" t="s">
        <v>2578</v>
      </c>
      <c r="U313">
        <v>378356</v>
      </c>
    </row>
    <row r="314" spans="1:21" x14ac:dyDescent="0.25">
      <c r="A314" t="s">
        <v>2579</v>
      </c>
      <c r="B314" t="s">
        <v>1204</v>
      </c>
      <c r="C314" t="s">
        <v>2580</v>
      </c>
      <c r="D314" t="s">
        <v>2581</v>
      </c>
      <c r="E314">
        <v>5</v>
      </c>
      <c r="F314">
        <v>5242</v>
      </c>
      <c r="G314">
        <v>1064.5</v>
      </c>
      <c r="H314" t="s">
        <v>2582</v>
      </c>
      <c r="I314" t="s">
        <v>2583</v>
      </c>
      <c r="J314" t="s">
        <v>24</v>
      </c>
      <c r="K314" t="s">
        <v>48</v>
      </c>
      <c r="L314" t="s">
        <v>26</v>
      </c>
      <c r="M314" t="s">
        <v>2584</v>
      </c>
      <c r="N314" t="s">
        <v>2585</v>
      </c>
      <c r="O314" t="s">
        <v>29</v>
      </c>
      <c r="P314">
        <v>32886</v>
      </c>
      <c r="Q314" t="s">
        <v>2584</v>
      </c>
      <c r="R314">
        <v>500</v>
      </c>
      <c r="S314">
        <v>53</v>
      </c>
      <c r="T314" t="s">
        <v>2586</v>
      </c>
      <c r="U314">
        <v>85791</v>
      </c>
    </row>
    <row r="315" spans="1:21" x14ac:dyDescent="0.25">
      <c r="A315" t="s">
        <v>2587</v>
      </c>
      <c r="B315" t="s">
        <v>2588</v>
      </c>
      <c r="C315" t="s">
        <v>780</v>
      </c>
      <c r="D315" t="s">
        <v>2589</v>
      </c>
      <c r="E315">
        <v>4</v>
      </c>
      <c r="F315">
        <v>39210</v>
      </c>
      <c r="G315">
        <v>10966.45</v>
      </c>
      <c r="H315" t="s">
        <v>1459</v>
      </c>
      <c r="I315" t="s">
        <v>2590</v>
      </c>
      <c r="J315" t="s">
        <v>232</v>
      </c>
      <c r="K315" t="s">
        <v>25</v>
      </c>
      <c r="L315" t="s">
        <v>150</v>
      </c>
      <c r="M315" t="s">
        <v>2591</v>
      </c>
      <c r="N315" t="s">
        <v>2592</v>
      </c>
      <c r="O315" t="s">
        <v>29</v>
      </c>
      <c r="P315">
        <v>29540</v>
      </c>
      <c r="Q315" t="s">
        <v>2591</v>
      </c>
      <c r="R315">
        <v>143</v>
      </c>
      <c r="S315">
        <v>46</v>
      </c>
      <c r="T315" t="s">
        <v>2593</v>
      </c>
      <c r="U315">
        <v>233870</v>
      </c>
    </row>
    <row r="316" spans="1:21" x14ac:dyDescent="0.25">
      <c r="A316" t="s">
        <v>2594</v>
      </c>
      <c r="B316" t="s">
        <v>2595</v>
      </c>
      <c r="C316" t="s">
        <v>2596</v>
      </c>
      <c r="D316" t="s">
        <v>2597</v>
      </c>
      <c r="E316">
        <v>2</v>
      </c>
      <c r="F316">
        <v>24959</v>
      </c>
      <c r="G316">
        <v>4773.12</v>
      </c>
      <c r="H316" t="s">
        <v>2598</v>
      </c>
      <c r="I316" t="s">
        <v>2599</v>
      </c>
      <c r="J316" t="s">
        <v>110</v>
      </c>
      <c r="K316" t="s">
        <v>91</v>
      </c>
      <c r="L316" t="s">
        <v>80</v>
      </c>
      <c r="M316" t="s">
        <v>1819</v>
      </c>
      <c r="N316" t="s">
        <v>2600</v>
      </c>
      <c r="O316" t="s">
        <v>29</v>
      </c>
      <c r="P316">
        <v>26753</v>
      </c>
      <c r="Q316" t="s">
        <v>1819</v>
      </c>
      <c r="R316">
        <v>247</v>
      </c>
      <c r="S316">
        <v>139</v>
      </c>
      <c r="T316" t="s">
        <v>2601</v>
      </c>
      <c r="U316">
        <v>378459</v>
      </c>
    </row>
    <row r="317" spans="1:21" x14ac:dyDescent="0.25">
      <c r="A317" t="s">
        <v>2602</v>
      </c>
      <c r="B317" t="s">
        <v>2603</v>
      </c>
      <c r="C317" t="s">
        <v>2013</v>
      </c>
      <c r="D317" t="s">
        <v>2604</v>
      </c>
      <c r="E317">
        <v>2</v>
      </c>
      <c r="F317">
        <v>33756</v>
      </c>
      <c r="G317">
        <v>8616.2900000000009</v>
      </c>
      <c r="H317" t="s">
        <v>1996</v>
      </c>
      <c r="I317" t="s">
        <v>2605</v>
      </c>
      <c r="J317" t="s">
        <v>48</v>
      </c>
      <c r="K317" t="s">
        <v>196</v>
      </c>
      <c r="L317" t="s">
        <v>26</v>
      </c>
      <c r="M317" t="s">
        <v>2606</v>
      </c>
      <c r="N317" t="s">
        <v>2607</v>
      </c>
      <c r="O317" t="s">
        <v>83</v>
      </c>
      <c r="P317">
        <v>5626</v>
      </c>
      <c r="Q317" t="s">
        <v>2606</v>
      </c>
      <c r="R317">
        <v>246</v>
      </c>
      <c r="S317">
        <v>21</v>
      </c>
      <c r="T317" t="s">
        <v>2608</v>
      </c>
      <c r="U317">
        <v>317616</v>
      </c>
    </row>
    <row r="318" spans="1:21" x14ac:dyDescent="0.25">
      <c r="A318" t="s">
        <v>2609</v>
      </c>
      <c r="B318" t="s">
        <v>2610</v>
      </c>
      <c r="C318" t="s">
        <v>2611</v>
      </c>
      <c r="D318" t="s">
        <v>2612</v>
      </c>
      <c r="E318">
        <v>7</v>
      </c>
      <c r="F318">
        <v>49995</v>
      </c>
      <c r="G318">
        <v>11514.98</v>
      </c>
      <c r="H318" t="s">
        <v>1603</v>
      </c>
      <c r="I318" t="s">
        <v>2613</v>
      </c>
      <c r="J318" t="s">
        <v>48</v>
      </c>
      <c r="K318" t="s">
        <v>38</v>
      </c>
      <c r="L318" t="s">
        <v>80</v>
      </c>
      <c r="M318" t="s">
        <v>2614</v>
      </c>
      <c r="N318" t="s">
        <v>2615</v>
      </c>
      <c r="O318" t="s">
        <v>51</v>
      </c>
      <c r="P318">
        <v>16656</v>
      </c>
      <c r="Q318" t="s">
        <v>2614</v>
      </c>
      <c r="R318">
        <v>612</v>
      </c>
      <c r="S318">
        <v>112</v>
      </c>
      <c r="T318" t="s">
        <v>2616</v>
      </c>
      <c r="U318">
        <v>256002</v>
      </c>
    </row>
    <row r="319" spans="1:21" x14ac:dyDescent="0.25">
      <c r="A319" t="s">
        <v>2617</v>
      </c>
      <c r="B319" t="s">
        <v>2618</v>
      </c>
      <c r="C319" t="s">
        <v>2619</v>
      </c>
      <c r="D319" t="s">
        <v>2620</v>
      </c>
      <c r="E319">
        <v>3</v>
      </c>
      <c r="F319">
        <v>32535</v>
      </c>
      <c r="G319">
        <v>5897.88</v>
      </c>
      <c r="H319" t="s">
        <v>2621</v>
      </c>
      <c r="I319" t="s">
        <v>2622</v>
      </c>
      <c r="J319" t="s">
        <v>48</v>
      </c>
      <c r="K319" t="s">
        <v>38</v>
      </c>
      <c r="L319" t="s">
        <v>80</v>
      </c>
      <c r="M319" t="s">
        <v>1757</v>
      </c>
      <c r="N319" t="s">
        <v>2623</v>
      </c>
      <c r="O319" t="s">
        <v>83</v>
      </c>
      <c r="P319">
        <v>4067</v>
      </c>
      <c r="Q319" t="s">
        <v>1757</v>
      </c>
      <c r="R319">
        <v>198</v>
      </c>
      <c r="S319">
        <v>95</v>
      </c>
      <c r="T319" t="s">
        <v>2624</v>
      </c>
      <c r="U319">
        <v>246310</v>
      </c>
    </row>
    <row r="320" spans="1:21" x14ac:dyDescent="0.25">
      <c r="A320" t="s">
        <v>2625</v>
      </c>
      <c r="B320" t="s">
        <v>2626</v>
      </c>
      <c r="C320" t="s">
        <v>2627</v>
      </c>
      <c r="D320" t="s">
        <v>1745</v>
      </c>
      <c r="E320">
        <v>5</v>
      </c>
      <c r="F320">
        <v>24221</v>
      </c>
      <c r="G320">
        <v>3411.07</v>
      </c>
      <c r="H320" t="s">
        <v>2628</v>
      </c>
      <c r="I320" t="s">
        <v>2629</v>
      </c>
      <c r="J320" t="s">
        <v>139</v>
      </c>
      <c r="K320" t="s">
        <v>196</v>
      </c>
      <c r="L320" t="s">
        <v>150</v>
      </c>
      <c r="M320" t="s">
        <v>2433</v>
      </c>
      <c r="N320" t="s">
        <v>2630</v>
      </c>
      <c r="O320" t="s">
        <v>29</v>
      </c>
      <c r="P320">
        <v>37932</v>
      </c>
      <c r="Q320" t="s">
        <v>2433</v>
      </c>
      <c r="R320">
        <v>251</v>
      </c>
      <c r="S320">
        <v>151</v>
      </c>
      <c r="T320" t="s">
        <v>2631</v>
      </c>
      <c r="U320">
        <v>232681</v>
      </c>
    </row>
    <row r="321" spans="1:21" x14ac:dyDescent="0.25">
      <c r="A321" t="s">
        <v>2632</v>
      </c>
      <c r="B321" t="s">
        <v>2633</v>
      </c>
      <c r="C321" t="s">
        <v>2213</v>
      </c>
      <c r="D321" t="s">
        <v>2634</v>
      </c>
      <c r="E321">
        <v>8</v>
      </c>
      <c r="F321">
        <v>13715</v>
      </c>
      <c r="G321">
        <v>695.55</v>
      </c>
      <c r="H321" t="s">
        <v>2635</v>
      </c>
      <c r="I321" t="s">
        <v>2636</v>
      </c>
      <c r="J321" t="s">
        <v>37</v>
      </c>
      <c r="K321" t="s">
        <v>60</v>
      </c>
      <c r="L321" t="s">
        <v>150</v>
      </c>
      <c r="M321" t="s">
        <v>2637</v>
      </c>
      <c r="N321" t="s">
        <v>2638</v>
      </c>
      <c r="O321" t="s">
        <v>51</v>
      </c>
      <c r="P321">
        <v>37566</v>
      </c>
      <c r="Q321" t="s">
        <v>2637</v>
      </c>
      <c r="R321">
        <v>225</v>
      </c>
      <c r="S321">
        <v>48</v>
      </c>
      <c r="T321" t="s">
        <v>2639</v>
      </c>
      <c r="U321">
        <v>310557</v>
      </c>
    </row>
    <row r="322" spans="1:21" x14ac:dyDescent="0.25">
      <c r="A322" t="s">
        <v>2640</v>
      </c>
      <c r="B322" t="s">
        <v>2641</v>
      </c>
      <c r="C322" t="s">
        <v>2642</v>
      </c>
      <c r="D322" t="s">
        <v>2643</v>
      </c>
      <c r="E322">
        <v>9</v>
      </c>
      <c r="F322">
        <v>37847</v>
      </c>
      <c r="G322">
        <v>4266.3500000000004</v>
      </c>
      <c r="H322" t="s">
        <v>2644</v>
      </c>
      <c r="I322" t="s">
        <v>2645</v>
      </c>
      <c r="J322" t="s">
        <v>232</v>
      </c>
      <c r="K322" t="s">
        <v>60</v>
      </c>
      <c r="L322" t="s">
        <v>150</v>
      </c>
      <c r="M322" t="s">
        <v>2646</v>
      </c>
      <c r="N322" t="s">
        <v>2647</v>
      </c>
      <c r="O322" t="s">
        <v>29</v>
      </c>
      <c r="P322">
        <v>12978</v>
      </c>
      <c r="Q322" t="s">
        <v>2646</v>
      </c>
      <c r="R322">
        <v>356</v>
      </c>
      <c r="S322">
        <v>154</v>
      </c>
      <c r="T322" t="s">
        <v>2648</v>
      </c>
      <c r="U322">
        <v>130451</v>
      </c>
    </row>
    <row r="323" spans="1:21" x14ac:dyDescent="0.25">
      <c r="A323" t="s">
        <v>2649</v>
      </c>
      <c r="B323" t="s">
        <v>608</v>
      </c>
      <c r="C323" t="s">
        <v>2650</v>
      </c>
      <c r="D323" t="s">
        <v>1065</v>
      </c>
      <c r="E323">
        <v>3</v>
      </c>
      <c r="F323">
        <v>25585</v>
      </c>
      <c r="G323">
        <v>7366.99</v>
      </c>
      <c r="H323" t="s">
        <v>2651</v>
      </c>
      <c r="I323" t="s">
        <v>2652</v>
      </c>
      <c r="J323" t="s">
        <v>24</v>
      </c>
      <c r="K323" t="s">
        <v>149</v>
      </c>
      <c r="L323" t="s">
        <v>150</v>
      </c>
      <c r="M323" t="s">
        <v>2653</v>
      </c>
      <c r="N323" t="s">
        <v>2654</v>
      </c>
      <c r="O323" t="s">
        <v>29</v>
      </c>
      <c r="P323">
        <v>14717</v>
      </c>
      <c r="Q323" t="s">
        <v>2653</v>
      </c>
      <c r="R323">
        <v>656</v>
      </c>
      <c r="S323">
        <v>142</v>
      </c>
      <c r="T323" t="s">
        <v>2655</v>
      </c>
      <c r="U323">
        <v>282877</v>
      </c>
    </row>
    <row r="324" spans="1:21" x14ac:dyDescent="0.25">
      <c r="A324" t="s">
        <v>2656</v>
      </c>
      <c r="B324" t="s">
        <v>2657</v>
      </c>
      <c r="C324" t="s">
        <v>1531</v>
      </c>
      <c r="D324" t="s">
        <v>2658</v>
      </c>
      <c r="E324">
        <v>1</v>
      </c>
      <c r="F324">
        <v>37966</v>
      </c>
      <c r="G324">
        <v>4512.8500000000004</v>
      </c>
      <c r="H324" t="s">
        <v>2659</v>
      </c>
      <c r="I324" t="s">
        <v>2660</v>
      </c>
      <c r="J324" t="s">
        <v>129</v>
      </c>
      <c r="K324" t="s">
        <v>60</v>
      </c>
      <c r="L324" t="s">
        <v>26</v>
      </c>
      <c r="M324" t="s">
        <v>2661</v>
      </c>
      <c r="N324" t="s">
        <v>2662</v>
      </c>
      <c r="O324" t="s">
        <v>51</v>
      </c>
      <c r="P324">
        <v>15940</v>
      </c>
      <c r="Q324" t="s">
        <v>2661</v>
      </c>
      <c r="R324">
        <v>399</v>
      </c>
      <c r="S324">
        <v>55</v>
      </c>
      <c r="T324" t="s">
        <v>2663</v>
      </c>
      <c r="U324">
        <v>142640</v>
      </c>
    </row>
    <row r="325" spans="1:21" x14ac:dyDescent="0.25">
      <c r="A325" t="s">
        <v>2664</v>
      </c>
      <c r="B325" t="s">
        <v>1530</v>
      </c>
      <c r="C325" t="s">
        <v>2665</v>
      </c>
      <c r="D325" t="s">
        <v>197</v>
      </c>
      <c r="E325">
        <v>7</v>
      </c>
      <c r="F325">
        <v>1641</v>
      </c>
      <c r="G325">
        <v>390.5</v>
      </c>
      <c r="H325" t="s">
        <v>1862</v>
      </c>
      <c r="I325" t="s">
        <v>2666</v>
      </c>
      <c r="J325" t="s">
        <v>139</v>
      </c>
      <c r="K325" t="s">
        <v>91</v>
      </c>
      <c r="L325" t="s">
        <v>80</v>
      </c>
      <c r="M325" t="s">
        <v>2667</v>
      </c>
      <c r="N325" t="s">
        <v>2668</v>
      </c>
      <c r="O325" t="s">
        <v>51</v>
      </c>
      <c r="P325">
        <v>44476</v>
      </c>
      <c r="Q325" t="s">
        <v>2667</v>
      </c>
      <c r="R325">
        <v>327</v>
      </c>
      <c r="S325">
        <v>77</v>
      </c>
      <c r="T325" t="s">
        <v>2669</v>
      </c>
      <c r="U325">
        <v>356434</v>
      </c>
    </row>
    <row r="326" spans="1:21" x14ac:dyDescent="0.25">
      <c r="A326" t="s">
        <v>2670</v>
      </c>
      <c r="B326" t="s">
        <v>2671</v>
      </c>
      <c r="C326" t="s">
        <v>2672</v>
      </c>
      <c r="D326" t="s">
        <v>2673</v>
      </c>
      <c r="E326">
        <v>7</v>
      </c>
      <c r="F326">
        <v>8575</v>
      </c>
      <c r="G326">
        <v>1518.84</v>
      </c>
      <c r="H326" t="s">
        <v>2357</v>
      </c>
      <c r="I326" t="s">
        <v>2674</v>
      </c>
      <c r="J326" t="s">
        <v>139</v>
      </c>
      <c r="K326" t="s">
        <v>149</v>
      </c>
      <c r="L326" t="s">
        <v>80</v>
      </c>
      <c r="M326" t="s">
        <v>2675</v>
      </c>
      <c r="N326" t="s">
        <v>2676</v>
      </c>
      <c r="O326" t="s">
        <v>83</v>
      </c>
      <c r="P326">
        <v>24477</v>
      </c>
      <c r="Q326" t="s">
        <v>2675</v>
      </c>
      <c r="R326">
        <v>517</v>
      </c>
      <c r="S326">
        <v>22</v>
      </c>
      <c r="T326" t="s">
        <v>2677</v>
      </c>
      <c r="U326">
        <v>439136</v>
      </c>
    </row>
    <row r="327" spans="1:21" x14ac:dyDescent="0.25">
      <c r="A327" t="s">
        <v>2678</v>
      </c>
      <c r="B327" t="s">
        <v>309</v>
      </c>
      <c r="C327" t="s">
        <v>789</v>
      </c>
      <c r="D327" t="s">
        <v>2679</v>
      </c>
      <c r="E327">
        <v>3</v>
      </c>
      <c r="F327">
        <v>6932</v>
      </c>
      <c r="G327">
        <v>881.26</v>
      </c>
      <c r="H327" t="s">
        <v>2680</v>
      </c>
      <c r="I327" t="s">
        <v>2681</v>
      </c>
      <c r="J327" t="s">
        <v>110</v>
      </c>
      <c r="K327" t="s">
        <v>91</v>
      </c>
      <c r="L327" t="s">
        <v>26</v>
      </c>
      <c r="M327" t="s">
        <v>2682</v>
      </c>
      <c r="N327" t="s">
        <v>2683</v>
      </c>
      <c r="O327" t="s">
        <v>83</v>
      </c>
      <c r="P327">
        <v>38127</v>
      </c>
      <c r="Q327" t="s">
        <v>2682</v>
      </c>
      <c r="R327">
        <v>615</v>
      </c>
      <c r="S327">
        <v>95</v>
      </c>
      <c r="T327" t="s">
        <v>2684</v>
      </c>
      <c r="U327">
        <v>278468</v>
      </c>
    </row>
    <row r="328" spans="1:21" x14ac:dyDescent="0.25">
      <c r="A328" t="s">
        <v>2685</v>
      </c>
      <c r="B328" t="s">
        <v>2686</v>
      </c>
      <c r="C328" t="s">
        <v>2687</v>
      </c>
      <c r="D328" t="s">
        <v>2688</v>
      </c>
      <c r="E328">
        <v>6</v>
      </c>
      <c r="F328">
        <v>34228</v>
      </c>
      <c r="G328">
        <v>10192.19</v>
      </c>
      <c r="H328" t="s">
        <v>2689</v>
      </c>
      <c r="I328" t="s">
        <v>2690</v>
      </c>
      <c r="J328" t="s">
        <v>110</v>
      </c>
      <c r="K328" t="s">
        <v>196</v>
      </c>
      <c r="L328" t="s">
        <v>150</v>
      </c>
      <c r="M328" t="s">
        <v>871</v>
      </c>
      <c r="N328" t="s">
        <v>2691</v>
      </c>
      <c r="O328" t="s">
        <v>72</v>
      </c>
      <c r="P328">
        <v>22496</v>
      </c>
      <c r="Q328" t="s">
        <v>871</v>
      </c>
      <c r="R328">
        <v>15</v>
      </c>
      <c r="S328">
        <v>59</v>
      </c>
      <c r="T328" t="s">
        <v>2692</v>
      </c>
      <c r="U328">
        <v>224410</v>
      </c>
    </row>
    <row r="329" spans="1:21" x14ac:dyDescent="0.25">
      <c r="A329" t="s">
        <v>2693</v>
      </c>
      <c r="B329" t="s">
        <v>2694</v>
      </c>
      <c r="C329" t="s">
        <v>2695</v>
      </c>
      <c r="D329" t="s">
        <v>2696</v>
      </c>
      <c r="E329">
        <v>2</v>
      </c>
      <c r="F329">
        <v>26153</v>
      </c>
      <c r="G329">
        <v>1614.78</v>
      </c>
      <c r="H329" t="s">
        <v>2697</v>
      </c>
      <c r="I329" t="s">
        <v>2698</v>
      </c>
      <c r="J329" t="s">
        <v>24</v>
      </c>
      <c r="K329" t="s">
        <v>91</v>
      </c>
      <c r="L329" t="s">
        <v>150</v>
      </c>
      <c r="M329" t="s">
        <v>2699</v>
      </c>
      <c r="N329" t="s">
        <v>2700</v>
      </c>
      <c r="O329" t="s">
        <v>29</v>
      </c>
      <c r="P329">
        <v>34939</v>
      </c>
      <c r="Q329" t="s">
        <v>2699</v>
      </c>
      <c r="R329">
        <v>890</v>
      </c>
      <c r="S329">
        <v>31</v>
      </c>
      <c r="T329" t="s">
        <v>2701</v>
      </c>
      <c r="U329">
        <v>473274</v>
      </c>
    </row>
    <row r="330" spans="1:21" x14ac:dyDescent="0.25">
      <c r="A330" t="s">
        <v>2702</v>
      </c>
      <c r="B330" t="s">
        <v>2703</v>
      </c>
      <c r="C330" t="s">
        <v>2704</v>
      </c>
      <c r="D330" t="s">
        <v>2705</v>
      </c>
      <c r="E330">
        <v>7</v>
      </c>
      <c r="F330">
        <v>16189</v>
      </c>
      <c r="G330">
        <v>3165.26</v>
      </c>
      <c r="H330" t="s">
        <v>2706</v>
      </c>
      <c r="I330" t="s">
        <v>2707</v>
      </c>
      <c r="J330" t="s">
        <v>110</v>
      </c>
      <c r="K330" t="s">
        <v>48</v>
      </c>
      <c r="L330" t="s">
        <v>80</v>
      </c>
      <c r="M330" t="s">
        <v>2708</v>
      </c>
      <c r="N330" t="s">
        <v>2709</v>
      </c>
      <c r="O330" t="s">
        <v>51</v>
      </c>
      <c r="P330">
        <v>26463</v>
      </c>
      <c r="Q330" t="s">
        <v>2708</v>
      </c>
      <c r="R330">
        <v>916</v>
      </c>
      <c r="S330">
        <v>116</v>
      </c>
      <c r="T330" t="s">
        <v>2710</v>
      </c>
      <c r="U330">
        <v>346861</v>
      </c>
    </row>
    <row r="331" spans="1:21" x14ac:dyDescent="0.25">
      <c r="A331" t="s">
        <v>2711</v>
      </c>
      <c r="B331" t="s">
        <v>2712</v>
      </c>
      <c r="C331" t="s">
        <v>1871</v>
      </c>
      <c r="D331" t="s">
        <v>27</v>
      </c>
      <c r="E331">
        <v>7</v>
      </c>
      <c r="F331">
        <v>15828</v>
      </c>
      <c r="G331">
        <v>2617.63</v>
      </c>
      <c r="H331" t="s">
        <v>2713</v>
      </c>
      <c r="I331" t="s">
        <v>2714</v>
      </c>
      <c r="J331" t="s">
        <v>129</v>
      </c>
      <c r="K331" t="s">
        <v>91</v>
      </c>
      <c r="L331" t="s">
        <v>26</v>
      </c>
      <c r="M331" t="s">
        <v>2715</v>
      </c>
      <c r="N331" t="s">
        <v>2716</v>
      </c>
      <c r="O331" t="s">
        <v>83</v>
      </c>
      <c r="P331">
        <v>14002</v>
      </c>
      <c r="Q331" t="s">
        <v>2715</v>
      </c>
      <c r="R331">
        <v>602</v>
      </c>
      <c r="S331">
        <v>117</v>
      </c>
      <c r="T331" t="s">
        <v>2717</v>
      </c>
      <c r="U331">
        <v>242612</v>
      </c>
    </row>
    <row r="332" spans="1:21" x14ac:dyDescent="0.25">
      <c r="A332" t="s">
        <v>2718</v>
      </c>
      <c r="B332" t="s">
        <v>2712</v>
      </c>
      <c r="C332" t="s">
        <v>806</v>
      </c>
      <c r="D332" t="s">
        <v>2719</v>
      </c>
      <c r="E332">
        <v>3</v>
      </c>
      <c r="F332">
        <v>30537</v>
      </c>
      <c r="G332">
        <v>2111.0700000000002</v>
      </c>
      <c r="H332" t="s">
        <v>2204</v>
      </c>
      <c r="I332" t="s">
        <v>2720</v>
      </c>
      <c r="J332" t="s">
        <v>129</v>
      </c>
      <c r="K332" t="s">
        <v>60</v>
      </c>
      <c r="L332" t="s">
        <v>80</v>
      </c>
      <c r="M332" t="s">
        <v>2721</v>
      </c>
      <c r="N332" t="s">
        <v>2722</v>
      </c>
      <c r="O332" t="s">
        <v>83</v>
      </c>
      <c r="P332">
        <v>43827</v>
      </c>
      <c r="Q332" t="s">
        <v>2721</v>
      </c>
      <c r="R332">
        <v>574</v>
      </c>
      <c r="S332">
        <v>26</v>
      </c>
      <c r="T332" t="s">
        <v>2723</v>
      </c>
      <c r="U332">
        <v>62952</v>
      </c>
    </row>
    <row r="333" spans="1:21" x14ac:dyDescent="0.25">
      <c r="A333" t="s">
        <v>2724</v>
      </c>
      <c r="B333" t="s">
        <v>2725</v>
      </c>
      <c r="C333" t="s">
        <v>2726</v>
      </c>
      <c r="D333" t="s">
        <v>1338</v>
      </c>
      <c r="E333">
        <v>5</v>
      </c>
      <c r="F333">
        <v>48300</v>
      </c>
      <c r="G333">
        <v>5000.21</v>
      </c>
      <c r="H333" t="s">
        <v>2727</v>
      </c>
      <c r="I333" t="s">
        <v>2728</v>
      </c>
      <c r="J333" t="s">
        <v>232</v>
      </c>
      <c r="K333" t="s">
        <v>91</v>
      </c>
      <c r="L333" t="s">
        <v>26</v>
      </c>
      <c r="M333" t="s">
        <v>2729</v>
      </c>
      <c r="N333" t="s">
        <v>2730</v>
      </c>
      <c r="O333" t="s">
        <v>72</v>
      </c>
      <c r="P333">
        <v>35476</v>
      </c>
      <c r="Q333" t="s">
        <v>2729</v>
      </c>
      <c r="R333">
        <v>694</v>
      </c>
      <c r="S333">
        <v>45</v>
      </c>
      <c r="T333" t="s">
        <v>2731</v>
      </c>
      <c r="U333">
        <v>57162</v>
      </c>
    </row>
    <row r="334" spans="1:21" x14ac:dyDescent="0.25">
      <c r="A334" t="s">
        <v>2732</v>
      </c>
      <c r="B334" t="s">
        <v>1817</v>
      </c>
      <c r="C334" t="s">
        <v>2004</v>
      </c>
      <c r="D334" t="s">
        <v>2733</v>
      </c>
      <c r="E334">
        <v>4</v>
      </c>
      <c r="F334">
        <v>49773</v>
      </c>
      <c r="G334">
        <v>11127.28</v>
      </c>
      <c r="H334" t="s">
        <v>2273</v>
      </c>
      <c r="I334" t="s">
        <v>2734</v>
      </c>
      <c r="J334" t="s">
        <v>232</v>
      </c>
      <c r="K334" t="s">
        <v>48</v>
      </c>
      <c r="L334" t="s">
        <v>150</v>
      </c>
      <c r="M334" t="s">
        <v>2735</v>
      </c>
      <c r="N334" t="s">
        <v>2736</v>
      </c>
      <c r="O334" t="s">
        <v>83</v>
      </c>
      <c r="P334">
        <v>38489</v>
      </c>
      <c r="Q334" t="s">
        <v>2735</v>
      </c>
      <c r="R334">
        <v>440</v>
      </c>
      <c r="S334">
        <v>25</v>
      </c>
      <c r="T334" t="s">
        <v>2737</v>
      </c>
      <c r="U334">
        <v>149668</v>
      </c>
    </row>
    <row r="335" spans="1:21" x14ac:dyDescent="0.25">
      <c r="A335" t="s">
        <v>2738</v>
      </c>
      <c r="B335" t="s">
        <v>2739</v>
      </c>
      <c r="C335" t="s">
        <v>2740</v>
      </c>
      <c r="D335" t="s">
        <v>455</v>
      </c>
      <c r="E335">
        <v>1</v>
      </c>
      <c r="F335">
        <v>23838</v>
      </c>
      <c r="G335">
        <v>1837.48</v>
      </c>
      <c r="H335" t="s">
        <v>2741</v>
      </c>
      <c r="I335" t="s">
        <v>2742</v>
      </c>
      <c r="J335" t="s">
        <v>37</v>
      </c>
      <c r="K335" t="s">
        <v>196</v>
      </c>
      <c r="L335" t="s">
        <v>26</v>
      </c>
      <c r="M335" t="s">
        <v>2743</v>
      </c>
      <c r="N335" t="s">
        <v>2744</v>
      </c>
      <c r="O335" t="s">
        <v>72</v>
      </c>
      <c r="P335">
        <v>47412</v>
      </c>
      <c r="Q335" t="s">
        <v>2743</v>
      </c>
      <c r="R335">
        <v>365</v>
      </c>
      <c r="S335">
        <v>139</v>
      </c>
      <c r="T335" t="s">
        <v>2745</v>
      </c>
      <c r="U335">
        <v>156368</v>
      </c>
    </row>
    <row r="336" spans="1:21" x14ac:dyDescent="0.25">
      <c r="A336" t="s">
        <v>2746</v>
      </c>
      <c r="B336" t="s">
        <v>2747</v>
      </c>
      <c r="C336" t="s">
        <v>2748</v>
      </c>
      <c r="D336" t="s">
        <v>242</v>
      </c>
      <c r="E336">
        <v>2</v>
      </c>
      <c r="F336">
        <v>33689</v>
      </c>
      <c r="G336">
        <v>8430.8799999999992</v>
      </c>
      <c r="H336" t="s">
        <v>2642</v>
      </c>
      <c r="I336" t="s">
        <v>2749</v>
      </c>
      <c r="J336" t="s">
        <v>59</v>
      </c>
      <c r="K336" t="s">
        <v>60</v>
      </c>
      <c r="L336" t="s">
        <v>150</v>
      </c>
      <c r="M336" t="s">
        <v>2750</v>
      </c>
      <c r="N336" t="s">
        <v>2751</v>
      </c>
      <c r="O336" t="s">
        <v>51</v>
      </c>
      <c r="P336">
        <v>12513</v>
      </c>
      <c r="Q336" t="s">
        <v>2750</v>
      </c>
      <c r="R336">
        <v>352</v>
      </c>
      <c r="S336">
        <v>74</v>
      </c>
      <c r="T336" t="s">
        <v>2752</v>
      </c>
      <c r="U336">
        <v>374629</v>
      </c>
    </row>
    <row r="337" spans="1:21" x14ac:dyDescent="0.25">
      <c r="A337" t="s">
        <v>2753</v>
      </c>
      <c r="B337" t="s">
        <v>2754</v>
      </c>
      <c r="C337" t="s">
        <v>1764</v>
      </c>
      <c r="D337" t="s">
        <v>1726</v>
      </c>
      <c r="E337">
        <v>9</v>
      </c>
      <c r="F337">
        <v>4636</v>
      </c>
      <c r="G337">
        <v>956.25</v>
      </c>
      <c r="H337" t="s">
        <v>2611</v>
      </c>
      <c r="I337" t="s">
        <v>2755</v>
      </c>
      <c r="J337" t="s">
        <v>37</v>
      </c>
      <c r="K337" t="s">
        <v>196</v>
      </c>
      <c r="L337" t="s">
        <v>150</v>
      </c>
      <c r="M337" t="s">
        <v>2756</v>
      </c>
      <c r="N337" t="s">
        <v>2757</v>
      </c>
      <c r="O337" t="s">
        <v>29</v>
      </c>
      <c r="P337">
        <v>4668</v>
      </c>
      <c r="Q337" t="s">
        <v>2756</v>
      </c>
      <c r="R337">
        <v>159</v>
      </c>
      <c r="S337">
        <v>23</v>
      </c>
      <c r="T337" t="s">
        <v>2758</v>
      </c>
      <c r="U337">
        <v>275273</v>
      </c>
    </row>
    <row r="338" spans="1:21" x14ac:dyDescent="0.25">
      <c r="A338" t="s">
        <v>2759</v>
      </c>
      <c r="B338" t="s">
        <v>710</v>
      </c>
      <c r="C338" t="s">
        <v>2760</v>
      </c>
      <c r="D338" t="s">
        <v>2761</v>
      </c>
      <c r="E338">
        <v>5</v>
      </c>
      <c r="F338">
        <v>47299</v>
      </c>
      <c r="G338">
        <v>3557.57</v>
      </c>
      <c r="H338" t="s">
        <v>2762</v>
      </c>
      <c r="I338" t="s">
        <v>2763</v>
      </c>
      <c r="J338" t="s">
        <v>139</v>
      </c>
      <c r="K338" t="s">
        <v>91</v>
      </c>
      <c r="L338" t="s">
        <v>80</v>
      </c>
      <c r="M338" t="s">
        <v>2062</v>
      </c>
      <c r="N338" t="s">
        <v>2764</v>
      </c>
      <c r="O338" t="s">
        <v>72</v>
      </c>
      <c r="P338">
        <v>29155</v>
      </c>
      <c r="Q338" t="s">
        <v>2062</v>
      </c>
      <c r="R338">
        <v>841</v>
      </c>
      <c r="S338">
        <v>46</v>
      </c>
      <c r="T338" t="s">
        <v>2765</v>
      </c>
      <c r="U338">
        <v>499981</v>
      </c>
    </row>
    <row r="339" spans="1:21" x14ac:dyDescent="0.25">
      <c r="A339" t="s">
        <v>2766</v>
      </c>
      <c r="B339" t="s">
        <v>2767</v>
      </c>
      <c r="C339" t="s">
        <v>174</v>
      </c>
      <c r="D339" t="s">
        <v>2768</v>
      </c>
      <c r="E339">
        <v>2</v>
      </c>
      <c r="F339">
        <v>1383</v>
      </c>
      <c r="G339">
        <v>168.32</v>
      </c>
      <c r="H339" t="s">
        <v>2769</v>
      </c>
      <c r="I339" t="s">
        <v>2770</v>
      </c>
      <c r="J339" t="s">
        <v>232</v>
      </c>
      <c r="K339" t="s">
        <v>60</v>
      </c>
      <c r="L339" t="s">
        <v>150</v>
      </c>
      <c r="M339" t="s">
        <v>2771</v>
      </c>
      <c r="N339" t="s">
        <v>2772</v>
      </c>
      <c r="O339" t="s">
        <v>72</v>
      </c>
      <c r="P339">
        <v>16375</v>
      </c>
      <c r="Q339" t="s">
        <v>2771</v>
      </c>
      <c r="R339">
        <v>320</v>
      </c>
      <c r="S339">
        <v>195</v>
      </c>
      <c r="T339" t="s">
        <v>2773</v>
      </c>
      <c r="U339">
        <v>293257</v>
      </c>
    </row>
    <row r="340" spans="1:21" x14ac:dyDescent="0.25">
      <c r="A340" t="s">
        <v>2774</v>
      </c>
      <c r="B340" t="s">
        <v>155</v>
      </c>
      <c r="C340" t="s">
        <v>1205</v>
      </c>
      <c r="D340" t="s">
        <v>2044</v>
      </c>
      <c r="E340">
        <v>1</v>
      </c>
      <c r="F340">
        <v>17440</v>
      </c>
      <c r="G340">
        <v>1470.1</v>
      </c>
      <c r="H340" t="s">
        <v>1588</v>
      </c>
      <c r="I340" t="s">
        <v>2775</v>
      </c>
      <c r="J340" t="s">
        <v>110</v>
      </c>
      <c r="K340" t="s">
        <v>38</v>
      </c>
      <c r="L340" t="s">
        <v>26</v>
      </c>
      <c r="M340" t="s">
        <v>2776</v>
      </c>
      <c r="N340" t="s">
        <v>2777</v>
      </c>
      <c r="O340" t="s">
        <v>51</v>
      </c>
      <c r="P340">
        <v>21845</v>
      </c>
      <c r="Q340" t="s">
        <v>2776</v>
      </c>
      <c r="R340">
        <v>284</v>
      </c>
      <c r="S340">
        <v>58</v>
      </c>
      <c r="T340" t="s">
        <v>2778</v>
      </c>
      <c r="U340">
        <v>456404</v>
      </c>
    </row>
    <row r="341" spans="1:21" x14ac:dyDescent="0.25">
      <c r="A341" t="s">
        <v>2779</v>
      </c>
      <c r="B341" t="s">
        <v>2780</v>
      </c>
      <c r="C341" t="s">
        <v>2781</v>
      </c>
      <c r="D341" t="s">
        <v>2265</v>
      </c>
      <c r="E341">
        <v>4</v>
      </c>
      <c r="F341">
        <v>36400</v>
      </c>
      <c r="G341">
        <v>9078.17</v>
      </c>
      <c r="H341" t="s">
        <v>2782</v>
      </c>
      <c r="I341" t="s">
        <v>2783</v>
      </c>
      <c r="J341" t="s">
        <v>139</v>
      </c>
      <c r="K341" t="s">
        <v>25</v>
      </c>
      <c r="L341" t="s">
        <v>26</v>
      </c>
      <c r="M341" t="s">
        <v>2784</v>
      </c>
      <c r="N341" t="s">
        <v>2785</v>
      </c>
      <c r="O341" t="s">
        <v>51</v>
      </c>
      <c r="P341">
        <v>11810</v>
      </c>
      <c r="Q341" t="s">
        <v>2784</v>
      </c>
      <c r="R341">
        <v>964</v>
      </c>
      <c r="S341">
        <v>140</v>
      </c>
      <c r="T341" t="s">
        <v>2786</v>
      </c>
      <c r="U341">
        <v>298573</v>
      </c>
    </row>
    <row r="342" spans="1:21" x14ac:dyDescent="0.25">
      <c r="A342" t="s">
        <v>2787</v>
      </c>
      <c r="B342" t="s">
        <v>2788</v>
      </c>
      <c r="C342" t="s">
        <v>2789</v>
      </c>
      <c r="D342" t="s">
        <v>2412</v>
      </c>
      <c r="E342">
        <v>9</v>
      </c>
      <c r="F342">
        <v>48501</v>
      </c>
      <c r="G342">
        <v>8887.32</v>
      </c>
      <c r="H342" t="s">
        <v>2411</v>
      </c>
      <c r="I342" t="s">
        <v>2790</v>
      </c>
      <c r="J342" t="s">
        <v>48</v>
      </c>
      <c r="K342" t="s">
        <v>60</v>
      </c>
      <c r="L342" t="s">
        <v>80</v>
      </c>
      <c r="M342" t="s">
        <v>2791</v>
      </c>
      <c r="N342" t="s">
        <v>2792</v>
      </c>
      <c r="O342" t="s">
        <v>51</v>
      </c>
      <c r="P342">
        <v>19983</v>
      </c>
      <c r="Q342" t="s">
        <v>2791</v>
      </c>
      <c r="R342">
        <v>506</v>
      </c>
      <c r="S342">
        <v>99</v>
      </c>
      <c r="T342" t="s">
        <v>2793</v>
      </c>
      <c r="U342">
        <v>211181</v>
      </c>
    </row>
    <row r="343" spans="1:21" x14ac:dyDescent="0.25">
      <c r="A343" t="s">
        <v>2794</v>
      </c>
      <c r="B343" t="s">
        <v>2795</v>
      </c>
      <c r="C343" t="s">
        <v>2796</v>
      </c>
      <c r="D343" t="s">
        <v>2797</v>
      </c>
      <c r="E343">
        <v>4</v>
      </c>
      <c r="F343">
        <v>8989</v>
      </c>
      <c r="G343">
        <v>455.81</v>
      </c>
      <c r="H343" t="s">
        <v>609</v>
      </c>
      <c r="I343" t="s">
        <v>2798</v>
      </c>
      <c r="J343" t="s">
        <v>232</v>
      </c>
      <c r="K343" t="s">
        <v>196</v>
      </c>
      <c r="L343" t="s">
        <v>150</v>
      </c>
      <c r="M343" t="s">
        <v>2799</v>
      </c>
      <c r="N343" t="s">
        <v>2800</v>
      </c>
      <c r="O343" t="s">
        <v>72</v>
      </c>
      <c r="P343">
        <v>19723</v>
      </c>
      <c r="Q343" t="s">
        <v>2799</v>
      </c>
      <c r="R343">
        <v>621</v>
      </c>
      <c r="S343">
        <v>44</v>
      </c>
      <c r="T343" t="s">
        <v>2801</v>
      </c>
      <c r="U343">
        <v>371548</v>
      </c>
    </row>
    <row r="344" spans="1:21" x14ac:dyDescent="0.25">
      <c r="A344" t="s">
        <v>2802</v>
      </c>
      <c r="B344" t="s">
        <v>965</v>
      </c>
      <c r="C344" t="s">
        <v>1926</v>
      </c>
      <c r="D344" t="s">
        <v>523</v>
      </c>
      <c r="E344">
        <v>9</v>
      </c>
      <c r="F344">
        <v>33220</v>
      </c>
      <c r="G344">
        <v>6169.81</v>
      </c>
      <c r="H344" t="s">
        <v>2803</v>
      </c>
      <c r="I344" t="s">
        <v>2804</v>
      </c>
      <c r="J344" t="s">
        <v>129</v>
      </c>
      <c r="K344" t="s">
        <v>149</v>
      </c>
      <c r="L344" t="s">
        <v>150</v>
      </c>
      <c r="M344" t="s">
        <v>2805</v>
      </c>
      <c r="N344" t="s">
        <v>2806</v>
      </c>
      <c r="O344" t="s">
        <v>72</v>
      </c>
      <c r="P344">
        <v>17592</v>
      </c>
      <c r="Q344" t="s">
        <v>2805</v>
      </c>
      <c r="R344">
        <v>245</v>
      </c>
      <c r="S344">
        <v>68</v>
      </c>
      <c r="T344" t="s">
        <v>2807</v>
      </c>
      <c r="U344">
        <v>252241</v>
      </c>
    </row>
    <row r="345" spans="1:21" x14ac:dyDescent="0.25">
      <c r="A345" t="s">
        <v>2808</v>
      </c>
      <c r="B345" t="s">
        <v>494</v>
      </c>
      <c r="C345" t="s">
        <v>2809</v>
      </c>
      <c r="D345" t="s">
        <v>2810</v>
      </c>
      <c r="E345">
        <v>5</v>
      </c>
      <c r="F345">
        <v>9796</v>
      </c>
      <c r="G345">
        <v>1672.19</v>
      </c>
      <c r="H345" t="s">
        <v>2695</v>
      </c>
      <c r="I345" t="s">
        <v>2811</v>
      </c>
      <c r="J345" t="s">
        <v>129</v>
      </c>
      <c r="K345" t="s">
        <v>149</v>
      </c>
      <c r="L345" t="s">
        <v>80</v>
      </c>
      <c r="M345" t="s">
        <v>2812</v>
      </c>
      <c r="N345" t="s">
        <v>2813</v>
      </c>
      <c r="O345" t="s">
        <v>72</v>
      </c>
      <c r="P345">
        <v>37142</v>
      </c>
      <c r="Q345" t="s">
        <v>2812</v>
      </c>
      <c r="R345">
        <v>277</v>
      </c>
      <c r="S345">
        <v>12</v>
      </c>
      <c r="T345" t="s">
        <v>2814</v>
      </c>
      <c r="U345">
        <v>173591</v>
      </c>
    </row>
    <row r="346" spans="1:21" x14ac:dyDescent="0.25">
      <c r="A346" t="s">
        <v>2815</v>
      </c>
      <c r="B346" t="s">
        <v>2816</v>
      </c>
      <c r="C346" t="s">
        <v>2596</v>
      </c>
      <c r="D346" t="s">
        <v>2817</v>
      </c>
      <c r="E346">
        <v>7</v>
      </c>
      <c r="F346">
        <v>2988</v>
      </c>
      <c r="G346">
        <v>629.78</v>
      </c>
      <c r="H346" t="s">
        <v>2818</v>
      </c>
      <c r="I346" t="s">
        <v>2819</v>
      </c>
      <c r="J346" t="s">
        <v>139</v>
      </c>
      <c r="K346" t="s">
        <v>149</v>
      </c>
      <c r="L346" t="s">
        <v>80</v>
      </c>
      <c r="M346" t="s">
        <v>531</v>
      </c>
      <c r="N346" t="s">
        <v>2820</v>
      </c>
      <c r="O346" t="s">
        <v>51</v>
      </c>
      <c r="P346">
        <v>29673</v>
      </c>
      <c r="Q346" t="s">
        <v>531</v>
      </c>
      <c r="R346">
        <v>728</v>
      </c>
      <c r="S346">
        <v>151</v>
      </c>
      <c r="T346" t="s">
        <v>2821</v>
      </c>
      <c r="U346">
        <v>262951</v>
      </c>
    </row>
    <row r="347" spans="1:21" x14ac:dyDescent="0.25">
      <c r="A347" t="s">
        <v>2822</v>
      </c>
      <c r="B347" t="s">
        <v>2823</v>
      </c>
      <c r="C347" t="s">
        <v>2824</v>
      </c>
      <c r="D347" t="s">
        <v>1256</v>
      </c>
      <c r="E347">
        <v>8</v>
      </c>
      <c r="F347">
        <v>21478</v>
      </c>
      <c r="G347">
        <v>1261</v>
      </c>
      <c r="H347" t="s">
        <v>283</v>
      </c>
      <c r="I347" t="s">
        <v>2825</v>
      </c>
      <c r="J347" t="s">
        <v>232</v>
      </c>
      <c r="K347" t="s">
        <v>48</v>
      </c>
      <c r="L347" t="s">
        <v>26</v>
      </c>
      <c r="M347" t="s">
        <v>2826</v>
      </c>
      <c r="N347" t="s">
        <v>2827</v>
      </c>
      <c r="O347" t="s">
        <v>51</v>
      </c>
      <c r="P347">
        <v>23764</v>
      </c>
      <c r="Q347" t="s">
        <v>2826</v>
      </c>
      <c r="R347">
        <v>450</v>
      </c>
      <c r="S347">
        <v>73</v>
      </c>
      <c r="T347" t="s">
        <v>2828</v>
      </c>
      <c r="U347">
        <v>349206</v>
      </c>
    </row>
    <row r="348" spans="1:21" x14ac:dyDescent="0.25">
      <c r="A348" t="s">
        <v>2829</v>
      </c>
      <c r="B348" t="s">
        <v>19</v>
      </c>
      <c r="C348" t="s">
        <v>2830</v>
      </c>
      <c r="D348" t="s">
        <v>2661</v>
      </c>
      <c r="E348">
        <v>1</v>
      </c>
      <c r="F348">
        <v>29042</v>
      </c>
      <c r="G348">
        <v>1709.31</v>
      </c>
      <c r="H348" t="s">
        <v>2831</v>
      </c>
      <c r="I348" t="s">
        <v>2832</v>
      </c>
      <c r="J348" t="s">
        <v>139</v>
      </c>
      <c r="K348" t="s">
        <v>60</v>
      </c>
      <c r="L348" t="s">
        <v>80</v>
      </c>
      <c r="M348" t="s">
        <v>2833</v>
      </c>
      <c r="N348" t="s">
        <v>2834</v>
      </c>
      <c r="O348" t="s">
        <v>51</v>
      </c>
      <c r="P348">
        <v>5724</v>
      </c>
      <c r="Q348" t="s">
        <v>2833</v>
      </c>
      <c r="R348">
        <v>147</v>
      </c>
      <c r="S348">
        <v>104</v>
      </c>
      <c r="T348" t="s">
        <v>2835</v>
      </c>
      <c r="U348">
        <v>219001</v>
      </c>
    </row>
    <row r="349" spans="1:21" x14ac:dyDescent="0.25">
      <c r="A349" t="s">
        <v>2836</v>
      </c>
      <c r="B349" t="s">
        <v>2837</v>
      </c>
      <c r="C349" t="s">
        <v>2045</v>
      </c>
      <c r="D349" t="s">
        <v>446</v>
      </c>
      <c r="E349">
        <v>1</v>
      </c>
      <c r="F349">
        <v>13570</v>
      </c>
      <c r="G349">
        <v>1863.73</v>
      </c>
      <c r="H349" t="s">
        <v>2838</v>
      </c>
      <c r="I349" t="s">
        <v>2839</v>
      </c>
      <c r="J349" t="s">
        <v>139</v>
      </c>
      <c r="K349" t="s">
        <v>25</v>
      </c>
      <c r="L349" t="s">
        <v>150</v>
      </c>
      <c r="M349" t="s">
        <v>1493</v>
      </c>
      <c r="N349" t="s">
        <v>2840</v>
      </c>
      <c r="O349" t="s">
        <v>72</v>
      </c>
      <c r="P349">
        <v>28579</v>
      </c>
      <c r="Q349" t="s">
        <v>1493</v>
      </c>
      <c r="R349">
        <v>835</v>
      </c>
      <c r="S349">
        <v>39</v>
      </c>
      <c r="T349" t="s">
        <v>2841</v>
      </c>
      <c r="U349">
        <v>366814</v>
      </c>
    </row>
    <row r="350" spans="1:21" x14ac:dyDescent="0.25">
      <c r="A350" t="s">
        <v>2842</v>
      </c>
      <c r="B350" t="s">
        <v>2843</v>
      </c>
      <c r="C350" t="s">
        <v>2844</v>
      </c>
      <c r="D350" t="s">
        <v>2845</v>
      </c>
      <c r="E350">
        <v>9</v>
      </c>
      <c r="F350">
        <v>48666</v>
      </c>
      <c r="G350">
        <v>10810.4</v>
      </c>
      <c r="H350" t="s">
        <v>2846</v>
      </c>
      <c r="I350" t="s">
        <v>2847</v>
      </c>
      <c r="J350" t="s">
        <v>110</v>
      </c>
      <c r="K350" t="s">
        <v>25</v>
      </c>
      <c r="L350" t="s">
        <v>150</v>
      </c>
      <c r="M350" t="s">
        <v>2848</v>
      </c>
      <c r="N350" t="s">
        <v>2849</v>
      </c>
      <c r="O350" t="s">
        <v>72</v>
      </c>
      <c r="P350">
        <v>8833</v>
      </c>
      <c r="Q350" t="s">
        <v>2848</v>
      </c>
      <c r="R350">
        <v>402</v>
      </c>
      <c r="S350">
        <v>166</v>
      </c>
      <c r="T350" t="s">
        <v>2850</v>
      </c>
      <c r="U350">
        <v>491321</v>
      </c>
    </row>
    <row r="351" spans="1:21" x14ac:dyDescent="0.25">
      <c r="A351" t="s">
        <v>2851</v>
      </c>
      <c r="B351" t="s">
        <v>1187</v>
      </c>
      <c r="C351" t="s">
        <v>975</v>
      </c>
      <c r="D351" t="s">
        <v>2852</v>
      </c>
      <c r="E351">
        <v>9</v>
      </c>
      <c r="F351">
        <v>31020</v>
      </c>
      <c r="G351">
        <v>6720.16</v>
      </c>
      <c r="H351" t="s">
        <v>2853</v>
      </c>
      <c r="I351" t="s">
        <v>2854</v>
      </c>
      <c r="J351" t="s">
        <v>110</v>
      </c>
      <c r="K351" t="s">
        <v>38</v>
      </c>
      <c r="L351" t="s">
        <v>26</v>
      </c>
      <c r="M351" t="s">
        <v>2491</v>
      </c>
      <c r="N351" t="s">
        <v>2855</v>
      </c>
      <c r="O351" t="s">
        <v>51</v>
      </c>
      <c r="P351">
        <v>15776</v>
      </c>
      <c r="Q351" t="s">
        <v>2491</v>
      </c>
      <c r="R351">
        <v>668</v>
      </c>
      <c r="S351">
        <v>51</v>
      </c>
      <c r="T351" t="s">
        <v>2856</v>
      </c>
      <c r="U351">
        <v>235076</v>
      </c>
    </row>
    <row r="352" spans="1:21" x14ac:dyDescent="0.25">
      <c r="A352" t="s">
        <v>2857</v>
      </c>
      <c r="B352" t="s">
        <v>2858</v>
      </c>
      <c r="C352" t="s">
        <v>2859</v>
      </c>
      <c r="D352" t="s">
        <v>2860</v>
      </c>
      <c r="E352">
        <v>2</v>
      </c>
      <c r="F352">
        <v>22196</v>
      </c>
      <c r="G352">
        <v>2653.88</v>
      </c>
      <c r="H352" t="s">
        <v>477</v>
      </c>
      <c r="I352" t="s">
        <v>2861</v>
      </c>
      <c r="J352" t="s">
        <v>129</v>
      </c>
      <c r="K352" t="s">
        <v>196</v>
      </c>
      <c r="L352" t="s">
        <v>150</v>
      </c>
      <c r="M352" t="s">
        <v>505</v>
      </c>
      <c r="N352" t="s">
        <v>2862</v>
      </c>
      <c r="O352" t="s">
        <v>51</v>
      </c>
      <c r="P352">
        <v>20803</v>
      </c>
      <c r="Q352" t="s">
        <v>505</v>
      </c>
      <c r="R352">
        <v>341</v>
      </c>
      <c r="S352">
        <v>117</v>
      </c>
      <c r="T352" t="s">
        <v>2863</v>
      </c>
      <c r="U352">
        <v>182855</v>
      </c>
    </row>
    <row r="353" spans="1:21" x14ac:dyDescent="0.25">
      <c r="A353" t="s">
        <v>2864</v>
      </c>
      <c r="B353" t="s">
        <v>2865</v>
      </c>
      <c r="C353" t="s">
        <v>1588</v>
      </c>
      <c r="D353" t="s">
        <v>2866</v>
      </c>
      <c r="E353">
        <v>6</v>
      </c>
      <c r="F353">
        <v>24541</v>
      </c>
      <c r="G353">
        <v>2552.6799999999998</v>
      </c>
      <c r="H353" t="s">
        <v>2867</v>
      </c>
      <c r="I353" t="s">
        <v>2868</v>
      </c>
      <c r="J353" t="s">
        <v>24</v>
      </c>
      <c r="K353" t="s">
        <v>38</v>
      </c>
      <c r="L353" t="s">
        <v>26</v>
      </c>
      <c r="M353" t="s">
        <v>1726</v>
      </c>
      <c r="N353" t="s">
        <v>2869</v>
      </c>
      <c r="O353" t="s">
        <v>29</v>
      </c>
      <c r="P353">
        <v>7150</v>
      </c>
      <c r="Q353" t="s">
        <v>1726</v>
      </c>
      <c r="R353">
        <v>560</v>
      </c>
      <c r="S353">
        <v>175</v>
      </c>
      <c r="T353" t="s">
        <v>2870</v>
      </c>
      <c r="U353">
        <v>230976</v>
      </c>
    </row>
    <row r="354" spans="1:21" x14ac:dyDescent="0.25">
      <c r="A354" t="s">
        <v>2871</v>
      </c>
      <c r="B354" t="s">
        <v>2872</v>
      </c>
      <c r="C354" t="s">
        <v>2873</v>
      </c>
      <c r="D354" t="s">
        <v>1209</v>
      </c>
      <c r="E354">
        <v>9</v>
      </c>
      <c r="F354">
        <v>23479</v>
      </c>
      <c r="G354">
        <v>5183.7299999999996</v>
      </c>
      <c r="H354" t="s">
        <v>2441</v>
      </c>
      <c r="I354" t="s">
        <v>2874</v>
      </c>
      <c r="J354" t="s">
        <v>232</v>
      </c>
      <c r="K354" t="s">
        <v>25</v>
      </c>
      <c r="L354" t="s">
        <v>150</v>
      </c>
      <c r="M354" t="s">
        <v>2875</v>
      </c>
      <c r="N354" t="s">
        <v>2876</v>
      </c>
      <c r="O354" t="s">
        <v>72</v>
      </c>
      <c r="P354">
        <v>19535</v>
      </c>
      <c r="Q354" t="s">
        <v>2875</v>
      </c>
      <c r="R354">
        <v>775</v>
      </c>
      <c r="S354">
        <v>145</v>
      </c>
      <c r="T354" t="s">
        <v>2877</v>
      </c>
      <c r="U354">
        <v>427217</v>
      </c>
    </row>
    <row r="355" spans="1:21" x14ac:dyDescent="0.25">
      <c r="A355" t="s">
        <v>2878</v>
      </c>
      <c r="B355" t="s">
        <v>921</v>
      </c>
      <c r="C355" t="s">
        <v>895</v>
      </c>
      <c r="D355" t="s">
        <v>107</v>
      </c>
      <c r="E355">
        <v>9</v>
      </c>
      <c r="F355">
        <v>6016</v>
      </c>
      <c r="G355">
        <v>341.58</v>
      </c>
      <c r="H355" t="s">
        <v>2879</v>
      </c>
      <c r="I355" t="s">
        <v>2880</v>
      </c>
      <c r="J355" t="s">
        <v>59</v>
      </c>
      <c r="K355" t="s">
        <v>38</v>
      </c>
      <c r="L355" t="s">
        <v>26</v>
      </c>
      <c r="M355" t="s">
        <v>2881</v>
      </c>
      <c r="N355" t="s">
        <v>2882</v>
      </c>
      <c r="O355" t="s">
        <v>72</v>
      </c>
      <c r="P355">
        <v>13419</v>
      </c>
      <c r="Q355" t="s">
        <v>2881</v>
      </c>
      <c r="R355">
        <v>885</v>
      </c>
      <c r="S355">
        <v>124</v>
      </c>
      <c r="T355" t="s">
        <v>2883</v>
      </c>
      <c r="U355">
        <v>130516</v>
      </c>
    </row>
    <row r="356" spans="1:21" x14ac:dyDescent="0.25">
      <c r="A356" t="s">
        <v>2884</v>
      </c>
      <c r="B356" t="s">
        <v>2885</v>
      </c>
      <c r="C356" t="s">
        <v>2343</v>
      </c>
      <c r="D356" t="s">
        <v>2886</v>
      </c>
      <c r="E356">
        <v>3</v>
      </c>
      <c r="F356">
        <v>30516</v>
      </c>
      <c r="G356">
        <v>5773.5</v>
      </c>
      <c r="H356" t="s">
        <v>2887</v>
      </c>
      <c r="I356" t="s">
        <v>2888</v>
      </c>
      <c r="J356" t="s">
        <v>139</v>
      </c>
      <c r="K356" t="s">
        <v>196</v>
      </c>
      <c r="L356" t="s">
        <v>26</v>
      </c>
      <c r="M356" t="s">
        <v>126</v>
      </c>
      <c r="N356" t="s">
        <v>2889</v>
      </c>
      <c r="O356" t="s">
        <v>72</v>
      </c>
      <c r="P356">
        <v>42503</v>
      </c>
      <c r="Q356" t="s">
        <v>126</v>
      </c>
      <c r="R356">
        <v>207</v>
      </c>
      <c r="S356">
        <v>178</v>
      </c>
      <c r="T356" t="s">
        <v>2890</v>
      </c>
      <c r="U356">
        <v>488154</v>
      </c>
    </row>
    <row r="357" spans="1:21" x14ac:dyDescent="0.25">
      <c r="A357" t="s">
        <v>2891</v>
      </c>
      <c r="B357" t="s">
        <v>2892</v>
      </c>
      <c r="C357" t="s">
        <v>2893</v>
      </c>
      <c r="D357" t="s">
        <v>2894</v>
      </c>
      <c r="E357">
        <v>8</v>
      </c>
      <c r="F357">
        <v>39344</v>
      </c>
      <c r="G357">
        <v>6138.63</v>
      </c>
      <c r="H357" t="s">
        <v>2895</v>
      </c>
      <c r="I357" t="s">
        <v>2896</v>
      </c>
      <c r="J357" t="s">
        <v>139</v>
      </c>
      <c r="K357" t="s">
        <v>149</v>
      </c>
      <c r="L357" t="s">
        <v>80</v>
      </c>
      <c r="M357" t="s">
        <v>2897</v>
      </c>
      <c r="N357" t="s">
        <v>2898</v>
      </c>
      <c r="O357" t="s">
        <v>29</v>
      </c>
      <c r="P357">
        <v>42998</v>
      </c>
      <c r="Q357" t="s">
        <v>2897</v>
      </c>
      <c r="R357">
        <v>672</v>
      </c>
      <c r="S357">
        <v>43</v>
      </c>
      <c r="T357" t="s">
        <v>2899</v>
      </c>
      <c r="U357">
        <v>236294</v>
      </c>
    </row>
    <row r="358" spans="1:21" x14ac:dyDescent="0.25">
      <c r="A358" t="s">
        <v>2900</v>
      </c>
      <c r="B358" t="s">
        <v>2901</v>
      </c>
      <c r="C358" t="s">
        <v>2902</v>
      </c>
      <c r="D358" t="s">
        <v>2903</v>
      </c>
      <c r="E358">
        <v>6</v>
      </c>
      <c r="F358">
        <v>21350</v>
      </c>
      <c r="G358">
        <v>2343.63</v>
      </c>
      <c r="H358" t="s">
        <v>2904</v>
      </c>
      <c r="I358" t="s">
        <v>2905</v>
      </c>
      <c r="J358" t="s">
        <v>110</v>
      </c>
      <c r="K358" t="s">
        <v>60</v>
      </c>
      <c r="L358" t="s">
        <v>150</v>
      </c>
      <c r="M358" t="s">
        <v>2906</v>
      </c>
      <c r="N358" t="s">
        <v>2907</v>
      </c>
      <c r="O358" t="s">
        <v>51</v>
      </c>
      <c r="P358">
        <v>327</v>
      </c>
      <c r="Q358" t="s">
        <v>2906</v>
      </c>
      <c r="R358">
        <v>914</v>
      </c>
      <c r="S358">
        <v>193</v>
      </c>
      <c r="T358" t="s">
        <v>2908</v>
      </c>
      <c r="U358">
        <v>428726</v>
      </c>
    </row>
    <row r="359" spans="1:21" x14ac:dyDescent="0.25">
      <c r="A359" t="s">
        <v>2909</v>
      </c>
      <c r="B359" t="s">
        <v>2910</v>
      </c>
      <c r="C359" t="s">
        <v>887</v>
      </c>
      <c r="D359" t="s">
        <v>993</v>
      </c>
      <c r="E359">
        <v>9</v>
      </c>
      <c r="F359">
        <v>21580</v>
      </c>
      <c r="G359">
        <v>3886.01</v>
      </c>
      <c r="H359" t="s">
        <v>2911</v>
      </c>
      <c r="I359" t="s">
        <v>2912</v>
      </c>
      <c r="J359" t="s">
        <v>139</v>
      </c>
      <c r="K359" t="s">
        <v>48</v>
      </c>
      <c r="L359" t="s">
        <v>26</v>
      </c>
      <c r="M359" t="s">
        <v>2913</v>
      </c>
      <c r="N359" t="s">
        <v>2914</v>
      </c>
      <c r="O359" t="s">
        <v>29</v>
      </c>
      <c r="P359">
        <v>30160</v>
      </c>
      <c r="Q359" t="s">
        <v>2913</v>
      </c>
      <c r="R359">
        <v>642</v>
      </c>
      <c r="S359">
        <v>115</v>
      </c>
      <c r="T359" t="s">
        <v>2915</v>
      </c>
      <c r="U359">
        <v>404067</v>
      </c>
    </row>
    <row r="360" spans="1:21" x14ac:dyDescent="0.25">
      <c r="A360" t="s">
        <v>2916</v>
      </c>
      <c r="B360" t="s">
        <v>2342</v>
      </c>
      <c r="C360" t="s">
        <v>66</v>
      </c>
      <c r="D360" t="s">
        <v>2917</v>
      </c>
      <c r="E360">
        <v>2</v>
      </c>
      <c r="F360">
        <v>45567</v>
      </c>
      <c r="G360">
        <v>4752.2700000000004</v>
      </c>
      <c r="H360" t="s">
        <v>2781</v>
      </c>
      <c r="I360" t="s">
        <v>2918</v>
      </c>
      <c r="J360" t="s">
        <v>24</v>
      </c>
      <c r="K360" t="s">
        <v>25</v>
      </c>
      <c r="L360" t="s">
        <v>150</v>
      </c>
      <c r="M360" t="s">
        <v>2919</v>
      </c>
      <c r="N360" t="s">
        <v>2920</v>
      </c>
      <c r="O360" t="s">
        <v>83</v>
      </c>
      <c r="P360">
        <v>32063</v>
      </c>
      <c r="Q360" t="s">
        <v>2919</v>
      </c>
      <c r="R360">
        <v>143</v>
      </c>
      <c r="S360">
        <v>87</v>
      </c>
      <c r="T360" t="s">
        <v>2921</v>
      </c>
      <c r="U360">
        <v>402610</v>
      </c>
    </row>
    <row r="361" spans="1:21" x14ac:dyDescent="0.25">
      <c r="A361" t="s">
        <v>2922</v>
      </c>
      <c r="B361" t="s">
        <v>1458</v>
      </c>
      <c r="C361" t="s">
        <v>2923</v>
      </c>
      <c r="D361" t="s">
        <v>2924</v>
      </c>
      <c r="E361">
        <v>6</v>
      </c>
      <c r="F361">
        <v>30736</v>
      </c>
      <c r="G361">
        <v>5873.05</v>
      </c>
      <c r="H361" t="s">
        <v>2925</v>
      </c>
      <c r="I361" t="s">
        <v>2926</v>
      </c>
      <c r="J361" t="s">
        <v>48</v>
      </c>
      <c r="K361" t="s">
        <v>149</v>
      </c>
      <c r="L361" t="s">
        <v>80</v>
      </c>
      <c r="M361" t="s">
        <v>2927</v>
      </c>
      <c r="N361" t="s">
        <v>2928</v>
      </c>
      <c r="O361" t="s">
        <v>51</v>
      </c>
      <c r="P361">
        <v>18961</v>
      </c>
      <c r="Q361" t="s">
        <v>2927</v>
      </c>
      <c r="R361">
        <v>189</v>
      </c>
      <c r="S361">
        <v>58</v>
      </c>
      <c r="T361" t="s">
        <v>2929</v>
      </c>
      <c r="U361">
        <v>459037</v>
      </c>
    </row>
    <row r="362" spans="1:21" x14ac:dyDescent="0.25">
      <c r="A362" t="s">
        <v>2930</v>
      </c>
      <c r="B362" t="s">
        <v>795</v>
      </c>
      <c r="C362" t="s">
        <v>2931</v>
      </c>
      <c r="D362" t="s">
        <v>2932</v>
      </c>
      <c r="E362">
        <v>1</v>
      </c>
      <c r="F362">
        <v>15242</v>
      </c>
      <c r="G362">
        <v>1329.76</v>
      </c>
      <c r="H362" t="s">
        <v>2933</v>
      </c>
      <c r="I362" t="s">
        <v>2934</v>
      </c>
      <c r="J362" t="s">
        <v>37</v>
      </c>
      <c r="K362" t="s">
        <v>149</v>
      </c>
      <c r="L362" t="s">
        <v>26</v>
      </c>
      <c r="M362" t="s">
        <v>2935</v>
      </c>
      <c r="N362" t="s">
        <v>2936</v>
      </c>
      <c r="O362" t="s">
        <v>72</v>
      </c>
      <c r="P362">
        <v>23509</v>
      </c>
      <c r="Q362" t="s">
        <v>2935</v>
      </c>
      <c r="R362">
        <v>202</v>
      </c>
      <c r="S362">
        <v>151</v>
      </c>
      <c r="T362" t="s">
        <v>2937</v>
      </c>
      <c r="U362">
        <v>133183</v>
      </c>
    </row>
    <row r="363" spans="1:21" x14ac:dyDescent="0.25">
      <c r="A363" t="s">
        <v>2938</v>
      </c>
      <c r="B363" t="s">
        <v>2939</v>
      </c>
      <c r="C363" t="s">
        <v>2940</v>
      </c>
      <c r="D363" t="s">
        <v>2784</v>
      </c>
      <c r="E363">
        <v>4</v>
      </c>
      <c r="F363">
        <v>695</v>
      </c>
      <c r="G363">
        <v>105.24</v>
      </c>
      <c r="H363" t="s">
        <v>2941</v>
      </c>
      <c r="I363" t="s">
        <v>2942</v>
      </c>
      <c r="J363" t="s">
        <v>139</v>
      </c>
      <c r="K363" t="s">
        <v>60</v>
      </c>
      <c r="L363" t="s">
        <v>26</v>
      </c>
      <c r="M363" t="s">
        <v>2943</v>
      </c>
      <c r="N363" t="s">
        <v>2944</v>
      </c>
      <c r="O363" t="s">
        <v>51</v>
      </c>
      <c r="P363">
        <v>39516</v>
      </c>
      <c r="Q363" t="s">
        <v>2943</v>
      </c>
      <c r="R363">
        <v>106</v>
      </c>
      <c r="S363">
        <v>195</v>
      </c>
      <c r="T363" t="s">
        <v>2945</v>
      </c>
      <c r="U363">
        <v>317125</v>
      </c>
    </row>
    <row r="364" spans="1:21" x14ac:dyDescent="0.25">
      <c r="A364" t="s">
        <v>2946</v>
      </c>
      <c r="B364" t="s">
        <v>2947</v>
      </c>
      <c r="C364" t="s">
        <v>2086</v>
      </c>
      <c r="D364" t="s">
        <v>2948</v>
      </c>
      <c r="E364">
        <v>1</v>
      </c>
      <c r="F364">
        <v>41250</v>
      </c>
      <c r="G364">
        <v>7326.27</v>
      </c>
      <c r="H364" t="s">
        <v>2949</v>
      </c>
      <c r="I364" t="s">
        <v>2950</v>
      </c>
      <c r="J364" t="s">
        <v>110</v>
      </c>
      <c r="K364" t="s">
        <v>149</v>
      </c>
      <c r="L364" t="s">
        <v>150</v>
      </c>
      <c r="M364" t="s">
        <v>2951</v>
      </c>
      <c r="N364" t="s">
        <v>2952</v>
      </c>
      <c r="O364" t="s">
        <v>51</v>
      </c>
      <c r="P364">
        <v>18960</v>
      </c>
      <c r="Q364" t="s">
        <v>2951</v>
      </c>
      <c r="R364">
        <v>753</v>
      </c>
      <c r="S364">
        <v>141</v>
      </c>
      <c r="T364" t="s">
        <v>2953</v>
      </c>
      <c r="U364">
        <v>94551</v>
      </c>
    </row>
    <row r="365" spans="1:21" x14ac:dyDescent="0.25">
      <c r="A365" t="s">
        <v>2954</v>
      </c>
      <c r="B365" t="s">
        <v>1652</v>
      </c>
      <c r="C365" t="s">
        <v>2955</v>
      </c>
      <c r="D365" t="s">
        <v>2956</v>
      </c>
      <c r="E365">
        <v>4</v>
      </c>
      <c r="F365">
        <v>31506</v>
      </c>
      <c r="G365">
        <v>1824.99</v>
      </c>
      <c r="H365" t="s">
        <v>2957</v>
      </c>
      <c r="I365" t="s">
        <v>2958</v>
      </c>
      <c r="J365" t="s">
        <v>139</v>
      </c>
      <c r="K365" t="s">
        <v>60</v>
      </c>
      <c r="L365" t="s">
        <v>26</v>
      </c>
      <c r="M365" t="s">
        <v>2959</v>
      </c>
      <c r="N365" t="s">
        <v>2960</v>
      </c>
      <c r="O365" t="s">
        <v>29</v>
      </c>
      <c r="P365">
        <v>3316</v>
      </c>
      <c r="Q365" t="s">
        <v>2959</v>
      </c>
      <c r="R365">
        <v>965</v>
      </c>
      <c r="S365">
        <v>16</v>
      </c>
      <c r="T365" t="s">
        <v>2961</v>
      </c>
      <c r="U365">
        <v>184716</v>
      </c>
    </row>
    <row r="366" spans="1:21" x14ac:dyDescent="0.25">
      <c r="A366" t="s">
        <v>2962</v>
      </c>
      <c r="B366" t="s">
        <v>1022</v>
      </c>
      <c r="C366" t="s">
        <v>46</v>
      </c>
      <c r="D366" t="s">
        <v>2963</v>
      </c>
      <c r="E366">
        <v>8</v>
      </c>
      <c r="F366">
        <v>31493</v>
      </c>
      <c r="G366">
        <v>6382.98</v>
      </c>
      <c r="H366" t="s">
        <v>1031</v>
      </c>
      <c r="I366" t="s">
        <v>2964</v>
      </c>
      <c r="J366" t="s">
        <v>24</v>
      </c>
      <c r="K366" t="s">
        <v>149</v>
      </c>
      <c r="L366" t="s">
        <v>150</v>
      </c>
      <c r="M366" t="s">
        <v>2965</v>
      </c>
      <c r="N366" t="s">
        <v>2966</v>
      </c>
      <c r="O366" t="s">
        <v>51</v>
      </c>
      <c r="P366">
        <v>18688</v>
      </c>
      <c r="Q366" t="s">
        <v>2965</v>
      </c>
      <c r="R366">
        <v>516</v>
      </c>
      <c r="S366">
        <v>99</v>
      </c>
      <c r="T366" t="s">
        <v>2967</v>
      </c>
      <c r="U366">
        <v>68264</v>
      </c>
    </row>
    <row r="367" spans="1:21" x14ac:dyDescent="0.25">
      <c r="A367" t="s">
        <v>2968</v>
      </c>
      <c r="B367" t="s">
        <v>2969</v>
      </c>
      <c r="C367" t="s">
        <v>2970</v>
      </c>
      <c r="D367" t="s">
        <v>2971</v>
      </c>
      <c r="E367">
        <v>6</v>
      </c>
      <c r="F367">
        <v>14501</v>
      </c>
      <c r="G367">
        <v>3445.13</v>
      </c>
      <c r="H367" t="s">
        <v>2972</v>
      </c>
      <c r="I367" t="s">
        <v>2973</v>
      </c>
      <c r="J367" t="s">
        <v>129</v>
      </c>
      <c r="K367" t="s">
        <v>60</v>
      </c>
      <c r="L367" t="s">
        <v>26</v>
      </c>
      <c r="M367" t="s">
        <v>2974</v>
      </c>
      <c r="N367" t="s">
        <v>2975</v>
      </c>
      <c r="O367" t="s">
        <v>29</v>
      </c>
      <c r="P367">
        <v>12769</v>
      </c>
      <c r="Q367" t="s">
        <v>2974</v>
      </c>
      <c r="R367">
        <v>598</v>
      </c>
      <c r="S367">
        <v>149</v>
      </c>
      <c r="T367" t="s">
        <v>2976</v>
      </c>
      <c r="U367">
        <v>357030</v>
      </c>
    </row>
    <row r="368" spans="1:21" x14ac:dyDescent="0.25">
      <c r="A368" t="s">
        <v>2977</v>
      </c>
      <c r="B368" t="s">
        <v>2978</v>
      </c>
      <c r="C368" t="s">
        <v>2979</v>
      </c>
      <c r="D368" t="s">
        <v>2845</v>
      </c>
      <c r="E368">
        <v>3</v>
      </c>
      <c r="F368">
        <v>9713</v>
      </c>
      <c r="G368">
        <v>2807.24</v>
      </c>
      <c r="H368" t="s">
        <v>2980</v>
      </c>
      <c r="I368" t="s">
        <v>2981</v>
      </c>
      <c r="J368" t="s">
        <v>59</v>
      </c>
      <c r="K368" t="s">
        <v>196</v>
      </c>
      <c r="L368" t="s">
        <v>80</v>
      </c>
      <c r="M368" t="s">
        <v>2719</v>
      </c>
      <c r="N368" t="s">
        <v>2982</v>
      </c>
      <c r="O368" t="s">
        <v>83</v>
      </c>
      <c r="P368">
        <v>19197</v>
      </c>
      <c r="Q368" t="s">
        <v>2719</v>
      </c>
      <c r="R368">
        <v>773</v>
      </c>
      <c r="S368">
        <v>85</v>
      </c>
      <c r="T368" t="s">
        <v>2983</v>
      </c>
      <c r="U368">
        <v>323477</v>
      </c>
    </row>
    <row r="369" spans="1:21" x14ac:dyDescent="0.25">
      <c r="A369" t="s">
        <v>2984</v>
      </c>
      <c r="B369" t="s">
        <v>2985</v>
      </c>
      <c r="C369" t="s">
        <v>2986</v>
      </c>
      <c r="D369" t="s">
        <v>2987</v>
      </c>
      <c r="E369">
        <v>4</v>
      </c>
      <c r="F369">
        <v>24971</v>
      </c>
      <c r="G369">
        <v>2516.62</v>
      </c>
      <c r="H369" t="s">
        <v>2988</v>
      </c>
      <c r="I369" t="s">
        <v>2989</v>
      </c>
      <c r="J369" t="s">
        <v>232</v>
      </c>
      <c r="K369" t="s">
        <v>149</v>
      </c>
      <c r="L369" t="s">
        <v>150</v>
      </c>
      <c r="M369" t="s">
        <v>2990</v>
      </c>
      <c r="N369" t="s">
        <v>2991</v>
      </c>
      <c r="O369" t="s">
        <v>83</v>
      </c>
      <c r="P369">
        <v>11582</v>
      </c>
      <c r="Q369" t="s">
        <v>2990</v>
      </c>
      <c r="R369">
        <v>415</v>
      </c>
      <c r="S369">
        <v>156</v>
      </c>
      <c r="T369" t="s">
        <v>2992</v>
      </c>
      <c r="U369">
        <v>383065</v>
      </c>
    </row>
    <row r="370" spans="1:21" x14ac:dyDescent="0.25">
      <c r="A370" t="s">
        <v>2993</v>
      </c>
      <c r="B370" t="s">
        <v>727</v>
      </c>
      <c r="C370" t="s">
        <v>2994</v>
      </c>
      <c r="D370" t="s">
        <v>2995</v>
      </c>
      <c r="E370">
        <v>4</v>
      </c>
      <c r="F370">
        <v>38011</v>
      </c>
      <c r="G370">
        <v>3883.73</v>
      </c>
      <c r="H370" t="s">
        <v>2994</v>
      </c>
      <c r="I370" t="s">
        <v>2996</v>
      </c>
      <c r="J370" t="s">
        <v>24</v>
      </c>
      <c r="K370" t="s">
        <v>196</v>
      </c>
      <c r="L370" t="s">
        <v>80</v>
      </c>
      <c r="M370" t="s">
        <v>736</v>
      </c>
      <c r="N370" t="s">
        <v>2997</v>
      </c>
      <c r="O370" t="s">
        <v>51</v>
      </c>
      <c r="P370">
        <v>7578</v>
      </c>
      <c r="Q370" t="s">
        <v>736</v>
      </c>
      <c r="R370">
        <v>472</v>
      </c>
      <c r="S370">
        <v>144</v>
      </c>
      <c r="T370" t="s">
        <v>2998</v>
      </c>
      <c r="U370">
        <v>129302</v>
      </c>
    </row>
    <row r="371" spans="1:21" x14ac:dyDescent="0.25">
      <c r="A371" t="s">
        <v>2999</v>
      </c>
      <c r="B371" t="s">
        <v>3000</v>
      </c>
      <c r="C371" t="s">
        <v>2781</v>
      </c>
      <c r="D371" t="s">
        <v>3001</v>
      </c>
      <c r="E371">
        <v>7</v>
      </c>
      <c r="F371">
        <v>15237</v>
      </c>
      <c r="G371">
        <v>1923.03</v>
      </c>
      <c r="H371" t="s">
        <v>3002</v>
      </c>
      <c r="I371" t="s">
        <v>3003</v>
      </c>
      <c r="J371" t="s">
        <v>37</v>
      </c>
      <c r="K371" t="s">
        <v>149</v>
      </c>
      <c r="L371" t="s">
        <v>150</v>
      </c>
      <c r="M371" t="s">
        <v>3004</v>
      </c>
      <c r="N371" t="s">
        <v>3005</v>
      </c>
      <c r="O371" t="s">
        <v>29</v>
      </c>
      <c r="P371">
        <v>49269</v>
      </c>
      <c r="Q371" t="s">
        <v>3004</v>
      </c>
      <c r="R371">
        <v>589</v>
      </c>
      <c r="S371">
        <v>22</v>
      </c>
      <c r="T371" t="s">
        <v>3006</v>
      </c>
      <c r="U371">
        <v>199495</v>
      </c>
    </row>
    <row r="372" spans="1:21" x14ac:dyDescent="0.25">
      <c r="A372" t="s">
        <v>3007</v>
      </c>
      <c r="B372" t="s">
        <v>3008</v>
      </c>
      <c r="C372" t="s">
        <v>3009</v>
      </c>
      <c r="D372" t="s">
        <v>3010</v>
      </c>
      <c r="E372">
        <v>3</v>
      </c>
      <c r="F372">
        <v>26588</v>
      </c>
      <c r="G372">
        <v>7250.31</v>
      </c>
      <c r="H372" t="s">
        <v>3011</v>
      </c>
      <c r="I372" t="s">
        <v>3012</v>
      </c>
      <c r="J372" t="s">
        <v>232</v>
      </c>
      <c r="K372" t="s">
        <v>196</v>
      </c>
      <c r="L372" t="s">
        <v>26</v>
      </c>
      <c r="M372" t="s">
        <v>3013</v>
      </c>
      <c r="N372" t="s">
        <v>3014</v>
      </c>
      <c r="O372" t="s">
        <v>72</v>
      </c>
      <c r="P372">
        <v>6530</v>
      </c>
      <c r="Q372" t="s">
        <v>3013</v>
      </c>
      <c r="R372">
        <v>304</v>
      </c>
      <c r="S372">
        <v>116</v>
      </c>
      <c r="T372" t="s">
        <v>3015</v>
      </c>
      <c r="U372">
        <v>354353</v>
      </c>
    </row>
    <row r="373" spans="1:21" x14ac:dyDescent="0.25">
      <c r="A373" t="s">
        <v>3016</v>
      </c>
      <c r="B373" t="s">
        <v>3017</v>
      </c>
      <c r="C373" t="s">
        <v>3018</v>
      </c>
      <c r="D373" t="s">
        <v>374</v>
      </c>
      <c r="E373">
        <v>1</v>
      </c>
      <c r="F373">
        <v>49814</v>
      </c>
      <c r="G373">
        <v>7557.5</v>
      </c>
      <c r="H373" t="s">
        <v>3019</v>
      </c>
      <c r="I373" t="s">
        <v>3020</v>
      </c>
      <c r="J373" t="s">
        <v>48</v>
      </c>
      <c r="K373" t="s">
        <v>38</v>
      </c>
      <c r="L373" t="s">
        <v>150</v>
      </c>
      <c r="M373" t="s">
        <v>3021</v>
      </c>
      <c r="N373" t="s">
        <v>3022</v>
      </c>
      <c r="O373" t="s">
        <v>51</v>
      </c>
      <c r="P373">
        <v>35334</v>
      </c>
      <c r="Q373" t="s">
        <v>3021</v>
      </c>
      <c r="R373">
        <v>61</v>
      </c>
      <c r="S373">
        <v>42</v>
      </c>
      <c r="T373" t="s">
        <v>3023</v>
      </c>
      <c r="U373">
        <v>421946</v>
      </c>
    </row>
    <row r="374" spans="1:21" x14ac:dyDescent="0.25">
      <c r="A374" t="s">
        <v>3024</v>
      </c>
      <c r="B374" t="s">
        <v>3025</v>
      </c>
      <c r="C374" t="s">
        <v>2227</v>
      </c>
      <c r="D374" t="s">
        <v>314</v>
      </c>
      <c r="E374">
        <v>5</v>
      </c>
      <c r="F374">
        <v>11358</v>
      </c>
      <c r="G374">
        <v>1424.84</v>
      </c>
      <c r="H374" t="s">
        <v>3026</v>
      </c>
      <c r="I374" t="s">
        <v>3027</v>
      </c>
      <c r="J374" t="s">
        <v>59</v>
      </c>
      <c r="K374" t="s">
        <v>48</v>
      </c>
      <c r="L374" t="s">
        <v>150</v>
      </c>
      <c r="M374" t="s">
        <v>3028</v>
      </c>
      <c r="N374" t="s">
        <v>3029</v>
      </c>
      <c r="O374" t="s">
        <v>72</v>
      </c>
      <c r="P374">
        <v>35907</v>
      </c>
      <c r="Q374" t="s">
        <v>3028</v>
      </c>
      <c r="R374">
        <v>567</v>
      </c>
      <c r="S374">
        <v>102</v>
      </c>
      <c r="T374" t="s">
        <v>3030</v>
      </c>
      <c r="U374">
        <v>448554</v>
      </c>
    </row>
    <row r="375" spans="1:21" x14ac:dyDescent="0.25">
      <c r="A375" t="s">
        <v>3031</v>
      </c>
      <c r="B375" t="s">
        <v>3032</v>
      </c>
      <c r="C375" t="s">
        <v>1378</v>
      </c>
      <c r="D375" t="s">
        <v>3033</v>
      </c>
      <c r="E375">
        <v>8</v>
      </c>
      <c r="F375">
        <v>11926</v>
      </c>
      <c r="G375">
        <v>2806.13</v>
      </c>
      <c r="H375" t="s">
        <v>1964</v>
      </c>
      <c r="I375" t="s">
        <v>3034</v>
      </c>
      <c r="J375" t="s">
        <v>232</v>
      </c>
      <c r="K375" t="s">
        <v>91</v>
      </c>
      <c r="L375" t="s">
        <v>80</v>
      </c>
      <c r="M375" t="s">
        <v>3035</v>
      </c>
      <c r="N375" t="s">
        <v>3036</v>
      </c>
      <c r="O375" t="s">
        <v>29</v>
      </c>
      <c r="P375">
        <v>30927</v>
      </c>
      <c r="Q375" t="s">
        <v>3035</v>
      </c>
      <c r="R375">
        <v>822</v>
      </c>
      <c r="S375">
        <v>83</v>
      </c>
      <c r="T375" t="s">
        <v>3037</v>
      </c>
      <c r="U375">
        <v>83163</v>
      </c>
    </row>
    <row r="376" spans="1:21" x14ac:dyDescent="0.25">
      <c r="A376" t="s">
        <v>3038</v>
      </c>
      <c r="B376" t="s">
        <v>3039</v>
      </c>
      <c r="C376" t="s">
        <v>3040</v>
      </c>
      <c r="D376" t="s">
        <v>3041</v>
      </c>
      <c r="E376">
        <v>5</v>
      </c>
      <c r="F376">
        <v>12179</v>
      </c>
      <c r="G376">
        <v>724.62</v>
      </c>
      <c r="H376" t="s">
        <v>3042</v>
      </c>
      <c r="I376" t="s">
        <v>3043</v>
      </c>
      <c r="J376" t="s">
        <v>139</v>
      </c>
      <c r="K376" t="s">
        <v>60</v>
      </c>
      <c r="L376" t="s">
        <v>26</v>
      </c>
      <c r="M376" t="s">
        <v>175</v>
      </c>
      <c r="N376" t="s">
        <v>3044</v>
      </c>
      <c r="O376" t="s">
        <v>72</v>
      </c>
      <c r="P376">
        <v>45581</v>
      </c>
      <c r="Q376" t="s">
        <v>175</v>
      </c>
      <c r="R376">
        <v>73</v>
      </c>
      <c r="S376">
        <v>163</v>
      </c>
      <c r="T376" t="s">
        <v>3045</v>
      </c>
      <c r="U376">
        <v>231138</v>
      </c>
    </row>
    <row r="377" spans="1:21" x14ac:dyDescent="0.25">
      <c r="A377" t="s">
        <v>3046</v>
      </c>
      <c r="B377" t="s">
        <v>3047</v>
      </c>
      <c r="C377" t="s">
        <v>3048</v>
      </c>
      <c r="D377" t="s">
        <v>764</v>
      </c>
      <c r="E377">
        <v>2</v>
      </c>
      <c r="F377">
        <v>45686</v>
      </c>
      <c r="G377">
        <v>8552.58</v>
      </c>
      <c r="H377" t="s">
        <v>3049</v>
      </c>
      <c r="I377" t="s">
        <v>3050</v>
      </c>
      <c r="J377" t="s">
        <v>24</v>
      </c>
      <c r="K377" t="s">
        <v>196</v>
      </c>
      <c r="L377" t="s">
        <v>80</v>
      </c>
      <c r="M377" t="s">
        <v>3051</v>
      </c>
      <c r="N377" t="s">
        <v>3052</v>
      </c>
      <c r="O377" t="s">
        <v>29</v>
      </c>
      <c r="P377">
        <v>348</v>
      </c>
      <c r="Q377" t="s">
        <v>3051</v>
      </c>
      <c r="R377">
        <v>216</v>
      </c>
      <c r="S377">
        <v>174</v>
      </c>
      <c r="T377" t="s">
        <v>3053</v>
      </c>
      <c r="U377">
        <v>54839</v>
      </c>
    </row>
    <row r="378" spans="1:21" x14ac:dyDescent="0.25">
      <c r="A378" t="s">
        <v>3054</v>
      </c>
      <c r="B378" t="s">
        <v>3055</v>
      </c>
      <c r="C378" t="s">
        <v>3056</v>
      </c>
      <c r="D378" t="s">
        <v>2971</v>
      </c>
      <c r="E378">
        <v>1</v>
      </c>
      <c r="F378">
        <v>26673</v>
      </c>
      <c r="G378">
        <v>4335.63</v>
      </c>
      <c r="H378" t="s">
        <v>3057</v>
      </c>
      <c r="I378" t="s">
        <v>3058</v>
      </c>
      <c r="J378" t="s">
        <v>48</v>
      </c>
      <c r="K378" t="s">
        <v>38</v>
      </c>
      <c r="L378" t="s">
        <v>80</v>
      </c>
      <c r="M378" t="s">
        <v>3059</v>
      </c>
      <c r="N378" t="s">
        <v>3060</v>
      </c>
      <c r="O378" t="s">
        <v>83</v>
      </c>
      <c r="P378">
        <v>15151</v>
      </c>
      <c r="Q378" t="s">
        <v>3059</v>
      </c>
      <c r="R378">
        <v>262</v>
      </c>
      <c r="S378">
        <v>97</v>
      </c>
      <c r="T378" t="s">
        <v>3061</v>
      </c>
      <c r="U378">
        <v>418333</v>
      </c>
    </row>
    <row r="379" spans="1:21" x14ac:dyDescent="0.25">
      <c r="A379" t="s">
        <v>3062</v>
      </c>
      <c r="B379" t="s">
        <v>635</v>
      </c>
      <c r="C379" t="s">
        <v>3063</v>
      </c>
      <c r="D379" t="s">
        <v>3064</v>
      </c>
      <c r="E379">
        <v>9</v>
      </c>
      <c r="F379">
        <v>45939</v>
      </c>
      <c r="G379">
        <v>9473.2900000000009</v>
      </c>
      <c r="H379" t="s">
        <v>3065</v>
      </c>
      <c r="I379" t="s">
        <v>3066</v>
      </c>
      <c r="J379" t="s">
        <v>48</v>
      </c>
      <c r="K379" t="s">
        <v>91</v>
      </c>
      <c r="L379" t="s">
        <v>80</v>
      </c>
      <c r="M379" t="s">
        <v>452</v>
      </c>
      <c r="N379" t="s">
        <v>3067</v>
      </c>
      <c r="O379" t="s">
        <v>83</v>
      </c>
      <c r="P379">
        <v>9297</v>
      </c>
      <c r="Q379" t="s">
        <v>452</v>
      </c>
      <c r="R379">
        <v>804</v>
      </c>
      <c r="S379">
        <v>112</v>
      </c>
      <c r="T379" t="s">
        <v>3068</v>
      </c>
      <c r="U379">
        <v>105336</v>
      </c>
    </row>
    <row r="380" spans="1:21" x14ac:dyDescent="0.25">
      <c r="A380" t="s">
        <v>3069</v>
      </c>
      <c r="B380" t="s">
        <v>1538</v>
      </c>
      <c r="C380" t="s">
        <v>2095</v>
      </c>
      <c r="D380" t="s">
        <v>2507</v>
      </c>
      <c r="E380">
        <v>7</v>
      </c>
      <c r="F380">
        <v>47413</v>
      </c>
      <c r="G380">
        <v>11036.56</v>
      </c>
      <c r="H380" t="s">
        <v>3070</v>
      </c>
      <c r="I380" t="s">
        <v>3071</v>
      </c>
      <c r="J380" t="s">
        <v>59</v>
      </c>
      <c r="K380" t="s">
        <v>149</v>
      </c>
      <c r="L380" t="s">
        <v>26</v>
      </c>
      <c r="M380" t="s">
        <v>2312</v>
      </c>
      <c r="N380" t="s">
        <v>3072</v>
      </c>
      <c r="O380" t="s">
        <v>29</v>
      </c>
      <c r="P380">
        <v>28888</v>
      </c>
      <c r="Q380" t="s">
        <v>2312</v>
      </c>
      <c r="R380">
        <v>504</v>
      </c>
      <c r="S380">
        <v>128</v>
      </c>
      <c r="T380" t="s">
        <v>3073</v>
      </c>
      <c r="U380">
        <v>419966</v>
      </c>
    </row>
    <row r="381" spans="1:21" x14ac:dyDescent="0.25">
      <c r="A381" t="s">
        <v>3074</v>
      </c>
      <c r="B381" t="s">
        <v>2558</v>
      </c>
      <c r="C381" t="s">
        <v>3075</v>
      </c>
      <c r="D381" t="s">
        <v>3076</v>
      </c>
      <c r="E381">
        <v>2</v>
      </c>
      <c r="F381">
        <v>21339</v>
      </c>
      <c r="G381">
        <v>2800.68</v>
      </c>
      <c r="H381" t="s">
        <v>870</v>
      </c>
      <c r="I381" t="s">
        <v>3077</v>
      </c>
      <c r="J381" t="s">
        <v>232</v>
      </c>
      <c r="K381" t="s">
        <v>196</v>
      </c>
      <c r="L381" t="s">
        <v>80</v>
      </c>
      <c r="M381" t="s">
        <v>3078</v>
      </c>
      <c r="N381" t="s">
        <v>3079</v>
      </c>
      <c r="O381" t="s">
        <v>51</v>
      </c>
      <c r="P381">
        <v>31813</v>
      </c>
      <c r="Q381" t="s">
        <v>3078</v>
      </c>
      <c r="R381">
        <v>534</v>
      </c>
      <c r="S381">
        <v>134</v>
      </c>
      <c r="T381" t="s">
        <v>3080</v>
      </c>
      <c r="U381">
        <v>120203</v>
      </c>
    </row>
    <row r="382" spans="1:21" x14ac:dyDescent="0.25">
      <c r="A382" t="s">
        <v>3081</v>
      </c>
      <c r="B382" t="s">
        <v>318</v>
      </c>
      <c r="C382" t="s">
        <v>719</v>
      </c>
      <c r="D382" t="s">
        <v>2039</v>
      </c>
      <c r="E382">
        <v>1</v>
      </c>
      <c r="F382">
        <v>3218</v>
      </c>
      <c r="G382">
        <v>672.9</v>
      </c>
      <c r="H382" t="s">
        <v>3082</v>
      </c>
      <c r="I382" t="s">
        <v>3083</v>
      </c>
      <c r="J382" t="s">
        <v>24</v>
      </c>
      <c r="K382" t="s">
        <v>60</v>
      </c>
      <c r="L382" t="s">
        <v>26</v>
      </c>
      <c r="M382" t="s">
        <v>3084</v>
      </c>
      <c r="N382" t="s">
        <v>3085</v>
      </c>
      <c r="O382" t="s">
        <v>83</v>
      </c>
      <c r="P382">
        <v>44905</v>
      </c>
      <c r="Q382" t="s">
        <v>3084</v>
      </c>
      <c r="R382">
        <v>645</v>
      </c>
      <c r="S382">
        <v>130</v>
      </c>
      <c r="T382" t="s">
        <v>3086</v>
      </c>
      <c r="U382">
        <v>56916</v>
      </c>
    </row>
    <row r="383" spans="1:21" x14ac:dyDescent="0.25">
      <c r="A383" t="s">
        <v>3087</v>
      </c>
      <c r="B383" t="s">
        <v>3088</v>
      </c>
      <c r="C383" t="s">
        <v>3089</v>
      </c>
      <c r="D383" t="s">
        <v>248</v>
      </c>
      <c r="E383">
        <v>2</v>
      </c>
      <c r="F383">
        <v>15548</v>
      </c>
      <c r="G383">
        <v>2815.47</v>
      </c>
      <c r="H383" t="s">
        <v>3090</v>
      </c>
      <c r="I383" t="s">
        <v>3091</v>
      </c>
      <c r="J383" t="s">
        <v>139</v>
      </c>
      <c r="K383" t="s">
        <v>38</v>
      </c>
      <c r="L383" t="s">
        <v>26</v>
      </c>
      <c r="M383" t="s">
        <v>3092</v>
      </c>
      <c r="N383" t="s">
        <v>3093</v>
      </c>
      <c r="O383" t="s">
        <v>51</v>
      </c>
      <c r="P383">
        <v>19047</v>
      </c>
      <c r="Q383" t="s">
        <v>3092</v>
      </c>
      <c r="R383">
        <v>276</v>
      </c>
      <c r="S383">
        <v>158</v>
      </c>
      <c r="T383" t="s">
        <v>3094</v>
      </c>
      <c r="U383">
        <v>445518</v>
      </c>
    </row>
    <row r="384" spans="1:21" x14ac:dyDescent="0.25">
      <c r="A384" t="s">
        <v>3095</v>
      </c>
      <c r="B384" t="s">
        <v>3096</v>
      </c>
      <c r="C384" t="s">
        <v>2350</v>
      </c>
      <c r="D384" t="s">
        <v>2860</v>
      </c>
      <c r="E384">
        <v>4</v>
      </c>
      <c r="F384">
        <v>27417</v>
      </c>
      <c r="G384">
        <v>2289.1</v>
      </c>
      <c r="H384" t="s">
        <v>3097</v>
      </c>
      <c r="I384" t="s">
        <v>3098</v>
      </c>
      <c r="J384" t="s">
        <v>139</v>
      </c>
      <c r="K384" t="s">
        <v>38</v>
      </c>
      <c r="L384" t="s">
        <v>26</v>
      </c>
      <c r="M384" t="s">
        <v>3099</v>
      </c>
      <c r="N384" t="s">
        <v>3100</v>
      </c>
      <c r="O384" t="s">
        <v>83</v>
      </c>
      <c r="P384">
        <v>11871</v>
      </c>
      <c r="Q384" t="s">
        <v>3099</v>
      </c>
      <c r="R384">
        <v>713</v>
      </c>
      <c r="S384">
        <v>196</v>
      </c>
      <c r="T384" t="s">
        <v>3101</v>
      </c>
      <c r="U384">
        <v>247465</v>
      </c>
    </row>
    <row r="385" spans="1:21" x14ac:dyDescent="0.25">
      <c r="A385" t="s">
        <v>3102</v>
      </c>
      <c r="B385" t="s">
        <v>3103</v>
      </c>
      <c r="C385" t="s">
        <v>2748</v>
      </c>
      <c r="D385" t="s">
        <v>1665</v>
      </c>
      <c r="E385">
        <v>8</v>
      </c>
      <c r="F385">
        <v>19361</v>
      </c>
      <c r="G385">
        <v>5235.83</v>
      </c>
      <c r="H385" t="s">
        <v>2873</v>
      </c>
      <c r="I385" t="s">
        <v>3104</v>
      </c>
      <c r="J385" t="s">
        <v>110</v>
      </c>
      <c r="K385" t="s">
        <v>149</v>
      </c>
      <c r="L385" t="s">
        <v>26</v>
      </c>
      <c r="M385" t="s">
        <v>3105</v>
      </c>
      <c r="N385" t="s">
        <v>3106</v>
      </c>
      <c r="O385" t="s">
        <v>72</v>
      </c>
      <c r="P385">
        <v>46221</v>
      </c>
      <c r="Q385" t="s">
        <v>3105</v>
      </c>
      <c r="R385">
        <v>30</v>
      </c>
      <c r="S385">
        <v>167</v>
      </c>
      <c r="T385" t="s">
        <v>3107</v>
      </c>
      <c r="U385">
        <v>241241</v>
      </c>
    </row>
    <row r="386" spans="1:21" x14ac:dyDescent="0.25">
      <c r="A386" t="s">
        <v>3108</v>
      </c>
      <c r="B386" t="s">
        <v>96</v>
      </c>
      <c r="C386" t="s">
        <v>3109</v>
      </c>
      <c r="D386" t="s">
        <v>203</v>
      </c>
      <c r="E386">
        <v>2</v>
      </c>
      <c r="F386">
        <v>611</v>
      </c>
      <c r="G386">
        <v>145.81</v>
      </c>
      <c r="H386" t="s">
        <v>3110</v>
      </c>
      <c r="I386" t="s">
        <v>3111</v>
      </c>
      <c r="J386" t="s">
        <v>24</v>
      </c>
      <c r="K386" t="s">
        <v>48</v>
      </c>
      <c r="L386" t="s">
        <v>26</v>
      </c>
      <c r="M386" t="s">
        <v>3112</v>
      </c>
      <c r="N386" t="s">
        <v>3113</v>
      </c>
      <c r="O386" t="s">
        <v>72</v>
      </c>
      <c r="P386">
        <v>33682</v>
      </c>
      <c r="Q386" t="s">
        <v>3112</v>
      </c>
      <c r="R386">
        <v>113</v>
      </c>
      <c r="S386">
        <v>35</v>
      </c>
      <c r="T386" t="s">
        <v>3114</v>
      </c>
      <c r="U386">
        <v>341031</v>
      </c>
    </row>
    <row r="387" spans="1:21" x14ac:dyDescent="0.25">
      <c r="A387" t="s">
        <v>3115</v>
      </c>
      <c r="B387" t="s">
        <v>3116</v>
      </c>
      <c r="C387" t="s">
        <v>1581</v>
      </c>
      <c r="D387" t="s">
        <v>3117</v>
      </c>
      <c r="E387">
        <v>8</v>
      </c>
      <c r="F387">
        <v>49472</v>
      </c>
      <c r="G387">
        <v>13872.62</v>
      </c>
      <c r="H387" t="s">
        <v>3118</v>
      </c>
      <c r="I387" t="s">
        <v>3119</v>
      </c>
      <c r="J387" t="s">
        <v>24</v>
      </c>
      <c r="K387" t="s">
        <v>38</v>
      </c>
      <c r="L387" t="s">
        <v>150</v>
      </c>
      <c r="M387" t="s">
        <v>3120</v>
      </c>
      <c r="N387" t="s">
        <v>3121</v>
      </c>
      <c r="O387" t="s">
        <v>72</v>
      </c>
      <c r="P387">
        <v>38259</v>
      </c>
      <c r="Q387" t="s">
        <v>3120</v>
      </c>
      <c r="R387">
        <v>815</v>
      </c>
      <c r="S387">
        <v>100</v>
      </c>
      <c r="T387" t="s">
        <v>3122</v>
      </c>
      <c r="U387">
        <v>173719</v>
      </c>
    </row>
    <row r="388" spans="1:21" x14ac:dyDescent="0.25">
      <c r="A388" t="s">
        <v>3123</v>
      </c>
      <c r="B388" t="s">
        <v>3124</v>
      </c>
      <c r="C388" t="s">
        <v>3125</v>
      </c>
      <c r="D388" t="s">
        <v>3126</v>
      </c>
      <c r="E388">
        <v>1</v>
      </c>
      <c r="F388">
        <v>15508</v>
      </c>
      <c r="G388">
        <v>3568.41</v>
      </c>
      <c r="H388" t="s">
        <v>3127</v>
      </c>
      <c r="I388" t="s">
        <v>3128</v>
      </c>
      <c r="J388" t="s">
        <v>24</v>
      </c>
      <c r="K388" t="s">
        <v>48</v>
      </c>
      <c r="L388" t="s">
        <v>26</v>
      </c>
      <c r="M388" t="s">
        <v>2917</v>
      </c>
      <c r="N388" t="s">
        <v>3129</v>
      </c>
      <c r="O388" t="s">
        <v>29</v>
      </c>
      <c r="P388">
        <v>22304</v>
      </c>
      <c r="Q388" t="s">
        <v>2917</v>
      </c>
      <c r="R388">
        <v>658</v>
      </c>
      <c r="S388">
        <v>97</v>
      </c>
      <c r="T388" t="s">
        <v>3130</v>
      </c>
      <c r="U388">
        <v>360858</v>
      </c>
    </row>
    <row r="389" spans="1:21" x14ac:dyDescent="0.25">
      <c r="A389" t="s">
        <v>3131</v>
      </c>
      <c r="B389" t="s">
        <v>930</v>
      </c>
      <c r="C389" t="s">
        <v>3132</v>
      </c>
      <c r="D389" t="s">
        <v>3133</v>
      </c>
      <c r="E389">
        <v>7</v>
      </c>
      <c r="F389">
        <v>31130</v>
      </c>
      <c r="G389">
        <v>3461.71</v>
      </c>
      <c r="H389" t="s">
        <v>3134</v>
      </c>
      <c r="I389" t="s">
        <v>3135</v>
      </c>
      <c r="J389" t="s">
        <v>37</v>
      </c>
      <c r="K389" t="s">
        <v>60</v>
      </c>
      <c r="L389" t="s">
        <v>26</v>
      </c>
      <c r="M389" t="s">
        <v>3136</v>
      </c>
      <c r="N389" t="s">
        <v>3137</v>
      </c>
      <c r="O389" t="s">
        <v>29</v>
      </c>
      <c r="P389">
        <v>22424</v>
      </c>
      <c r="Q389" t="s">
        <v>3136</v>
      </c>
      <c r="R389">
        <v>176</v>
      </c>
      <c r="S389">
        <v>106</v>
      </c>
      <c r="T389" t="s">
        <v>3138</v>
      </c>
      <c r="U389">
        <v>243083</v>
      </c>
    </row>
    <row r="390" spans="1:21" x14ac:dyDescent="0.25">
      <c r="A390" t="s">
        <v>3139</v>
      </c>
      <c r="B390" t="s">
        <v>2219</v>
      </c>
      <c r="C390" t="s">
        <v>981</v>
      </c>
      <c r="D390" t="s">
        <v>3140</v>
      </c>
      <c r="E390">
        <v>3</v>
      </c>
      <c r="F390">
        <v>47363</v>
      </c>
      <c r="G390">
        <v>7465.9</v>
      </c>
      <c r="H390" t="s">
        <v>3125</v>
      </c>
      <c r="I390" t="s">
        <v>3141</v>
      </c>
      <c r="J390" t="s">
        <v>139</v>
      </c>
      <c r="K390" t="s">
        <v>196</v>
      </c>
      <c r="L390" t="s">
        <v>150</v>
      </c>
      <c r="M390" t="s">
        <v>3142</v>
      </c>
      <c r="N390" t="s">
        <v>3143</v>
      </c>
      <c r="O390" t="s">
        <v>83</v>
      </c>
      <c r="P390">
        <v>19513</v>
      </c>
      <c r="Q390" t="s">
        <v>3142</v>
      </c>
      <c r="R390">
        <v>438</v>
      </c>
      <c r="S390">
        <v>110</v>
      </c>
      <c r="T390" t="s">
        <v>3144</v>
      </c>
      <c r="U390">
        <v>172697</v>
      </c>
    </row>
    <row r="391" spans="1:21" x14ac:dyDescent="0.25">
      <c r="A391" t="s">
        <v>3145</v>
      </c>
      <c r="B391" t="s">
        <v>2226</v>
      </c>
      <c r="C391" t="s">
        <v>3146</v>
      </c>
      <c r="D391" t="s">
        <v>3147</v>
      </c>
      <c r="E391">
        <v>9</v>
      </c>
      <c r="F391">
        <v>27466</v>
      </c>
      <c r="G391">
        <v>4029.73</v>
      </c>
      <c r="H391" t="s">
        <v>3148</v>
      </c>
      <c r="I391" t="s">
        <v>3149</v>
      </c>
      <c r="J391" t="s">
        <v>110</v>
      </c>
      <c r="K391" t="s">
        <v>25</v>
      </c>
      <c r="L391" t="s">
        <v>26</v>
      </c>
      <c r="M391" t="s">
        <v>3150</v>
      </c>
      <c r="N391" t="s">
        <v>3151</v>
      </c>
      <c r="O391" t="s">
        <v>83</v>
      </c>
      <c r="P391">
        <v>37500</v>
      </c>
      <c r="Q391" t="s">
        <v>3150</v>
      </c>
      <c r="R391">
        <v>51</v>
      </c>
      <c r="S391">
        <v>146</v>
      </c>
      <c r="T391" t="s">
        <v>3152</v>
      </c>
      <c r="U391">
        <v>227678</v>
      </c>
    </row>
    <row r="392" spans="1:21" x14ac:dyDescent="0.25">
      <c r="A392" t="s">
        <v>3153</v>
      </c>
      <c r="B392" t="s">
        <v>3154</v>
      </c>
      <c r="C392" t="s">
        <v>2551</v>
      </c>
      <c r="D392" t="s">
        <v>1567</v>
      </c>
      <c r="E392">
        <v>5</v>
      </c>
      <c r="F392">
        <v>34875</v>
      </c>
      <c r="G392">
        <v>2056.0700000000002</v>
      </c>
      <c r="H392" t="s">
        <v>3155</v>
      </c>
      <c r="I392" t="s">
        <v>3156</v>
      </c>
      <c r="J392" t="s">
        <v>48</v>
      </c>
      <c r="K392" t="s">
        <v>38</v>
      </c>
      <c r="L392" t="s">
        <v>150</v>
      </c>
      <c r="M392" t="s">
        <v>3157</v>
      </c>
      <c r="N392" t="s">
        <v>3158</v>
      </c>
      <c r="O392" t="s">
        <v>51</v>
      </c>
      <c r="P392">
        <v>10609</v>
      </c>
      <c r="Q392" t="s">
        <v>3157</v>
      </c>
      <c r="R392">
        <v>671</v>
      </c>
      <c r="S392">
        <v>89</v>
      </c>
      <c r="T392" t="s">
        <v>3159</v>
      </c>
      <c r="U392">
        <v>52764</v>
      </c>
    </row>
    <row r="393" spans="1:21" x14ac:dyDescent="0.25">
      <c r="A393" t="s">
        <v>3160</v>
      </c>
      <c r="B393" t="s">
        <v>1972</v>
      </c>
      <c r="C393" t="s">
        <v>3161</v>
      </c>
      <c r="D393" t="s">
        <v>287</v>
      </c>
      <c r="E393">
        <v>3</v>
      </c>
      <c r="F393">
        <v>2277</v>
      </c>
      <c r="G393">
        <v>347.55</v>
      </c>
      <c r="H393" t="s">
        <v>3162</v>
      </c>
      <c r="I393" t="s">
        <v>3163</v>
      </c>
      <c r="J393" t="s">
        <v>110</v>
      </c>
      <c r="K393" t="s">
        <v>38</v>
      </c>
      <c r="L393" t="s">
        <v>80</v>
      </c>
      <c r="M393" t="s">
        <v>3164</v>
      </c>
      <c r="N393" t="s">
        <v>3165</v>
      </c>
      <c r="O393" t="s">
        <v>29</v>
      </c>
      <c r="P393">
        <v>48772</v>
      </c>
      <c r="Q393" t="s">
        <v>3164</v>
      </c>
      <c r="R393">
        <v>755</v>
      </c>
      <c r="S393">
        <v>60</v>
      </c>
      <c r="T393" t="s">
        <v>3166</v>
      </c>
      <c r="U393">
        <v>185657</v>
      </c>
    </row>
    <row r="394" spans="1:21" x14ac:dyDescent="0.25">
      <c r="A394" t="s">
        <v>3167</v>
      </c>
      <c r="B394" t="s">
        <v>3168</v>
      </c>
      <c r="C394" t="s">
        <v>2103</v>
      </c>
      <c r="D394" t="s">
        <v>1726</v>
      </c>
      <c r="E394">
        <v>3</v>
      </c>
      <c r="F394">
        <v>34989</v>
      </c>
      <c r="G394">
        <v>4772.2299999999996</v>
      </c>
      <c r="H394" t="s">
        <v>3169</v>
      </c>
      <c r="I394" t="s">
        <v>3170</v>
      </c>
      <c r="J394" t="s">
        <v>232</v>
      </c>
      <c r="K394" t="s">
        <v>91</v>
      </c>
      <c r="L394" t="s">
        <v>26</v>
      </c>
      <c r="M394" t="s">
        <v>548</v>
      </c>
      <c r="N394" t="s">
        <v>3171</v>
      </c>
      <c r="O394" t="s">
        <v>72</v>
      </c>
      <c r="P394">
        <v>8878</v>
      </c>
      <c r="Q394" t="s">
        <v>548</v>
      </c>
      <c r="R394">
        <v>278</v>
      </c>
      <c r="S394">
        <v>96</v>
      </c>
      <c r="T394" t="s">
        <v>3172</v>
      </c>
      <c r="U394">
        <v>316151</v>
      </c>
    </row>
    <row r="395" spans="1:21" x14ac:dyDescent="0.25">
      <c r="A395" t="s">
        <v>3173</v>
      </c>
      <c r="B395" t="s">
        <v>2747</v>
      </c>
      <c r="C395" t="s">
        <v>2508</v>
      </c>
      <c r="D395" t="s">
        <v>2518</v>
      </c>
      <c r="E395">
        <v>8</v>
      </c>
      <c r="F395">
        <v>42468</v>
      </c>
      <c r="G395">
        <v>2165.06</v>
      </c>
      <c r="H395" t="s">
        <v>2580</v>
      </c>
      <c r="I395" t="s">
        <v>3174</v>
      </c>
      <c r="J395" t="s">
        <v>129</v>
      </c>
      <c r="K395" t="s">
        <v>48</v>
      </c>
      <c r="L395" t="s">
        <v>150</v>
      </c>
      <c r="M395" t="s">
        <v>3175</v>
      </c>
      <c r="N395" t="s">
        <v>3176</v>
      </c>
      <c r="O395" t="s">
        <v>72</v>
      </c>
      <c r="P395">
        <v>23102</v>
      </c>
      <c r="Q395" t="s">
        <v>3175</v>
      </c>
      <c r="R395">
        <v>350</v>
      </c>
      <c r="S395">
        <v>172</v>
      </c>
      <c r="T395" t="s">
        <v>3177</v>
      </c>
      <c r="U395">
        <v>112054</v>
      </c>
    </row>
    <row r="396" spans="1:21" x14ac:dyDescent="0.25">
      <c r="A396" t="s">
        <v>3178</v>
      </c>
      <c r="B396" t="s">
        <v>3179</v>
      </c>
      <c r="C396" t="s">
        <v>3180</v>
      </c>
      <c r="D396" t="s">
        <v>3181</v>
      </c>
      <c r="E396">
        <v>4</v>
      </c>
      <c r="F396">
        <v>45955</v>
      </c>
      <c r="G396">
        <v>12030.14</v>
      </c>
      <c r="H396" t="s">
        <v>3182</v>
      </c>
      <c r="I396" t="s">
        <v>3183</v>
      </c>
      <c r="J396" t="s">
        <v>48</v>
      </c>
      <c r="K396" t="s">
        <v>196</v>
      </c>
      <c r="L396" t="s">
        <v>80</v>
      </c>
      <c r="M396" t="s">
        <v>2987</v>
      </c>
      <c r="N396" t="s">
        <v>3184</v>
      </c>
      <c r="O396" t="s">
        <v>83</v>
      </c>
      <c r="P396">
        <v>15799</v>
      </c>
      <c r="Q396" t="s">
        <v>2987</v>
      </c>
      <c r="R396">
        <v>236</v>
      </c>
      <c r="S396">
        <v>69</v>
      </c>
      <c r="T396" t="s">
        <v>3185</v>
      </c>
      <c r="U396">
        <v>103347</v>
      </c>
    </row>
    <row r="397" spans="1:21" x14ac:dyDescent="0.25">
      <c r="A397" t="s">
        <v>3186</v>
      </c>
      <c r="B397" t="s">
        <v>3187</v>
      </c>
      <c r="C397" t="s">
        <v>3188</v>
      </c>
      <c r="D397" t="s">
        <v>3189</v>
      </c>
      <c r="E397">
        <v>4</v>
      </c>
      <c r="F397">
        <v>4648</v>
      </c>
      <c r="G397">
        <v>399.58</v>
      </c>
      <c r="H397" t="s">
        <v>3190</v>
      </c>
      <c r="I397" t="s">
        <v>3191</v>
      </c>
      <c r="J397" t="s">
        <v>37</v>
      </c>
      <c r="K397" t="s">
        <v>149</v>
      </c>
      <c r="L397" t="s">
        <v>26</v>
      </c>
      <c r="M397" t="s">
        <v>3192</v>
      </c>
      <c r="N397" t="s">
        <v>3193</v>
      </c>
      <c r="O397" t="s">
        <v>83</v>
      </c>
      <c r="P397">
        <v>32162</v>
      </c>
      <c r="Q397" t="s">
        <v>3192</v>
      </c>
      <c r="R397">
        <v>389</v>
      </c>
      <c r="S397">
        <v>13</v>
      </c>
      <c r="T397" t="s">
        <v>3194</v>
      </c>
      <c r="U397">
        <v>345161</v>
      </c>
    </row>
    <row r="398" spans="1:21" x14ac:dyDescent="0.25">
      <c r="A398" t="s">
        <v>3195</v>
      </c>
      <c r="B398" t="s">
        <v>3196</v>
      </c>
      <c r="C398" t="s">
        <v>931</v>
      </c>
      <c r="D398" t="s">
        <v>3150</v>
      </c>
      <c r="E398">
        <v>7</v>
      </c>
      <c r="F398">
        <v>11804</v>
      </c>
      <c r="G398">
        <v>2068.5100000000002</v>
      </c>
      <c r="H398" t="s">
        <v>1337</v>
      </c>
      <c r="I398" t="s">
        <v>3197</v>
      </c>
      <c r="J398" t="s">
        <v>24</v>
      </c>
      <c r="K398" t="s">
        <v>48</v>
      </c>
      <c r="L398" t="s">
        <v>80</v>
      </c>
      <c r="M398" t="s">
        <v>2971</v>
      </c>
      <c r="N398" t="s">
        <v>3198</v>
      </c>
      <c r="O398" t="s">
        <v>51</v>
      </c>
      <c r="P398">
        <v>34066</v>
      </c>
      <c r="Q398" t="s">
        <v>2971</v>
      </c>
      <c r="R398">
        <v>272</v>
      </c>
      <c r="S398">
        <v>195</v>
      </c>
      <c r="T398" t="s">
        <v>3199</v>
      </c>
      <c r="U398">
        <v>242704</v>
      </c>
    </row>
    <row r="399" spans="1:21" x14ac:dyDescent="0.25">
      <c r="A399" t="s">
        <v>3200</v>
      </c>
      <c r="B399" t="s">
        <v>3201</v>
      </c>
      <c r="C399" t="s">
        <v>3202</v>
      </c>
      <c r="D399" t="s">
        <v>3203</v>
      </c>
      <c r="E399">
        <v>5</v>
      </c>
      <c r="F399">
        <v>2825</v>
      </c>
      <c r="G399">
        <v>695.43</v>
      </c>
      <c r="H399" t="s">
        <v>694</v>
      </c>
      <c r="I399" t="s">
        <v>3204</v>
      </c>
      <c r="J399" t="s">
        <v>110</v>
      </c>
      <c r="K399" t="s">
        <v>91</v>
      </c>
      <c r="L399" t="s">
        <v>26</v>
      </c>
      <c r="M399" t="s">
        <v>3205</v>
      </c>
      <c r="N399" t="s">
        <v>3206</v>
      </c>
      <c r="O399" t="s">
        <v>29</v>
      </c>
      <c r="P399">
        <v>45941</v>
      </c>
      <c r="Q399" t="s">
        <v>3205</v>
      </c>
      <c r="R399">
        <v>247</v>
      </c>
      <c r="S399">
        <v>47</v>
      </c>
      <c r="T399" t="s">
        <v>3207</v>
      </c>
      <c r="U399">
        <v>111471</v>
      </c>
    </row>
    <row r="400" spans="1:21" x14ac:dyDescent="0.25">
      <c r="A400" t="s">
        <v>3208</v>
      </c>
      <c r="B400" t="s">
        <v>3209</v>
      </c>
      <c r="C400" t="s">
        <v>258</v>
      </c>
      <c r="D400" t="s">
        <v>3210</v>
      </c>
      <c r="E400">
        <v>6</v>
      </c>
      <c r="F400">
        <v>45937</v>
      </c>
      <c r="G400">
        <v>9238.8700000000008</v>
      </c>
      <c r="H400" t="s">
        <v>3211</v>
      </c>
      <c r="I400" t="s">
        <v>3212</v>
      </c>
      <c r="J400" t="s">
        <v>232</v>
      </c>
      <c r="K400" t="s">
        <v>149</v>
      </c>
      <c r="L400" t="s">
        <v>150</v>
      </c>
      <c r="M400" t="s">
        <v>3213</v>
      </c>
      <c r="N400" t="s">
        <v>3214</v>
      </c>
      <c r="O400" t="s">
        <v>51</v>
      </c>
      <c r="P400">
        <v>39481</v>
      </c>
      <c r="Q400" t="s">
        <v>3213</v>
      </c>
      <c r="R400">
        <v>430</v>
      </c>
      <c r="S400">
        <v>124</v>
      </c>
      <c r="T400" t="s">
        <v>3215</v>
      </c>
      <c r="U400">
        <v>386526</v>
      </c>
    </row>
    <row r="401" spans="1:21" x14ac:dyDescent="0.25">
      <c r="A401" t="s">
        <v>3216</v>
      </c>
      <c r="B401" t="s">
        <v>3217</v>
      </c>
      <c r="C401" t="s">
        <v>3218</v>
      </c>
      <c r="D401" t="s">
        <v>1935</v>
      </c>
      <c r="E401">
        <v>5</v>
      </c>
      <c r="F401">
        <v>14105</v>
      </c>
      <c r="G401">
        <v>1302.42</v>
      </c>
      <c r="H401" t="s">
        <v>3219</v>
      </c>
      <c r="I401" t="s">
        <v>3220</v>
      </c>
      <c r="J401" t="s">
        <v>232</v>
      </c>
      <c r="K401" t="s">
        <v>60</v>
      </c>
      <c r="L401" t="s">
        <v>26</v>
      </c>
      <c r="M401" t="s">
        <v>3221</v>
      </c>
      <c r="N401" t="s">
        <v>3222</v>
      </c>
      <c r="O401" t="s">
        <v>29</v>
      </c>
      <c r="P401">
        <v>12508</v>
      </c>
      <c r="Q401" t="s">
        <v>3221</v>
      </c>
      <c r="R401">
        <v>859</v>
      </c>
      <c r="S401">
        <v>162</v>
      </c>
      <c r="T401" t="s">
        <v>3223</v>
      </c>
      <c r="U401">
        <v>398941</v>
      </c>
    </row>
    <row r="402" spans="1:21" x14ac:dyDescent="0.25">
      <c r="A402" t="s">
        <v>3224</v>
      </c>
      <c r="B402" t="s">
        <v>3225</v>
      </c>
      <c r="C402" t="s">
        <v>3226</v>
      </c>
      <c r="D402" t="s">
        <v>1290</v>
      </c>
      <c r="E402">
        <v>1</v>
      </c>
      <c r="F402">
        <v>26809</v>
      </c>
      <c r="G402">
        <v>5483.86</v>
      </c>
      <c r="H402" t="s">
        <v>3227</v>
      </c>
      <c r="I402" t="s">
        <v>3228</v>
      </c>
      <c r="J402" t="s">
        <v>139</v>
      </c>
      <c r="K402" t="s">
        <v>25</v>
      </c>
      <c r="L402" t="s">
        <v>26</v>
      </c>
      <c r="M402" t="s">
        <v>1143</v>
      </c>
      <c r="N402" t="s">
        <v>3229</v>
      </c>
      <c r="O402" t="s">
        <v>83</v>
      </c>
      <c r="P402">
        <v>10412</v>
      </c>
      <c r="Q402" t="s">
        <v>1143</v>
      </c>
      <c r="R402">
        <v>762</v>
      </c>
      <c r="S402">
        <v>62</v>
      </c>
      <c r="T402" t="s">
        <v>3230</v>
      </c>
      <c r="U402">
        <v>65643</v>
      </c>
    </row>
    <row r="403" spans="1:21" x14ac:dyDescent="0.25">
      <c r="A403" t="s">
        <v>3231</v>
      </c>
      <c r="B403" t="s">
        <v>3232</v>
      </c>
      <c r="C403" t="s">
        <v>2611</v>
      </c>
      <c r="D403" t="s">
        <v>3233</v>
      </c>
      <c r="E403">
        <v>1</v>
      </c>
      <c r="F403">
        <v>24051</v>
      </c>
      <c r="G403">
        <v>5757.79</v>
      </c>
      <c r="H403" t="s">
        <v>3234</v>
      </c>
      <c r="I403" t="s">
        <v>3235</v>
      </c>
      <c r="J403" t="s">
        <v>37</v>
      </c>
      <c r="K403" t="s">
        <v>25</v>
      </c>
      <c r="L403" t="s">
        <v>26</v>
      </c>
      <c r="M403" t="s">
        <v>3236</v>
      </c>
      <c r="N403" t="s">
        <v>3237</v>
      </c>
      <c r="O403" t="s">
        <v>29</v>
      </c>
      <c r="P403">
        <v>44339</v>
      </c>
      <c r="Q403" t="s">
        <v>3236</v>
      </c>
      <c r="R403">
        <v>297</v>
      </c>
      <c r="S403">
        <v>74</v>
      </c>
      <c r="T403" t="s">
        <v>3238</v>
      </c>
      <c r="U403">
        <v>140759</v>
      </c>
    </row>
    <row r="404" spans="1:21" x14ac:dyDescent="0.25">
      <c r="A404" t="s">
        <v>3239</v>
      </c>
      <c r="B404" t="s">
        <v>1602</v>
      </c>
      <c r="C404" t="s">
        <v>2651</v>
      </c>
      <c r="D404" t="s">
        <v>1065</v>
      </c>
      <c r="E404">
        <v>1</v>
      </c>
      <c r="F404">
        <v>34593</v>
      </c>
      <c r="G404">
        <v>9121.8700000000008</v>
      </c>
      <c r="H404" t="s">
        <v>3240</v>
      </c>
      <c r="I404" t="s">
        <v>3241</v>
      </c>
      <c r="J404" t="s">
        <v>232</v>
      </c>
      <c r="K404" t="s">
        <v>149</v>
      </c>
      <c r="L404" t="s">
        <v>150</v>
      </c>
      <c r="M404" t="s">
        <v>3242</v>
      </c>
      <c r="N404" t="s">
        <v>3243</v>
      </c>
      <c r="O404" t="s">
        <v>29</v>
      </c>
      <c r="P404">
        <v>24444</v>
      </c>
      <c r="Q404" t="s">
        <v>3242</v>
      </c>
      <c r="R404">
        <v>942</v>
      </c>
      <c r="S404">
        <v>63</v>
      </c>
      <c r="T404" t="s">
        <v>3244</v>
      </c>
      <c r="U404">
        <v>216655</v>
      </c>
    </row>
    <row r="405" spans="1:21" x14ac:dyDescent="0.25">
      <c r="A405" t="s">
        <v>3245</v>
      </c>
      <c r="B405" t="s">
        <v>173</v>
      </c>
      <c r="C405" t="s">
        <v>3026</v>
      </c>
      <c r="D405" t="s">
        <v>1247</v>
      </c>
      <c r="E405">
        <v>6</v>
      </c>
      <c r="F405">
        <v>44816</v>
      </c>
      <c r="G405">
        <v>5811</v>
      </c>
      <c r="H405" t="s">
        <v>3246</v>
      </c>
      <c r="I405" t="s">
        <v>3247</v>
      </c>
      <c r="J405" t="s">
        <v>139</v>
      </c>
      <c r="K405" t="s">
        <v>38</v>
      </c>
      <c r="L405" t="s">
        <v>26</v>
      </c>
      <c r="M405" t="s">
        <v>3248</v>
      </c>
      <c r="N405" t="s">
        <v>3249</v>
      </c>
      <c r="O405" t="s">
        <v>29</v>
      </c>
      <c r="P405">
        <v>4967</v>
      </c>
      <c r="Q405" t="s">
        <v>3248</v>
      </c>
      <c r="R405">
        <v>210</v>
      </c>
      <c r="S405">
        <v>38</v>
      </c>
      <c r="T405" t="s">
        <v>3250</v>
      </c>
      <c r="U405">
        <v>379117</v>
      </c>
    </row>
    <row r="406" spans="1:21" x14ac:dyDescent="0.25">
      <c r="A406" t="s">
        <v>3251</v>
      </c>
      <c r="B406" t="s">
        <v>43</v>
      </c>
      <c r="C406" t="s">
        <v>1205</v>
      </c>
      <c r="D406" t="s">
        <v>401</v>
      </c>
      <c r="E406">
        <v>5</v>
      </c>
      <c r="F406">
        <v>16525</v>
      </c>
      <c r="G406">
        <v>966.39</v>
      </c>
      <c r="H406" t="s">
        <v>3252</v>
      </c>
      <c r="I406" t="s">
        <v>3253</v>
      </c>
      <c r="J406" t="s">
        <v>59</v>
      </c>
      <c r="K406" t="s">
        <v>60</v>
      </c>
      <c r="L406" t="s">
        <v>80</v>
      </c>
      <c r="M406" t="s">
        <v>3254</v>
      </c>
      <c r="N406" t="s">
        <v>3255</v>
      </c>
      <c r="O406" t="s">
        <v>72</v>
      </c>
      <c r="P406">
        <v>41266</v>
      </c>
      <c r="Q406" t="s">
        <v>3254</v>
      </c>
      <c r="R406">
        <v>910</v>
      </c>
      <c r="S406">
        <v>39</v>
      </c>
      <c r="T406" t="s">
        <v>3256</v>
      </c>
      <c r="U406">
        <v>83313</v>
      </c>
    </row>
    <row r="407" spans="1:21" x14ac:dyDescent="0.25">
      <c r="A407" t="s">
        <v>3257</v>
      </c>
      <c r="B407" t="s">
        <v>1910</v>
      </c>
      <c r="C407" t="s">
        <v>3218</v>
      </c>
      <c r="D407" t="s">
        <v>2022</v>
      </c>
      <c r="E407">
        <v>7</v>
      </c>
      <c r="F407">
        <v>39608</v>
      </c>
      <c r="G407">
        <v>8000.3</v>
      </c>
      <c r="H407" t="s">
        <v>3258</v>
      </c>
      <c r="I407" t="s">
        <v>3259</v>
      </c>
      <c r="J407" t="s">
        <v>129</v>
      </c>
      <c r="K407" t="s">
        <v>38</v>
      </c>
      <c r="L407" t="s">
        <v>80</v>
      </c>
      <c r="M407" t="s">
        <v>2852</v>
      </c>
      <c r="N407" t="s">
        <v>3260</v>
      </c>
      <c r="O407" t="s">
        <v>29</v>
      </c>
      <c r="P407">
        <v>32457</v>
      </c>
      <c r="Q407" t="s">
        <v>2852</v>
      </c>
      <c r="R407">
        <v>309</v>
      </c>
      <c r="S407">
        <v>45</v>
      </c>
      <c r="T407" t="s">
        <v>3261</v>
      </c>
      <c r="U407">
        <v>412513</v>
      </c>
    </row>
    <row r="408" spans="1:21" x14ac:dyDescent="0.25">
      <c r="A408" t="s">
        <v>3262</v>
      </c>
      <c r="B408" t="s">
        <v>3263</v>
      </c>
      <c r="C408" t="s">
        <v>2086</v>
      </c>
      <c r="D408" t="s">
        <v>2501</v>
      </c>
      <c r="E408">
        <v>9</v>
      </c>
      <c r="F408">
        <v>14901</v>
      </c>
      <c r="G408">
        <v>1586.09</v>
      </c>
      <c r="H408" t="s">
        <v>3264</v>
      </c>
      <c r="I408" t="s">
        <v>3265</v>
      </c>
      <c r="J408" t="s">
        <v>59</v>
      </c>
      <c r="K408" t="s">
        <v>60</v>
      </c>
      <c r="L408" t="s">
        <v>80</v>
      </c>
      <c r="M408" t="s">
        <v>2845</v>
      </c>
      <c r="N408" t="s">
        <v>3266</v>
      </c>
      <c r="O408" t="s">
        <v>83</v>
      </c>
      <c r="P408">
        <v>1375</v>
      </c>
      <c r="Q408" t="s">
        <v>2845</v>
      </c>
      <c r="R408">
        <v>540</v>
      </c>
      <c r="S408">
        <v>97</v>
      </c>
      <c r="T408" t="s">
        <v>3267</v>
      </c>
      <c r="U408">
        <v>193749</v>
      </c>
    </row>
    <row r="409" spans="1:21" x14ac:dyDescent="0.25">
      <c r="A409" t="s">
        <v>3268</v>
      </c>
      <c r="B409" t="s">
        <v>2101</v>
      </c>
      <c r="C409" t="s">
        <v>3269</v>
      </c>
      <c r="D409" t="s">
        <v>3270</v>
      </c>
      <c r="E409">
        <v>2</v>
      </c>
      <c r="F409">
        <v>10282</v>
      </c>
      <c r="G409">
        <v>2521.39</v>
      </c>
      <c r="H409" t="s">
        <v>3271</v>
      </c>
      <c r="I409" t="s">
        <v>3272</v>
      </c>
      <c r="J409" t="s">
        <v>110</v>
      </c>
      <c r="K409" t="s">
        <v>38</v>
      </c>
      <c r="L409" t="s">
        <v>80</v>
      </c>
      <c r="M409" t="s">
        <v>2389</v>
      </c>
      <c r="N409" t="s">
        <v>3273</v>
      </c>
      <c r="O409" t="s">
        <v>51</v>
      </c>
      <c r="P409">
        <v>39163</v>
      </c>
      <c r="Q409" t="s">
        <v>2389</v>
      </c>
      <c r="R409">
        <v>203</v>
      </c>
      <c r="S409">
        <v>110</v>
      </c>
      <c r="T409" t="s">
        <v>3274</v>
      </c>
      <c r="U409">
        <v>106396</v>
      </c>
    </row>
    <row r="410" spans="1:21" x14ac:dyDescent="0.25">
      <c r="A410" t="s">
        <v>3275</v>
      </c>
      <c r="B410" t="s">
        <v>345</v>
      </c>
      <c r="C410" t="s">
        <v>3276</v>
      </c>
      <c r="D410" t="s">
        <v>1678</v>
      </c>
      <c r="E410">
        <v>9</v>
      </c>
      <c r="F410">
        <v>5759</v>
      </c>
      <c r="G410">
        <v>1266.81</v>
      </c>
      <c r="H410" t="s">
        <v>3048</v>
      </c>
      <c r="I410" t="s">
        <v>3277</v>
      </c>
      <c r="J410" t="s">
        <v>139</v>
      </c>
      <c r="K410" t="s">
        <v>196</v>
      </c>
      <c r="L410" t="s">
        <v>80</v>
      </c>
      <c r="M410" t="s">
        <v>3278</v>
      </c>
      <c r="N410" t="s">
        <v>3279</v>
      </c>
      <c r="O410" t="s">
        <v>51</v>
      </c>
      <c r="P410">
        <v>30408</v>
      </c>
      <c r="Q410" t="s">
        <v>3278</v>
      </c>
      <c r="R410">
        <v>762</v>
      </c>
      <c r="S410">
        <v>13</v>
      </c>
      <c r="T410" t="s">
        <v>3280</v>
      </c>
      <c r="U410">
        <v>438517</v>
      </c>
    </row>
    <row r="411" spans="1:21" x14ac:dyDescent="0.25">
      <c r="A411" t="s">
        <v>3281</v>
      </c>
      <c r="B411" t="s">
        <v>3282</v>
      </c>
      <c r="C411" t="s">
        <v>3283</v>
      </c>
      <c r="D411" t="s">
        <v>505</v>
      </c>
      <c r="E411">
        <v>9</v>
      </c>
      <c r="F411">
        <v>18917</v>
      </c>
      <c r="G411">
        <v>4602.4399999999996</v>
      </c>
      <c r="H411" t="s">
        <v>3284</v>
      </c>
      <c r="I411" t="s">
        <v>3285</v>
      </c>
      <c r="J411" t="s">
        <v>24</v>
      </c>
      <c r="K411" t="s">
        <v>91</v>
      </c>
      <c r="L411" t="s">
        <v>80</v>
      </c>
      <c r="M411" t="s">
        <v>3286</v>
      </c>
      <c r="N411" t="s">
        <v>3287</v>
      </c>
      <c r="O411" t="s">
        <v>29</v>
      </c>
      <c r="P411">
        <v>30768</v>
      </c>
      <c r="Q411" t="s">
        <v>3286</v>
      </c>
      <c r="R411">
        <v>317</v>
      </c>
      <c r="S411">
        <v>170</v>
      </c>
      <c r="T411" t="s">
        <v>3288</v>
      </c>
      <c r="U411">
        <v>89035</v>
      </c>
    </row>
    <row r="412" spans="1:21" x14ac:dyDescent="0.25">
      <c r="A412" t="s">
        <v>3289</v>
      </c>
      <c r="B412" t="s">
        <v>1809</v>
      </c>
      <c r="C412" t="s">
        <v>3290</v>
      </c>
      <c r="D412" t="s">
        <v>1438</v>
      </c>
      <c r="E412">
        <v>6</v>
      </c>
      <c r="F412">
        <v>28244</v>
      </c>
      <c r="G412">
        <v>8243.94</v>
      </c>
      <c r="H412" t="s">
        <v>3291</v>
      </c>
      <c r="I412" t="s">
        <v>3292</v>
      </c>
      <c r="J412" t="s">
        <v>110</v>
      </c>
      <c r="K412" t="s">
        <v>196</v>
      </c>
      <c r="L412" t="s">
        <v>150</v>
      </c>
      <c r="M412" t="s">
        <v>3293</v>
      </c>
      <c r="N412" t="s">
        <v>3294</v>
      </c>
      <c r="O412" t="s">
        <v>51</v>
      </c>
      <c r="P412">
        <v>43260</v>
      </c>
      <c r="Q412" t="s">
        <v>3293</v>
      </c>
      <c r="R412">
        <v>872</v>
      </c>
      <c r="S412">
        <v>138</v>
      </c>
      <c r="T412" t="s">
        <v>3295</v>
      </c>
      <c r="U412">
        <v>108310</v>
      </c>
    </row>
    <row r="413" spans="1:21" x14ac:dyDescent="0.25">
      <c r="A413" t="s">
        <v>3296</v>
      </c>
      <c r="B413" t="s">
        <v>2872</v>
      </c>
      <c r="C413" t="s">
        <v>1337</v>
      </c>
      <c r="D413" t="s">
        <v>3297</v>
      </c>
      <c r="E413">
        <v>5</v>
      </c>
      <c r="F413">
        <v>39121</v>
      </c>
      <c r="G413">
        <v>7673.07</v>
      </c>
      <c r="H413" t="s">
        <v>3298</v>
      </c>
      <c r="I413" t="s">
        <v>3299</v>
      </c>
      <c r="J413" t="s">
        <v>110</v>
      </c>
      <c r="K413" t="s">
        <v>91</v>
      </c>
      <c r="L413" t="s">
        <v>26</v>
      </c>
      <c r="M413" t="s">
        <v>3300</v>
      </c>
      <c r="N413" t="s">
        <v>3301</v>
      </c>
      <c r="O413" t="s">
        <v>29</v>
      </c>
      <c r="P413">
        <v>24827</v>
      </c>
      <c r="Q413" t="s">
        <v>3300</v>
      </c>
      <c r="R413">
        <v>82</v>
      </c>
      <c r="S413">
        <v>23</v>
      </c>
      <c r="T413" t="s">
        <v>3302</v>
      </c>
      <c r="U413">
        <v>477307</v>
      </c>
    </row>
    <row r="414" spans="1:21" x14ac:dyDescent="0.25">
      <c r="A414" t="s">
        <v>3303</v>
      </c>
      <c r="B414" t="s">
        <v>1619</v>
      </c>
      <c r="C414" t="s">
        <v>1882</v>
      </c>
      <c r="D414" t="s">
        <v>3304</v>
      </c>
      <c r="E414">
        <v>2</v>
      </c>
      <c r="F414">
        <v>42494</v>
      </c>
      <c r="G414">
        <v>11731.68</v>
      </c>
      <c r="H414" t="s">
        <v>1833</v>
      </c>
      <c r="I414" t="s">
        <v>3305</v>
      </c>
      <c r="J414" t="s">
        <v>232</v>
      </c>
      <c r="K414" t="s">
        <v>196</v>
      </c>
      <c r="L414" t="s">
        <v>150</v>
      </c>
      <c r="M414" t="s">
        <v>3306</v>
      </c>
      <c r="N414" t="s">
        <v>3307</v>
      </c>
      <c r="O414" t="s">
        <v>72</v>
      </c>
      <c r="P414">
        <v>23117</v>
      </c>
      <c r="Q414" t="s">
        <v>3306</v>
      </c>
      <c r="R414">
        <v>502</v>
      </c>
      <c r="S414">
        <v>170</v>
      </c>
      <c r="T414" t="s">
        <v>3308</v>
      </c>
      <c r="U414">
        <v>283804</v>
      </c>
    </row>
    <row r="415" spans="1:21" x14ac:dyDescent="0.25">
      <c r="A415" t="s">
        <v>3309</v>
      </c>
      <c r="B415" t="s">
        <v>701</v>
      </c>
      <c r="C415" t="s">
        <v>618</v>
      </c>
      <c r="D415" t="s">
        <v>3310</v>
      </c>
      <c r="E415">
        <v>2</v>
      </c>
      <c r="F415">
        <v>26591</v>
      </c>
      <c r="G415">
        <v>5596.7</v>
      </c>
      <c r="H415" t="s">
        <v>3311</v>
      </c>
      <c r="I415" t="s">
        <v>3312</v>
      </c>
      <c r="J415" t="s">
        <v>110</v>
      </c>
      <c r="K415" t="s">
        <v>149</v>
      </c>
      <c r="L415" t="s">
        <v>150</v>
      </c>
      <c r="M415" t="s">
        <v>88</v>
      </c>
      <c r="N415" t="s">
        <v>3313</v>
      </c>
      <c r="O415" t="s">
        <v>29</v>
      </c>
      <c r="P415">
        <v>30905</v>
      </c>
      <c r="Q415" t="s">
        <v>88</v>
      </c>
      <c r="R415">
        <v>158</v>
      </c>
      <c r="S415">
        <v>15</v>
      </c>
      <c r="T415" t="s">
        <v>3314</v>
      </c>
      <c r="U415">
        <v>258371</v>
      </c>
    </row>
    <row r="416" spans="1:21" x14ac:dyDescent="0.25">
      <c r="A416" t="s">
        <v>3315</v>
      </c>
      <c r="B416" t="s">
        <v>1699</v>
      </c>
      <c r="C416" t="s">
        <v>3316</v>
      </c>
      <c r="D416" t="s">
        <v>1077</v>
      </c>
      <c r="E416">
        <v>1</v>
      </c>
      <c r="F416">
        <v>20742</v>
      </c>
      <c r="G416">
        <v>1979.54</v>
      </c>
      <c r="H416" t="s">
        <v>3317</v>
      </c>
      <c r="I416" t="s">
        <v>3318</v>
      </c>
      <c r="J416" t="s">
        <v>24</v>
      </c>
      <c r="K416" t="s">
        <v>60</v>
      </c>
      <c r="L416" t="s">
        <v>80</v>
      </c>
      <c r="M416" t="s">
        <v>3319</v>
      </c>
      <c r="N416" t="s">
        <v>3320</v>
      </c>
      <c r="O416" t="s">
        <v>51</v>
      </c>
      <c r="P416">
        <v>9969</v>
      </c>
      <c r="Q416" t="s">
        <v>3319</v>
      </c>
      <c r="R416">
        <v>888</v>
      </c>
      <c r="S416">
        <v>116</v>
      </c>
      <c r="T416" t="s">
        <v>3321</v>
      </c>
      <c r="U416">
        <v>359310</v>
      </c>
    </row>
    <row r="417" spans="1:21" x14ac:dyDescent="0.25">
      <c r="A417" t="s">
        <v>3322</v>
      </c>
      <c r="B417" t="s">
        <v>3323</v>
      </c>
      <c r="C417" t="s">
        <v>2242</v>
      </c>
      <c r="D417" t="s">
        <v>98</v>
      </c>
      <c r="E417">
        <v>6</v>
      </c>
      <c r="F417">
        <v>9137</v>
      </c>
      <c r="G417">
        <v>2282.67</v>
      </c>
      <c r="H417" t="s">
        <v>3324</v>
      </c>
      <c r="I417" t="s">
        <v>3325</v>
      </c>
      <c r="J417" t="s">
        <v>48</v>
      </c>
      <c r="K417" t="s">
        <v>25</v>
      </c>
      <c r="L417" t="s">
        <v>80</v>
      </c>
      <c r="M417" t="s">
        <v>3326</v>
      </c>
      <c r="N417" t="s">
        <v>3327</v>
      </c>
      <c r="O417" t="s">
        <v>72</v>
      </c>
      <c r="P417">
        <v>7668</v>
      </c>
      <c r="Q417" t="s">
        <v>3326</v>
      </c>
      <c r="R417">
        <v>417</v>
      </c>
      <c r="S417">
        <v>98</v>
      </c>
      <c r="T417" t="s">
        <v>3328</v>
      </c>
      <c r="U417">
        <v>333605</v>
      </c>
    </row>
    <row r="418" spans="1:21" x14ac:dyDescent="0.25">
      <c r="A418" t="s">
        <v>3329</v>
      </c>
      <c r="B418" t="s">
        <v>2712</v>
      </c>
      <c r="C418" t="s">
        <v>1386</v>
      </c>
      <c r="D418" t="s">
        <v>1944</v>
      </c>
      <c r="E418">
        <v>4</v>
      </c>
      <c r="F418">
        <v>45747</v>
      </c>
      <c r="G418">
        <v>10221.01</v>
      </c>
      <c r="H418" t="s">
        <v>3330</v>
      </c>
      <c r="I418" t="s">
        <v>3331</v>
      </c>
      <c r="J418" t="s">
        <v>139</v>
      </c>
      <c r="K418" t="s">
        <v>38</v>
      </c>
      <c r="L418" t="s">
        <v>80</v>
      </c>
      <c r="M418" t="s">
        <v>3332</v>
      </c>
      <c r="N418" t="s">
        <v>3333</v>
      </c>
      <c r="O418" t="s">
        <v>72</v>
      </c>
      <c r="P418">
        <v>42204</v>
      </c>
      <c r="Q418" t="s">
        <v>3332</v>
      </c>
      <c r="R418">
        <v>674</v>
      </c>
      <c r="S418">
        <v>105</v>
      </c>
      <c r="T418" t="s">
        <v>3334</v>
      </c>
      <c r="U418">
        <v>326101</v>
      </c>
    </row>
    <row r="419" spans="1:21" x14ac:dyDescent="0.25">
      <c r="A419" t="s">
        <v>3335</v>
      </c>
      <c r="B419" t="s">
        <v>3336</v>
      </c>
      <c r="C419" t="s">
        <v>1743</v>
      </c>
      <c r="D419" t="s">
        <v>3306</v>
      </c>
      <c r="E419">
        <v>2</v>
      </c>
      <c r="F419">
        <v>20104</v>
      </c>
      <c r="G419">
        <v>5920.33</v>
      </c>
      <c r="H419" t="s">
        <v>1896</v>
      </c>
      <c r="I419" t="s">
        <v>3337</v>
      </c>
      <c r="J419" t="s">
        <v>24</v>
      </c>
      <c r="K419" t="s">
        <v>25</v>
      </c>
      <c r="L419" t="s">
        <v>26</v>
      </c>
      <c r="M419" t="s">
        <v>3338</v>
      </c>
      <c r="N419" t="s">
        <v>3339</v>
      </c>
      <c r="O419" t="s">
        <v>83</v>
      </c>
      <c r="P419">
        <v>10856</v>
      </c>
      <c r="Q419" t="s">
        <v>3338</v>
      </c>
      <c r="R419">
        <v>879</v>
      </c>
      <c r="S419">
        <v>191</v>
      </c>
      <c r="T419" t="s">
        <v>3340</v>
      </c>
      <c r="U419">
        <v>60467</v>
      </c>
    </row>
    <row r="420" spans="1:21" x14ac:dyDescent="0.25">
      <c r="A420" t="s">
        <v>3341</v>
      </c>
      <c r="B420" t="s">
        <v>3342</v>
      </c>
      <c r="C420" t="s">
        <v>3343</v>
      </c>
      <c r="D420" t="s">
        <v>3344</v>
      </c>
      <c r="E420">
        <v>2</v>
      </c>
      <c r="F420">
        <v>38349</v>
      </c>
      <c r="G420">
        <v>4251.29</v>
      </c>
      <c r="H420" t="s">
        <v>3345</v>
      </c>
      <c r="I420" t="s">
        <v>3346</v>
      </c>
      <c r="J420" t="s">
        <v>232</v>
      </c>
      <c r="K420" t="s">
        <v>25</v>
      </c>
      <c r="L420" t="s">
        <v>150</v>
      </c>
      <c r="M420" t="s">
        <v>2507</v>
      </c>
      <c r="N420" t="s">
        <v>3347</v>
      </c>
      <c r="O420" t="s">
        <v>51</v>
      </c>
      <c r="P420">
        <v>25266</v>
      </c>
      <c r="Q420" t="s">
        <v>2507</v>
      </c>
      <c r="R420">
        <v>535</v>
      </c>
      <c r="S420">
        <v>186</v>
      </c>
      <c r="T420" t="s">
        <v>3348</v>
      </c>
      <c r="U420">
        <v>298280</v>
      </c>
    </row>
    <row r="421" spans="1:21" x14ac:dyDescent="0.25">
      <c r="A421" t="s">
        <v>3349</v>
      </c>
      <c r="B421" t="s">
        <v>3350</v>
      </c>
      <c r="C421" t="s">
        <v>2781</v>
      </c>
      <c r="D421" t="s">
        <v>3351</v>
      </c>
      <c r="E421">
        <v>1</v>
      </c>
      <c r="F421">
        <v>31483</v>
      </c>
      <c r="G421">
        <v>4196.1000000000004</v>
      </c>
      <c r="H421" t="s">
        <v>3352</v>
      </c>
      <c r="I421" t="s">
        <v>3353</v>
      </c>
      <c r="J421" t="s">
        <v>129</v>
      </c>
      <c r="K421" t="s">
        <v>25</v>
      </c>
      <c r="L421" t="s">
        <v>150</v>
      </c>
      <c r="M421" t="s">
        <v>3354</v>
      </c>
      <c r="N421" t="s">
        <v>3355</v>
      </c>
      <c r="O421" t="s">
        <v>29</v>
      </c>
      <c r="P421">
        <v>13567</v>
      </c>
      <c r="Q421" t="s">
        <v>3354</v>
      </c>
      <c r="R421">
        <v>57</v>
      </c>
      <c r="S421">
        <v>63</v>
      </c>
      <c r="T421" t="s">
        <v>3356</v>
      </c>
      <c r="U421">
        <v>175419</v>
      </c>
    </row>
    <row r="422" spans="1:21" x14ac:dyDescent="0.25">
      <c r="A422" t="s">
        <v>3357</v>
      </c>
      <c r="B422" t="s">
        <v>1749</v>
      </c>
      <c r="C422" t="s">
        <v>2853</v>
      </c>
      <c r="D422" t="s">
        <v>3358</v>
      </c>
      <c r="E422">
        <v>6</v>
      </c>
      <c r="F422">
        <v>46608</v>
      </c>
      <c r="G422">
        <v>11902.41</v>
      </c>
      <c r="H422" t="s">
        <v>3359</v>
      </c>
      <c r="I422" t="s">
        <v>3360</v>
      </c>
      <c r="J422" t="s">
        <v>139</v>
      </c>
      <c r="K422" t="s">
        <v>60</v>
      </c>
      <c r="L422" t="s">
        <v>80</v>
      </c>
      <c r="M422" t="s">
        <v>3361</v>
      </c>
      <c r="N422" t="s">
        <v>3362</v>
      </c>
      <c r="O422" t="s">
        <v>51</v>
      </c>
      <c r="P422">
        <v>11599</v>
      </c>
      <c r="Q422" t="s">
        <v>3361</v>
      </c>
      <c r="R422">
        <v>220</v>
      </c>
      <c r="S422">
        <v>120</v>
      </c>
      <c r="T422" t="s">
        <v>3363</v>
      </c>
      <c r="U422">
        <v>413451</v>
      </c>
    </row>
    <row r="423" spans="1:21" x14ac:dyDescent="0.25">
      <c r="A423" t="s">
        <v>3364</v>
      </c>
      <c r="B423" t="s">
        <v>3365</v>
      </c>
      <c r="C423" t="s">
        <v>1871</v>
      </c>
      <c r="D423" t="s">
        <v>3366</v>
      </c>
      <c r="E423">
        <v>7</v>
      </c>
      <c r="F423">
        <v>48674</v>
      </c>
      <c r="G423">
        <v>3198.97</v>
      </c>
      <c r="H423" t="s">
        <v>3367</v>
      </c>
      <c r="I423" t="s">
        <v>3368</v>
      </c>
      <c r="J423" t="s">
        <v>48</v>
      </c>
      <c r="K423" t="s">
        <v>25</v>
      </c>
      <c r="L423" t="s">
        <v>26</v>
      </c>
      <c r="M423" t="s">
        <v>3369</v>
      </c>
      <c r="N423" t="s">
        <v>3370</v>
      </c>
      <c r="O423" t="s">
        <v>51</v>
      </c>
      <c r="P423">
        <v>29929</v>
      </c>
      <c r="Q423" t="s">
        <v>3369</v>
      </c>
      <c r="R423">
        <v>212</v>
      </c>
      <c r="S423">
        <v>192</v>
      </c>
      <c r="T423" t="s">
        <v>3371</v>
      </c>
      <c r="U423">
        <v>277428</v>
      </c>
    </row>
    <row r="424" spans="1:21" x14ac:dyDescent="0.25">
      <c r="A424" t="s">
        <v>3372</v>
      </c>
      <c r="B424" t="s">
        <v>3373</v>
      </c>
      <c r="C424" t="s">
        <v>3374</v>
      </c>
      <c r="D424" t="s">
        <v>670</v>
      </c>
      <c r="E424">
        <v>6</v>
      </c>
      <c r="F424">
        <v>35488</v>
      </c>
      <c r="G424">
        <v>7392.15</v>
      </c>
      <c r="H424" t="s">
        <v>3375</v>
      </c>
      <c r="I424" t="s">
        <v>3376</v>
      </c>
      <c r="J424" t="s">
        <v>37</v>
      </c>
      <c r="K424" t="s">
        <v>149</v>
      </c>
      <c r="L424" t="s">
        <v>80</v>
      </c>
      <c r="M424" t="s">
        <v>2544</v>
      </c>
      <c r="N424" t="s">
        <v>3377</v>
      </c>
      <c r="O424" t="s">
        <v>29</v>
      </c>
      <c r="P424">
        <v>40137</v>
      </c>
      <c r="Q424" t="s">
        <v>2544</v>
      </c>
      <c r="R424">
        <v>914</v>
      </c>
      <c r="S424">
        <v>148</v>
      </c>
      <c r="T424" t="s">
        <v>3378</v>
      </c>
      <c r="U424">
        <v>105695</v>
      </c>
    </row>
    <row r="425" spans="1:21" x14ac:dyDescent="0.25">
      <c r="A425" t="s">
        <v>3379</v>
      </c>
      <c r="B425" t="s">
        <v>1716</v>
      </c>
      <c r="C425" t="s">
        <v>3380</v>
      </c>
      <c r="D425" t="s">
        <v>1447</v>
      </c>
      <c r="E425">
        <v>1</v>
      </c>
      <c r="F425">
        <v>33259</v>
      </c>
      <c r="G425">
        <v>6115.3</v>
      </c>
      <c r="H425" t="s">
        <v>753</v>
      </c>
      <c r="I425" t="s">
        <v>3381</v>
      </c>
      <c r="J425" t="s">
        <v>129</v>
      </c>
      <c r="K425" t="s">
        <v>25</v>
      </c>
      <c r="L425" t="s">
        <v>80</v>
      </c>
      <c r="M425" t="s">
        <v>3382</v>
      </c>
      <c r="N425" t="s">
        <v>3383</v>
      </c>
      <c r="O425" t="s">
        <v>29</v>
      </c>
      <c r="P425">
        <v>22150</v>
      </c>
      <c r="Q425" t="s">
        <v>3382</v>
      </c>
      <c r="R425">
        <v>908</v>
      </c>
      <c r="S425">
        <v>178</v>
      </c>
      <c r="T425" t="s">
        <v>3384</v>
      </c>
      <c r="U425">
        <v>448798</v>
      </c>
    </row>
    <row r="426" spans="1:21" x14ac:dyDescent="0.25">
      <c r="A426" t="s">
        <v>3385</v>
      </c>
      <c r="B426" t="s">
        <v>3386</v>
      </c>
      <c r="C426" t="s">
        <v>3387</v>
      </c>
      <c r="D426" t="s">
        <v>3248</v>
      </c>
      <c r="E426">
        <v>1</v>
      </c>
      <c r="F426">
        <v>7294</v>
      </c>
      <c r="G426">
        <v>672.55</v>
      </c>
      <c r="H426" t="s">
        <v>3388</v>
      </c>
      <c r="I426" t="s">
        <v>3389</v>
      </c>
      <c r="J426" t="s">
        <v>59</v>
      </c>
      <c r="K426" t="s">
        <v>60</v>
      </c>
      <c r="L426" t="s">
        <v>80</v>
      </c>
      <c r="M426" t="s">
        <v>3390</v>
      </c>
      <c r="N426" t="s">
        <v>3391</v>
      </c>
      <c r="O426" t="s">
        <v>83</v>
      </c>
      <c r="P426">
        <v>7022</v>
      </c>
      <c r="Q426" t="s">
        <v>3390</v>
      </c>
      <c r="R426">
        <v>476</v>
      </c>
      <c r="S426">
        <v>92</v>
      </c>
      <c r="T426" t="s">
        <v>3392</v>
      </c>
      <c r="U426">
        <v>177927</v>
      </c>
    </row>
    <row r="427" spans="1:21" x14ac:dyDescent="0.25">
      <c r="A427" t="s">
        <v>3393</v>
      </c>
      <c r="B427" t="s">
        <v>182</v>
      </c>
      <c r="C427" t="s">
        <v>567</v>
      </c>
      <c r="D427" t="s">
        <v>1317</v>
      </c>
      <c r="E427">
        <v>1</v>
      </c>
      <c r="F427">
        <v>1301</v>
      </c>
      <c r="G427">
        <v>118.76</v>
      </c>
      <c r="H427" t="s">
        <v>3394</v>
      </c>
      <c r="I427" t="s">
        <v>3395</v>
      </c>
      <c r="J427" t="s">
        <v>110</v>
      </c>
      <c r="K427" t="s">
        <v>196</v>
      </c>
      <c r="L427" t="s">
        <v>26</v>
      </c>
      <c r="M427" t="s">
        <v>3396</v>
      </c>
      <c r="N427" t="s">
        <v>3397</v>
      </c>
      <c r="O427" t="s">
        <v>72</v>
      </c>
      <c r="P427">
        <v>12299</v>
      </c>
      <c r="Q427" t="s">
        <v>3396</v>
      </c>
      <c r="R427">
        <v>890</v>
      </c>
      <c r="S427">
        <v>63</v>
      </c>
      <c r="T427" t="s">
        <v>3398</v>
      </c>
      <c r="U427">
        <v>172147</v>
      </c>
    </row>
    <row r="428" spans="1:21" x14ac:dyDescent="0.25">
      <c r="A428" t="s">
        <v>3399</v>
      </c>
      <c r="B428" t="s">
        <v>1716</v>
      </c>
      <c r="C428" t="s">
        <v>3400</v>
      </c>
      <c r="D428" t="s">
        <v>197</v>
      </c>
      <c r="E428">
        <v>7</v>
      </c>
      <c r="F428">
        <v>27528</v>
      </c>
      <c r="G428">
        <v>6952.18</v>
      </c>
      <c r="H428" t="s">
        <v>3401</v>
      </c>
      <c r="I428" t="s">
        <v>3402</v>
      </c>
      <c r="J428" t="s">
        <v>37</v>
      </c>
      <c r="K428" t="s">
        <v>60</v>
      </c>
      <c r="L428" t="s">
        <v>80</v>
      </c>
      <c r="M428" t="s">
        <v>3403</v>
      </c>
      <c r="N428" t="s">
        <v>3404</v>
      </c>
      <c r="O428" t="s">
        <v>83</v>
      </c>
      <c r="P428">
        <v>8312</v>
      </c>
      <c r="Q428" t="s">
        <v>3403</v>
      </c>
      <c r="R428">
        <v>246</v>
      </c>
      <c r="S428">
        <v>107</v>
      </c>
      <c r="T428" t="s">
        <v>3405</v>
      </c>
      <c r="U428">
        <v>471324</v>
      </c>
    </row>
    <row r="429" spans="1:21" x14ac:dyDescent="0.25">
      <c r="A429" t="s">
        <v>3406</v>
      </c>
      <c r="B429" t="s">
        <v>3407</v>
      </c>
      <c r="C429" t="s">
        <v>3408</v>
      </c>
      <c r="D429" t="s">
        <v>3409</v>
      </c>
      <c r="E429">
        <v>7</v>
      </c>
      <c r="F429">
        <v>35397</v>
      </c>
      <c r="G429">
        <v>1906.53</v>
      </c>
      <c r="H429" t="s">
        <v>3410</v>
      </c>
      <c r="I429" t="s">
        <v>3411</v>
      </c>
      <c r="J429" t="s">
        <v>37</v>
      </c>
      <c r="K429" t="s">
        <v>196</v>
      </c>
      <c r="L429" t="s">
        <v>26</v>
      </c>
      <c r="M429" t="s">
        <v>3412</v>
      </c>
      <c r="N429" t="s">
        <v>3413</v>
      </c>
      <c r="O429" t="s">
        <v>29</v>
      </c>
      <c r="P429">
        <v>44152</v>
      </c>
      <c r="Q429" t="s">
        <v>3412</v>
      </c>
      <c r="R429">
        <v>679</v>
      </c>
      <c r="S429">
        <v>165</v>
      </c>
      <c r="T429" t="s">
        <v>3414</v>
      </c>
      <c r="U429">
        <v>398836</v>
      </c>
    </row>
    <row r="430" spans="1:21" x14ac:dyDescent="0.25">
      <c r="A430" t="s">
        <v>3415</v>
      </c>
      <c r="B430" t="s">
        <v>1150</v>
      </c>
      <c r="C430" t="s">
        <v>3416</v>
      </c>
      <c r="D430" t="s">
        <v>296</v>
      </c>
      <c r="E430">
        <v>3</v>
      </c>
      <c r="F430">
        <v>37434</v>
      </c>
      <c r="G430">
        <v>8861.02</v>
      </c>
      <c r="H430" t="s">
        <v>3417</v>
      </c>
      <c r="I430" t="s">
        <v>3418</v>
      </c>
      <c r="J430" t="s">
        <v>24</v>
      </c>
      <c r="K430" t="s">
        <v>38</v>
      </c>
      <c r="L430" t="s">
        <v>26</v>
      </c>
      <c r="M430" t="s">
        <v>3419</v>
      </c>
      <c r="N430" t="s">
        <v>3420</v>
      </c>
      <c r="O430" t="s">
        <v>72</v>
      </c>
      <c r="P430">
        <v>16044</v>
      </c>
      <c r="Q430" t="s">
        <v>3419</v>
      </c>
      <c r="R430">
        <v>391</v>
      </c>
      <c r="S430">
        <v>186</v>
      </c>
      <c r="T430" t="s">
        <v>3421</v>
      </c>
      <c r="U430">
        <v>436783</v>
      </c>
    </row>
    <row r="431" spans="1:21" x14ac:dyDescent="0.25">
      <c r="A431" t="s">
        <v>3422</v>
      </c>
      <c r="B431" t="s">
        <v>3423</v>
      </c>
      <c r="C431" t="s">
        <v>3424</v>
      </c>
      <c r="D431" t="s">
        <v>2399</v>
      </c>
      <c r="E431">
        <v>1</v>
      </c>
      <c r="F431">
        <v>12917</v>
      </c>
      <c r="G431">
        <v>3011.82</v>
      </c>
      <c r="H431" t="s">
        <v>3425</v>
      </c>
      <c r="I431" t="s">
        <v>3426</v>
      </c>
      <c r="J431" t="s">
        <v>48</v>
      </c>
      <c r="K431" t="s">
        <v>91</v>
      </c>
      <c r="L431" t="s">
        <v>150</v>
      </c>
      <c r="M431" t="s">
        <v>1151</v>
      </c>
      <c r="N431" t="s">
        <v>3427</v>
      </c>
      <c r="O431" t="s">
        <v>72</v>
      </c>
      <c r="P431">
        <v>18758</v>
      </c>
      <c r="Q431" t="s">
        <v>1151</v>
      </c>
      <c r="R431">
        <v>240</v>
      </c>
      <c r="S431">
        <v>140</v>
      </c>
      <c r="T431" t="s">
        <v>3428</v>
      </c>
      <c r="U431">
        <v>347995</v>
      </c>
    </row>
    <row r="432" spans="1:21" x14ac:dyDescent="0.25">
      <c r="A432" t="s">
        <v>3429</v>
      </c>
      <c r="B432" t="s">
        <v>2686</v>
      </c>
      <c r="C432" t="s">
        <v>3430</v>
      </c>
      <c r="D432" t="s">
        <v>2005</v>
      </c>
      <c r="E432">
        <v>3</v>
      </c>
      <c r="F432">
        <v>25408</v>
      </c>
      <c r="G432">
        <v>5397.17</v>
      </c>
      <c r="H432" t="s">
        <v>3431</v>
      </c>
      <c r="I432" t="s">
        <v>3432</v>
      </c>
      <c r="J432" t="s">
        <v>24</v>
      </c>
      <c r="K432" t="s">
        <v>196</v>
      </c>
      <c r="L432" t="s">
        <v>150</v>
      </c>
      <c r="M432" t="s">
        <v>3433</v>
      </c>
      <c r="N432" t="s">
        <v>3434</v>
      </c>
      <c r="O432" t="s">
        <v>72</v>
      </c>
      <c r="P432">
        <v>3644</v>
      </c>
      <c r="Q432" t="s">
        <v>3433</v>
      </c>
      <c r="R432">
        <v>250</v>
      </c>
      <c r="S432">
        <v>144</v>
      </c>
      <c r="T432" t="s">
        <v>3435</v>
      </c>
      <c r="U432">
        <v>459718</v>
      </c>
    </row>
    <row r="433" spans="1:21" x14ac:dyDescent="0.25">
      <c r="A433" t="s">
        <v>3436</v>
      </c>
      <c r="B433" t="s">
        <v>2537</v>
      </c>
      <c r="C433" t="s">
        <v>3437</v>
      </c>
      <c r="D433" t="s">
        <v>1125</v>
      </c>
      <c r="E433">
        <v>8</v>
      </c>
      <c r="F433">
        <v>43176</v>
      </c>
      <c r="G433">
        <v>6579.13</v>
      </c>
      <c r="H433" t="s">
        <v>3438</v>
      </c>
      <c r="I433" t="s">
        <v>3439</v>
      </c>
      <c r="J433" t="s">
        <v>48</v>
      </c>
      <c r="K433" t="s">
        <v>25</v>
      </c>
      <c r="L433" t="s">
        <v>26</v>
      </c>
      <c r="M433" t="s">
        <v>3440</v>
      </c>
      <c r="N433" t="s">
        <v>3441</v>
      </c>
      <c r="O433" t="s">
        <v>29</v>
      </c>
      <c r="P433">
        <v>22356</v>
      </c>
      <c r="Q433" t="s">
        <v>3440</v>
      </c>
      <c r="R433">
        <v>419</v>
      </c>
      <c r="S433">
        <v>107</v>
      </c>
      <c r="T433" t="s">
        <v>3442</v>
      </c>
      <c r="U433">
        <v>101871</v>
      </c>
    </row>
    <row r="434" spans="1:21" x14ac:dyDescent="0.25">
      <c r="A434" t="s">
        <v>3443</v>
      </c>
      <c r="B434" t="s">
        <v>3444</v>
      </c>
      <c r="C434" t="s">
        <v>3445</v>
      </c>
      <c r="D434" t="s">
        <v>2298</v>
      </c>
      <c r="E434">
        <v>2</v>
      </c>
      <c r="F434">
        <v>5237</v>
      </c>
      <c r="G434">
        <v>298.93</v>
      </c>
      <c r="H434" t="s">
        <v>3446</v>
      </c>
      <c r="I434" t="s">
        <v>3447</v>
      </c>
      <c r="J434" t="s">
        <v>37</v>
      </c>
      <c r="K434" t="s">
        <v>149</v>
      </c>
      <c r="L434" t="s">
        <v>150</v>
      </c>
      <c r="M434" t="s">
        <v>3448</v>
      </c>
      <c r="N434" t="s">
        <v>3449</v>
      </c>
      <c r="O434" t="s">
        <v>51</v>
      </c>
      <c r="P434">
        <v>45704</v>
      </c>
      <c r="Q434" t="s">
        <v>3448</v>
      </c>
      <c r="R434">
        <v>339</v>
      </c>
      <c r="S434">
        <v>70</v>
      </c>
      <c r="T434" t="s">
        <v>3450</v>
      </c>
      <c r="U434">
        <v>319988</v>
      </c>
    </row>
    <row r="435" spans="1:21" x14ac:dyDescent="0.25">
      <c r="A435" t="s">
        <v>3451</v>
      </c>
      <c r="B435" t="s">
        <v>3452</v>
      </c>
      <c r="C435" t="s">
        <v>3453</v>
      </c>
      <c r="D435" t="s">
        <v>3454</v>
      </c>
      <c r="E435">
        <v>8</v>
      </c>
      <c r="F435">
        <v>19502</v>
      </c>
      <c r="G435">
        <v>4884.16</v>
      </c>
      <c r="H435" t="s">
        <v>2498</v>
      </c>
      <c r="I435" t="s">
        <v>3455</v>
      </c>
      <c r="J435" t="s">
        <v>110</v>
      </c>
      <c r="K435" t="s">
        <v>91</v>
      </c>
      <c r="L435" t="s">
        <v>80</v>
      </c>
      <c r="M435" t="s">
        <v>3456</v>
      </c>
      <c r="N435" t="s">
        <v>3457</v>
      </c>
      <c r="O435" t="s">
        <v>51</v>
      </c>
      <c r="P435">
        <v>20544</v>
      </c>
      <c r="Q435" t="s">
        <v>3456</v>
      </c>
      <c r="R435">
        <v>211</v>
      </c>
      <c r="S435">
        <v>90</v>
      </c>
      <c r="T435" t="s">
        <v>3458</v>
      </c>
      <c r="U435">
        <v>182018</v>
      </c>
    </row>
    <row r="436" spans="1:21" x14ac:dyDescent="0.25">
      <c r="A436" t="s">
        <v>3459</v>
      </c>
      <c r="B436" t="s">
        <v>1072</v>
      </c>
      <c r="C436" t="s">
        <v>3460</v>
      </c>
      <c r="D436" t="s">
        <v>278</v>
      </c>
      <c r="E436">
        <v>5</v>
      </c>
      <c r="F436">
        <v>47253</v>
      </c>
      <c r="G436">
        <v>3847.66</v>
      </c>
      <c r="H436" t="s">
        <v>3461</v>
      </c>
      <c r="I436" t="s">
        <v>3462</v>
      </c>
      <c r="J436" t="s">
        <v>59</v>
      </c>
      <c r="K436" t="s">
        <v>38</v>
      </c>
      <c r="L436" t="s">
        <v>150</v>
      </c>
      <c r="M436" t="s">
        <v>3463</v>
      </c>
      <c r="N436" t="s">
        <v>3464</v>
      </c>
      <c r="O436" t="s">
        <v>83</v>
      </c>
      <c r="P436">
        <v>32597</v>
      </c>
      <c r="Q436" t="s">
        <v>3463</v>
      </c>
      <c r="R436">
        <v>334</v>
      </c>
      <c r="S436">
        <v>104</v>
      </c>
      <c r="T436" t="s">
        <v>3465</v>
      </c>
      <c r="U436">
        <v>229291</v>
      </c>
    </row>
    <row r="437" spans="1:21" x14ac:dyDescent="0.25">
      <c r="A437" t="s">
        <v>3466</v>
      </c>
      <c r="B437" t="s">
        <v>3467</v>
      </c>
      <c r="C437" t="s">
        <v>3468</v>
      </c>
      <c r="D437" t="s">
        <v>3136</v>
      </c>
      <c r="E437">
        <v>2</v>
      </c>
      <c r="F437">
        <v>10380</v>
      </c>
      <c r="G437">
        <v>1247.6400000000001</v>
      </c>
      <c r="H437" t="s">
        <v>3469</v>
      </c>
      <c r="I437" t="s">
        <v>3470</v>
      </c>
      <c r="J437" t="s">
        <v>24</v>
      </c>
      <c r="K437" t="s">
        <v>38</v>
      </c>
      <c r="L437" t="s">
        <v>80</v>
      </c>
      <c r="M437" t="s">
        <v>3471</v>
      </c>
      <c r="N437" t="s">
        <v>3472</v>
      </c>
      <c r="O437" t="s">
        <v>29</v>
      </c>
      <c r="P437">
        <v>9178</v>
      </c>
      <c r="Q437" t="s">
        <v>3471</v>
      </c>
      <c r="R437">
        <v>128</v>
      </c>
      <c r="S437">
        <v>164</v>
      </c>
      <c r="T437" t="s">
        <v>3473</v>
      </c>
      <c r="U437">
        <v>157038</v>
      </c>
    </row>
    <row r="438" spans="1:21" x14ac:dyDescent="0.25">
      <c r="A438" t="s">
        <v>3474</v>
      </c>
      <c r="B438" t="s">
        <v>3475</v>
      </c>
      <c r="C438" t="s">
        <v>3476</v>
      </c>
      <c r="D438" t="s">
        <v>3477</v>
      </c>
      <c r="E438">
        <v>9</v>
      </c>
      <c r="F438">
        <v>16175</v>
      </c>
      <c r="G438">
        <v>4637.3</v>
      </c>
      <c r="H438" t="s">
        <v>3478</v>
      </c>
      <c r="I438" t="s">
        <v>3479</v>
      </c>
      <c r="J438" t="s">
        <v>129</v>
      </c>
      <c r="K438" t="s">
        <v>60</v>
      </c>
      <c r="L438" t="s">
        <v>150</v>
      </c>
      <c r="M438" t="s">
        <v>3480</v>
      </c>
      <c r="N438" t="s">
        <v>3481</v>
      </c>
      <c r="O438" t="s">
        <v>51</v>
      </c>
      <c r="P438">
        <v>7232</v>
      </c>
      <c r="Q438" t="s">
        <v>3480</v>
      </c>
      <c r="R438">
        <v>969</v>
      </c>
      <c r="S438">
        <v>115</v>
      </c>
      <c r="T438" t="s">
        <v>3482</v>
      </c>
      <c r="U438">
        <v>142266</v>
      </c>
    </row>
    <row r="439" spans="1:21" x14ac:dyDescent="0.25">
      <c r="A439" t="s">
        <v>3483</v>
      </c>
      <c r="B439" t="s">
        <v>3484</v>
      </c>
      <c r="C439" t="s">
        <v>3291</v>
      </c>
      <c r="D439" t="s">
        <v>34</v>
      </c>
      <c r="E439">
        <v>5</v>
      </c>
      <c r="F439">
        <v>23663</v>
      </c>
      <c r="G439">
        <v>2968.88</v>
      </c>
      <c r="H439" t="s">
        <v>1700</v>
      </c>
      <c r="I439" t="s">
        <v>3485</v>
      </c>
      <c r="J439" t="s">
        <v>139</v>
      </c>
      <c r="K439" t="s">
        <v>25</v>
      </c>
      <c r="L439" t="s">
        <v>80</v>
      </c>
      <c r="M439" t="s">
        <v>3486</v>
      </c>
      <c r="N439" t="s">
        <v>3487</v>
      </c>
      <c r="O439" t="s">
        <v>29</v>
      </c>
      <c r="P439">
        <v>36608</v>
      </c>
      <c r="Q439" t="s">
        <v>3486</v>
      </c>
      <c r="R439">
        <v>379</v>
      </c>
      <c r="S439">
        <v>160</v>
      </c>
      <c r="T439" t="s">
        <v>3488</v>
      </c>
      <c r="U439">
        <v>249137</v>
      </c>
    </row>
    <row r="440" spans="1:21" x14ac:dyDescent="0.25">
      <c r="A440" t="s">
        <v>3489</v>
      </c>
      <c r="B440" t="s">
        <v>2250</v>
      </c>
      <c r="C440" t="s">
        <v>3490</v>
      </c>
      <c r="D440" t="s">
        <v>3491</v>
      </c>
      <c r="E440">
        <v>7</v>
      </c>
      <c r="F440">
        <v>34575</v>
      </c>
      <c r="G440">
        <v>3934.11</v>
      </c>
      <c r="H440" t="s">
        <v>3492</v>
      </c>
      <c r="I440" t="s">
        <v>3493</v>
      </c>
      <c r="J440" t="s">
        <v>24</v>
      </c>
      <c r="K440" t="s">
        <v>91</v>
      </c>
      <c r="L440" t="s">
        <v>26</v>
      </c>
      <c r="M440" t="s">
        <v>2995</v>
      </c>
      <c r="N440" t="s">
        <v>3494</v>
      </c>
      <c r="O440" t="s">
        <v>83</v>
      </c>
      <c r="P440">
        <v>3380</v>
      </c>
      <c r="Q440" t="s">
        <v>2995</v>
      </c>
      <c r="R440">
        <v>107</v>
      </c>
      <c r="S440">
        <v>15</v>
      </c>
      <c r="T440" t="s">
        <v>3495</v>
      </c>
      <c r="U440">
        <v>463230</v>
      </c>
    </row>
    <row r="441" spans="1:21" x14ac:dyDescent="0.25">
      <c r="A441" t="s">
        <v>3496</v>
      </c>
      <c r="B441" t="s">
        <v>2051</v>
      </c>
      <c r="C441" t="s">
        <v>1469</v>
      </c>
      <c r="D441" t="s">
        <v>3310</v>
      </c>
      <c r="E441">
        <v>1</v>
      </c>
      <c r="F441">
        <v>13132</v>
      </c>
      <c r="G441">
        <v>3852.18</v>
      </c>
      <c r="H441" t="s">
        <v>3497</v>
      </c>
      <c r="I441" t="s">
        <v>3498</v>
      </c>
      <c r="J441" t="s">
        <v>59</v>
      </c>
      <c r="K441" t="s">
        <v>38</v>
      </c>
      <c r="L441" t="s">
        <v>26</v>
      </c>
      <c r="M441" t="s">
        <v>3499</v>
      </c>
      <c r="N441" t="s">
        <v>3500</v>
      </c>
      <c r="O441" t="s">
        <v>83</v>
      </c>
      <c r="P441">
        <v>22478</v>
      </c>
      <c r="Q441" t="s">
        <v>3499</v>
      </c>
      <c r="R441">
        <v>575</v>
      </c>
      <c r="S441">
        <v>153</v>
      </c>
      <c r="T441" t="s">
        <v>3501</v>
      </c>
      <c r="U441">
        <v>335900</v>
      </c>
    </row>
    <row r="442" spans="1:21" x14ac:dyDescent="0.25">
      <c r="A442" t="s">
        <v>3502</v>
      </c>
      <c r="B442" t="s">
        <v>3503</v>
      </c>
      <c r="C442" t="s">
        <v>1173</v>
      </c>
      <c r="D442" t="s">
        <v>3028</v>
      </c>
      <c r="E442">
        <v>4</v>
      </c>
      <c r="F442">
        <v>39719</v>
      </c>
      <c r="G442">
        <v>2839.24</v>
      </c>
      <c r="H442" t="s">
        <v>3504</v>
      </c>
      <c r="I442" t="s">
        <v>3505</v>
      </c>
      <c r="J442" t="s">
        <v>139</v>
      </c>
      <c r="K442" t="s">
        <v>38</v>
      </c>
      <c r="L442" t="s">
        <v>26</v>
      </c>
      <c r="M442" t="s">
        <v>2810</v>
      </c>
      <c r="N442" t="s">
        <v>3506</v>
      </c>
      <c r="O442" t="s">
        <v>29</v>
      </c>
      <c r="P442">
        <v>15903</v>
      </c>
      <c r="Q442" t="s">
        <v>2810</v>
      </c>
      <c r="R442">
        <v>883</v>
      </c>
      <c r="S442">
        <v>106</v>
      </c>
      <c r="T442" t="s">
        <v>3507</v>
      </c>
      <c r="U442">
        <v>207208</v>
      </c>
    </row>
    <row r="443" spans="1:21" x14ac:dyDescent="0.25">
      <c r="A443" t="s">
        <v>3508</v>
      </c>
      <c r="B443" t="s">
        <v>3509</v>
      </c>
      <c r="C443" t="s">
        <v>2343</v>
      </c>
      <c r="D443" t="s">
        <v>1958</v>
      </c>
      <c r="E443">
        <v>6</v>
      </c>
      <c r="F443">
        <v>12173</v>
      </c>
      <c r="G443">
        <v>1097.67</v>
      </c>
      <c r="H443" t="s">
        <v>3510</v>
      </c>
      <c r="I443" t="s">
        <v>3511</v>
      </c>
      <c r="J443" t="s">
        <v>232</v>
      </c>
      <c r="K443" t="s">
        <v>38</v>
      </c>
      <c r="L443" t="s">
        <v>150</v>
      </c>
      <c r="M443" t="s">
        <v>1751</v>
      </c>
      <c r="N443" t="s">
        <v>3512</v>
      </c>
      <c r="O443" t="s">
        <v>83</v>
      </c>
      <c r="P443">
        <v>911</v>
      </c>
      <c r="Q443" t="s">
        <v>1751</v>
      </c>
      <c r="R443">
        <v>359</v>
      </c>
      <c r="S443">
        <v>199</v>
      </c>
      <c r="T443" t="s">
        <v>3513</v>
      </c>
      <c r="U443">
        <v>245038</v>
      </c>
    </row>
    <row r="444" spans="1:21" x14ac:dyDescent="0.25">
      <c r="A444" t="s">
        <v>3514</v>
      </c>
      <c r="B444" t="s">
        <v>752</v>
      </c>
      <c r="C444" t="s">
        <v>2911</v>
      </c>
      <c r="D444" t="s">
        <v>455</v>
      </c>
      <c r="E444">
        <v>6</v>
      </c>
      <c r="F444">
        <v>18726</v>
      </c>
      <c r="G444">
        <v>2988.28</v>
      </c>
      <c r="H444" t="s">
        <v>3515</v>
      </c>
      <c r="I444" t="s">
        <v>3516</v>
      </c>
      <c r="J444" t="s">
        <v>110</v>
      </c>
      <c r="K444" t="s">
        <v>91</v>
      </c>
      <c r="L444" t="s">
        <v>80</v>
      </c>
      <c r="M444" t="s">
        <v>3517</v>
      </c>
      <c r="N444" t="s">
        <v>3518</v>
      </c>
      <c r="O444" t="s">
        <v>51</v>
      </c>
      <c r="P444">
        <v>26607</v>
      </c>
      <c r="Q444" t="s">
        <v>3517</v>
      </c>
      <c r="R444">
        <v>845</v>
      </c>
      <c r="S444">
        <v>99</v>
      </c>
      <c r="T444" t="s">
        <v>3519</v>
      </c>
      <c r="U444">
        <v>288425</v>
      </c>
    </row>
    <row r="445" spans="1:21" x14ac:dyDescent="0.25">
      <c r="A445" t="s">
        <v>3520</v>
      </c>
      <c r="B445" t="s">
        <v>450</v>
      </c>
      <c r="C445" t="s">
        <v>3521</v>
      </c>
      <c r="D445" t="s">
        <v>2304</v>
      </c>
      <c r="E445">
        <v>1</v>
      </c>
      <c r="F445">
        <v>28876</v>
      </c>
      <c r="G445">
        <v>7130.01</v>
      </c>
      <c r="H445" t="s">
        <v>3522</v>
      </c>
      <c r="I445" t="s">
        <v>3523</v>
      </c>
      <c r="J445" t="s">
        <v>59</v>
      </c>
      <c r="K445" t="s">
        <v>196</v>
      </c>
      <c r="L445" t="s">
        <v>150</v>
      </c>
      <c r="M445" t="s">
        <v>3524</v>
      </c>
      <c r="N445" t="s">
        <v>3525</v>
      </c>
      <c r="O445" t="s">
        <v>51</v>
      </c>
      <c r="P445">
        <v>48204</v>
      </c>
      <c r="Q445" t="s">
        <v>3524</v>
      </c>
      <c r="R445">
        <v>610</v>
      </c>
      <c r="S445">
        <v>100</v>
      </c>
      <c r="T445" t="s">
        <v>3526</v>
      </c>
      <c r="U445">
        <v>160041</v>
      </c>
    </row>
    <row r="446" spans="1:21" x14ac:dyDescent="0.25">
      <c r="A446" t="s">
        <v>3527</v>
      </c>
      <c r="B446" t="s">
        <v>3528</v>
      </c>
      <c r="C446" t="s">
        <v>1590</v>
      </c>
      <c r="D446" t="s">
        <v>3529</v>
      </c>
      <c r="E446">
        <v>6</v>
      </c>
      <c r="F446">
        <v>1098</v>
      </c>
      <c r="G446">
        <v>297.66000000000003</v>
      </c>
      <c r="H446" t="s">
        <v>3530</v>
      </c>
      <c r="I446" t="s">
        <v>3531</v>
      </c>
      <c r="J446" t="s">
        <v>129</v>
      </c>
      <c r="K446" t="s">
        <v>60</v>
      </c>
      <c r="L446" t="s">
        <v>26</v>
      </c>
      <c r="M446" t="s">
        <v>896</v>
      </c>
      <c r="N446" t="s">
        <v>3532</v>
      </c>
      <c r="O446" t="s">
        <v>72</v>
      </c>
      <c r="P446">
        <v>3550</v>
      </c>
      <c r="Q446" t="s">
        <v>896</v>
      </c>
      <c r="R446">
        <v>739</v>
      </c>
      <c r="S446">
        <v>34</v>
      </c>
      <c r="T446" t="s">
        <v>3533</v>
      </c>
      <c r="U446">
        <v>284543</v>
      </c>
    </row>
    <row r="447" spans="1:21" x14ac:dyDescent="0.25">
      <c r="A447" t="s">
        <v>3534</v>
      </c>
      <c r="B447" t="s">
        <v>3535</v>
      </c>
      <c r="C447" t="s">
        <v>3536</v>
      </c>
      <c r="D447" t="s">
        <v>664</v>
      </c>
      <c r="E447">
        <v>9</v>
      </c>
      <c r="F447">
        <v>38483</v>
      </c>
      <c r="G447">
        <v>9193.93</v>
      </c>
      <c r="H447" t="s">
        <v>3537</v>
      </c>
      <c r="I447" t="s">
        <v>3538</v>
      </c>
      <c r="J447" t="s">
        <v>48</v>
      </c>
      <c r="K447" t="s">
        <v>196</v>
      </c>
      <c r="L447" t="s">
        <v>26</v>
      </c>
      <c r="M447" t="s">
        <v>3539</v>
      </c>
      <c r="N447" t="s">
        <v>3540</v>
      </c>
      <c r="O447" t="s">
        <v>29</v>
      </c>
      <c r="P447">
        <v>40806</v>
      </c>
      <c r="Q447" t="s">
        <v>3539</v>
      </c>
      <c r="R447">
        <v>296</v>
      </c>
      <c r="S447">
        <v>163</v>
      </c>
      <c r="T447" t="s">
        <v>3541</v>
      </c>
      <c r="U447">
        <v>363145</v>
      </c>
    </row>
    <row r="448" spans="1:21" x14ac:dyDescent="0.25">
      <c r="A448" t="s">
        <v>3542</v>
      </c>
      <c r="B448" t="s">
        <v>3543</v>
      </c>
      <c r="C448" t="s">
        <v>3544</v>
      </c>
      <c r="D448" t="s">
        <v>2531</v>
      </c>
      <c r="E448">
        <v>8</v>
      </c>
      <c r="F448">
        <v>33606</v>
      </c>
      <c r="G448">
        <v>9881.6299999999992</v>
      </c>
      <c r="H448" t="s">
        <v>3545</v>
      </c>
      <c r="I448" t="s">
        <v>3546</v>
      </c>
      <c r="J448" t="s">
        <v>232</v>
      </c>
      <c r="K448" t="s">
        <v>38</v>
      </c>
      <c r="L448" t="s">
        <v>150</v>
      </c>
      <c r="M448" t="s">
        <v>1810</v>
      </c>
      <c r="N448" t="s">
        <v>3547</v>
      </c>
      <c r="O448" t="s">
        <v>83</v>
      </c>
      <c r="P448">
        <v>27005</v>
      </c>
      <c r="Q448" t="s">
        <v>1810</v>
      </c>
      <c r="R448">
        <v>36</v>
      </c>
      <c r="S448">
        <v>143</v>
      </c>
      <c r="T448" t="s">
        <v>3548</v>
      </c>
      <c r="U448">
        <v>159425</v>
      </c>
    </row>
    <row r="449" spans="1:21" x14ac:dyDescent="0.25">
      <c r="A449" t="s">
        <v>3549</v>
      </c>
      <c r="B449" t="s">
        <v>3550</v>
      </c>
      <c r="C449" t="s">
        <v>2706</v>
      </c>
      <c r="D449" t="s">
        <v>3551</v>
      </c>
      <c r="E449">
        <v>2</v>
      </c>
      <c r="F449">
        <v>41830</v>
      </c>
      <c r="G449">
        <v>2267.67</v>
      </c>
      <c r="H449" t="s">
        <v>442</v>
      </c>
      <c r="I449" t="s">
        <v>3552</v>
      </c>
      <c r="J449" t="s">
        <v>139</v>
      </c>
      <c r="K449" t="s">
        <v>91</v>
      </c>
      <c r="L449" t="s">
        <v>80</v>
      </c>
      <c r="M449" t="s">
        <v>2673</v>
      </c>
      <c r="N449" t="s">
        <v>3553</v>
      </c>
      <c r="O449" t="s">
        <v>29</v>
      </c>
      <c r="P449">
        <v>36205</v>
      </c>
      <c r="Q449" t="s">
        <v>2673</v>
      </c>
      <c r="R449">
        <v>345</v>
      </c>
      <c r="S449">
        <v>173</v>
      </c>
      <c r="T449" t="s">
        <v>3554</v>
      </c>
      <c r="U449">
        <v>313011</v>
      </c>
    </row>
    <row r="450" spans="1:21" x14ac:dyDescent="0.25">
      <c r="A450" t="s">
        <v>3555</v>
      </c>
      <c r="B450" t="s">
        <v>3556</v>
      </c>
      <c r="C450" t="s">
        <v>2596</v>
      </c>
      <c r="D450" t="s">
        <v>764</v>
      </c>
      <c r="E450">
        <v>9</v>
      </c>
      <c r="F450">
        <v>14106</v>
      </c>
      <c r="G450">
        <v>2889.99</v>
      </c>
      <c r="H450" t="s">
        <v>3557</v>
      </c>
      <c r="I450" t="s">
        <v>3558</v>
      </c>
      <c r="J450" t="s">
        <v>129</v>
      </c>
      <c r="K450" t="s">
        <v>196</v>
      </c>
      <c r="L450" t="s">
        <v>80</v>
      </c>
      <c r="M450" t="s">
        <v>3559</v>
      </c>
      <c r="N450" t="s">
        <v>3560</v>
      </c>
      <c r="O450" t="s">
        <v>83</v>
      </c>
      <c r="P450">
        <v>4917</v>
      </c>
      <c r="Q450" t="s">
        <v>3559</v>
      </c>
      <c r="R450">
        <v>924</v>
      </c>
      <c r="S450">
        <v>27</v>
      </c>
      <c r="T450" t="s">
        <v>3561</v>
      </c>
      <c r="U450">
        <v>368766</v>
      </c>
    </row>
    <row r="451" spans="1:21" x14ac:dyDescent="0.25">
      <c r="A451" t="s">
        <v>3562</v>
      </c>
      <c r="B451" t="s">
        <v>1377</v>
      </c>
      <c r="C451" t="s">
        <v>3563</v>
      </c>
      <c r="D451" t="s">
        <v>3440</v>
      </c>
      <c r="E451">
        <v>7</v>
      </c>
      <c r="F451">
        <v>20184</v>
      </c>
      <c r="G451">
        <v>1596.28</v>
      </c>
      <c r="H451" t="s">
        <v>3564</v>
      </c>
      <c r="I451" t="s">
        <v>3565</v>
      </c>
      <c r="J451" t="s">
        <v>232</v>
      </c>
      <c r="K451" t="s">
        <v>60</v>
      </c>
      <c r="L451" t="s">
        <v>80</v>
      </c>
      <c r="M451" t="s">
        <v>2281</v>
      </c>
      <c r="N451" t="s">
        <v>3566</v>
      </c>
      <c r="O451" t="s">
        <v>83</v>
      </c>
      <c r="P451">
        <v>43467</v>
      </c>
      <c r="Q451" t="s">
        <v>2281</v>
      </c>
      <c r="R451">
        <v>790</v>
      </c>
      <c r="S451">
        <v>50</v>
      </c>
      <c r="T451" t="s">
        <v>3567</v>
      </c>
      <c r="U451">
        <v>283691</v>
      </c>
    </row>
    <row r="452" spans="1:21" x14ac:dyDescent="0.25">
      <c r="A452" t="s">
        <v>3568</v>
      </c>
      <c r="B452" t="s">
        <v>3569</v>
      </c>
      <c r="C452" t="s">
        <v>3570</v>
      </c>
      <c r="D452" t="s">
        <v>3571</v>
      </c>
      <c r="E452">
        <v>1</v>
      </c>
      <c r="F452">
        <v>44979</v>
      </c>
      <c r="G452">
        <v>12485.75</v>
      </c>
      <c r="H452" t="s">
        <v>3572</v>
      </c>
      <c r="I452" t="s">
        <v>3573</v>
      </c>
      <c r="J452" t="s">
        <v>139</v>
      </c>
      <c r="K452" t="s">
        <v>91</v>
      </c>
      <c r="L452" t="s">
        <v>80</v>
      </c>
      <c r="M452" t="s">
        <v>3574</v>
      </c>
      <c r="N452" t="s">
        <v>3575</v>
      </c>
      <c r="O452" t="s">
        <v>83</v>
      </c>
      <c r="P452">
        <v>669</v>
      </c>
      <c r="Q452" t="s">
        <v>3574</v>
      </c>
      <c r="R452">
        <v>784</v>
      </c>
      <c r="S452">
        <v>176</v>
      </c>
      <c r="T452" t="s">
        <v>3576</v>
      </c>
      <c r="U452">
        <v>181382</v>
      </c>
    </row>
    <row r="453" spans="1:21" x14ac:dyDescent="0.25">
      <c r="A453" t="s">
        <v>3577</v>
      </c>
      <c r="B453" t="s">
        <v>3578</v>
      </c>
      <c r="C453" t="s">
        <v>3579</v>
      </c>
      <c r="D453" t="s">
        <v>3580</v>
      </c>
      <c r="E453">
        <v>2</v>
      </c>
      <c r="F453">
        <v>3806</v>
      </c>
      <c r="G453">
        <v>1080.24</v>
      </c>
      <c r="H453" t="s">
        <v>3581</v>
      </c>
      <c r="I453" t="s">
        <v>3582</v>
      </c>
      <c r="J453" t="s">
        <v>139</v>
      </c>
      <c r="K453" t="s">
        <v>48</v>
      </c>
      <c r="L453" t="s">
        <v>150</v>
      </c>
      <c r="M453" t="s">
        <v>193</v>
      </c>
      <c r="N453" t="s">
        <v>3583</v>
      </c>
      <c r="O453" t="s">
        <v>72</v>
      </c>
      <c r="P453">
        <v>45349</v>
      </c>
      <c r="Q453" t="s">
        <v>193</v>
      </c>
      <c r="R453">
        <v>878</v>
      </c>
      <c r="S453">
        <v>17</v>
      </c>
      <c r="T453" t="s">
        <v>3584</v>
      </c>
      <c r="U453">
        <v>299488</v>
      </c>
    </row>
    <row r="454" spans="1:21" x14ac:dyDescent="0.25">
      <c r="A454" t="s">
        <v>3585</v>
      </c>
      <c r="B454" t="s">
        <v>3586</v>
      </c>
      <c r="C454" t="s">
        <v>600</v>
      </c>
      <c r="D454" t="s">
        <v>3587</v>
      </c>
      <c r="E454">
        <v>9</v>
      </c>
      <c r="F454">
        <v>24814</v>
      </c>
      <c r="G454">
        <v>3120.54</v>
      </c>
      <c r="H454" t="s">
        <v>3588</v>
      </c>
      <c r="I454" t="s">
        <v>3589</v>
      </c>
      <c r="J454" t="s">
        <v>59</v>
      </c>
      <c r="K454" t="s">
        <v>196</v>
      </c>
      <c r="L454" t="s">
        <v>80</v>
      </c>
      <c r="M454" t="s">
        <v>496</v>
      </c>
      <c r="N454" t="s">
        <v>3590</v>
      </c>
      <c r="O454" t="s">
        <v>51</v>
      </c>
      <c r="P454">
        <v>32924</v>
      </c>
      <c r="Q454" t="s">
        <v>496</v>
      </c>
      <c r="R454">
        <v>373</v>
      </c>
      <c r="S454">
        <v>106</v>
      </c>
      <c r="T454" t="s">
        <v>3591</v>
      </c>
      <c r="U454">
        <v>406956</v>
      </c>
    </row>
    <row r="455" spans="1:21" x14ac:dyDescent="0.25">
      <c r="A455" t="s">
        <v>3592</v>
      </c>
      <c r="B455" t="s">
        <v>3593</v>
      </c>
      <c r="C455" t="s">
        <v>3594</v>
      </c>
      <c r="D455" t="s">
        <v>490</v>
      </c>
      <c r="E455">
        <v>2</v>
      </c>
      <c r="F455">
        <v>24456</v>
      </c>
      <c r="G455">
        <v>6283.41</v>
      </c>
      <c r="H455" t="s">
        <v>337</v>
      </c>
      <c r="I455" t="s">
        <v>3595</v>
      </c>
      <c r="J455" t="s">
        <v>24</v>
      </c>
      <c r="K455" t="s">
        <v>25</v>
      </c>
      <c r="L455" t="s">
        <v>80</v>
      </c>
      <c r="M455" t="s">
        <v>3596</v>
      </c>
      <c r="N455" t="s">
        <v>3597</v>
      </c>
      <c r="O455" t="s">
        <v>72</v>
      </c>
      <c r="P455">
        <v>16940</v>
      </c>
      <c r="Q455" t="s">
        <v>3596</v>
      </c>
      <c r="R455">
        <v>322</v>
      </c>
      <c r="S455">
        <v>86</v>
      </c>
      <c r="T455" t="s">
        <v>3598</v>
      </c>
      <c r="U455">
        <v>149855</v>
      </c>
    </row>
    <row r="456" spans="1:21" x14ac:dyDescent="0.25">
      <c r="A456" t="s">
        <v>3599</v>
      </c>
      <c r="B456" t="s">
        <v>3600</v>
      </c>
      <c r="C456" t="s">
        <v>3601</v>
      </c>
      <c r="D456" t="s">
        <v>723</v>
      </c>
      <c r="E456">
        <v>1</v>
      </c>
      <c r="F456">
        <v>22650</v>
      </c>
      <c r="G456">
        <v>4701.4399999999996</v>
      </c>
      <c r="H456" t="s">
        <v>3602</v>
      </c>
      <c r="I456" t="s">
        <v>3603</v>
      </c>
      <c r="J456" t="s">
        <v>129</v>
      </c>
      <c r="K456" t="s">
        <v>91</v>
      </c>
      <c r="L456" t="s">
        <v>26</v>
      </c>
      <c r="M456" t="s">
        <v>3604</v>
      </c>
      <c r="N456" t="s">
        <v>3605</v>
      </c>
      <c r="O456" t="s">
        <v>83</v>
      </c>
      <c r="P456">
        <v>454</v>
      </c>
      <c r="Q456" t="s">
        <v>3604</v>
      </c>
      <c r="R456">
        <v>925</v>
      </c>
      <c r="S456">
        <v>188</v>
      </c>
      <c r="T456" t="s">
        <v>3606</v>
      </c>
      <c r="U456">
        <v>308605</v>
      </c>
    </row>
    <row r="457" spans="1:21" x14ac:dyDescent="0.25">
      <c r="A457" t="s">
        <v>3607</v>
      </c>
      <c r="B457" t="s">
        <v>2092</v>
      </c>
      <c r="C457" t="s">
        <v>285</v>
      </c>
      <c r="D457" t="s">
        <v>126</v>
      </c>
      <c r="E457">
        <v>5</v>
      </c>
      <c r="F457">
        <v>21972</v>
      </c>
      <c r="G457">
        <v>1650.58</v>
      </c>
      <c r="H457" t="s">
        <v>3608</v>
      </c>
      <c r="I457" t="s">
        <v>3609</v>
      </c>
      <c r="J457" t="s">
        <v>129</v>
      </c>
      <c r="K457" t="s">
        <v>60</v>
      </c>
      <c r="L457" t="s">
        <v>26</v>
      </c>
      <c r="M457" t="s">
        <v>3203</v>
      </c>
      <c r="N457" t="s">
        <v>3610</v>
      </c>
      <c r="O457" t="s">
        <v>72</v>
      </c>
      <c r="P457">
        <v>30586</v>
      </c>
      <c r="Q457" t="s">
        <v>3203</v>
      </c>
      <c r="R457">
        <v>571</v>
      </c>
      <c r="S457">
        <v>172</v>
      </c>
      <c r="T457" t="s">
        <v>3611</v>
      </c>
      <c r="U457">
        <v>356193</v>
      </c>
    </row>
    <row r="458" spans="1:21" x14ac:dyDescent="0.25">
      <c r="A458" t="s">
        <v>3612</v>
      </c>
      <c r="B458" t="s">
        <v>2356</v>
      </c>
      <c r="C458" t="s">
        <v>959</v>
      </c>
      <c r="D458" t="s">
        <v>2682</v>
      </c>
      <c r="E458">
        <v>5</v>
      </c>
      <c r="F458">
        <v>37490</v>
      </c>
      <c r="G458">
        <v>7523.94</v>
      </c>
      <c r="H458" t="s">
        <v>3613</v>
      </c>
      <c r="I458" t="s">
        <v>3614</v>
      </c>
      <c r="J458" t="s">
        <v>110</v>
      </c>
      <c r="K458" t="s">
        <v>25</v>
      </c>
      <c r="L458" t="s">
        <v>26</v>
      </c>
      <c r="M458" t="s">
        <v>3615</v>
      </c>
      <c r="N458" t="s">
        <v>3616</v>
      </c>
      <c r="O458" t="s">
        <v>72</v>
      </c>
      <c r="P458">
        <v>4462</v>
      </c>
      <c r="Q458" t="s">
        <v>3615</v>
      </c>
      <c r="R458">
        <v>297</v>
      </c>
      <c r="S458">
        <v>180</v>
      </c>
      <c r="T458" t="s">
        <v>3617</v>
      </c>
      <c r="U458">
        <v>194673</v>
      </c>
    </row>
    <row r="459" spans="1:21" x14ac:dyDescent="0.25">
      <c r="A459" t="s">
        <v>3618</v>
      </c>
      <c r="B459" t="s">
        <v>1507</v>
      </c>
      <c r="C459" t="s">
        <v>3619</v>
      </c>
      <c r="D459" t="s">
        <v>3620</v>
      </c>
      <c r="E459">
        <v>6</v>
      </c>
      <c r="F459">
        <v>10250</v>
      </c>
      <c r="G459">
        <v>3013.65</v>
      </c>
      <c r="H459" t="s">
        <v>3621</v>
      </c>
      <c r="I459" t="s">
        <v>3622</v>
      </c>
      <c r="J459" t="s">
        <v>48</v>
      </c>
      <c r="K459" t="s">
        <v>25</v>
      </c>
      <c r="L459" t="s">
        <v>150</v>
      </c>
      <c r="M459" t="s">
        <v>3623</v>
      </c>
      <c r="N459" t="s">
        <v>3624</v>
      </c>
      <c r="O459" t="s">
        <v>83</v>
      </c>
      <c r="P459">
        <v>30479</v>
      </c>
      <c r="Q459" t="s">
        <v>3623</v>
      </c>
      <c r="R459">
        <v>278</v>
      </c>
      <c r="S459">
        <v>64</v>
      </c>
      <c r="T459" t="s">
        <v>3625</v>
      </c>
      <c r="U459">
        <v>224375</v>
      </c>
    </row>
    <row r="460" spans="1:21" x14ac:dyDescent="0.25">
      <c r="A460" t="s">
        <v>3626</v>
      </c>
      <c r="B460" t="s">
        <v>210</v>
      </c>
      <c r="C460" t="s">
        <v>2205</v>
      </c>
      <c r="D460" t="s">
        <v>3627</v>
      </c>
      <c r="E460">
        <v>6</v>
      </c>
      <c r="F460">
        <v>44611</v>
      </c>
      <c r="G460">
        <v>5666.65</v>
      </c>
      <c r="H460" t="s">
        <v>3628</v>
      </c>
      <c r="I460" t="s">
        <v>3629</v>
      </c>
      <c r="J460" t="s">
        <v>37</v>
      </c>
      <c r="K460" t="s">
        <v>48</v>
      </c>
      <c r="L460" t="s">
        <v>26</v>
      </c>
      <c r="M460" t="s">
        <v>2022</v>
      </c>
      <c r="N460" t="s">
        <v>3630</v>
      </c>
      <c r="O460" t="s">
        <v>51</v>
      </c>
      <c r="P460">
        <v>38679</v>
      </c>
      <c r="Q460" t="s">
        <v>2022</v>
      </c>
      <c r="R460">
        <v>877</v>
      </c>
      <c r="S460">
        <v>121</v>
      </c>
      <c r="T460" t="s">
        <v>3631</v>
      </c>
      <c r="U460">
        <v>449986</v>
      </c>
    </row>
    <row r="461" spans="1:21" x14ac:dyDescent="0.25">
      <c r="A461" t="s">
        <v>3632</v>
      </c>
      <c r="B461" t="s">
        <v>1434</v>
      </c>
      <c r="C461" t="s">
        <v>3633</v>
      </c>
      <c r="D461" t="s">
        <v>575</v>
      </c>
      <c r="E461">
        <v>9</v>
      </c>
      <c r="F461">
        <v>44859</v>
      </c>
      <c r="G461">
        <v>2255.7399999999998</v>
      </c>
      <c r="H461" t="s">
        <v>1232</v>
      </c>
      <c r="I461" t="s">
        <v>3634</v>
      </c>
      <c r="J461" t="s">
        <v>24</v>
      </c>
      <c r="K461" t="s">
        <v>38</v>
      </c>
      <c r="L461" t="s">
        <v>80</v>
      </c>
      <c r="M461" t="s">
        <v>2956</v>
      </c>
      <c r="N461" t="s">
        <v>3635</v>
      </c>
      <c r="O461" t="s">
        <v>51</v>
      </c>
      <c r="P461">
        <v>13438</v>
      </c>
      <c r="Q461" t="s">
        <v>2956</v>
      </c>
      <c r="R461">
        <v>53</v>
      </c>
      <c r="S461">
        <v>143</v>
      </c>
      <c r="T461" t="s">
        <v>3636</v>
      </c>
      <c r="U461">
        <v>213560</v>
      </c>
    </row>
    <row r="462" spans="1:21" x14ac:dyDescent="0.25">
      <c r="A462" t="s">
        <v>3637</v>
      </c>
      <c r="B462" t="s">
        <v>3638</v>
      </c>
      <c r="C462" t="s">
        <v>258</v>
      </c>
      <c r="D462" t="s">
        <v>3639</v>
      </c>
      <c r="E462">
        <v>7</v>
      </c>
      <c r="F462">
        <v>9379</v>
      </c>
      <c r="G462">
        <v>2759.28</v>
      </c>
      <c r="H462" t="s">
        <v>796</v>
      </c>
      <c r="I462" t="s">
        <v>3640</v>
      </c>
      <c r="J462" t="s">
        <v>48</v>
      </c>
      <c r="K462" t="s">
        <v>149</v>
      </c>
      <c r="L462" t="s">
        <v>80</v>
      </c>
      <c r="M462" t="s">
        <v>3641</v>
      </c>
      <c r="N462" t="s">
        <v>3642</v>
      </c>
      <c r="O462" t="s">
        <v>83</v>
      </c>
      <c r="P462">
        <v>12012</v>
      </c>
      <c r="Q462" t="s">
        <v>3641</v>
      </c>
      <c r="R462">
        <v>61</v>
      </c>
      <c r="S462">
        <v>193</v>
      </c>
      <c r="T462" t="s">
        <v>3643</v>
      </c>
      <c r="U462">
        <v>319204</v>
      </c>
    </row>
    <row r="463" spans="1:21" x14ac:dyDescent="0.25">
      <c r="A463" t="s">
        <v>3644</v>
      </c>
      <c r="B463" t="s">
        <v>3645</v>
      </c>
      <c r="C463" t="s">
        <v>2580</v>
      </c>
      <c r="D463" t="s">
        <v>1265</v>
      </c>
      <c r="E463">
        <v>1</v>
      </c>
      <c r="F463">
        <v>48720</v>
      </c>
      <c r="G463">
        <v>7478.32</v>
      </c>
      <c r="H463" t="s">
        <v>3646</v>
      </c>
      <c r="I463" t="s">
        <v>3647</v>
      </c>
      <c r="J463" t="s">
        <v>110</v>
      </c>
      <c r="K463" t="s">
        <v>91</v>
      </c>
      <c r="L463" t="s">
        <v>26</v>
      </c>
      <c r="M463" t="s">
        <v>2733</v>
      </c>
      <c r="N463" t="s">
        <v>3648</v>
      </c>
      <c r="O463" t="s">
        <v>29</v>
      </c>
      <c r="P463">
        <v>11175</v>
      </c>
      <c r="Q463" t="s">
        <v>2733</v>
      </c>
      <c r="R463">
        <v>737</v>
      </c>
      <c r="S463">
        <v>11</v>
      </c>
      <c r="T463" t="s">
        <v>3649</v>
      </c>
      <c r="U463">
        <v>117380</v>
      </c>
    </row>
    <row r="464" spans="1:21" x14ac:dyDescent="0.25">
      <c r="A464" t="s">
        <v>3650</v>
      </c>
      <c r="B464" t="s">
        <v>3651</v>
      </c>
      <c r="C464" t="s">
        <v>3652</v>
      </c>
      <c r="D464" t="s">
        <v>3653</v>
      </c>
      <c r="E464">
        <v>1</v>
      </c>
      <c r="F464">
        <v>13471</v>
      </c>
      <c r="G464">
        <v>2124.8200000000002</v>
      </c>
      <c r="H464" t="s">
        <v>1090</v>
      </c>
      <c r="I464" t="s">
        <v>3654</v>
      </c>
      <c r="J464" t="s">
        <v>48</v>
      </c>
      <c r="K464" t="s">
        <v>196</v>
      </c>
      <c r="L464" t="s">
        <v>26</v>
      </c>
      <c r="M464" t="s">
        <v>1927</v>
      </c>
      <c r="N464" t="s">
        <v>3655</v>
      </c>
      <c r="O464" t="s">
        <v>51</v>
      </c>
      <c r="P464">
        <v>11319</v>
      </c>
      <c r="Q464" t="s">
        <v>1927</v>
      </c>
      <c r="R464">
        <v>1</v>
      </c>
      <c r="S464">
        <v>195</v>
      </c>
      <c r="T464" t="s">
        <v>3656</v>
      </c>
      <c r="U464">
        <v>466690</v>
      </c>
    </row>
    <row r="465" spans="1:21" x14ac:dyDescent="0.25">
      <c r="A465" t="s">
        <v>3657</v>
      </c>
      <c r="B465" t="s">
        <v>3658</v>
      </c>
      <c r="C465" t="s">
        <v>3211</v>
      </c>
      <c r="D465" t="s">
        <v>3659</v>
      </c>
      <c r="E465">
        <v>1</v>
      </c>
      <c r="F465">
        <v>3061</v>
      </c>
      <c r="G465">
        <v>698.38</v>
      </c>
      <c r="H465" t="s">
        <v>3226</v>
      </c>
      <c r="I465" t="s">
        <v>3660</v>
      </c>
      <c r="J465" t="s">
        <v>59</v>
      </c>
      <c r="K465" t="s">
        <v>149</v>
      </c>
      <c r="L465" t="s">
        <v>150</v>
      </c>
      <c r="M465" t="s">
        <v>3661</v>
      </c>
      <c r="N465" t="s">
        <v>3662</v>
      </c>
      <c r="O465" t="s">
        <v>72</v>
      </c>
      <c r="P465">
        <v>5783</v>
      </c>
      <c r="Q465" t="s">
        <v>3661</v>
      </c>
      <c r="R465">
        <v>171</v>
      </c>
      <c r="S465">
        <v>77</v>
      </c>
      <c r="T465" t="s">
        <v>3663</v>
      </c>
      <c r="U465">
        <v>318576</v>
      </c>
    </row>
    <row r="466" spans="1:21" x14ac:dyDescent="0.25">
      <c r="A466" t="s">
        <v>3664</v>
      </c>
      <c r="B466" t="s">
        <v>3423</v>
      </c>
      <c r="C466" t="s">
        <v>1691</v>
      </c>
      <c r="D466" t="s">
        <v>3665</v>
      </c>
      <c r="E466">
        <v>4</v>
      </c>
      <c r="F466">
        <v>20204</v>
      </c>
      <c r="G466">
        <v>4062.95</v>
      </c>
      <c r="H466" t="s">
        <v>2130</v>
      </c>
      <c r="I466" t="s">
        <v>3666</v>
      </c>
      <c r="J466" t="s">
        <v>24</v>
      </c>
      <c r="K466" t="s">
        <v>149</v>
      </c>
      <c r="L466" t="s">
        <v>80</v>
      </c>
      <c r="M466" t="s">
        <v>3587</v>
      </c>
      <c r="N466" t="s">
        <v>3667</v>
      </c>
      <c r="O466" t="s">
        <v>51</v>
      </c>
      <c r="P466">
        <v>12560</v>
      </c>
      <c r="Q466" t="s">
        <v>3587</v>
      </c>
      <c r="R466">
        <v>990</v>
      </c>
      <c r="S466">
        <v>34</v>
      </c>
      <c r="T466" t="s">
        <v>3668</v>
      </c>
      <c r="U466">
        <v>392163</v>
      </c>
    </row>
    <row r="467" spans="1:21" x14ac:dyDescent="0.25">
      <c r="A467" t="s">
        <v>3669</v>
      </c>
      <c r="B467" t="s">
        <v>2092</v>
      </c>
      <c r="C467" t="s">
        <v>3271</v>
      </c>
      <c r="D467" t="s">
        <v>3448</v>
      </c>
      <c r="E467">
        <v>4</v>
      </c>
      <c r="F467">
        <v>39889</v>
      </c>
      <c r="G467">
        <v>5005.9399999999996</v>
      </c>
      <c r="H467" t="s">
        <v>3670</v>
      </c>
      <c r="I467" t="s">
        <v>3671</v>
      </c>
      <c r="J467" t="s">
        <v>139</v>
      </c>
      <c r="K467" t="s">
        <v>149</v>
      </c>
      <c r="L467" t="s">
        <v>26</v>
      </c>
      <c r="M467" t="s">
        <v>3672</v>
      </c>
      <c r="N467" t="s">
        <v>3673</v>
      </c>
      <c r="O467" t="s">
        <v>72</v>
      </c>
      <c r="P467">
        <v>32999</v>
      </c>
      <c r="Q467" t="s">
        <v>3672</v>
      </c>
      <c r="R467">
        <v>425</v>
      </c>
      <c r="S467">
        <v>126</v>
      </c>
      <c r="T467" t="s">
        <v>3674</v>
      </c>
      <c r="U467">
        <v>321198</v>
      </c>
    </row>
    <row r="468" spans="1:21" x14ac:dyDescent="0.25">
      <c r="A468" t="s">
        <v>3675</v>
      </c>
      <c r="B468" t="s">
        <v>3676</v>
      </c>
      <c r="C468" t="s">
        <v>3677</v>
      </c>
      <c r="D468" t="s">
        <v>631</v>
      </c>
      <c r="E468">
        <v>9</v>
      </c>
      <c r="F468">
        <v>42307</v>
      </c>
      <c r="G468">
        <v>3172.79</v>
      </c>
      <c r="H468" t="s">
        <v>3678</v>
      </c>
      <c r="I468" t="s">
        <v>3679</v>
      </c>
      <c r="J468" t="s">
        <v>110</v>
      </c>
      <c r="K468" t="s">
        <v>60</v>
      </c>
      <c r="L468" t="s">
        <v>80</v>
      </c>
      <c r="M468" t="s">
        <v>3680</v>
      </c>
      <c r="N468" t="s">
        <v>3681</v>
      </c>
      <c r="O468" t="s">
        <v>72</v>
      </c>
      <c r="P468">
        <v>15195</v>
      </c>
      <c r="Q468" t="s">
        <v>3680</v>
      </c>
      <c r="R468">
        <v>727</v>
      </c>
      <c r="S468">
        <v>158</v>
      </c>
      <c r="T468" t="s">
        <v>3682</v>
      </c>
      <c r="U468">
        <v>209969</v>
      </c>
    </row>
    <row r="469" spans="1:21" x14ac:dyDescent="0.25">
      <c r="A469" t="s">
        <v>3683</v>
      </c>
      <c r="B469" t="s">
        <v>485</v>
      </c>
      <c r="C469" t="s">
        <v>3684</v>
      </c>
      <c r="D469" t="s">
        <v>967</v>
      </c>
      <c r="E469">
        <v>4</v>
      </c>
      <c r="F469">
        <v>32462</v>
      </c>
      <c r="G469">
        <v>8337.56</v>
      </c>
      <c r="H469" t="s">
        <v>3685</v>
      </c>
      <c r="I469" t="s">
        <v>3686</v>
      </c>
      <c r="J469" t="s">
        <v>129</v>
      </c>
      <c r="K469" t="s">
        <v>25</v>
      </c>
      <c r="L469" t="s">
        <v>150</v>
      </c>
      <c r="M469" t="s">
        <v>3687</v>
      </c>
      <c r="N469" t="s">
        <v>3688</v>
      </c>
      <c r="O469" t="s">
        <v>83</v>
      </c>
      <c r="P469">
        <v>39067</v>
      </c>
      <c r="Q469" t="s">
        <v>3687</v>
      </c>
      <c r="R469">
        <v>487</v>
      </c>
      <c r="S469">
        <v>34</v>
      </c>
      <c r="T469" t="s">
        <v>3689</v>
      </c>
      <c r="U469">
        <v>203135</v>
      </c>
    </row>
    <row r="470" spans="1:21" x14ac:dyDescent="0.25">
      <c r="A470" t="s">
        <v>3690</v>
      </c>
      <c r="B470" t="s">
        <v>2823</v>
      </c>
      <c r="C470" t="s">
        <v>3691</v>
      </c>
      <c r="D470" t="s">
        <v>443</v>
      </c>
      <c r="E470">
        <v>1</v>
      </c>
      <c r="F470">
        <v>40653</v>
      </c>
      <c r="G470">
        <v>6945.33</v>
      </c>
      <c r="H470" t="s">
        <v>3692</v>
      </c>
      <c r="I470" t="s">
        <v>3693</v>
      </c>
      <c r="J470" t="s">
        <v>110</v>
      </c>
      <c r="K470" t="s">
        <v>149</v>
      </c>
      <c r="L470" t="s">
        <v>80</v>
      </c>
      <c r="M470" t="s">
        <v>3694</v>
      </c>
      <c r="N470" t="s">
        <v>3695</v>
      </c>
      <c r="O470" t="s">
        <v>72</v>
      </c>
      <c r="P470">
        <v>40982</v>
      </c>
      <c r="Q470" t="s">
        <v>3694</v>
      </c>
      <c r="R470">
        <v>90</v>
      </c>
      <c r="S470">
        <v>17</v>
      </c>
      <c r="T470" t="s">
        <v>3696</v>
      </c>
      <c r="U470">
        <v>365544</v>
      </c>
    </row>
    <row r="471" spans="1:21" x14ac:dyDescent="0.25">
      <c r="A471" t="s">
        <v>3697</v>
      </c>
      <c r="B471" t="s">
        <v>3698</v>
      </c>
      <c r="C471" t="s">
        <v>3510</v>
      </c>
      <c r="D471" t="s">
        <v>619</v>
      </c>
      <c r="E471">
        <v>8</v>
      </c>
      <c r="F471">
        <v>13441</v>
      </c>
      <c r="G471">
        <v>2931.73</v>
      </c>
      <c r="H471" t="s">
        <v>1784</v>
      </c>
      <c r="I471" t="s">
        <v>3699</v>
      </c>
      <c r="J471" t="s">
        <v>139</v>
      </c>
      <c r="K471" t="s">
        <v>38</v>
      </c>
      <c r="L471" t="s">
        <v>26</v>
      </c>
      <c r="M471" t="s">
        <v>2182</v>
      </c>
      <c r="N471" t="s">
        <v>3700</v>
      </c>
      <c r="O471" t="s">
        <v>51</v>
      </c>
      <c r="P471">
        <v>38071</v>
      </c>
      <c r="Q471" t="s">
        <v>2182</v>
      </c>
      <c r="R471">
        <v>184</v>
      </c>
      <c r="S471">
        <v>180</v>
      </c>
      <c r="T471" t="s">
        <v>3701</v>
      </c>
      <c r="U471">
        <v>436932</v>
      </c>
    </row>
    <row r="472" spans="1:21" x14ac:dyDescent="0.25">
      <c r="A472" t="s">
        <v>3702</v>
      </c>
      <c r="B472" t="s">
        <v>1204</v>
      </c>
      <c r="C472" t="s">
        <v>3703</v>
      </c>
      <c r="D472" t="s">
        <v>2943</v>
      </c>
      <c r="E472">
        <v>3</v>
      </c>
      <c r="F472">
        <v>44009</v>
      </c>
      <c r="G472">
        <v>11667.94</v>
      </c>
      <c r="H472" t="s">
        <v>3704</v>
      </c>
      <c r="I472" t="s">
        <v>3705</v>
      </c>
      <c r="J472" t="s">
        <v>48</v>
      </c>
      <c r="K472" t="s">
        <v>149</v>
      </c>
      <c r="L472" t="s">
        <v>150</v>
      </c>
      <c r="M472" t="s">
        <v>3706</v>
      </c>
      <c r="N472" t="s">
        <v>3707</v>
      </c>
      <c r="O472" t="s">
        <v>51</v>
      </c>
      <c r="P472">
        <v>27022</v>
      </c>
      <c r="Q472" t="s">
        <v>3706</v>
      </c>
      <c r="R472">
        <v>761</v>
      </c>
      <c r="S472">
        <v>187</v>
      </c>
      <c r="T472" t="s">
        <v>3708</v>
      </c>
      <c r="U472">
        <v>107440</v>
      </c>
    </row>
    <row r="473" spans="1:21" x14ac:dyDescent="0.25">
      <c r="A473" t="s">
        <v>3709</v>
      </c>
      <c r="B473" t="s">
        <v>759</v>
      </c>
      <c r="C473" t="s">
        <v>3670</v>
      </c>
      <c r="D473" t="s">
        <v>1736</v>
      </c>
      <c r="E473">
        <v>9</v>
      </c>
      <c r="F473">
        <v>31940</v>
      </c>
      <c r="G473">
        <v>1738.51</v>
      </c>
      <c r="H473" t="s">
        <v>3710</v>
      </c>
      <c r="I473" t="s">
        <v>3711</v>
      </c>
      <c r="J473" t="s">
        <v>37</v>
      </c>
      <c r="K473" t="s">
        <v>91</v>
      </c>
      <c r="L473" t="s">
        <v>26</v>
      </c>
      <c r="M473" t="s">
        <v>2404</v>
      </c>
      <c r="N473" t="s">
        <v>3712</v>
      </c>
      <c r="O473" t="s">
        <v>83</v>
      </c>
      <c r="P473">
        <v>15882</v>
      </c>
      <c r="Q473" t="s">
        <v>2404</v>
      </c>
      <c r="R473">
        <v>94</v>
      </c>
      <c r="S473">
        <v>39</v>
      </c>
      <c r="T473" t="s">
        <v>3713</v>
      </c>
      <c r="U473">
        <v>430456</v>
      </c>
    </row>
    <row r="474" spans="1:21" x14ac:dyDescent="0.25">
      <c r="A474" t="s">
        <v>3714</v>
      </c>
      <c r="B474" t="s">
        <v>3715</v>
      </c>
      <c r="C474" t="s">
        <v>44</v>
      </c>
      <c r="D474" t="s">
        <v>2612</v>
      </c>
      <c r="E474">
        <v>7</v>
      </c>
      <c r="F474">
        <v>7112</v>
      </c>
      <c r="G474">
        <v>1883.59</v>
      </c>
      <c r="H474" t="s">
        <v>3716</v>
      </c>
      <c r="I474" t="s">
        <v>3717</v>
      </c>
      <c r="J474" t="s">
        <v>59</v>
      </c>
      <c r="K474" t="s">
        <v>48</v>
      </c>
      <c r="L474" t="s">
        <v>26</v>
      </c>
      <c r="M474" t="s">
        <v>3718</v>
      </c>
      <c r="N474" t="s">
        <v>3719</v>
      </c>
      <c r="O474" t="s">
        <v>51</v>
      </c>
      <c r="P474">
        <v>46501</v>
      </c>
      <c r="Q474" t="s">
        <v>3718</v>
      </c>
      <c r="R474">
        <v>594</v>
      </c>
      <c r="S474">
        <v>181</v>
      </c>
      <c r="T474" t="s">
        <v>3720</v>
      </c>
      <c r="U474">
        <v>423501</v>
      </c>
    </row>
    <row r="475" spans="1:21" x14ac:dyDescent="0.25">
      <c r="A475" t="s">
        <v>3721</v>
      </c>
      <c r="B475" t="s">
        <v>1809</v>
      </c>
      <c r="C475" t="s">
        <v>3722</v>
      </c>
      <c r="D475" t="s">
        <v>3672</v>
      </c>
      <c r="E475">
        <v>8</v>
      </c>
      <c r="F475">
        <v>6867</v>
      </c>
      <c r="G475">
        <v>1633.99</v>
      </c>
      <c r="H475" t="s">
        <v>1793</v>
      </c>
      <c r="I475" t="s">
        <v>3723</v>
      </c>
      <c r="J475" t="s">
        <v>59</v>
      </c>
      <c r="K475" t="s">
        <v>60</v>
      </c>
      <c r="L475" t="s">
        <v>26</v>
      </c>
      <c r="M475" t="s">
        <v>3724</v>
      </c>
      <c r="N475" t="s">
        <v>3725</v>
      </c>
      <c r="O475" t="s">
        <v>51</v>
      </c>
      <c r="P475">
        <v>10342</v>
      </c>
      <c r="Q475" t="s">
        <v>3724</v>
      </c>
      <c r="R475">
        <v>348</v>
      </c>
      <c r="S475">
        <v>182</v>
      </c>
      <c r="T475" t="s">
        <v>3726</v>
      </c>
      <c r="U475">
        <v>99074</v>
      </c>
    </row>
    <row r="476" spans="1:21" x14ac:dyDescent="0.25">
      <c r="A476" t="s">
        <v>3727</v>
      </c>
      <c r="B476" t="s">
        <v>327</v>
      </c>
      <c r="C476" t="s">
        <v>3728</v>
      </c>
      <c r="D476" t="s">
        <v>487</v>
      </c>
      <c r="E476">
        <v>8</v>
      </c>
      <c r="F476">
        <v>13731</v>
      </c>
      <c r="G476">
        <v>3936.75</v>
      </c>
      <c r="H476" t="s">
        <v>3729</v>
      </c>
      <c r="I476" t="s">
        <v>3730</v>
      </c>
      <c r="J476" t="s">
        <v>48</v>
      </c>
      <c r="K476" t="s">
        <v>25</v>
      </c>
      <c r="L476" t="s">
        <v>150</v>
      </c>
      <c r="M476" t="s">
        <v>805</v>
      </c>
      <c r="N476" t="s">
        <v>3731</v>
      </c>
      <c r="O476" t="s">
        <v>51</v>
      </c>
      <c r="P476">
        <v>23279</v>
      </c>
      <c r="Q476" t="s">
        <v>805</v>
      </c>
      <c r="R476">
        <v>370</v>
      </c>
      <c r="S476">
        <v>199</v>
      </c>
      <c r="T476" t="s">
        <v>3732</v>
      </c>
      <c r="U476">
        <v>98673</v>
      </c>
    </row>
    <row r="477" spans="1:21" x14ac:dyDescent="0.25">
      <c r="A477" t="s">
        <v>3733</v>
      </c>
      <c r="B477" t="s">
        <v>1141</v>
      </c>
      <c r="C477" t="s">
        <v>3734</v>
      </c>
      <c r="D477" t="s">
        <v>3735</v>
      </c>
      <c r="E477">
        <v>2</v>
      </c>
      <c r="F477">
        <v>3935</v>
      </c>
      <c r="G477">
        <v>426.54</v>
      </c>
      <c r="H477" t="s">
        <v>1418</v>
      </c>
      <c r="I477" t="s">
        <v>3736</v>
      </c>
      <c r="J477" t="s">
        <v>37</v>
      </c>
      <c r="K477" t="s">
        <v>196</v>
      </c>
      <c r="L477" t="s">
        <v>150</v>
      </c>
      <c r="M477" t="s">
        <v>1256</v>
      </c>
      <c r="N477" t="s">
        <v>3737</v>
      </c>
      <c r="O477" t="s">
        <v>51</v>
      </c>
      <c r="P477">
        <v>22735</v>
      </c>
      <c r="Q477" t="s">
        <v>1256</v>
      </c>
      <c r="R477">
        <v>952</v>
      </c>
      <c r="S477">
        <v>51</v>
      </c>
      <c r="T477" t="s">
        <v>3738</v>
      </c>
      <c r="U477">
        <v>362767</v>
      </c>
    </row>
    <row r="478" spans="1:21" x14ac:dyDescent="0.25">
      <c r="A478" t="s">
        <v>3739</v>
      </c>
      <c r="B478" t="s">
        <v>3740</v>
      </c>
      <c r="C478" t="s">
        <v>3741</v>
      </c>
      <c r="D478" t="s">
        <v>2771</v>
      </c>
      <c r="E478">
        <v>6</v>
      </c>
      <c r="F478">
        <v>14496</v>
      </c>
      <c r="G478">
        <v>1893.26</v>
      </c>
      <c r="H478" t="s">
        <v>3742</v>
      </c>
      <c r="I478" t="s">
        <v>3743</v>
      </c>
      <c r="J478" t="s">
        <v>37</v>
      </c>
      <c r="K478" t="s">
        <v>91</v>
      </c>
      <c r="L478" t="s">
        <v>80</v>
      </c>
      <c r="M478" t="s">
        <v>3744</v>
      </c>
      <c r="N478" t="s">
        <v>3745</v>
      </c>
      <c r="O478" t="s">
        <v>29</v>
      </c>
      <c r="P478">
        <v>37304</v>
      </c>
      <c r="Q478" t="s">
        <v>3744</v>
      </c>
      <c r="R478">
        <v>605</v>
      </c>
      <c r="S478">
        <v>119</v>
      </c>
      <c r="T478" t="s">
        <v>3746</v>
      </c>
      <c r="U478">
        <v>429262</v>
      </c>
    </row>
    <row r="479" spans="1:21" x14ac:dyDescent="0.25">
      <c r="A479" t="s">
        <v>3747</v>
      </c>
      <c r="B479" t="s">
        <v>3748</v>
      </c>
      <c r="C479" t="s">
        <v>2242</v>
      </c>
      <c r="D479" t="s">
        <v>1358</v>
      </c>
      <c r="E479">
        <v>4</v>
      </c>
      <c r="F479">
        <v>49677</v>
      </c>
      <c r="G479">
        <v>10698.92</v>
      </c>
      <c r="H479" t="s">
        <v>3749</v>
      </c>
      <c r="I479" t="s">
        <v>3750</v>
      </c>
      <c r="J479" t="s">
        <v>24</v>
      </c>
      <c r="K479" t="s">
        <v>60</v>
      </c>
      <c r="L479" t="s">
        <v>80</v>
      </c>
      <c r="M479" t="s">
        <v>3751</v>
      </c>
      <c r="N479" t="s">
        <v>3752</v>
      </c>
      <c r="O479" t="s">
        <v>72</v>
      </c>
      <c r="P479">
        <v>27385</v>
      </c>
      <c r="Q479" t="s">
        <v>3751</v>
      </c>
      <c r="R479">
        <v>615</v>
      </c>
      <c r="S479">
        <v>198</v>
      </c>
      <c r="T479" t="s">
        <v>3753</v>
      </c>
      <c r="U479">
        <v>227225</v>
      </c>
    </row>
    <row r="480" spans="1:21" x14ac:dyDescent="0.25">
      <c r="A480" t="s">
        <v>3754</v>
      </c>
      <c r="B480" t="s">
        <v>3201</v>
      </c>
      <c r="C480" t="s">
        <v>3755</v>
      </c>
      <c r="D480" t="s">
        <v>1379</v>
      </c>
      <c r="E480">
        <v>6</v>
      </c>
      <c r="F480">
        <v>12384</v>
      </c>
      <c r="G480">
        <v>3485.46</v>
      </c>
      <c r="H480" t="s">
        <v>1205</v>
      </c>
      <c r="I480" t="s">
        <v>3756</v>
      </c>
      <c r="J480" t="s">
        <v>48</v>
      </c>
      <c r="K480" t="s">
        <v>196</v>
      </c>
      <c r="L480" t="s">
        <v>80</v>
      </c>
      <c r="M480" t="s">
        <v>2455</v>
      </c>
      <c r="N480" t="s">
        <v>3757</v>
      </c>
      <c r="O480" t="s">
        <v>51</v>
      </c>
      <c r="P480">
        <v>39995</v>
      </c>
      <c r="Q480" t="s">
        <v>2455</v>
      </c>
      <c r="R480">
        <v>350</v>
      </c>
      <c r="S480">
        <v>181</v>
      </c>
      <c r="T480" t="s">
        <v>3758</v>
      </c>
      <c r="U480">
        <v>338286</v>
      </c>
    </row>
    <row r="481" spans="1:21" x14ac:dyDescent="0.25">
      <c r="A481" t="s">
        <v>3759</v>
      </c>
      <c r="B481" t="s">
        <v>3336</v>
      </c>
      <c r="C481" t="s">
        <v>711</v>
      </c>
      <c r="D481" t="s">
        <v>3760</v>
      </c>
      <c r="E481">
        <v>7</v>
      </c>
      <c r="F481">
        <v>32000</v>
      </c>
      <c r="G481">
        <v>9541.35</v>
      </c>
      <c r="H481" t="s">
        <v>3761</v>
      </c>
      <c r="I481" t="s">
        <v>3762</v>
      </c>
      <c r="J481" t="s">
        <v>24</v>
      </c>
      <c r="K481" t="s">
        <v>149</v>
      </c>
      <c r="L481" t="s">
        <v>26</v>
      </c>
      <c r="M481" t="s">
        <v>3763</v>
      </c>
      <c r="N481" t="s">
        <v>3764</v>
      </c>
      <c r="O481" t="s">
        <v>29</v>
      </c>
      <c r="P481">
        <v>45962</v>
      </c>
      <c r="Q481" t="s">
        <v>3763</v>
      </c>
      <c r="R481">
        <v>381</v>
      </c>
      <c r="S481">
        <v>124</v>
      </c>
      <c r="T481" t="s">
        <v>3765</v>
      </c>
      <c r="U481">
        <v>499871</v>
      </c>
    </row>
    <row r="482" spans="1:21" x14ac:dyDescent="0.25">
      <c r="A482" t="s">
        <v>3766</v>
      </c>
      <c r="B482" t="s">
        <v>1564</v>
      </c>
      <c r="C482" t="s">
        <v>3767</v>
      </c>
      <c r="D482" t="s">
        <v>3751</v>
      </c>
      <c r="E482">
        <v>5</v>
      </c>
      <c r="F482">
        <v>48887</v>
      </c>
      <c r="G482">
        <v>7537.61</v>
      </c>
      <c r="H482" t="s">
        <v>3768</v>
      </c>
      <c r="I482" t="s">
        <v>3769</v>
      </c>
      <c r="J482" t="s">
        <v>232</v>
      </c>
      <c r="K482" t="s">
        <v>48</v>
      </c>
      <c r="L482" t="s">
        <v>26</v>
      </c>
      <c r="M482" t="s">
        <v>1091</v>
      </c>
      <c r="N482" t="s">
        <v>3770</v>
      </c>
      <c r="O482" t="s">
        <v>51</v>
      </c>
      <c r="P482">
        <v>19592</v>
      </c>
      <c r="Q482" t="s">
        <v>1091</v>
      </c>
      <c r="R482">
        <v>685</v>
      </c>
      <c r="S482">
        <v>47</v>
      </c>
      <c r="T482" t="s">
        <v>3771</v>
      </c>
      <c r="U482">
        <v>195258</v>
      </c>
    </row>
    <row r="483" spans="1:21" x14ac:dyDescent="0.25">
      <c r="A483" t="s">
        <v>3772</v>
      </c>
      <c r="B483" t="s">
        <v>1809</v>
      </c>
      <c r="C483" t="s">
        <v>2986</v>
      </c>
      <c r="D483" t="s">
        <v>3001</v>
      </c>
      <c r="E483">
        <v>3</v>
      </c>
      <c r="F483">
        <v>13034</v>
      </c>
      <c r="G483">
        <v>2408.7800000000002</v>
      </c>
      <c r="H483" t="s">
        <v>2506</v>
      </c>
      <c r="I483" t="s">
        <v>3773</v>
      </c>
      <c r="J483" t="s">
        <v>37</v>
      </c>
      <c r="K483" t="s">
        <v>48</v>
      </c>
      <c r="L483" t="s">
        <v>150</v>
      </c>
      <c r="M483" t="s">
        <v>3774</v>
      </c>
      <c r="N483" t="s">
        <v>3775</v>
      </c>
      <c r="O483" t="s">
        <v>51</v>
      </c>
      <c r="P483">
        <v>43753</v>
      </c>
      <c r="Q483" t="s">
        <v>3774</v>
      </c>
      <c r="R483">
        <v>38</v>
      </c>
      <c r="S483">
        <v>26</v>
      </c>
      <c r="T483" t="s">
        <v>3776</v>
      </c>
      <c r="U483">
        <v>151260</v>
      </c>
    </row>
    <row r="484" spans="1:21" x14ac:dyDescent="0.25">
      <c r="A484" t="s">
        <v>3777</v>
      </c>
      <c r="B484" t="s">
        <v>1887</v>
      </c>
      <c r="C484" t="s">
        <v>1801</v>
      </c>
      <c r="D484" t="s">
        <v>610</v>
      </c>
      <c r="E484">
        <v>9</v>
      </c>
      <c r="F484">
        <v>34960</v>
      </c>
      <c r="G484">
        <v>3238.62</v>
      </c>
      <c r="H484" t="s">
        <v>3416</v>
      </c>
      <c r="I484" t="s">
        <v>3778</v>
      </c>
      <c r="J484" t="s">
        <v>232</v>
      </c>
      <c r="K484" t="s">
        <v>196</v>
      </c>
      <c r="L484" t="s">
        <v>26</v>
      </c>
      <c r="M484" t="s">
        <v>3779</v>
      </c>
      <c r="N484" t="s">
        <v>3780</v>
      </c>
      <c r="O484" t="s">
        <v>72</v>
      </c>
      <c r="P484">
        <v>8567</v>
      </c>
      <c r="Q484" t="s">
        <v>3779</v>
      </c>
      <c r="R484">
        <v>237</v>
      </c>
      <c r="S484">
        <v>59</v>
      </c>
      <c r="T484" t="s">
        <v>3781</v>
      </c>
      <c r="U484">
        <v>496228</v>
      </c>
    </row>
    <row r="485" spans="1:21" x14ac:dyDescent="0.25">
      <c r="A485" t="s">
        <v>3782</v>
      </c>
      <c r="B485" t="s">
        <v>3783</v>
      </c>
      <c r="C485" t="s">
        <v>3784</v>
      </c>
      <c r="D485" t="s">
        <v>1745</v>
      </c>
      <c r="E485">
        <v>6</v>
      </c>
      <c r="F485">
        <v>22776</v>
      </c>
      <c r="G485">
        <v>5090.3</v>
      </c>
      <c r="H485" t="s">
        <v>3785</v>
      </c>
      <c r="I485" t="s">
        <v>3786</v>
      </c>
      <c r="J485" t="s">
        <v>37</v>
      </c>
      <c r="K485" t="s">
        <v>149</v>
      </c>
      <c r="L485" t="s">
        <v>150</v>
      </c>
      <c r="M485" t="s">
        <v>3787</v>
      </c>
      <c r="N485" t="s">
        <v>3788</v>
      </c>
      <c r="O485" t="s">
        <v>83</v>
      </c>
      <c r="P485">
        <v>45811</v>
      </c>
      <c r="Q485" t="s">
        <v>3787</v>
      </c>
      <c r="R485">
        <v>600</v>
      </c>
      <c r="S485">
        <v>22</v>
      </c>
      <c r="T485" t="s">
        <v>3789</v>
      </c>
      <c r="U485">
        <v>176235</v>
      </c>
    </row>
    <row r="486" spans="1:21" x14ac:dyDescent="0.25">
      <c r="A486" t="s">
        <v>3790</v>
      </c>
      <c r="B486" t="s">
        <v>3791</v>
      </c>
      <c r="C486" t="s">
        <v>3792</v>
      </c>
      <c r="D486" t="s">
        <v>2289</v>
      </c>
      <c r="E486">
        <v>8</v>
      </c>
      <c r="F486">
        <v>14622</v>
      </c>
      <c r="G486">
        <v>3792.11</v>
      </c>
      <c r="H486" t="s">
        <v>3793</v>
      </c>
      <c r="I486" t="s">
        <v>3794</v>
      </c>
      <c r="J486" t="s">
        <v>59</v>
      </c>
      <c r="K486" t="s">
        <v>48</v>
      </c>
      <c r="L486" t="s">
        <v>80</v>
      </c>
      <c r="M486" t="s">
        <v>584</v>
      </c>
      <c r="N486" t="s">
        <v>3795</v>
      </c>
      <c r="O486" t="s">
        <v>72</v>
      </c>
      <c r="P486">
        <v>8981</v>
      </c>
      <c r="Q486" t="s">
        <v>584</v>
      </c>
      <c r="R486">
        <v>623</v>
      </c>
      <c r="S486">
        <v>47</v>
      </c>
      <c r="T486" t="s">
        <v>3796</v>
      </c>
      <c r="U486">
        <v>262666</v>
      </c>
    </row>
    <row r="487" spans="1:21" x14ac:dyDescent="0.25">
      <c r="A487" t="s">
        <v>3797</v>
      </c>
      <c r="B487" t="s">
        <v>3798</v>
      </c>
      <c r="C487" t="s">
        <v>3799</v>
      </c>
      <c r="D487" t="s">
        <v>1742</v>
      </c>
      <c r="E487">
        <v>3</v>
      </c>
      <c r="F487">
        <v>47529</v>
      </c>
      <c r="G487">
        <v>11866.2</v>
      </c>
      <c r="H487" t="s">
        <v>3800</v>
      </c>
      <c r="I487" t="s">
        <v>3801</v>
      </c>
      <c r="J487" t="s">
        <v>110</v>
      </c>
      <c r="K487" t="s">
        <v>149</v>
      </c>
      <c r="L487" t="s">
        <v>150</v>
      </c>
      <c r="M487" t="s">
        <v>3802</v>
      </c>
      <c r="N487" t="s">
        <v>3803</v>
      </c>
      <c r="O487" t="s">
        <v>72</v>
      </c>
      <c r="P487">
        <v>42528</v>
      </c>
      <c r="Q487" t="s">
        <v>3802</v>
      </c>
      <c r="R487">
        <v>92</v>
      </c>
      <c r="S487">
        <v>24</v>
      </c>
      <c r="T487" t="s">
        <v>3804</v>
      </c>
      <c r="U487">
        <v>248947</v>
      </c>
    </row>
    <row r="488" spans="1:21" x14ac:dyDescent="0.25">
      <c r="A488" t="s">
        <v>3805</v>
      </c>
      <c r="B488" t="s">
        <v>3806</v>
      </c>
      <c r="C488" t="s">
        <v>3807</v>
      </c>
      <c r="D488" t="s">
        <v>3808</v>
      </c>
      <c r="E488">
        <v>8</v>
      </c>
      <c r="F488">
        <v>33007</v>
      </c>
      <c r="G488">
        <v>4504.16</v>
      </c>
      <c r="H488" t="s">
        <v>3809</v>
      </c>
      <c r="I488" t="s">
        <v>3810</v>
      </c>
      <c r="J488" t="s">
        <v>232</v>
      </c>
      <c r="K488" t="s">
        <v>149</v>
      </c>
      <c r="L488" t="s">
        <v>80</v>
      </c>
      <c r="M488" t="s">
        <v>3811</v>
      </c>
      <c r="N488" t="s">
        <v>3812</v>
      </c>
      <c r="O488" t="s">
        <v>51</v>
      </c>
      <c r="P488">
        <v>19573</v>
      </c>
      <c r="Q488" t="s">
        <v>3811</v>
      </c>
      <c r="R488">
        <v>787</v>
      </c>
      <c r="S488">
        <v>154</v>
      </c>
      <c r="T488" t="s">
        <v>3813</v>
      </c>
      <c r="U488">
        <v>285451</v>
      </c>
    </row>
    <row r="489" spans="1:21" x14ac:dyDescent="0.25">
      <c r="A489" t="s">
        <v>3814</v>
      </c>
      <c r="B489" t="s">
        <v>3815</v>
      </c>
      <c r="C489" t="s">
        <v>3816</v>
      </c>
      <c r="D489" t="s">
        <v>3304</v>
      </c>
      <c r="E489">
        <v>3</v>
      </c>
      <c r="F489">
        <v>22216</v>
      </c>
      <c r="G489">
        <v>6460.77</v>
      </c>
      <c r="H489" t="s">
        <v>3817</v>
      </c>
      <c r="I489" t="s">
        <v>3818</v>
      </c>
      <c r="J489" t="s">
        <v>129</v>
      </c>
      <c r="K489" t="s">
        <v>38</v>
      </c>
      <c r="L489" t="s">
        <v>26</v>
      </c>
      <c r="M489" t="s">
        <v>2163</v>
      </c>
      <c r="N489" t="s">
        <v>3819</v>
      </c>
      <c r="O489" t="s">
        <v>51</v>
      </c>
      <c r="P489">
        <v>48232</v>
      </c>
      <c r="Q489" t="s">
        <v>2163</v>
      </c>
      <c r="R489">
        <v>542</v>
      </c>
      <c r="S489">
        <v>122</v>
      </c>
      <c r="T489" t="s">
        <v>3820</v>
      </c>
      <c r="U489">
        <v>170921</v>
      </c>
    </row>
    <row r="490" spans="1:21" x14ac:dyDescent="0.25">
      <c r="A490" t="s">
        <v>3821</v>
      </c>
      <c r="B490" t="s">
        <v>1652</v>
      </c>
      <c r="C490" t="s">
        <v>3822</v>
      </c>
      <c r="D490" t="s">
        <v>1665</v>
      </c>
      <c r="E490">
        <v>5</v>
      </c>
      <c r="F490">
        <v>40698</v>
      </c>
      <c r="G490">
        <v>3259.37</v>
      </c>
      <c r="H490" t="s">
        <v>3823</v>
      </c>
      <c r="I490" t="s">
        <v>3824</v>
      </c>
      <c r="J490" t="s">
        <v>37</v>
      </c>
      <c r="K490" t="s">
        <v>38</v>
      </c>
      <c r="L490" t="s">
        <v>80</v>
      </c>
      <c r="M490" t="s">
        <v>3825</v>
      </c>
      <c r="N490" t="s">
        <v>3826</v>
      </c>
      <c r="O490" t="s">
        <v>51</v>
      </c>
      <c r="P490">
        <v>6546</v>
      </c>
      <c r="Q490" t="s">
        <v>3825</v>
      </c>
      <c r="R490">
        <v>237</v>
      </c>
      <c r="S490">
        <v>108</v>
      </c>
      <c r="T490" t="s">
        <v>3827</v>
      </c>
      <c r="U490">
        <v>355561</v>
      </c>
    </row>
    <row r="491" spans="1:21" x14ac:dyDescent="0.25">
      <c r="A491" t="s">
        <v>3828</v>
      </c>
      <c r="B491" t="s">
        <v>3423</v>
      </c>
      <c r="C491" t="s">
        <v>3829</v>
      </c>
      <c r="D491" t="s">
        <v>557</v>
      </c>
      <c r="E491">
        <v>8</v>
      </c>
      <c r="F491">
        <v>45072</v>
      </c>
      <c r="G491">
        <v>7819.65</v>
      </c>
      <c r="H491" t="s">
        <v>3830</v>
      </c>
      <c r="I491" t="s">
        <v>3831</v>
      </c>
      <c r="J491" t="s">
        <v>129</v>
      </c>
      <c r="K491" t="s">
        <v>91</v>
      </c>
      <c r="L491" t="s">
        <v>26</v>
      </c>
      <c r="M491" t="s">
        <v>3832</v>
      </c>
      <c r="N491" t="s">
        <v>3833</v>
      </c>
      <c r="O491" t="s">
        <v>51</v>
      </c>
      <c r="P491">
        <v>23328</v>
      </c>
      <c r="Q491" t="s">
        <v>3832</v>
      </c>
      <c r="R491">
        <v>751</v>
      </c>
      <c r="S491">
        <v>163</v>
      </c>
      <c r="T491" t="s">
        <v>3834</v>
      </c>
      <c r="U491">
        <v>361397</v>
      </c>
    </row>
    <row r="492" spans="1:21" x14ac:dyDescent="0.25">
      <c r="A492" t="s">
        <v>3835</v>
      </c>
      <c r="B492" t="s">
        <v>3452</v>
      </c>
      <c r="C492" t="s">
        <v>3836</v>
      </c>
      <c r="D492" t="s">
        <v>70</v>
      </c>
      <c r="E492">
        <v>4</v>
      </c>
      <c r="F492">
        <v>39183</v>
      </c>
      <c r="G492">
        <v>7391.84</v>
      </c>
      <c r="H492" t="s">
        <v>3837</v>
      </c>
      <c r="I492" t="s">
        <v>3838</v>
      </c>
      <c r="J492" t="s">
        <v>139</v>
      </c>
      <c r="K492" t="s">
        <v>25</v>
      </c>
      <c r="L492" t="s">
        <v>150</v>
      </c>
      <c r="M492" t="s">
        <v>1338</v>
      </c>
      <c r="N492" t="s">
        <v>3839</v>
      </c>
      <c r="O492" t="s">
        <v>29</v>
      </c>
      <c r="P492">
        <v>45103</v>
      </c>
      <c r="Q492" t="s">
        <v>1338</v>
      </c>
      <c r="R492">
        <v>990</v>
      </c>
      <c r="S492">
        <v>88</v>
      </c>
      <c r="T492" t="s">
        <v>3840</v>
      </c>
      <c r="U492">
        <v>140251</v>
      </c>
    </row>
    <row r="493" spans="1:21" x14ac:dyDescent="0.25">
      <c r="A493" t="s">
        <v>3841</v>
      </c>
      <c r="B493" t="s">
        <v>485</v>
      </c>
      <c r="C493" t="s">
        <v>2242</v>
      </c>
      <c r="D493" t="s">
        <v>720</v>
      </c>
      <c r="E493">
        <v>3</v>
      </c>
      <c r="F493">
        <v>43506</v>
      </c>
      <c r="G493">
        <v>8010.69</v>
      </c>
      <c r="H493" t="s">
        <v>3842</v>
      </c>
      <c r="I493" t="s">
        <v>3843</v>
      </c>
      <c r="J493" t="s">
        <v>37</v>
      </c>
      <c r="K493" t="s">
        <v>25</v>
      </c>
      <c r="L493" t="s">
        <v>80</v>
      </c>
      <c r="M493" t="s">
        <v>3844</v>
      </c>
      <c r="N493" t="s">
        <v>3845</v>
      </c>
      <c r="O493" t="s">
        <v>29</v>
      </c>
      <c r="P493">
        <v>2468</v>
      </c>
      <c r="Q493" t="s">
        <v>3844</v>
      </c>
      <c r="R493">
        <v>423</v>
      </c>
      <c r="S493">
        <v>86</v>
      </c>
      <c r="T493" t="s">
        <v>3846</v>
      </c>
      <c r="U493">
        <v>266408</v>
      </c>
    </row>
    <row r="494" spans="1:21" x14ac:dyDescent="0.25">
      <c r="A494" t="s">
        <v>3847</v>
      </c>
      <c r="B494" t="s">
        <v>3848</v>
      </c>
      <c r="C494" t="s">
        <v>357</v>
      </c>
      <c r="D494" t="s">
        <v>3326</v>
      </c>
      <c r="E494">
        <v>9</v>
      </c>
      <c r="F494">
        <v>16439</v>
      </c>
      <c r="G494">
        <v>3936.69</v>
      </c>
      <c r="H494" t="s">
        <v>3849</v>
      </c>
      <c r="I494" t="s">
        <v>3850</v>
      </c>
      <c r="J494" t="s">
        <v>37</v>
      </c>
      <c r="K494" t="s">
        <v>60</v>
      </c>
      <c r="L494" t="s">
        <v>80</v>
      </c>
      <c r="M494" t="s">
        <v>3851</v>
      </c>
      <c r="N494" t="s">
        <v>3852</v>
      </c>
      <c r="O494" t="s">
        <v>51</v>
      </c>
      <c r="P494">
        <v>13324</v>
      </c>
      <c r="Q494" t="s">
        <v>3851</v>
      </c>
      <c r="R494">
        <v>283</v>
      </c>
      <c r="S494">
        <v>49</v>
      </c>
      <c r="T494" t="s">
        <v>3853</v>
      </c>
      <c r="U494">
        <v>75812</v>
      </c>
    </row>
    <row r="495" spans="1:21" x14ac:dyDescent="0.25">
      <c r="A495" t="s">
        <v>3854</v>
      </c>
      <c r="B495" t="s">
        <v>3855</v>
      </c>
      <c r="C495" t="s">
        <v>3856</v>
      </c>
      <c r="D495" t="s">
        <v>275</v>
      </c>
      <c r="E495">
        <v>9</v>
      </c>
      <c r="F495">
        <v>17535</v>
      </c>
      <c r="G495">
        <v>3549.12</v>
      </c>
      <c r="H495" t="s">
        <v>3857</v>
      </c>
      <c r="I495" t="s">
        <v>3858</v>
      </c>
      <c r="J495" t="s">
        <v>129</v>
      </c>
      <c r="K495" t="s">
        <v>48</v>
      </c>
      <c r="L495" t="s">
        <v>26</v>
      </c>
      <c r="M495" t="s">
        <v>3859</v>
      </c>
      <c r="N495" t="s">
        <v>3860</v>
      </c>
      <c r="O495" t="s">
        <v>29</v>
      </c>
      <c r="P495">
        <v>4269</v>
      </c>
      <c r="Q495" t="s">
        <v>3859</v>
      </c>
      <c r="R495">
        <v>299</v>
      </c>
      <c r="S495">
        <v>94</v>
      </c>
      <c r="T495" t="s">
        <v>3861</v>
      </c>
      <c r="U495">
        <v>149395</v>
      </c>
    </row>
    <row r="496" spans="1:21" x14ac:dyDescent="0.25">
      <c r="A496" t="s">
        <v>3862</v>
      </c>
      <c r="B496" t="s">
        <v>2537</v>
      </c>
      <c r="C496" t="s">
        <v>3863</v>
      </c>
      <c r="D496" t="s">
        <v>3864</v>
      </c>
      <c r="E496">
        <v>3</v>
      </c>
      <c r="F496">
        <v>12017</v>
      </c>
      <c r="G496">
        <v>832.57</v>
      </c>
      <c r="H496" t="s">
        <v>2665</v>
      </c>
      <c r="I496" t="s">
        <v>3865</v>
      </c>
      <c r="J496" t="s">
        <v>232</v>
      </c>
      <c r="K496" t="s">
        <v>149</v>
      </c>
      <c r="L496" t="s">
        <v>26</v>
      </c>
      <c r="M496" t="s">
        <v>1645</v>
      </c>
      <c r="N496" t="s">
        <v>3866</v>
      </c>
      <c r="O496" t="s">
        <v>29</v>
      </c>
      <c r="P496">
        <v>16131</v>
      </c>
      <c r="Q496" t="s">
        <v>1645</v>
      </c>
      <c r="R496">
        <v>592</v>
      </c>
      <c r="S496">
        <v>43</v>
      </c>
      <c r="T496" t="s">
        <v>3867</v>
      </c>
      <c r="U496">
        <v>494248</v>
      </c>
    </row>
    <row r="497" spans="1:21" x14ac:dyDescent="0.25">
      <c r="A497" t="s">
        <v>3868</v>
      </c>
      <c r="B497" t="s">
        <v>3869</v>
      </c>
      <c r="C497" t="s">
        <v>3870</v>
      </c>
      <c r="D497" t="s">
        <v>166</v>
      </c>
      <c r="E497">
        <v>3</v>
      </c>
      <c r="F497">
        <v>34952</v>
      </c>
      <c r="G497">
        <v>3319.14</v>
      </c>
      <c r="H497" t="s">
        <v>3856</v>
      </c>
      <c r="I497" t="s">
        <v>3871</v>
      </c>
      <c r="J497" t="s">
        <v>59</v>
      </c>
      <c r="K497" t="s">
        <v>196</v>
      </c>
      <c r="L497" t="s">
        <v>80</v>
      </c>
      <c r="M497" t="s">
        <v>3872</v>
      </c>
      <c r="N497" t="s">
        <v>3873</v>
      </c>
      <c r="O497" t="s">
        <v>72</v>
      </c>
      <c r="P497">
        <v>19574</v>
      </c>
      <c r="Q497" t="s">
        <v>3872</v>
      </c>
      <c r="R497">
        <v>47</v>
      </c>
      <c r="S497">
        <v>121</v>
      </c>
      <c r="T497" t="s">
        <v>3874</v>
      </c>
      <c r="U497">
        <v>277868</v>
      </c>
    </row>
    <row r="498" spans="1:21" x14ac:dyDescent="0.25">
      <c r="A498" t="s">
        <v>3875</v>
      </c>
      <c r="B498" t="s">
        <v>3876</v>
      </c>
      <c r="C498" t="s">
        <v>2580</v>
      </c>
      <c r="D498" t="s">
        <v>3369</v>
      </c>
      <c r="E498">
        <v>3</v>
      </c>
      <c r="F498">
        <v>40256</v>
      </c>
      <c r="G498">
        <v>7369.25</v>
      </c>
      <c r="H498" t="s">
        <v>3877</v>
      </c>
      <c r="I498" t="s">
        <v>3878</v>
      </c>
      <c r="J498" t="s">
        <v>24</v>
      </c>
      <c r="K498" t="s">
        <v>25</v>
      </c>
      <c r="L498" t="s">
        <v>150</v>
      </c>
      <c r="M498" t="s">
        <v>3879</v>
      </c>
      <c r="N498" t="s">
        <v>3880</v>
      </c>
      <c r="O498" t="s">
        <v>29</v>
      </c>
      <c r="P498">
        <v>30982</v>
      </c>
      <c r="Q498" t="s">
        <v>3879</v>
      </c>
      <c r="R498">
        <v>483</v>
      </c>
      <c r="S498">
        <v>199</v>
      </c>
      <c r="T498" t="s">
        <v>3881</v>
      </c>
      <c r="U498">
        <v>330228</v>
      </c>
    </row>
    <row r="499" spans="1:21" x14ac:dyDescent="0.25">
      <c r="A499" t="s">
        <v>3882</v>
      </c>
      <c r="B499" t="s">
        <v>626</v>
      </c>
      <c r="C499" t="s">
        <v>3883</v>
      </c>
      <c r="D499" t="s">
        <v>1701</v>
      </c>
      <c r="E499">
        <v>1</v>
      </c>
      <c r="F499">
        <v>33194</v>
      </c>
      <c r="G499">
        <v>7423.4</v>
      </c>
      <c r="H499" t="s">
        <v>3884</v>
      </c>
      <c r="I499" t="s">
        <v>3885</v>
      </c>
      <c r="J499" t="s">
        <v>232</v>
      </c>
      <c r="K499" t="s">
        <v>91</v>
      </c>
      <c r="L499" t="s">
        <v>80</v>
      </c>
      <c r="M499" t="s">
        <v>1989</v>
      </c>
      <c r="N499" t="s">
        <v>3886</v>
      </c>
      <c r="O499" t="s">
        <v>51</v>
      </c>
      <c r="P499">
        <v>12958</v>
      </c>
      <c r="Q499" t="s">
        <v>1989</v>
      </c>
      <c r="R499">
        <v>24</v>
      </c>
      <c r="S499">
        <v>111</v>
      </c>
      <c r="T499" t="s">
        <v>3887</v>
      </c>
      <c r="U499">
        <v>449954</v>
      </c>
    </row>
    <row r="500" spans="1:21" x14ac:dyDescent="0.25">
      <c r="A500" t="s">
        <v>3888</v>
      </c>
      <c r="B500" t="s">
        <v>1263</v>
      </c>
      <c r="C500" t="s">
        <v>3785</v>
      </c>
      <c r="D500" t="s">
        <v>3051</v>
      </c>
      <c r="E500">
        <v>5</v>
      </c>
      <c r="F500">
        <v>30160</v>
      </c>
      <c r="G500">
        <v>5384.88</v>
      </c>
      <c r="H500" t="s">
        <v>3889</v>
      </c>
      <c r="I500" t="s">
        <v>3890</v>
      </c>
      <c r="J500" t="s">
        <v>139</v>
      </c>
      <c r="K500" t="s">
        <v>38</v>
      </c>
      <c r="L500" t="s">
        <v>150</v>
      </c>
      <c r="M500" t="s">
        <v>3891</v>
      </c>
      <c r="N500" t="s">
        <v>3892</v>
      </c>
      <c r="O500" t="s">
        <v>29</v>
      </c>
      <c r="P500">
        <v>8018</v>
      </c>
      <c r="Q500" t="s">
        <v>3891</v>
      </c>
      <c r="R500">
        <v>38</v>
      </c>
      <c r="S500">
        <v>66</v>
      </c>
      <c r="T500" t="s">
        <v>3893</v>
      </c>
      <c r="U500">
        <v>371184</v>
      </c>
    </row>
    <row r="501" spans="1:21" x14ac:dyDescent="0.25">
      <c r="A501" t="s">
        <v>3894</v>
      </c>
      <c r="B501" t="s">
        <v>3895</v>
      </c>
      <c r="C501" t="s">
        <v>87</v>
      </c>
      <c r="D501" t="s">
        <v>3896</v>
      </c>
      <c r="E501">
        <v>3</v>
      </c>
      <c r="F501">
        <v>38674</v>
      </c>
      <c r="G501">
        <v>5370.93</v>
      </c>
      <c r="H501" t="s">
        <v>3897</v>
      </c>
      <c r="I501" t="s">
        <v>3898</v>
      </c>
      <c r="J501" t="s">
        <v>59</v>
      </c>
      <c r="K501" t="s">
        <v>38</v>
      </c>
      <c r="L501" t="s">
        <v>80</v>
      </c>
      <c r="M501" t="s">
        <v>3899</v>
      </c>
      <c r="N501" t="s">
        <v>3900</v>
      </c>
      <c r="O501" t="s">
        <v>83</v>
      </c>
      <c r="P501">
        <v>8580</v>
      </c>
      <c r="Q501" t="s">
        <v>3899</v>
      </c>
      <c r="R501">
        <v>430</v>
      </c>
      <c r="S501">
        <v>140</v>
      </c>
      <c r="T501" t="s">
        <v>3901</v>
      </c>
      <c r="U501">
        <v>406578</v>
      </c>
    </row>
    <row r="502" spans="1:21" x14ac:dyDescent="0.25">
      <c r="A502" t="s">
        <v>3902</v>
      </c>
      <c r="B502" t="s">
        <v>3903</v>
      </c>
      <c r="C502" t="s">
        <v>941</v>
      </c>
      <c r="D502" t="s">
        <v>2848</v>
      </c>
      <c r="E502">
        <v>8</v>
      </c>
      <c r="F502">
        <v>9482</v>
      </c>
      <c r="G502">
        <v>595.30999999999995</v>
      </c>
      <c r="H502" t="s">
        <v>3904</v>
      </c>
      <c r="I502" t="s">
        <v>3905</v>
      </c>
      <c r="J502" t="s">
        <v>24</v>
      </c>
      <c r="K502" t="s">
        <v>91</v>
      </c>
      <c r="L502" t="s">
        <v>150</v>
      </c>
      <c r="M502" t="s">
        <v>3906</v>
      </c>
      <c r="N502" t="s">
        <v>3907</v>
      </c>
      <c r="O502" t="s">
        <v>72</v>
      </c>
      <c r="P502">
        <v>46926</v>
      </c>
      <c r="Q502" t="s">
        <v>3906</v>
      </c>
      <c r="R502">
        <v>745</v>
      </c>
      <c r="S502">
        <v>165</v>
      </c>
      <c r="T502" t="s">
        <v>3908</v>
      </c>
      <c r="U502">
        <v>370423</v>
      </c>
    </row>
    <row r="503" spans="1:21" x14ac:dyDescent="0.25">
      <c r="A503" t="s">
        <v>3909</v>
      </c>
      <c r="B503" t="s">
        <v>3910</v>
      </c>
      <c r="C503" t="s">
        <v>3911</v>
      </c>
      <c r="D503" t="s">
        <v>770</v>
      </c>
      <c r="E503">
        <v>2</v>
      </c>
      <c r="F503">
        <v>18613</v>
      </c>
      <c r="G503">
        <v>4587.55</v>
      </c>
      <c r="H503" t="s">
        <v>3912</v>
      </c>
      <c r="I503" t="s">
        <v>3913</v>
      </c>
      <c r="J503" t="s">
        <v>48</v>
      </c>
      <c r="K503" t="s">
        <v>196</v>
      </c>
      <c r="L503" t="s">
        <v>80</v>
      </c>
      <c r="M503" t="s">
        <v>3914</v>
      </c>
      <c r="N503" t="s">
        <v>3915</v>
      </c>
      <c r="O503" t="s">
        <v>72</v>
      </c>
      <c r="P503">
        <v>47664</v>
      </c>
      <c r="Q503" t="s">
        <v>3914</v>
      </c>
      <c r="R503">
        <v>883</v>
      </c>
      <c r="S503">
        <v>99</v>
      </c>
      <c r="T503" t="s">
        <v>3916</v>
      </c>
      <c r="U503">
        <v>274473</v>
      </c>
    </row>
    <row r="504" spans="1:21" x14ac:dyDescent="0.25">
      <c r="A504" t="s">
        <v>3917</v>
      </c>
      <c r="B504" t="s">
        <v>3918</v>
      </c>
      <c r="C504" t="s">
        <v>1291</v>
      </c>
      <c r="D504" t="s">
        <v>2298</v>
      </c>
      <c r="E504">
        <v>6</v>
      </c>
      <c r="F504">
        <v>35498</v>
      </c>
      <c r="G504">
        <v>6187.25</v>
      </c>
      <c r="H504" t="s">
        <v>3919</v>
      </c>
      <c r="I504" t="s">
        <v>3920</v>
      </c>
      <c r="J504" t="s">
        <v>139</v>
      </c>
      <c r="K504" t="s">
        <v>60</v>
      </c>
      <c r="L504" t="s">
        <v>150</v>
      </c>
      <c r="M504" t="s">
        <v>3921</v>
      </c>
      <c r="N504" t="s">
        <v>3922</v>
      </c>
      <c r="O504" t="s">
        <v>29</v>
      </c>
      <c r="P504">
        <v>11148</v>
      </c>
      <c r="Q504" t="s">
        <v>3921</v>
      </c>
      <c r="R504">
        <v>87</v>
      </c>
      <c r="S504">
        <v>57</v>
      </c>
      <c r="T504" t="s">
        <v>3923</v>
      </c>
      <c r="U504">
        <v>334657</v>
      </c>
    </row>
    <row r="505" spans="1:21" x14ac:dyDescent="0.25">
      <c r="A505" t="s">
        <v>3924</v>
      </c>
      <c r="B505" t="s">
        <v>3925</v>
      </c>
      <c r="C505" t="s">
        <v>2553</v>
      </c>
      <c r="D505" t="s">
        <v>3926</v>
      </c>
      <c r="E505">
        <v>5</v>
      </c>
      <c r="F505">
        <v>3085</v>
      </c>
      <c r="G505">
        <v>569.79</v>
      </c>
      <c r="H505" t="s">
        <v>3927</v>
      </c>
      <c r="I505" t="s">
        <v>3928</v>
      </c>
      <c r="J505" t="s">
        <v>37</v>
      </c>
      <c r="K505" t="s">
        <v>25</v>
      </c>
      <c r="L505" t="s">
        <v>150</v>
      </c>
      <c r="M505" t="s">
        <v>3929</v>
      </c>
      <c r="N505" t="s">
        <v>3930</v>
      </c>
      <c r="O505" t="s">
        <v>29</v>
      </c>
      <c r="P505">
        <v>9851</v>
      </c>
      <c r="Q505" t="s">
        <v>3929</v>
      </c>
      <c r="R505">
        <v>244</v>
      </c>
      <c r="S505">
        <v>145</v>
      </c>
      <c r="T505" t="s">
        <v>3931</v>
      </c>
      <c r="U505">
        <v>179821</v>
      </c>
    </row>
    <row r="506" spans="1:21" x14ac:dyDescent="0.25">
      <c r="A506" t="s">
        <v>3932</v>
      </c>
      <c r="B506" t="s">
        <v>1123</v>
      </c>
      <c r="C506" t="s">
        <v>3933</v>
      </c>
      <c r="D506" t="s">
        <v>3117</v>
      </c>
      <c r="E506">
        <v>6</v>
      </c>
      <c r="F506">
        <v>45589</v>
      </c>
      <c r="G506">
        <v>7624.28</v>
      </c>
      <c r="H506" t="s">
        <v>3934</v>
      </c>
      <c r="I506" t="s">
        <v>3935</v>
      </c>
      <c r="J506" t="s">
        <v>232</v>
      </c>
      <c r="K506" t="s">
        <v>149</v>
      </c>
      <c r="L506" t="s">
        <v>150</v>
      </c>
      <c r="M506" t="s">
        <v>3936</v>
      </c>
      <c r="N506" t="s">
        <v>3937</v>
      </c>
      <c r="O506" t="s">
        <v>51</v>
      </c>
      <c r="P506">
        <v>2804</v>
      </c>
      <c r="Q506" t="s">
        <v>3936</v>
      </c>
      <c r="R506">
        <v>421</v>
      </c>
      <c r="S506">
        <v>45</v>
      </c>
      <c r="T506" t="s">
        <v>3938</v>
      </c>
      <c r="U506">
        <v>450686</v>
      </c>
    </row>
    <row r="507" spans="1:21" x14ac:dyDescent="0.25">
      <c r="A507" t="s">
        <v>3939</v>
      </c>
      <c r="B507" t="s">
        <v>3940</v>
      </c>
      <c r="C507" t="s">
        <v>3941</v>
      </c>
      <c r="D507" t="s">
        <v>2008</v>
      </c>
      <c r="E507">
        <v>2</v>
      </c>
      <c r="F507">
        <v>8966</v>
      </c>
      <c r="G507">
        <v>1043.07</v>
      </c>
      <c r="H507" t="s">
        <v>3942</v>
      </c>
      <c r="I507" t="s">
        <v>3943</v>
      </c>
      <c r="J507" t="s">
        <v>59</v>
      </c>
      <c r="K507" t="s">
        <v>196</v>
      </c>
      <c r="L507" t="s">
        <v>26</v>
      </c>
      <c r="M507" t="s">
        <v>3944</v>
      </c>
      <c r="N507" t="s">
        <v>3945</v>
      </c>
      <c r="O507" t="s">
        <v>51</v>
      </c>
      <c r="P507">
        <v>47973</v>
      </c>
      <c r="Q507" t="s">
        <v>3944</v>
      </c>
      <c r="R507">
        <v>574</v>
      </c>
      <c r="S507">
        <v>199</v>
      </c>
      <c r="T507" t="s">
        <v>3946</v>
      </c>
      <c r="U507">
        <v>130948</v>
      </c>
    </row>
    <row r="508" spans="1:21" x14ac:dyDescent="0.25">
      <c r="A508" t="s">
        <v>3947</v>
      </c>
      <c r="B508" t="s">
        <v>3948</v>
      </c>
      <c r="C508" t="s">
        <v>3949</v>
      </c>
      <c r="D508" t="s">
        <v>3950</v>
      </c>
      <c r="E508">
        <v>5</v>
      </c>
      <c r="F508">
        <v>39456</v>
      </c>
      <c r="G508">
        <v>4698.95</v>
      </c>
      <c r="H508" t="s">
        <v>3951</v>
      </c>
      <c r="I508" t="s">
        <v>3952</v>
      </c>
      <c r="J508" t="s">
        <v>129</v>
      </c>
      <c r="K508" t="s">
        <v>25</v>
      </c>
      <c r="L508" t="s">
        <v>26</v>
      </c>
      <c r="M508" t="s">
        <v>3953</v>
      </c>
      <c r="N508" t="s">
        <v>3954</v>
      </c>
      <c r="O508" t="s">
        <v>83</v>
      </c>
      <c r="P508">
        <v>35336</v>
      </c>
      <c r="Q508" t="s">
        <v>3953</v>
      </c>
      <c r="R508">
        <v>987</v>
      </c>
      <c r="S508">
        <v>70</v>
      </c>
      <c r="T508" t="s">
        <v>3955</v>
      </c>
      <c r="U508">
        <v>447845</v>
      </c>
    </row>
    <row r="509" spans="1:21" x14ac:dyDescent="0.25">
      <c r="A509" t="s">
        <v>3956</v>
      </c>
      <c r="B509" t="s">
        <v>309</v>
      </c>
      <c r="C509" t="s">
        <v>3070</v>
      </c>
      <c r="D509" t="s">
        <v>3957</v>
      </c>
      <c r="E509">
        <v>6</v>
      </c>
      <c r="F509">
        <v>31019</v>
      </c>
      <c r="G509">
        <v>2043.38</v>
      </c>
      <c r="H509" t="s">
        <v>3958</v>
      </c>
      <c r="I509" t="s">
        <v>3959</v>
      </c>
      <c r="J509" t="s">
        <v>110</v>
      </c>
      <c r="K509" t="s">
        <v>38</v>
      </c>
      <c r="L509" t="s">
        <v>26</v>
      </c>
      <c r="M509" t="s">
        <v>3960</v>
      </c>
      <c r="N509" t="s">
        <v>3961</v>
      </c>
      <c r="O509" t="s">
        <v>51</v>
      </c>
      <c r="P509">
        <v>38065</v>
      </c>
      <c r="Q509" t="s">
        <v>3960</v>
      </c>
      <c r="R509">
        <v>684</v>
      </c>
      <c r="S509">
        <v>76</v>
      </c>
      <c r="T509" t="s">
        <v>3962</v>
      </c>
      <c r="U509">
        <v>445272</v>
      </c>
    </row>
    <row r="510" spans="1:21" x14ac:dyDescent="0.25">
      <c r="A510" t="s">
        <v>3963</v>
      </c>
      <c r="B510" t="s">
        <v>3964</v>
      </c>
      <c r="C510" t="s">
        <v>3965</v>
      </c>
      <c r="D510" t="s">
        <v>3966</v>
      </c>
      <c r="E510">
        <v>4</v>
      </c>
      <c r="F510">
        <v>42457</v>
      </c>
      <c r="G510">
        <v>9633.48</v>
      </c>
      <c r="H510" t="s">
        <v>3967</v>
      </c>
      <c r="I510" t="s">
        <v>3968</v>
      </c>
      <c r="J510" t="s">
        <v>232</v>
      </c>
      <c r="K510" t="s">
        <v>149</v>
      </c>
      <c r="L510" t="s">
        <v>150</v>
      </c>
      <c r="M510" t="s">
        <v>3969</v>
      </c>
      <c r="N510" t="s">
        <v>3970</v>
      </c>
      <c r="O510" t="s">
        <v>29</v>
      </c>
      <c r="P510">
        <v>14599</v>
      </c>
      <c r="Q510" t="s">
        <v>3969</v>
      </c>
      <c r="R510">
        <v>538</v>
      </c>
      <c r="S510">
        <v>148</v>
      </c>
      <c r="T510" t="s">
        <v>3971</v>
      </c>
      <c r="U510">
        <v>114025</v>
      </c>
    </row>
    <row r="511" spans="1:21" x14ac:dyDescent="0.25">
      <c r="A511" t="s">
        <v>3972</v>
      </c>
      <c r="B511" t="s">
        <v>3973</v>
      </c>
      <c r="C511" t="s">
        <v>3974</v>
      </c>
      <c r="D511" t="s">
        <v>896</v>
      </c>
      <c r="E511">
        <v>8</v>
      </c>
      <c r="F511">
        <v>38867</v>
      </c>
      <c r="G511">
        <v>4585.07</v>
      </c>
      <c r="H511" t="s">
        <v>3975</v>
      </c>
      <c r="I511" t="s">
        <v>3976</v>
      </c>
      <c r="J511" t="s">
        <v>110</v>
      </c>
      <c r="K511" t="s">
        <v>48</v>
      </c>
      <c r="L511" t="s">
        <v>80</v>
      </c>
      <c r="M511" t="s">
        <v>3310</v>
      </c>
      <c r="N511" t="s">
        <v>3977</v>
      </c>
      <c r="O511" t="s">
        <v>83</v>
      </c>
      <c r="P511">
        <v>32083</v>
      </c>
      <c r="Q511" t="s">
        <v>3310</v>
      </c>
      <c r="R511">
        <v>60</v>
      </c>
      <c r="S511">
        <v>12</v>
      </c>
      <c r="T511" t="s">
        <v>3978</v>
      </c>
      <c r="U511">
        <v>369575</v>
      </c>
    </row>
    <row r="512" spans="1:21" x14ac:dyDescent="0.25">
      <c r="A512" t="s">
        <v>3979</v>
      </c>
      <c r="B512" t="s">
        <v>735</v>
      </c>
      <c r="C512" t="s">
        <v>2506</v>
      </c>
      <c r="D512" t="s">
        <v>2102</v>
      </c>
      <c r="E512">
        <v>5</v>
      </c>
      <c r="F512">
        <v>26034</v>
      </c>
      <c r="G512">
        <v>3244.89</v>
      </c>
      <c r="H512" t="s">
        <v>530</v>
      </c>
      <c r="I512" t="s">
        <v>3980</v>
      </c>
      <c r="J512" t="s">
        <v>139</v>
      </c>
      <c r="K512" t="s">
        <v>25</v>
      </c>
      <c r="L512" t="s">
        <v>26</v>
      </c>
      <c r="M512" t="s">
        <v>3981</v>
      </c>
      <c r="N512" t="s">
        <v>3982</v>
      </c>
      <c r="O512" t="s">
        <v>51</v>
      </c>
      <c r="P512">
        <v>3084</v>
      </c>
      <c r="Q512" t="s">
        <v>3981</v>
      </c>
      <c r="R512">
        <v>80</v>
      </c>
      <c r="S512">
        <v>48</v>
      </c>
      <c r="T512" t="s">
        <v>3983</v>
      </c>
      <c r="U512">
        <v>495350</v>
      </c>
    </row>
    <row r="513" spans="1:21" x14ac:dyDescent="0.25">
      <c r="A513" t="s">
        <v>3984</v>
      </c>
      <c r="B513" t="s">
        <v>3985</v>
      </c>
      <c r="C513" t="s">
        <v>933</v>
      </c>
      <c r="D513" t="s">
        <v>1534</v>
      </c>
      <c r="E513">
        <v>4</v>
      </c>
      <c r="F513">
        <v>37924</v>
      </c>
      <c r="G513">
        <v>11315.57</v>
      </c>
      <c r="H513" t="s">
        <v>1725</v>
      </c>
      <c r="I513" t="s">
        <v>3986</v>
      </c>
      <c r="J513" t="s">
        <v>48</v>
      </c>
      <c r="K513" t="s">
        <v>60</v>
      </c>
      <c r="L513" t="s">
        <v>80</v>
      </c>
      <c r="M513" t="s">
        <v>3987</v>
      </c>
      <c r="N513" t="s">
        <v>3988</v>
      </c>
      <c r="O513" t="s">
        <v>72</v>
      </c>
      <c r="P513">
        <v>33833</v>
      </c>
      <c r="Q513" t="s">
        <v>3987</v>
      </c>
      <c r="R513">
        <v>153</v>
      </c>
      <c r="S513">
        <v>33</v>
      </c>
      <c r="T513" t="s">
        <v>3989</v>
      </c>
      <c r="U513">
        <v>307473</v>
      </c>
    </row>
    <row r="514" spans="1:21" x14ac:dyDescent="0.25">
      <c r="A514" t="s">
        <v>3990</v>
      </c>
      <c r="B514" t="s">
        <v>3991</v>
      </c>
      <c r="C514" t="s">
        <v>3992</v>
      </c>
      <c r="D514" t="s">
        <v>2501</v>
      </c>
      <c r="E514">
        <v>1</v>
      </c>
      <c r="F514">
        <v>17651</v>
      </c>
      <c r="G514">
        <v>2585.04</v>
      </c>
      <c r="H514" t="s">
        <v>3993</v>
      </c>
      <c r="I514" t="s">
        <v>3994</v>
      </c>
      <c r="J514" t="s">
        <v>37</v>
      </c>
      <c r="K514" t="s">
        <v>38</v>
      </c>
      <c r="L514" t="s">
        <v>150</v>
      </c>
      <c r="M514" t="s">
        <v>3995</v>
      </c>
      <c r="N514" t="s">
        <v>3996</v>
      </c>
      <c r="O514" t="s">
        <v>29</v>
      </c>
      <c r="P514">
        <v>29024</v>
      </c>
      <c r="Q514" t="s">
        <v>3995</v>
      </c>
      <c r="R514">
        <v>660</v>
      </c>
      <c r="S514">
        <v>84</v>
      </c>
      <c r="T514" t="s">
        <v>3997</v>
      </c>
      <c r="U514">
        <v>203155</v>
      </c>
    </row>
    <row r="515" spans="1:21" x14ac:dyDescent="0.25">
      <c r="A515" t="s">
        <v>3998</v>
      </c>
      <c r="B515" t="s">
        <v>3999</v>
      </c>
      <c r="C515" t="s">
        <v>2713</v>
      </c>
      <c r="D515" t="s">
        <v>2547</v>
      </c>
      <c r="E515">
        <v>2</v>
      </c>
      <c r="F515">
        <v>29392</v>
      </c>
      <c r="G515">
        <v>5222.2</v>
      </c>
      <c r="H515" t="s">
        <v>4000</v>
      </c>
      <c r="I515" t="s">
        <v>4001</v>
      </c>
      <c r="J515" t="s">
        <v>37</v>
      </c>
      <c r="K515" t="s">
        <v>91</v>
      </c>
      <c r="L515" t="s">
        <v>150</v>
      </c>
      <c r="M515" t="s">
        <v>4002</v>
      </c>
      <c r="N515" t="s">
        <v>4003</v>
      </c>
      <c r="O515" t="s">
        <v>51</v>
      </c>
      <c r="P515">
        <v>16640</v>
      </c>
      <c r="Q515" t="s">
        <v>4002</v>
      </c>
      <c r="R515">
        <v>331</v>
      </c>
      <c r="S515">
        <v>115</v>
      </c>
      <c r="T515" t="s">
        <v>4004</v>
      </c>
      <c r="U515">
        <v>445745</v>
      </c>
    </row>
    <row r="516" spans="1:21" x14ac:dyDescent="0.25">
      <c r="A516" t="s">
        <v>4005</v>
      </c>
      <c r="B516" t="s">
        <v>4006</v>
      </c>
      <c r="C516" t="s">
        <v>4007</v>
      </c>
      <c r="D516" t="s">
        <v>2805</v>
      </c>
      <c r="E516">
        <v>5</v>
      </c>
      <c r="F516">
        <v>45795</v>
      </c>
      <c r="G516">
        <v>6714.38</v>
      </c>
      <c r="H516" t="s">
        <v>4008</v>
      </c>
      <c r="I516" t="s">
        <v>4009</v>
      </c>
      <c r="J516" t="s">
        <v>139</v>
      </c>
      <c r="K516" t="s">
        <v>48</v>
      </c>
      <c r="L516" t="s">
        <v>150</v>
      </c>
      <c r="M516" t="s">
        <v>4010</v>
      </c>
      <c r="N516" t="s">
        <v>4011</v>
      </c>
      <c r="O516" t="s">
        <v>29</v>
      </c>
      <c r="P516">
        <v>35552</v>
      </c>
      <c r="Q516" t="s">
        <v>4010</v>
      </c>
      <c r="R516">
        <v>240</v>
      </c>
      <c r="S516">
        <v>44</v>
      </c>
      <c r="T516" t="s">
        <v>4012</v>
      </c>
      <c r="U516">
        <v>280650</v>
      </c>
    </row>
    <row r="517" spans="1:21" x14ac:dyDescent="0.25">
      <c r="A517" t="s">
        <v>4013</v>
      </c>
      <c r="B517" t="s">
        <v>2012</v>
      </c>
      <c r="C517" t="s">
        <v>2434</v>
      </c>
      <c r="D517" t="s">
        <v>3763</v>
      </c>
      <c r="E517">
        <v>4</v>
      </c>
      <c r="F517">
        <v>4695</v>
      </c>
      <c r="G517">
        <v>575.36</v>
      </c>
      <c r="H517" t="s">
        <v>4014</v>
      </c>
      <c r="I517" t="s">
        <v>4015</v>
      </c>
      <c r="J517" t="s">
        <v>24</v>
      </c>
      <c r="K517" t="s">
        <v>60</v>
      </c>
      <c r="L517" t="s">
        <v>26</v>
      </c>
      <c r="M517" t="s">
        <v>1410</v>
      </c>
      <c r="N517" t="s">
        <v>4016</v>
      </c>
      <c r="O517" t="s">
        <v>51</v>
      </c>
      <c r="P517">
        <v>32356</v>
      </c>
      <c r="Q517" t="s">
        <v>1410</v>
      </c>
      <c r="R517">
        <v>670</v>
      </c>
      <c r="S517">
        <v>75</v>
      </c>
      <c r="T517" t="s">
        <v>4017</v>
      </c>
      <c r="U517">
        <v>104760</v>
      </c>
    </row>
    <row r="518" spans="1:21" x14ac:dyDescent="0.25">
      <c r="A518" t="s">
        <v>4018</v>
      </c>
      <c r="B518" t="s">
        <v>4019</v>
      </c>
      <c r="C518" t="s">
        <v>2449</v>
      </c>
      <c r="D518" t="s">
        <v>239</v>
      </c>
      <c r="E518">
        <v>8</v>
      </c>
      <c r="F518">
        <v>18112</v>
      </c>
      <c r="G518">
        <v>932.09</v>
      </c>
      <c r="H518" t="s">
        <v>4020</v>
      </c>
      <c r="I518" t="s">
        <v>4021</v>
      </c>
      <c r="J518" t="s">
        <v>139</v>
      </c>
      <c r="K518" t="s">
        <v>60</v>
      </c>
      <c r="L518" t="s">
        <v>150</v>
      </c>
      <c r="M518" t="s">
        <v>4022</v>
      </c>
      <c r="N518" t="s">
        <v>4023</v>
      </c>
      <c r="O518" t="s">
        <v>72</v>
      </c>
      <c r="P518">
        <v>22006</v>
      </c>
      <c r="Q518" t="s">
        <v>4022</v>
      </c>
      <c r="R518">
        <v>815</v>
      </c>
      <c r="S518">
        <v>156</v>
      </c>
      <c r="T518" t="s">
        <v>4024</v>
      </c>
      <c r="U518">
        <v>162173</v>
      </c>
    </row>
    <row r="519" spans="1:21" x14ac:dyDescent="0.25">
      <c r="A519" t="s">
        <v>4025</v>
      </c>
      <c r="B519" t="s">
        <v>1635</v>
      </c>
      <c r="C519" t="s">
        <v>4026</v>
      </c>
      <c r="D519" t="s">
        <v>4027</v>
      </c>
      <c r="E519">
        <v>8</v>
      </c>
      <c r="F519">
        <v>1355</v>
      </c>
      <c r="G519">
        <v>357.34</v>
      </c>
      <c r="H519" t="s">
        <v>4028</v>
      </c>
      <c r="I519" t="s">
        <v>4029</v>
      </c>
      <c r="J519" t="s">
        <v>24</v>
      </c>
      <c r="K519" t="s">
        <v>149</v>
      </c>
      <c r="L519" t="s">
        <v>26</v>
      </c>
      <c r="M519" t="s">
        <v>3041</v>
      </c>
      <c r="N519" t="s">
        <v>4030</v>
      </c>
      <c r="O519" t="s">
        <v>29</v>
      </c>
      <c r="P519">
        <v>9415</v>
      </c>
      <c r="Q519" t="s">
        <v>3041</v>
      </c>
      <c r="R519">
        <v>439</v>
      </c>
      <c r="S519">
        <v>188</v>
      </c>
      <c r="T519" t="s">
        <v>4031</v>
      </c>
      <c r="U519">
        <v>357120</v>
      </c>
    </row>
    <row r="520" spans="1:21" x14ac:dyDescent="0.25">
      <c r="A520" t="s">
        <v>4032</v>
      </c>
      <c r="B520" t="s">
        <v>4033</v>
      </c>
      <c r="C520" t="s">
        <v>1484</v>
      </c>
      <c r="D520" t="s">
        <v>4034</v>
      </c>
      <c r="E520">
        <v>2</v>
      </c>
      <c r="F520">
        <v>26946</v>
      </c>
      <c r="G520">
        <v>4534.7</v>
      </c>
      <c r="H520" t="s">
        <v>2538</v>
      </c>
      <c r="I520" t="s">
        <v>4035</v>
      </c>
      <c r="J520" t="s">
        <v>59</v>
      </c>
      <c r="K520" t="s">
        <v>149</v>
      </c>
      <c r="L520" t="s">
        <v>26</v>
      </c>
      <c r="M520" t="s">
        <v>2515</v>
      </c>
      <c r="N520" t="s">
        <v>4036</v>
      </c>
      <c r="O520" t="s">
        <v>51</v>
      </c>
      <c r="P520">
        <v>1275</v>
      </c>
      <c r="Q520" t="s">
        <v>2515</v>
      </c>
      <c r="R520">
        <v>881</v>
      </c>
      <c r="S520">
        <v>12</v>
      </c>
      <c r="T520" t="s">
        <v>4037</v>
      </c>
      <c r="U520">
        <v>254914</v>
      </c>
    </row>
    <row r="521" spans="1:21" x14ac:dyDescent="0.25">
      <c r="A521" t="s">
        <v>4038</v>
      </c>
      <c r="B521" t="s">
        <v>43</v>
      </c>
      <c r="C521" t="s">
        <v>4039</v>
      </c>
      <c r="D521" t="s">
        <v>4040</v>
      </c>
      <c r="E521">
        <v>6</v>
      </c>
      <c r="F521">
        <v>39216</v>
      </c>
      <c r="G521">
        <v>9018.6</v>
      </c>
      <c r="H521" t="s">
        <v>4041</v>
      </c>
      <c r="I521" t="s">
        <v>4042</v>
      </c>
      <c r="J521" t="s">
        <v>129</v>
      </c>
      <c r="K521" t="s">
        <v>25</v>
      </c>
      <c r="L521" t="s">
        <v>26</v>
      </c>
      <c r="M521" t="s">
        <v>4043</v>
      </c>
      <c r="N521" t="s">
        <v>4044</v>
      </c>
      <c r="O521" t="s">
        <v>29</v>
      </c>
      <c r="P521">
        <v>46891</v>
      </c>
      <c r="Q521" t="s">
        <v>4043</v>
      </c>
      <c r="R521">
        <v>734</v>
      </c>
      <c r="S521">
        <v>129</v>
      </c>
      <c r="T521" t="s">
        <v>4045</v>
      </c>
      <c r="U521">
        <v>147520</v>
      </c>
    </row>
    <row r="522" spans="1:21" x14ac:dyDescent="0.25">
      <c r="A522" t="s">
        <v>4046</v>
      </c>
      <c r="B522" t="s">
        <v>32</v>
      </c>
      <c r="C522" t="s">
        <v>4047</v>
      </c>
      <c r="D522" t="s">
        <v>4048</v>
      </c>
      <c r="E522">
        <v>5</v>
      </c>
      <c r="F522">
        <v>2408</v>
      </c>
      <c r="G522">
        <v>697.51</v>
      </c>
      <c r="H522" t="s">
        <v>4049</v>
      </c>
      <c r="I522" t="s">
        <v>4050</v>
      </c>
      <c r="J522" t="s">
        <v>232</v>
      </c>
      <c r="K522" t="s">
        <v>60</v>
      </c>
      <c r="L522" t="s">
        <v>26</v>
      </c>
      <c r="M522" t="s">
        <v>4051</v>
      </c>
      <c r="N522" t="s">
        <v>4052</v>
      </c>
      <c r="O522" t="s">
        <v>51</v>
      </c>
      <c r="P522">
        <v>14139</v>
      </c>
      <c r="Q522" t="s">
        <v>4051</v>
      </c>
      <c r="R522">
        <v>716</v>
      </c>
      <c r="S522">
        <v>14</v>
      </c>
      <c r="T522" t="s">
        <v>4053</v>
      </c>
      <c r="U522">
        <v>409565</v>
      </c>
    </row>
    <row r="523" spans="1:21" x14ac:dyDescent="0.25">
      <c r="A523" t="s">
        <v>4054</v>
      </c>
      <c r="B523" t="s">
        <v>4055</v>
      </c>
      <c r="C523" t="s">
        <v>4056</v>
      </c>
      <c r="D523" t="s">
        <v>3366</v>
      </c>
      <c r="E523">
        <v>1</v>
      </c>
      <c r="F523">
        <v>27694</v>
      </c>
      <c r="G523">
        <v>1404.3</v>
      </c>
      <c r="H523" t="s">
        <v>4057</v>
      </c>
      <c r="I523" t="s">
        <v>4058</v>
      </c>
      <c r="J523" t="s">
        <v>110</v>
      </c>
      <c r="K523" t="s">
        <v>48</v>
      </c>
      <c r="L523" t="s">
        <v>150</v>
      </c>
      <c r="M523" t="s">
        <v>1557</v>
      </c>
      <c r="N523" t="s">
        <v>4059</v>
      </c>
      <c r="O523" t="s">
        <v>83</v>
      </c>
      <c r="P523">
        <v>15159</v>
      </c>
      <c r="Q523" t="s">
        <v>1557</v>
      </c>
      <c r="R523">
        <v>867</v>
      </c>
      <c r="S523">
        <v>108</v>
      </c>
      <c r="T523" t="s">
        <v>4060</v>
      </c>
      <c r="U523">
        <v>104259</v>
      </c>
    </row>
    <row r="524" spans="1:21" x14ac:dyDescent="0.25">
      <c r="A524" t="s">
        <v>4061</v>
      </c>
      <c r="B524" t="s">
        <v>836</v>
      </c>
      <c r="C524" t="s">
        <v>4062</v>
      </c>
      <c r="D524" t="s">
        <v>4063</v>
      </c>
      <c r="E524">
        <v>6</v>
      </c>
      <c r="F524">
        <v>21053</v>
      </c>
      <c r="G524">
        <v>4605.55</v>
      </c>
      <c r="H524" t="s">
        <v>4064</v>
      </c>
      <c r="I524" t="s">
        <v>4065</v>
      </c>
      <c r="J524" t="s">
        <v>110</v>
      </c>
      <c r="K524" t="s">
        <v>48</v>
      </c>
      <c r="L524" t="s">
        <v>26</v>
      </c>
      <c r="M524" t="s">
        <v>4066</v>
      </c>
      <c r="N524" t="s">
        <v>4067</v>
      </c>
      <c r="O524" t="s">
        <v>29</v>
      </c>
      <c r="P524">
        <v>34085</v>
      </c>
      <c r="Q524" t="s">
        <v>4066</v>
      </c>
      <c r="R524">
        <v>183</v>
      </c>
      <c r="S524">
        <v>177</v>
      </c>
      <c r="T524" t="s">
        <v>4068</v>
      </c>
      <c r="U524">
        <v>148580</v>
      </c>
    </row>
    <row r="525" spans="1:21" x14ac:dyDescent="0.25">
      <c r="A525" t="s">
        <v>4069</v>
      </c>
      <c r="B525" t="s">
        <v>4070</v>
      </c>
      <c r="C525" t="s">
        <v>4071</v>
      </c>
      <c r="D525" t="s">
        <v>395</v>
      </c>
      <c r="E525">
        <v>5</v>
      </c>
      <c r="F525">
        <v>39244</v>
      </c>
      <c r="G525">
        <v>3126.18</v>
      </c>
      <c r="H525" t="s">
        <v>4072</v>
      </c>
      <c r="I525" t="s">
        <v>4073</v>
      </c>
      <c r="J525" t="s">
        <v>37</v>
      </c>
      <c r="K525" t="s">
        <v>48</v>
      </c>
      <c r="L525" t="s">
        <v>150</v>
      </c>
      <c r="M525" t="s">
        <v>1982</v>
      </c>
      <c r="N525" t="s">
        <v>4074</v>
      </c>
      <c r="O525" t="s">
        <v>83</v>
      </c>
      <c r="P525">
        <v>12833</v>
      </c>
      <c r="Q525" t="s">
        <v>1982</v>
      </c>
      <c r="R525">
        <v>758</v>
      </c>
      <c r="S525">
        <v>161</v>
      </c>
      <c r="T525" t="s">
        <v>4075</v>
      </c>
      <c r="U525">
        <v>259523</v>
      </c>
    </row>
    <row r="526" spans="1:21" x14ac:dyDescent="0.25">
      <c r="A526" t="s">
        <v>4076</v>
      </c>
      <c r="B526" t="s">
        <v>1770</v>
      </c>
      <c r="C526" t="s">
        <v>2580</v>
      </c>
      <c r="D526" t="s">
        <v>4077</v>
      </c>
      <c r="E526">
        <v>1</v>
      </c>
      <c r="F526">
        <v>11396</v>
      </c>
      <c r="G526">
        <v>1874.54</v>
      </c>
      <c r="H526" t="s">
        <v>3974</v>
      </c>
      <c r="I526" t="s">
        <v>4078</v>
      </c>
      <c r="J526" t="s">
        <v>232</v>
      </c>
      <c r="K526" t="s">
        <v>196</v>
      </c>
      <c r="L526" t="s">
        <v>150</v>
      </c>
      <c r="M526" t="s">
        <v>3358</v>
      </c>
      <c r="N526" t="s">
        <v>4079</v>
      </c>
      <c r="O526" t="s">
        <v>51</v>
      </c>
      <c r="P526">
        <v>18850</v>
      </c>
      <c r="Q526" t="s">
        <v>3358</v>
      </c>
      <c r="R526">
        <v>957</v>
      </c>
      <c r="S526">
        <v>54</v>
      </c>
      <c r="T526" t="s">
        <v>4080</v>
      </c>
      <c r="U526">
        <v>67785</v>
      </c>
    </row>
    <row r="527" spans="1:21" x14ac:dyDescent="0.25">
      <c r="A527" t="s">
        <v>4081</v>
      </c>
      <c r="B527" t="s">
        <v>4082</v>
      </c>
      <c r="C527" t="s">
        <v>3792</v>
      </c>
      <c r="D527" t="s">
        <v>670</v>
      </c>
      <c r="E527">
        <v>5</v>
      </c>
      <c r="F527">
        <v>8558</v>
      </c>
      <c r="G527">
        <v>2239.59</v>
      </c>
      <c r="H527" t="s">
        <v>4083</v>
      </c>
      <c r="I527" t="s">
        <v>4084</v>
      </c>
      <c r="J527" t="s">
        <v>232</v>
      </c>
      <c r="K527" t="s">
        <v>25</v>
      </c>
      <c r="L527" t="s">
        <v>150</v>
      </c>
      <c r="M527" t="s">
        <v>761</v>
      </c>
      <c r="N527" t="s">
        <v>4085</v>
      </c>
      <c r="O527" t="s">
        <v>72</v>
      </c>
      <c r="P527">
        <v>35587</v>
      </c>
      <c r="Q527" t="s">
        <v>761</v>
      </c>
      <c r="R527">
        <v>992</v>
      </c>
      <c r="S527">
        <v>59</v>
      </c>
      <c r="T527" t="s">
        <v>4086</v>
      </c>
      <c r="U527">
        <v>224326</v>
      </c>
    </row>
    <row r="528" spans="1:21" x14ac:dyDescent="0.25">
      <c r="A528" t="s">
        <v>4087</v>
      </c>
      <c r="B528" t="s">
        <v>4088</v>
      </c>
      <c r="C528" t="s">
        <v>4089</v>
      </c>
      <c r="D528" t="s">
        <v>4090</v>
      </c>
      <c r="E528">
        <v>7</v>
      </c>
      <c r="F528">
        <v>5186</v>
      </c>
      <c r="G528">
        <v>351.99</v>
      </c>
      <c r="H528" t="s">
        <v>3767</v>
      </c>
      <c r="I528" t="s">
        <v>4091</v>
      </c>
      <c r="J528" t="s">
        <v>139</v>
      </c>
      <c r="K528" t="s">
        <v>48</v>
      </c>
      <c r="L528" t="s">
        <v>150</v>
      </c>
      <c r="M528" t="s">
        <v>4092</v>
      </c>
      <c r="N528" t="s">
        <v>4093</v>
      </c>
      <c r="O528" t="s">
        <v>83</v>
      </c>
      <c r="P528">
        <v>29809</v>
      </c>
      <c r="Q528" t="s">
        <v>4092</v>
      </c>
      <c r="R528">
        <v>578</v>
      </c>
      <c r="S528">
        <v>158</v>
      </c>
      <c r="T528" t="s">
        <v>4094</v>
      </c>
      <c r="U528">
        <v>459478</v>
      </c>
    </row>
    <row r="529" spans="1:21" x14ac:dyDescent="0.25">
      <c r="A529" t="s">
        <v>4095</v>
      </c>
      <c r="B529" t="s">
        <v>1297</v>
      </c>
      <c r="C529" t="s">
        <v>4096</v>
      </c>
      <c r="D529" t="s">
        <v>4097</v>
      </c>
      <c r="E529">
        <v>3</v>
      </c>
      <c r="F529">
        <v>20667</v>
      </c>
      <c r="G529">
        <v>6146.44</v>
      </c>
      <c r="H529" t="s">
        <v>3992</v>
      </c>
      <c r="I529" t="s">
        <v>4098</v>
      </c>
      <c r="J529" t="s">
        <v>110</v>
      </c>
      <c r="K529" t="s">
        <v>91</v>
      </c>
      <c r="L529" t="s">
        <v>150</v>
      </c>
      <c r="M529" t="s">
        <v>4099</v>
      </c>
      <c r="N529" t="s">
        <v>4100</v>
      </c>
      <c r="O529" t="s">
        <v>72</v>
      </c>
      <c r="P529">
        <v>32856</v>
      </c>
      <c r="Q529" t="s">
        <v>4099</v>
      </c>
      <c r="R529">
        <v>754</v>
      </c>
      <c r="S529">
        <v>165</v>
      </c>
      <c r="T529" t="s">
        <v>4101</v>
      </c>
      <c r="U529">
        <v>473528</v>
      </c>
    </row>
    <row r="530" spans="1:21" x14ac:dyDescent="0.25">
      <c r="A530" t="s">
        <v>4102</v>
      </c>
      <c r="B530" t="s">
        <v>246</v>
      </c>
      <c r="C530" t="s">
        <v>4103</v>
      </c>
      <c r="D530" t="s">
        <v>4104</v>
      </c>
      <c r="E530">
        <v>4</v>
      </c>
      <c r="F530">
        <v>24632</v>
      </c>
      <c r="G530">
        <v>4808.3900000000003</v>
      </c>
      <c r="H530" t="s">
        <v>4105</v>
      </c>
      <c r="I530" t="s">
        <v>4106</v>
      </c>
      <c r="J530" t="s">
        <v>139</v>
      </c>
      <c r="K530" t="s">
        <v>25</v>
      </c>
      <c r="L530" t="s">
        <v>150</v>
      </c>
      <c r="M530" t="s">
        <v>443</v>
      </c>
      <c r="N530" t="s">
        <v>4107</v>
      </c>
      <c r="O530" t="s">
        <v>29</v>
      </c>
      <c r="P530">
        <v>333</v>
      </c>
      <c r="Q530" t="s">
        <v>443</v>
      </c>
      <c r="R530">
        <v>888</v>
      </c>
      <c r="S530">
        <v>63</v>
      </c>
      <c r="T530" t="s">
        <v>4108</v>
      </c>
      <c r="U530">
        <v>442379</v>
      </c>
    </row>
    <row r="531" spans="1:21" x14ac:dyDescent="0.25">
      <c r="A531" t="s">
        <v>4109</v>
      </c>
      <c r="B531" t="s">
        <v>4110</v>
      </c>
      <c r="C531" t="s">
        <v>4111</v>
      </c>
      <c r="D531" t="s">
        <v>4112</v>
      </c>
      <c r="E531">
        <v>1</v>
      </c>
      <c r="F531">
        <v>45998</v>
      </c>
      <c r="G531">
        <v>6842.13</v>
      </c>
      <c r="H531" t="s">
        <v>4113</v>
      </c>
      <c r="I531" t="s">
        <v>4114</v>
      </c>
      <c r="J531" t="s">
        <v>139</v>
      </c>
      <c r="K531" t="s">
        <v>60</v>
      </c>
      <c r="L531" t="s">
        <v>150</v>
      </c>
      <c r="M531" t="s">
        <v>4115</v>
      </c>
      <c r="N531" t="s">
        <v>4116</v>
      </c>
      <c r="O531" t="s">
        <v>72</v>
      </c>
      <c r="P531">
        <v>22619</v>
      </c>
      <c r="Q531" t="s">
        <v>4115</v>
      </c>
      <c r="R531">
        <v>852</v>
      </c>
      <c r="S531">
        <v>10</v>
      </c>
      <c r="T531" t="s">
        <v>4117</v>
      </c>
      <c r="U531">
        <v>195790</v>
      </c>
    </row>
    <row r="532" spans="1:21" x14ac:dyDescent="0.25">
      <c r="A532" t="s">
        <v>4118</v>
      </c>
      <c r="B532" t="s">
        <v>582</v>
      </c>
      <c r="C532" t="s">
        <v>4119</v>
      </c>
      <c r="D532" t="s">
        <v>974</v>
      </c>
      <c r="E532">
        <v>2</v>
      </c>
      <c r="F532">
        <v>23560</v>
      </c>
      <c r="G532">
        <v>1292.92</v>
      </c>
      <c r="H532" t="s">
        <v>4007</v>
      </c>
      <c r="I532" t="s">
        <v>4120</v>
      </c>
      <c r="J532" t="s">
        <v>129</v>
      </c>
      <c r="K532" t="s">
        <v>25</v>
      </c>
      <c r="L532" t="s">
        <v>80</v>
      </c>
      <c r="M532" t="s">
        <v>1718</v>
      </c>
      <c r="N532" t="s">
        <v>4121</v>
      </c>
      <c r="O532" t="s">
        <v>83</v>
      </c>
      <c r="P532">
        <v>23815</v>
      </c>
      <c r="Q532" t="s">
        <v>1718</v>
      </c>
      <c r="R532">
        <v>897</v>
      </c>
      <c r="S532">
        <v>94</v>
      </c>
      <c r="T532" t="s">
        <v>4122</v>
      </c>
      <c r="U532">
        <v>79191</v>
      </c>
    </row>
    <row r="533" spans="1:21" x14ac:dyDescent="0.25">
      <c r="A533" t="s">
        <v>4123</v>
      </c>
      <c r="B533" t="s">
        <v>115</v>
      </c>
      <c r="C533" t="s">
        <v>4124</v>
      </c>
      <c r="D533" t="s">
        <v>4125</v>
      </c>
      <c r="E533">
        <v>9</v>
      </c>
      <c r="F533">
        <v>8994</v>
      </c>
      <c r="G533">
        <v>1769.17</v>
      </c>
      <c r="H533" t="s">
        <v>4126</v>
      </c>
      <c r="I533" t="s">
        <v>4127</v>
      </c>
      <c r="J533" t="s">
        <v>110</v>
      </c>
      <c r="K533" t="s">
        <v>38</v>
      </c>
      <c r="L533" t="s">
        <v>150</v>
      </c>
      <c r="M533" t="s">
        <v>4128</v>
      </c>
      <c r="N533" t="s">
        <v>4129</v>
      </c>
      <c r="O533" t="s">
        <v>51</v>
      </c>
      <c r="P533">
        <v>31659</v>
      </c>
      <c r="Q533" t="s">
        <v>4128</v>
      </c>
      <c r="R533">
        <v>832</v>
      </c>
      <c r="S533">
        <v>127</v>
      </c>
      <c r="T533" t="s">
        <v>4130</v>
      </c>
      <c r="U533">
        <v>416706</v>
      </c>
    </row>
    <row r="534" spans="1:21" x14ac:dyDescent="0.25">
      <c r="A534" t="s">
        <v>4131</v>
      </c>
      <c r="B534" t="s">
        <v>4132</v>
      </c>
      <c r="C534" t="s">
        <v>4133</v>
      </c>
      <c r="D534" t="s">
        <v>4134</v>
      </c>
      <c r="E534">
        <v>6</v>
      </c>
      <c r="F534">
        <v>35101</v>
      </c>
      <c r="G534">
        <v>6097.84</v>
      </c>
      <c r="H534" t="s">
        <v>4135</v>
      </c>
      <c r="I534" t="s">
        <v>4136</v>
      </c>
      <c r="J534" t="s">
        <v>110</v>
      </c>
      <c r="K534" t="s">
        <v>196</v>
      </c>
      <c r="L534" t="s">
        <v>150</v>
      </c>
      <c r="M534" t="s">
        <v>4137</v>
      </c>
      <c r="N534" t="s">
        <v>4138</v>
      </c>
      <c r="O534" t="s">
        <v>83</v>
      </c>
      <c r="P534">
        <v>7657</v>
      </c>
      <c r="Q534" t="s">
        <v>4137</v>
      </c>
      <c r="R534">
        <v>381</v>
      </c>
      <c r="S534">
        <v>94</v>
      </c>
      <c r="T534" t="s">
        <v>4139</v>
      </c>
      <c r="U534">
        <v>217992</v>
      </c>
    </row>
    <row r="535" spans="1:21" x14ac:dyDescent="0.25">
      <c r="A535" t="s">
        <v>4140</v>
      </c>
      <c r="B535" t="s">
        <v>4141</v>
      </c>
      <c r="C535" t="s">
        <v>4142</v>
      </c>
      <c r="D535" t="s">
        <v>2047</v>
      </c>
      <c r="E535">
        <v>2</v>
      </c>
      <c r="F535">
        <v>3545</v>
      </c>
      <c r="G535">
        <v>368.07</v>
      </c>
      <c r="H535" t="s">
        <v>4143</v>
      </c>
      <c r="I535" t="s">
        <v>4144</v>
      </c>
      <c r="J535" t="s">
        <v>232</v>
      </c>
      <c r="K535" t="s">
        <v>48</v>
      </c>
      <c r="L535" t="s">
        <v>26</v>
      </c>
      <c r="M535" t="s">
        <v>4145</v>
      </c>
      <c r="N535" t="s">
        <v>4146</v>
      </c>
      <c r="O535" t="s">
        <v>72</v>
      </c>
      <c r="P535">
        <v>8058</v>
      </c>
      <c r="Q535" t="s">
        <v>4145</v>
      </c>
      <c r="R535">
        <v>730</v>
      </c>
      <c r="S535">
        <v>187</v>
      </c>
      <c r="T535" t="s">
        <v>4147</v>
      </c>
      <c r="U535">
        <v>386972</v>
      </c>
    </row>
    <row r="536" spans="1:21" x14ac:dyDescent="0.25">
      <c r="A536" t="s">
        <v>4148</v>
      </c>
      <c r="B536" t="s">
        <v>4149</v>
      </c>
      <c r="C536" t="s">
        <v>4150</v>
      </c>
      <c r="D536" t="s">
        <v>3735</v>
      </c>
      <c r="E536">
        <v>5</v>
      </c>
      <c r="F536">
        <v>17591</v>
      </c>
      <c r="G536">
        <v>3036.42</v>
      </c>
      <c r="H536" t="s">
        <v>4151</v>
      </c>
      <c r="I536" t="s">
        <v>4152</v>
      </c>
      <c r="J536" t="s">
        <v>129</v>
      </c>
      <c r="K536" t="s">
        <v>91</v>
      </c>
      <c r="L536" t="s">
        <v>150</v>
      </c>
      <c r="M536" t="s">
        <v>4153</v>
      </c>
      <c r="N536" t="s">
        <v>4154</v>
      </c>
      <c r="O536" t="s">
        <v>72</v>
      </c>
      <c r="P536">
        <v>38145</v>
      </c>
      <c r="Q536" t="s">
        <v>4153</v>
      </c>
      <c r="R536">
        <v>410</v>
      </c>
      <c r="S536">
        <v>164</v>
      </c>
      <c r="T536" t="s">
        <v>4155</v>
      </c>
      <c r="U536">
        <v>103625</v>
      </c>
    </row>
    <row r="537" spans="1:21" x14ac:dyDescent="0.25">
      <c r="A537" t="s">
        <v>4156</v>
      </c>
      <c r="B537" t="s">
        <v>4157</v>
      </c>
      <c r="C537" t="s">
        <v>913</v>
      </c>
      <c r="D537" t="s">
        <v>472</v>
      </c>
      <c r="E537">
        <v>2</v>
      </c>
      <c r="F537">
        <v>32846</v>
      </c>
      <c r="G537">
        <v>1747.32</v>
      </c>
      <c r="H537" t="s">
        <v>4158</v>
      </c>
      <c r="I537" t="s">
        <v>4159</v>
      </c>
      <c r="J537" t="s">
        <v>110</v>
      </c>
      <c r="K537" t="s">
        <v>149</v>
      </c>
      <c r="L537" t="s">
        <v>150</v>
      </c>
      <c r="M537" t="s">
        <v>4063</v>
      </c>
      <c r="N537" t="s">
        <v>4160</v>
      </c>
      <c r="O537" t="s">
        <v>72</v>
      </c>
      <c r="P537">
        <v>33699</v>
      </c>
      <c r="Q537" t="s">
        <v>4063</v>
      </c>
      <c r="R537">
        <v>801</v>
      </c>
      <c r="S537">
        <v>159</v>
      </c>
      <c r="T537" t="s">
        <v>4161</v>
      </c>
      <c r="U537">
        <v>350565</v>
      </c>
    </row>
    <row r="538" spans="1:21" x14ac:dyDescent="0.25">
      <c r="A538" t="s">
        <v>4162</v>
      </c>
      <c r="B538" t="s">
        <v>660</v>
      </c>
      <c r="C538" t="s">
        <v>4163</v>
      </c>
      <c r="D538" t="s">
        <v>4164</v>
      </c>
      <c r="E538">
        <v>4</v>
      </c>
      <c r="F538">
        <v>13071</v>
      </c>
      <c r="G538">
        <v>3919.59</v>
      </c>
      <c r="H538" t="s">
        <v>4165</v>
      </c>
      <c r="I538" t="s">
        <v>4166</v>
      </c>
      <c r="J538" t="s">
        <v>59</v>
      </c>
      <c r="K538" t="s">
        <v>48</v>
      </c>
      <c r="L538" t="s">
        <v>150</v>
      </c>
      <c r="M538" t="s">
        <v>4167</v>
      </c>
      <c r="N538" t="s">
        <v>4168</v>
      </c>
      <c r="O538" t="s">
        <v>51</v>
      </c>
      <c r="P538">
        <v>40578</v>
      </c>
      <c r="Q538" t="s">
        <v>4167</v>
      </c>
      <c r="R538">
        <v>810</v>
      </c>
      <c r="S538">
        <v>13</v>
      </c>
      <c r="T538" t="s">
        <v>4169</v>
      </c>
      <c r="U538">
        <v>313874</v>
      </c>
    </row>
    <row r="539" spans="1:21" x14ac:dyDescent="0.25">
      <c r="A539" t="s">
        <v>4170</v>
      </c>
      <c r="B539" t="s">
        <v>4171</v>
      </c>
      <c r="C539" t="s">
        <v>2769</v>
      </c>
      <c r="D539" t="s">
        <v>4172</v>
      </c>
      <c r="E539">
        <v>2</v>
      </c>
      <c r="F539">
        <v>29929</v>
      </c>
      <c r="G539">
        <v>3981.41</v>
      </c>
      <c r="H539" t="s">
        <v>4173</v>
      </c>
      <c r="I539" t="s">
        <v>4174</v>
      </c>
      <c r="J539" t="s">
        <v>24</v>
      </c>
      <c r="K539" t="s">
        <v>196</v>
      </c>
      <c r="L539" t="s">
        <v>150</v>
      </c>
      <c r="M539" t="s">
        <v>4175</v>
      </c>
      <c r="N539" t="s">
        <v>4176</v>
      </c>
      <c r="O539" t="s">
        <v>29</v>
      </c>
      <c r="P539">
        <v>13603</v>
      </c>
      <c r="Q539" t="s">
        <v>4175</v>
      </c>
      <c r="R539">
        <v>934</v>
      </c>
      <c r="S539">
        <v>172</v>
      </c>
      <c r="T539" t="s">
        <v>4177</v>
      </c>
      <c r="U539">
        <v>464180</v>
      </c>
    </row>
    <row r="540" spans="1:21" x14ac:dyDescent="0.25">
      <c r="A540" t="s">
        <v>4178</v>
      </c>
      <c r="B540" t="s">
        <v>3124</v>
      </c>
      <c r="C540" t="s">
        <v>4179</v>
      </c>
      <c r="D540" t="s">
        <v>2265</v>
      </c>
      <c r="E540">
        <v>6</v>
      </c>
      <c r="F540">
        <v>22938</v>
      </c>
      <c r="G540">
        <v>3900.73</v>
      </c>
      <c r="H540" t="s">
        <v>4180</v>
      </c>
      <c r="I540" t="s">
        <v>4181</v>
      </c>
      <c r="J540" t="s">
        <v>129</v>
      </c>
      <c r="K540" t="s">
        <v>91</v>
      </c>
      <c r="L540" t="s">
        <v>80</v>
      </c>
      <c r="M540" t="s">
        <v>3580</v>
      </c>
      <c r="N540" t="s">
        <v>4182</v>
      </c>
      <c r="O540" t="s">
        <v>51</v>
      </c>
      <c r="P540">
        <v>49880</v>
      </c>
      <c r="Q540" t="s">
        <v>3580</v>
      </c>
      <c r="R540">
        <v>588</v>
      </c>
      <c r="S540">
        <v>153</v>
      </c>
      <c r="T540" t="s">
        <v>4183</v>
      </c>
      <c r="U540">
        <v>95868</v>
      </c>
    </row>
    <row r="541" spans="1:21" x14ac:dyDescent="0.25">
      <c r="A541" t="s">
        <v>4184</v>
      </c>
      <c r="B541" t="s">
        <v>4185</v>
      </c>
      <c r="C541" t="s">
        <v>4186</v>
      </c>
      <c r="D541" t="s">
        <v>92</v>
      </c>
      <c r="E541">
        <v>6</v>
      </c>
      <c r="F541">
        <v>47625</v>
      </c>
      <c r="G541">
        <v>11725.02</v>
      </c>
      <c r="H541" t="s">
        <v>4187</v>
      </c>
      <c r="I541" t="s">
        <v>4188</v>
      </c>
      <c r="J541" t="s">
        <v>24</v>
      </c>
      <c r="K541" t="s">
        <v>25</v>
      </c>
      <c r="L541" t="s">
        <v>26</v>
      </c>
      <c r="M541" t="s">
        <v>1206</v>
      </c>
      <c r="N541" t="s">
        <v>4189</v>
      </c>
      <c r="O541" t="s">
        <v>72</v>
      </c>
      <c r="P541">
        <v>13714</v>
      </c>
      <c r="Q541" t="s">
        <v>1206</v>
      </c>
      <c r="R541">
        <v>475</v>
      </c>
      <c r="S541">
        <v>85</v>
      </c>
      <c r="T541" t="s">
        <v>4190</v>
      </c>
      <c r="U541">
        <v>233566</v>
      </c>
    </row>
    <row r="542" spans="1:21" x14ac:dyDescent="0.25">
      <c r="A542" t="s">
        <v>4191</v>
      </c>
      <c r="B542" t="s">
        <v>164</v>
      </c>
      <c r="C542" t="s">
        <v>1073</v>
      </c>
      <c r="D542" t="s">
        <v>4192</v>
      </c>
      <c r="E542">
        <v>6</v>
      </c>
      <c r="F542">
        <v>14728</v>
      </c>
      <c r="G542">
        <v>3360.85</v>
      </c>
      <c r="H542" t="s">
        <v>4193</v>
      </c>
      <c r="I542" t="s">
        <v>4194</v>
      </c>
      <c r="J542" t="s">
        <v>48</v>
      </c>
      <c r="K542" t="s">
        <v>60</v>
      </c>
      <c r="L542" t="s">
        <v>26</v>
      </c>
      <c r="M542" t="s">
        <v>4195</v>
      </c>
      <c r="N542" t="s">
        <v>4196</v>
      </c>
      <c r="O542" t="s">
        <v>83</v>
      </c>
      <c r="P542">
        <v>32583</v>
      </c>
      <c r="Q542" t="s">
        <v>4195</v>
      </c>
      <c r="R542">
        <v>165</v>
      </c>
      <c r="S542">
        <v>122</v>
      </c>
      <c r="T542" t="s">
        <v>4197</v>
      </c>
      <c r="U542">
        <v>495473</v>
      </c>
    </row>
    <row r="543" spans="1:21" x14ac:dyDescent="0.25">
      <c r="A543" t="s">
        <v>4198</v>
      </c>
      <c r="B543" t="s">
        <v>4199</v>
      </c>
      <c r="C543" t="s">
        <v>1945</v>
      </c>
      <c r="D543" t="s">
        <v>2384</v>
      </c>
      <c r="E543">
        <v>4</v>
      </c>
      <c r="F543">
        <v>45370</v>
      </c>
      <c r="G543">
        <v>12346.98</v>
      </c>
      <c r="H543" t="s">
        <v>4200</v>
      </c>
      <c r="I543" t="s">
        <v>4201</v>
      </c>
      <c r="J543" t="s">
        <v>24</v>
      </c>
      <c r="K543" t="s">
        <v>91</v>
      </c>
      <c r="L543" t="s">
        <v>80</v>
      </c>
      <c r="M543" t="s">
        <v>4202</v>
      </c>
      <c r="N543" t="s">
        <v>4203</v>
      </c>
      <c r="O543" t="s">
        <v>72</v>
      </c>
      <c r="P543">
        <v>8192</v>
      </c>
      <c r="Q543" t="s">
        <v>4202</v>
      </c>
      <c r="R543">
        <v>638</v>
      </c>
      <c r="S543">
        <v>166</v>
      </c>
      <c r="T543" t="s">
        <v>4204</v>
      </c>
      <c r="U543">
        <v>225352</v>
      </c>
    </row>
    <row r="544" spans="1:21" x14ac:dyDescent="0.25">
      <c r="A544" t="s">
        <v>4205</v>
      </c>
      <c r="B544" t="s">
        <v>4206</v>
      </c>
      <c r="C544" t="s">
        <v>4207</v>
      </c>
      <c r="D544" t="s">
        <v>2584</v>
      </c>
      <c r="E544">
        <v>3</v>
      </c>
      <c r="F544">
        <v>31480</v>
      </c>
      <c r="G544">
        <v>8982.23</v>
      </c>
      <c r="H544" t="s">
        <v>4208</v>
      </c>
      <c r="I544" t="s">
        <v>4209</v>
      </c>
      <c r="J544" t="s">
        <v>110</v>
      </c>
      <c r="K544" t="s">
        <v>149</v>
      </c>
      <c r="L544" t="s">
        <v>150</v>
      </c>
      <c r="M544" t="s">
        <v>4210</v>
      </c>
      <c r="N544" t="s">
        <v>4211</v>
      </c>
      <c r="O544" t="s">
        <v>83</v>
      </c>
      <c r="P544">
        <v>45933</v>
      </c>
      <c r="Q544" t="s">
        <v>4210</v>
      </c>
      <c r="R544">
        <v>566</v>
      </c>
      <c r="S544">
        <v>182</v>
      </c>
      <c r="T544" t="s">
        <v>4212</v>
      </c>
      <c r="U544">
        <v>346119</v>
      </c>
    </row>
    <row r="545" spans="1:21" x14ac:dyDescent="0.25">
      <c r="A545" t="s">
        <v>4213</v>
      </c>
      <c r="B545" t="s">
        <v>795</v>
      </c>
      <c r="C545" t="s">
        <v>4214</v>
      </c>
      <c r="D545" t="s">
        <v>4215</v>
      </c>
      <c r="E545">
        <v>3</v>
      </c>
      <c r="F545">
        <v>37596</v>
      </c>
      <c r="G545">
        <v>3657.88</v>
      </c>
      <c r="H545" t="s">
        <v>990</v>
      </c>
      <c r="I545" t="s">
        <v>4216</v>
      </c>
      <c r="J545" t="s">
        <v>110</v>
      </c>
      <c r="K545" t="s">
        <v>149</v>
      </c>
      <c r="L545" t="s">
        <v>26</v>
      </c>
      <c r="M545" t="s">
        <v>1802</v>
      </c>
      <c r="N545" t="s">
        <v>4217</v>
      </c>
      <c r="O545" t="s">
        <v>29</v>
      </c>
      <c r="P545">
        <v>16685</v>
      </c>
      <c r="Q545" t="s">
        <v>1802</v>
      </c>
      <c r="R545">
        <v>514</v>
      </c>
      <c r="S545">
        <v>114</v>
      </c>
      <c r="T545" t="s">
        <v>4218</v>
      </c>
      <c r="U545">
        <v>122426</v>
      </c>
    </row>
    <row r="546" spans="1:21" x14ac:dyDescent="0.25">
      <c r="A546" t="s">
        <v>4219</v>
      </c>
      <c r="B546" t="s">
        <v>4220</v>
      </c>
      <c r="C546" t="s">
        <v>1142</v>
      </c>
      <c r="D546" t="s">
        <v>3751</v>
      </c>
      <c r="E546">
        <v>2</v>
      </c>
      <c r="F546">
        <v>8854</v>
      </c>
      <c r="G546">
        <v>1306.8499999999999</v>
      </c>
      <c r="H546" t="s">
        <v>4221</v>
      </c>
      <c r="I546" t="s">
        <v>4222</v>
      </c>
      <c r="J546" t="s">
        <v>37</v>
      </c>
      <c r="K546" t="s">
        <v>38</v>
      </c>
      <c r="L546" t="s">
        <v>150</v>
      </c>
      <c r="M546" t="s">
        <v>3551</v>
      </c>
      <c r="N546" t="s">
        <v>4223</v>
      </c>
      <c r="O546" t="s">
        <v>51</v>
      </c>
      <c r="P546">
        <v>40143</v>
      </c>
      <c r="Q546" t="s">
        <v>3551</v>
      </c>
      <c r="R546">
        <v>676</v>
      </c>
      <c r="S546">
        <v>17</v>
      </c>
      <c r="T546" t="s">
        <v>4224</v>
      </c>
      <c r="U546">
        <v>377782</v>
      </c>
    </row>
    <row r="547" spans="1:21" x14ac:dyDescent="0.25">
      <c r="A547" t="s">
        <v>4225</v>
      </c>
      <c r="B547" t="s">
        <v>582</v>
      </c>
      <c r="C547" t="s">
        <v>4226</v>
      </c>
      <c r="D547" t="s">
        <v>4097</v>
      </c>
      <c r="E547">
        <v>4</v>
      </c>
      <c r="F547">
        <v>1448</v>
      </c>
      <c r="G547">
        <v>321.02999999999997</v>
      </c>
      <c r="H547" t="s">
        <v>87</v>
      </c>
      <c r="I547" t="s">
        <v>4227</v>
      </c>
      <c r="J547" t="s">
        <v>24</v>
      </c>
      <c r="K547" t="s">
        <v>91</v>
      </c>
      <c r="L547" t="s">
        <v>80</v>
      </c>
      <c r="M547" t="s">
        <v>1654</v>
      </c>
      <c r="N547" t="s">
        <v>4228</v>
      </c>
      <c r="O547" t="s">
        <v>83</v>
      </c>
      <c r="P547">
        <v>16629</v>
      </c>
      <c r="Q547" t="s">
        <v>1654</v>
      </c>
      <c r="R547">
        <v>851</v>
      </c>
      <c r="S547">
        <v>127</v>
      </c>
      <c r="T547" t="s">
        <v>4229</v>
      </c>
      <c r="U547">
        <v>174092</v>
      </c>
    </row>
    <row r="548" spans="1:21" x14ac:dyDescent="0.25">
      <c r="A548" t="s">
        <v>4230</v>
      </c>
      <c r="B548" t="s">
        <v>2795</v>
      </c>
      <c r="C548" t="s">
        <v>4231</v>
      </c>
      <c r="D548" t="s">
        <v>2070</v>
      </c>
      <c r="E548">
        <v>5</v>
      </c>
      <c r="F548">
        <v>36672</v>
      </c>
      <c r="G548">
        <v>2246.38</v>
      </c>
      <c r="H548" t="s">
        <v>4232</v>
      </c>
      <c r="I548" t="s">
        <v>4233</v>
      </c>
      <c r="J548" t="s">
        <v>59</v>
      </c>
      <c r="K548" t="s">
        <v>25</v>
      </c>
      <c r="L548" t="s">
        <v>80</v>
      </c>
      <c r="M548" t="s">
        <v>4234</v>
      </c>
      <c r="N548" t="s">
        <v>4235</v>
      </c>
      <c r="O548" t="s">
        <v>51</v>
      </c>
      <c r="P548">
        <v>39563</v>
      </c>
      <c r="Q548" t="s">
        <v>4234</v>
      </c>
      <c r="R548">
        <v>148</v>
      </c>
      <c r="S548">
        <v>139</v>
      </c>
      <c r="T548" t="s">
        <v>4236</v>
      </c>
      <c r="U548">
        <v>307499</v>
      </c>
    </row>
    <row r="549" spans="1:21" x14ac:dyDescent="0.25">
      <c r="A549" t="s">
        <v>4237</v>
      </c>
      <c r="B549" t="s">
        <v>4238</v>
      </c>
      <c r="C549" t="s">
        <v>4239</v>
      </c>
      <c r="D549" t="s">
        <v>1250</v>
      </c>
      <c r="E549">
        <v>7</v>
      </c>
      <c r="F549">
        <v>24279</v>
      </c>
      <c r="G549">
        <v>5565.63</v>
      </c>
      <c r="H549" t="s">
        <v>1572</v>
      </c>
      <c r="I549" t="s">
        <v>4240</v>
      </c>
      <c r="J549" t="s">
        <v>129</v>
      </c>
      <c r="K549" t="s">
        <v>25</v>
      </c>
      <c r="L549" t="s">
        <v>26</v>
      </c>
      <c r="M549" t="s">
        <v>4241</v>
      </c>
      <c r="N549" t="s">
        <v>4242</v>
      </c>
      <c r="O549" t="s">
        <v>29</v>
      </c>
      <c r="P549">
        <v>22763</v>
      </c>
      <c r="Q549" t="s">
        <v>4241</v>
      </c>
      <c r="R549">
        <v>431</v>
      </c>
      <c r="S549">
        <v>21</v>
      </c>
      <c r="T549" t="s">
        <v>4243</v>
      </c>
      <c r="U549">
        <v>445899</v>
      </c>
    </row>
    <row r="550" spans="1:21" x14ac:dyDescent="0.25">
      <c r="A550" t="s">
        <v>4244</v>
      </c>
      <c r="B550" t="s">
        <v>4245</v>
      </c>
      <c r="C550" t="s">
        <v>4246</v>
      </c>
      <c r="D550" t="s">
        <v>2399</v>
      </c>
      <c r="E550">
        <v>1</v>
      </c>
      <c r="F550">
        <v>15788</v>
      </c>
      <c r="G550">
        <v>808.67</v>
      </c>
      <c r="H550" t="s">
        <v>4247</v>
      </c>
      <c r="I550" t="s">
        <v>4248</v>
      </c>
      <c r="J550" t="s">
        <v>129</v>
      </c>
      <c r="K550" t="s">
        <v>149</v>
      </c>
      <c r="L550" t="s">
        <v>150</v>
      </c>
      <c r="M550" t="s">
        <v>4249</v>
      </c>
      <c r="N550" t="s">
        <v>4250</v>
      </c>
      <c r="O550" t="s">
        <v>83</v>
      </c>
      <c r="P550">
        <v>3218</v>
      </c>
      <c r="Q550" t="s">
        <v>4249</v>
      </c>
      <c r="R550">
        <v>722</v>
      </c>
      <c r="S550">
        <v>165</v>
      </c>
      <c r="T550" t="s">
        <v>4251</v>
      </c>
      <c r="U550">
        <v>347472</v>
      </c>
    </row>
    <row r="551" spans="1:21" x14ac:dyDescent="0.25">
      <c r="A551" t="s">
        <v>4252</v>
      </c>
      <c r="B551" t="s">
        <v>3658</v>
      </c>
      <c r="C551" t="s">
        <v>1764</v>
      </c>
      <c r="D551" t="s">
        <v>4253</v>
      </c>
      <c r="E551">
        <v>3</v>
      </c>
      <c r="F551">
        <v>44857</v>
      </c>
      <c r="G551">
        <v>12493.67</v>
      </c>
      <c r="H551" t="s">
        <v>1653</v>
      </c>
      <c r="I551" t="s">
        <v>4254</v>
      </c>
      <c r="J551" t="s">
        <v>48</v>
      </c>
      <c r="K551" t="s">
        <v>48</v>
      </c>
      <c r="L551" t="s">
        <v>80</v>
      </c>
      <c r="M551" t="s">
        <v>2485</v>
      </c>
      <c r="N551" t="s">
        <v>4255</v>
      </c>
      <c r="O551" t="s">
        <v>51</v>
      </c>
      <c r="P551">
        <v>9601</v>
      </c>
      <c r="Q551" t="s">
        <v>2485</v>
      </c>
      <c r="R551">
        <v>819</v>
      </c>
      <c r="S551">
        <v>48</v>
      </c>
      <c r="T551" t="s">
        <v>4256</v>
      </c>
      <c r="U551">
        <v>263471</v>
      </c>
    </row>
    <row r="552" spans="1:21" x14ac:dyDescent="0.25">
      <c r="A552" t="s">
        <v>4257</v>
      </c>
      <c r="B552" t="s">
        <v>2272</v>
      </c>
      <c r="C552" t="s">
        <v>4258</v>
      </c>
      <c r="D552" t="s">
        <v>3760</v>
      </c>
      <c r="E552">
        <v>8</v>
      </c>
      <c r="F552">
        <v>16661</v>
      </c>
      <c r="G552">
        <v>3824.41</v>
      </c>
      <c r="H552" t="s">
        <v>3594</v>
      </c>
      <c r="I552" t="s">
        <v>4259</v>
      </c>
      <c r="J552" t="s">
        <v>37</v>
      </c>
      <c r="K552" t="s">
        <v>38</v>
      </c>
      <c r="L552" t="s">
        <v>80</v>
      </c>
      <c r="M552" t="s">
        <v>4260</v>
      </c>
      <c r="N552" t="s">
        <v>4261</v>
      </c>
      <c r="O552" t="s">
        <v>83</v>
      </c>
      <c r="P552">
        <v>34203</v>
      </c>
      <c r="Q552" t="s">
        <v>4260</v>
      </c>
      <c r="R552">
        <v>778</v>
      </c>
      <c r="S552">
        <v>179</v>
      </c>
      <c r="T552" t="s">
        <v>4262</v>
      </c>
      <c r="U552">
        <v>135523</v>
      </c>
    </row>
    <row r="553" spans="1:21" x14ac:dyDescent="0.25">
      <c r="A553" t="s">
        <v>4263</v>
      </c>
      <c r="B553" t="s">
        <v>2250</v>
      </c>
      <c r="C553" t="s">
        <v>4264</v>
      </c>
      <c r="D553" t="s">
        <v>3213</v>
      </c>
      <c r="E553">
        <v>9</v>
      </c>
      <c r="F553">
        <v>21965</v>
      </c>
      <c r="G553">
        <v>4203.55</v>
      </c>
      <c r="H553" t="s">
        <v>4265</v>
      </c>
      <c r="I553" t="s">
        <v>4266</v>
      </c>
      <c r="J553" t="s">
        <v>59</v>
      </c>
      <c r="K553" t="s">
        <v>60</v>
      </c>
      <c r="L553" t="s">
        <v>80</v>
      </c>
      <c r="M553" t="s">
        <v>4267</v>
      </c>
      <c r="N553" t="s">
        <v>4268</v>
      </c>
      <c r="O553" t="s">
        <v>72</v>
      </c>
      <c r="P553">
        <v>9731</v>
      </c>
      <c r="Q553" t="s">
        <v>4267</v>
      </c>
      <c r="R553">
        <v>799</v>
      </c>
      <c r="S553">
        <v>114</v>
      </c>
      <c r="T553" t="s">
        <v>4269</v>
      </c>
      <c r="U553">
        <v>203608</v>
      </c>
    </row>
    <row r="554" spans="1:21" x14ac:dyDescent="0.25">
      <c r="A554" t="s">
        <v>4270</v>
      </c>
      <c r="B554" t="s">
        <v>1289</v>
      </c>
      <c r="C554" t="s">
        <v>106</v>
      </c>
      <c r="D554" t="s">
        <v>2222</v>
      </c>
      <c r="E554">
        <v>9</v>
      </c>
      <c r="F554">
        <v>36347</v>
      </c>
      <c r="G554">
        <v>5714.67</v>
      </c>
      <c r="H554" t="s">
        <v>4271</v>
      </c>
      <c r="I554" t="s">
        <v>4272</v>
      </c>
      <c r="J554" t="s">
        <v>37</v>
      </c>
      <c r="K554" t="s">
        <v>60</v>
      </c>
      <c r="L554" t="s">
        <v>26</v>
      </c>
      <c r="M554" t="s">
        <v>1951</v>
      </c>
      <c r="N554" t="s">
        <v>4273</v>
      </c>
      <c r="O554" t="s">
        <v>51</v>
      </c>
      <c r="P554">
        <v>13838</v>
      </c>
      <c r="Q554" t="s">
        <v>1951</v>
      </c>
      <c r="R554">
        <v>855</v>
      </c>
      <c r="S554">
        <v>71</v>
      </c>
      <c r="T554" t="s">
        <v>4274</v>
      </c>
      <c r="U554">
        <v>432174</v>
      </c>
    </row>
    <row r="555" spans="1:21" x14ac:dyDescent="0.25">
      <c r="A555" t="s">
        <v>4275</v>
      </c>
      <c r="B555" t="s">
        <v>4276</v>
      </c>
      <c r="C555" t="s">
        <v>4277</v>
      </c>
      <c r="D555" t="s">
        <v>4278</v>
      </c>
      <c r="E555">
        <v>3</v>
      </c>
      <c r="F555">
        <v>48126</v>
      </c>
      <c r="G555">
        <v>14293.72</v>
      </c>
      <c r="H555" t="s">
        <v>4279</v>
      </c>
      <c r="I555" t="s">
        <v>4280</v>
      </c>
      <c r="J555" t="s">
        <v>232</v>
      </c>
      <c r="K555" t="s">
        <v>91</v>
      </c>
      <c r="L555" t="s">
        <v>26</v>
      </c>
      <c r="M555" t="s">
        <v>4281</v>
      </c>
      <c r="N555" t="s">
        <v>4282</v>
      </c>
      <c r="O555" t="s">
        <v>51</v>
      </c>
      <c r="P555">
        <v>27132</v>
      </c>
      <c r="Q555" t="s">
        <v>4281</v>
      </c>
      <c r="R555">
        <v>961</v>
      </c>
      <c r="S555">
        <v>21</v>
      </c>
      <c r="T555" t="s">
        <v>4283</v>
      </c>
      <c r="U555">
        <v>147250</v>
      </c>
    </row>
    <row r="556" spans="1:21" x14ac:dyDescent="0.25">
      <c r="A556" t="s">
        <v>4284</v>
      </c>
      <c r="B556" t="s">
        <v>4285</v>
      </c>
      <c r="C556" t="s">
        <v>2146</v>
      </c>
      <c r="D556" t="s">
        <v>2637</v>
      </c>
      <c r="E556">
        <v>2</v>
      </c>
      <c r="F556">
        <v>44999</v>
      </c>
      <c r="G556">
        <v>10535.52</v>
      </c>
      <c r="H556" t="s">
        <v>2923</v>
      </c>
      <c r="I556" t="s">
        <v>4286</v>
      </c>
      <c r="J556" t="s">
        <v>139</v>
      </c>
      <c r="K556" t="s">
        <v>149</v>
      </c>
      <c r="L556" t="s">
        <v>80</v>
      </c>
      <c r="M556" t="s">
        <v>974</v>
      </c>
      <c r="N556" t="s">
        <v>4287</v>
      </c>
      <c r="O556" t="s">
        <v>72</v>
      </c>
      <c r="P556">
        <v>12727</v>
      </c>
      <c r="Q556" t="s">
        <v>974</v>
      </c>
      <c r="R556">
        <v>608</v>
      </c>
      <c r="S556">
        <v>13</v>
      </c>
      <c r="T556" t="s">
        <v>4288</v>
      </c>
      <c r="U556">
        <v>345336</v>
      </c>
    </row>
    <row r="557" spans="1:21" x14ac:dyDescent="0.25">
      <c r="A557" t="s">
        <v>4289</v>
      </c>
      <c r="B557" t="s">
        <v>1030</v>
      </c>
      <c r="C557" t="s">
        <v>846</v>
      </c>
      <c r="D557" t="s">
        <v>1043</v>
      </c>
      <c r="E557">
        <v>2</v>
      </c>
      <c r="F557">
        <v>32798</v>
      </c>
      <c r="G557">
        <v>8259.2999999999993</v>
      </c>
      <c r="H557" t="s">
        <v>3202</v>
      </c>
      <c r="I557" t="s">
        <v>4290</v>
      </c>
      <c r="J557" t="s">
        <v>129</v>
      </c>
      <c r="K557" t="s">
        <v>60</v>
      </c>
      <c r="L557" t="s">
        <v>80</v>
      </c>
      <c r="M557" t="s">
        <v>4291</v>
      </c>
      <c r="N557" t="s">
        <v>4292</v>
      </c>
      <c r="O557" t="s">
        <v>51</v>
      </c>
      <c r="P557">
        <v>6530</v>
      </c>
      <c r="Q557" t="s">
        <v>4291</v>
      </c>
      <c r="R557">
        <v>248</v>
      </c>
      <c r="S557">
        <v>150</v>
      </c>
      <c r="T557" t="s">
        <v>4293</v>
      </c>
      <c r="U557">
        <v>268232</v>
      </c>
    </row>
    <row r="558" spans="1:21" x14ac:dyDescent="0.25">
      <c r="A558" t="s">
        <v>4294</v>
      </c>
      <c r="B558" t="s">
        <v>1072</v>
      </c>
      <c r="C558" t="s">
        <v>1936</v>
      </c>
      <c r="D558" t="s">
        <v>4295</v>
      </c>
      <c r="E558">
        <v>2</v>
      </c>
      <c r="F558">
        <v>5964</v>
      </c>
      <c r="G558">
        <v>1528.85</v>
      </c>
      <c r="H558" t="s">
        <v>1661</v>
      </c>
      <c r="I558" t="s">
        <v>4296</v>
      </c>
      <c r="J558" t="s">
        <v>48</v>
      </c>
      <c r="K558" t="s">
        <v>149</v>
      </c>
      <c r="L558" t="s">
        <v>26</v>
      </c>
      <c r="M558" t="s">
        <v>3529</v>
      </c>
      <c r="N558" t="s">
        <v>4297</v>
      </c>
      <c r="O558" t="s">
        <v>51</v>
      </c>
      <c r="P558">
        <v>31252</v>
      </c>
      <c r="Q558" t="s">
        <v>3529</v>
      </c>
      <c r="R558">
        <v>563</v>
      </c>
      <c r="S558">
        <v>81</v>
      </c>
      <c r="T558" t="s">
        <v>4298</v>
      </c>
      <c r="U558">
        <v>194394</v>
      </c>
    </row>
    <row r="559" spans="1:21" x14ac:dyDescent="0.25">
      <c r="A559" t="s">
        <v>4299</v>
      </c>
      <c r="B559" t="s">
        <v>4300</v>
      </c>
      <c r="C559" t="s">
        <v>4301</v>
      </c>
      <c r="D559" t="s">
        <v>4302</v>
      </c>
      <c r="E559">
        <v>9</v>
      </c>
      <c r="F559">
        <v>5918</v>
      </c>
      <c r="G559">
        <v>328.26</v>
      </c>
      <c r="H559" t="s">
        <v>4303</v>
      </c>
      <c r="I559" t="s">
        <v>4304</v>
      </c>
      <c r="J559" t="s">
        <v>139</v>
      </c>
      <c r="K559" t="s">
        <v>149</v>
      </c>
      <c r="L559" t="s">
        <v>80</v>
      </c>
      <c r="M559" t="s">
        <v>4305</v>
      </c>
      <c r="N559" t="s">
        <v>4306</v>
      </c>
      <c r="O559" t="s">
        <v>51</v>
      </c>
      <c r="P559">
        <v>34475</v>
      </c>
      <c r="Q559" t="s">
        <v>4305</v>
      </c>
      <c r="R559">
        <v>709</v>
      </c>
      <c r="S559">
        <v>169</v>
      </c>
      <c r="T559" t="s">
        <v>4307</v>
      </c>
      <c r="U559">
        <v>372499</v>
      </c>
    </row>
    <row r="560" spans="1:21" x14ac:dyDescent="0.25">
      <c r="A560" t="s">
        <v>4308</v>
      </c>
      <c r="B560" t="s">
        <v>1499</v>
      </c>
      <c r="C560" t="s">
        <v>4057</v>
      </c>
      <c r="D560" t="s">
        <v>3013</v>
      </c>
      <c r="E560">
        <v>8</v>
      </c>
      <c r="F560">
        <v>34796</v>
      </c>
      <c r="G560">
        <v>2215.5</v>
      </c>
      <c r="H560" t="s">
        <v>1612</v>
      </c>
      <c r="I560" t="s">
        <v>4309</v>
      </c>
      <c r="J560" t="s">
        <v>37</v>
      </c>
      <c r="K560" t="s">
        <v>60</v>
      </c>
      <c r="L560" t="s">
        <v>150</v>
      </c>
      <c r="M560" t="s">
        <v>914</v>
      </c>
      <c r="N560" t="s">
        <v>4310</v>
      </c>
      <c r="O560" t="s">
        <v>83</v>
      </c>
      <c r="P560">
        <v>36679</v>
      </c>
      <c r="Q560" t="s">
        <v>914</v>
      </c>
      <c r="R560">
        <v>100</v>
      </c>
      <c r="S560">
        <v>53</v>
      </c>
      <c r="T560" t="s">
        <v>4311</v>
      </c>
      <c r="U560">
        <v>212962</v>
      </c>
    </row>
    <row r="561" spans="1:21" x14ac:dyDescent="0.25">
      <c r="A561" t="s">
        <v>4312</v>
      </c>
      <c r="B561" t="s">
        <v>1740</v>
      </c>
      <c r="C561" t="s">
        <v>2508</v>
      </c>
      <c r="D561" t="s">
        <v>4313</v>
      </c>
      <c r="E561">
        <v>8</v>
      </c>
      <c r="F561">
        <v>25708</v>
      </c>
      <c r="G561">
        <v>2560.29</v>
      </c>
      <c r="H561" t="s">
        <v>4314</v>
      </c>
      <c r="I561" t="s">
        <v>4315</v>
      </c>
      <c r="J561" t="s">
        <v>37</v>
      </c>
      <c r="K561" t="s">
        <v>60</v>
      </c>
      <c r="L561" t="s">
        <v>80</v>
      </c>
      <c r="M561" t="s">
        <v>4316</v>
      </c>
      <c r="N561" t="s">
        <v>4317</v>
      </c>
      <c r="O561" t="s">
        <v>29</v>
      </c>
      <c r="P561">
        <v>47202</v>
      </c>
      <c r="Q561" t="s">
        <v>4316</v>
      </c>
      <c r="R561">
        <v>756</v>
      </c>
      <c r="S561">
        <v>184</v>
      </c>
      <c r="T561" t="s">
        <v>4318</v>
      </c>
      <c r="U561">
        <v>179011</v>
      </c>
    </row>
    <row r="562" spans="1:21" x14ac:dyDescent="0.25">
      <c r="A562" t="s">
        <v>4319</v>
      </c>
      <c r="B562" t="s">
        <v>3423</v>
      </c>
      <c r="C562" t="s">
        <v>4320</v>
      </c>
      <c r="D562" t="s">
        <v>4063</v>
      </c>
      <c r="E562">
        <v>7</v>
      </c>
      <c r="F562">
        <v>7088</v>
      </c>
      <c r="G562">
        <v>1515.45</v>
      </c>
      <c r="H562" t="s">
        <v>4321</v>
      </c>
      <c r="I562" t="s">
        <v>4322</v>
      </c>
      <c r="J562" t="s">
        <v>129</v>
      </c>
      <c r="K562" t="s">
        <v>91</v>
      </c>
      <c r="L562" t="s">
        <v>150</v>
      </c>
      <c r="M562" t="s">
        <v>4323</v>
      </c>
      <c r="N562" t="s">
        <v>4324</v>
      </c>
      <c r="O562" t="s">
        <v>29</v>
      </c>
      <c r="P562">
        <v>6312</v>
      </c>
      <c r="Q562" t="s">
        <v>4323</v>
      </c>
      <c r="R562">
        <v>544</v>
      </c>
      <c r="S562">
        <v>188</v>
      </c>
      <c r="T562" t="s">
        <v>4325</v>
      </c>
      <c r="U562">
        <v>288163</v>
      </c>
    </row>
    <row r="563" spans="1:21" x14ac:dyDescent="0.25">
      <c r="A563" t="s">
        <v>4326</v>
      </c>
      <c r="B563" t="s">
        <v>4327</v>
      </c>
      <c r="C563" t="s">
        <v>4328</v>
      </c>
      <c r="D563" t="s">
        <v>4329</v>
      </c>
      <c r="E563">
        <v>4</v>
      </c>
      <c r="F563">
        <v>34933</v>
      </c>
      <c r="G563">
        <v>7195.75</v>
      </c>
      <c r="H563" t="s">
        <v>4330</v>
      </c>
      <c r="I563" t="s">
        <v>4331</v>
      </c>
      <c r="J563" t="s">
        <v>24</v>
      </c>
      <c r="K563" t="s">
        <v>25</v>
      </c>
      <c r="L563" t="s">
        <v>150</v>
      </c>
      <c r="M563" t="s">
        <v>284</v>
      </c>
      <c r="N563" t="s">
        <v>4332</v>
      </c>
      <c r="O563" t="s">
        <v>29</v>
      </c>
      <c r="P563">
        <v>21397</v>
      </c>
      <c r="Q563" t="s">
        <v>284</v>
      </c>
      <c r="R563">
        <v>936</v>
      </c>
      <c r="S563">
        <v>29</v>
      </c>
      <c r="T563" t="s">
        <v>4333</v>
      </c>
      <c r="U563">
        <v>390972</v>
      </c>
    </row>
    <row r="564" spans="1:21" x14ac:dyDescent="0.25">
      <c r="A564" t="s">
        <v>4334</v>
      </c>
      <c r="B564" t="s">
        <v>4335</v>
      </c>
      <c r="C564" t="s">
        <v>346</v>
      </c>
      <c r="D564" t="s">
        <v>847</v>
      </c>
      <c r="E564">
        <v>5</v>
      </c>
      <c r="F564">
        <v>47143</v>
      </c>
      <c r="G564">
        <v>6189.45</v>
      </c>
      <c r="H564" t="s">
        <v>4336</v>
      </c>
      <c r="I564" t="s">
        <v>4337</v>
      </c>
      <c r="J564" t="s">
        <v>59</v>
      </c>
      <c r="K564" t="s">
        <v>38</v>
      </c>
      <c r="L564" t="s">
        <v>80</v>
      </c>
      <c r="M564" t="s">
        <v>4338</v>
      </c>
      <c r="N564" t="s">
        <v>4339</v>
      </c>
      <c r="O564" t="s">
        <v>29</v>
      </c>
      <c r="P564">
        <v>11776</v>
      </c>
      <c r="Q564" t="s">
        <v>4338</v>
      </c>
      <c r="R564">
        <v>211</v>
      </c>
      <c r="S564">
        <v>132</v>
      </c>
      <c r="T564" t="s">
        <v>4340</v>
      </c>
      <c r="U564">
        <v>438863</v>
      </c>
    </row>
    <row r="565" spans="1:21" x14ac:dyDescent="0.25">
      <c r="A565" t="s">
        <v>4341</v>
      </c>
      <c r="B565" t="s">
        <v>4342</v>
      </c>
      <c r="C565" t="s">
        <v>4343</v>
      </c>
      <c r="D565" t="s">
        <v>4344</v>
      </c>
      <c r="E565">
        <v>8</v>
      </c>
      <c r="F565">
        <v>3735</v>
      </c>
      <c r="G565">
        <v>1095.29</v>
      </c>
      <c r="H565" t="s">
        <v>4345</v>
      </c>
      <c r="I565" t="s">
        <v>4346</v>
      </c>
      <c r="J565" t="s">
        <v>110</v>
      </c>
      <c r="K565" t="s">
        <v>149</v>
      </c>
      <c r="L565" t="s">
        <v>26</v>
      </c>
      <c r="M565" t="s">
        <v>4347</v>
      </c>
      <c r="N565" t="s">
        <v>4348</v>
      </c>
      <c r="O565" t="s">
        <v>29</v>
      </c>
      <c r="P565">
        <v>45065</v>
      </c>
      <c r="Q565" t="s">
        <v>4347</v>
      </c>
      <c r="R565">
        <v>906</v>
      </c>
      <c r="S565">
        <v>188</v>
      </c>
      <c r="T565" t="s">
        <v>4349</v>
      </c>
      <c r="U565">
        <v>333404</v>
      </c>
    </row>
    <row r="566" spans="1:21" x14ac:dyDescent="0.25">
      <c r="A566" t="s">
        <v>4350</v>
      </c>
      <c r="B566" t="s">
        <v>3201</v>
      </c>
      <c r="C566" t="s">
        <v>4000</v>
      </c>
      <c r="D566" t="s">
        <v>2298</v>
      </c>
      <c r="E566">
        <v>8</v>
      </c>
      <c r="F566">
        <v>41369</v>
      </c>
      <c r="G566">
        <v>3031.38</v>
      </c>
      <c r="H566" t="s">
        <v>3722</v>
      </c>
      <c r="I566" t="s">
        <v>4351</v>
      </c>
      <c r="J566" t="s">
        <v>139</v>
      </c>
      <c r="K566" t="s">
        <v>48</v>
      </c>
      <c r="L566" t="s">
        <v>26</v>
      </c>
      <c r="M566" t="s">
        <v>3627</v>
      </c>
      <c r="N566" t="s">
        <v>4352</v>
      </c>
      <c r="O566" t="s">
        <v>29</v>
      </c>
      <c r="P566">
        <v>27035</v>
      </c>
      <c r="Q566" t="s">
        <v>3627</v>
      </c>
      <c r="R566">
        <v>448</v>
      </c>
      <c r="S566">
        <v>71</v>
      </c>
      <c r="T566" t="s">
        <v>4353</v>
      </c>
      <c r="U566">
        <v>347893</v>
      </c>
    </row>
    <row r="567" spans="1:21" x14ac:dyDescent="0.25">
      <c r="A567" t="s">
        <v>4354</v>
      </c>
      <c r="B567" t="s">
        <v>869</v>
      </c>
      <c r="C567" t="s">
        <v>4355</v>
      </c>
      <c r="D567" t="s">
        <v>4356</v>
      </c>
      <c r="E567">
        <v>5</v>
      </c>
      <c r="F567">
        <v>17560</v>
      </c>
      <c r="G567">
        <v>4287.8</v>
      </c>
      <c r="H567" t="s">
        <v>4357</v>
      </c>
      <c r="I567" t="s">
        <v>4358</v>
      </c>
      <c r="J567" t="s">
        <v>110</v>
      </c>
      <c r="K567" t="s">
        <v>25</v>
      </c>
      <c r="L567" t="s">
        <v>150</v>
      </c>
      <c r="M567" t="s">
        <v>4359</v>
      </c>
      <c r="N567" t="s">
        <v>4360</v>
      </c>
      <c r="O567" t="s">
        <v>29</v>
      </c>
      <c r="P567">
        <v>5005</v>
      </c>
      <c r="Q567" t="s">
        <v>4359</v>
      </c>
      <c r="R567">
        <v>573</v>
      </c>
      <c r="S567">
        <v>22</v>
      </c>
      <c r="T567" t="s">
        <v>4361</v>
      </c>
      <c r="U567">
        <v>404403</v>
      </c>
    </row>
    <row r="568" spans="1:21" x14ac:dyDescent="0.25">
      <c r="A568" t="s">
        <v>4362</v>
      </c>
      <c r="B568" t="s">
        <v>4363</v>
      </c>
      <c r="C568" t="s">
        <v>687</v>
      </c>
      <c r="D568" t="s">
        <v>212</v>
      </c>
      <c r="E568">
        <v>8</v>
      </c>
      <c r="F568">
        <v>20190</v>
      </c>
      <c r="G568">
        <v>3436.73</v>
      </c>
      <c r="H568" t="s">
        <v>711</v>
      </c>
      <c r="I568" t="s">
        <v>4364</v>
      </c>
      <c r="J568" t="s">
        <v>110</v>
      </c>
      <c r="K568" t="s">
        <v>149</v>
      </c>
      <c r="L568" t="s">
        <v>80</v>
      </c>
      <c r="M568" t="s">
        <v>4365</v>
      </c>
      <c r="N568" t="s">
        <v>4366</v>
      </c>
      <c r="O568" t="s">
        <v>29</v>
      </c>
      <c r="P568">
        <v>34638</v>
      </c>
      <c r="Q568" t="s">
        <v>4365</v>
      </c>
      <c r="R568">
        <v>660</v>
      </c>
      <c r="S568">
        <v>176</v>
      </c>
      <c r="T568" t="s">
        <v>4367</v>
      </c>
      <c r="U568">
        <v>171160</v>
      </c>
    </row>
    <row r="569" spans="1:21" x14ac:dyDescent="0.25">
      <c r="A569" t="s">
        <v>4368</v>
      </c>
      <c r="B569" t="s">
        <v>4369</v>
      </c>
      <c r="C569" t="s">
        <v>4370</v>
      </c>
      <c r="D569" t="s">
        <v>4371</v>
      </c>
      <c r="E569">
        <v>4</v>
      </c>
      <c r="F569">
        <v>35995</v>
      </c>
      <c r="G569">
        <v>5568.73</v>
      </c>
      <c r="H569" t="s">
        <v>1981</v>
      </c>
      <c r="I569" t="s">
        <v>4372</v>
      </c>
      <c r="J569" t="s">
        <v>110</v>
      </c>
      <c r="K569" t="s">
        <v>91</v>
      </c>
      <c r="L569" t="s">
        <v>150</v>
      </c>
      <c r="M569" t="s">
        <v>4373</v>
      </c>
      <c r="N569" t="s">
        <v>4374</v>
      </c>
      <c r="O569" t="s">
        <v>72</v>
      </c>
      <c r="P569">
        <v>2243</v>
      </c>
      <c r="Q569" t="s">
        <v>4373</v>
      </c>
      <c r="R569">
        <v>579</v>
      </c>
      <c r="S569">
        <v>100</v>
      </c>
      <c r="T569" t="s">
        <v>4375</v>
      </c>
      <c r="U569">
        <v>162909</v>
      </c>
    </row>
    <row r="570" spans="1:21" x14ac:dyDescent="0.25">
      <c r="A570" t="s">
        <v>4376</v>
      </c>
      <c r="B570" t="s">
        <v>2788</v>
      </c>
      <c r="C570" t="s">
        <v>4377</v>
      </c>
      <c r="D570" t="s">
        <v>2637</v>
      </c>
      <c r="E570">
        <v>4</v>
      </c>
      <c r="F570">
        <v>12720</v>
      </c>
      <c r="G570">
        <v>717.3</v>
      </c>
      <c r="H570" t="s">
        <v>4378</v>
      </c>
      <c r="I570" t="s">
        <v>4379</v>
      </c>
      <c r="J570" t="s">
        <v>48</v>
      </c>
      <c r="K570" t="s">
        <v>60</v>
      </c>
      <c r="L570" t="s">
        <v>26</v>
      </c>
      <c r="M570" t="s">
        <v>2688</v>
      </c>
      <c r="N570" t="s">
        <v>4380</v>
      </c>
      <c r="O570" t="s">
        <v>72</v>
      </c>
      <c r="P570">
        <v>13781</v>
      </c>
      <c r="Q570" t="s">
        <v>2688</v>
      </c>
      <c r="R570">
        <v>903</v>
      </c>
      <c r="S570">
        <v>15</v>
      </c>
      <c r="T570" t="s">
        <v>4381</v>
      </c>
      <c r="U570">
        <v>267793</v>
      </c>
    </row>
    <row r="571" spans="1:21" x14ac:dyDescent="0.25">
      <c r="A571" t="s">
        <v>4382</v>
      </c>
      <c r="B571" t="s">
        <v>4171</v>
      </c>
      <c r="C571" t="s">
        <v>4246</v>
      </c>
      <c r="D571" t="s">
        <v>4383</v>
      </c>
      <c r="E571">
        <v>8</v>
      </c>
      <c r="F571">
        <v>8275</v>
      </c>
      <c r="G571">
        <v>1919.39</v>
      </c>
      <c r="H571" t="s">
        <v>4384</v>
      </c>
      <c r="I571" t="s">
        <v>4385</v>
      </c>
      <c r="J571" t="s">
        <v>129</v>
      </c>
      <c r="K571" t="s">
        <v>60</v>
      </c>
      <c r="L571" t="s">
        <v>150</v>
      </c>
      <c r="M571" t="s">
        <v>4386</v>
      </c>
      <c r="N571" t="s">
        <v>4387</v>
      </c>
      <c r="O571" t="s">
        <v>51</v>
      </c>
      <c r="P571">
        <v>36096</v>
      </c>
      <c r="Q571" t="s">
        <v>4386</v>
      </c>
      <c r="R571">
        <v>167</v>
      </c>
      <c r="S571">
        <v>169</v>
      </c>
      <c r="T571" t="s">
        <v>4388</v>
      </c>
      <c r="U571">
        <v>333962</v>
      </c>
    </row>
    <row r="572" spans="1:21" x14ac:dyDescent="0.25">
      <c r="A572" t="s">
        <v>4389</v>
      </c>
      <c r="B572" t="s">
        <v>989</v>
      </c>
      <c r="C572" t="s">
        <v>4390</v>
      </c>
      <c r="D572" t="s">
        <v>4391</v>
      </c>
      <c r="E572">
        <v>4</v>
      </c>
      <c r="F572">
        <v>48211</v>
      </c>
      <c r="G572">
        <v>11710.16</v>
      </c>
      <c r="H572" t="s">
        <v>4392</v>
      </c>
      <c r="I572" t="s">
        <v>4393</v>
      </c>
      <c r="J572" t="s">
        <v>139</v>
      </c>
      <c r="K572" t="s">
        <v>38</v>
      </c>
      <c r="L572" t="s">
        <v>26</v>
      </c>
      <c r="M572" t="s">
        <v>4394</v>
      </c>
      <c r="N572" t="s">
        <v>4395</v>
      </c>
      <c r="O572" t="s">
        <v>51</v>
      </c>
      <c r="P572">
        <v>25349</v>
      </c>
      <c r="Q572" t="s">
        <v>4394</v>
      </c>
      <c r="R572">
        <v>729</v>
      </c>
      <c r="S572">
        <v>138</v>
      </c>
      <c r="T572" t="s">
        <v>4396</v>
      </c>
      <c r="U572">
        <v>340698</v>
      </c>
    </row>
    <row r="573" spans="1:21" x14ac:dyDescent="0.25">
      <c r="A573" t="s">
        <v>4397</v>
      </c>
      <c r="B573" t="s">
        <v>2573</v>
      </c>
      <c r="C573" t="s">
        <v>1032</v>
      </c>
      <c r="D573" t="s">
        <v>814</v>
      </c>
      <c r="E573">
        <v>7</v>
      </c>
      <c r="F573">
        <v>17742</v>
      </c>
      <c r="G573">
        <v>2301.84</v>
      </c>
      <c r="H573" t="s">
        <v>4398</v>
      </c>
      <c r="I573" t="s">
        <v>4399</v>
      </c>
      <c r="J573" t="s">
        <v>59</v>
      </c>
      <c r="K573" t="s">
        <v>48</v>
      </c>
      <c r="L573" t="s">
        <v>26</v>
      </c>
      <c r="M573" t="s">
        <v>2643</v>
      </c>
      <c r="N573" t="s">
        <v>4400</v>
      </c>
      <c r="O573" t="s">
        <v>29</v>
      </c>
      <c r="P573">
        <v>38074</v>
      </c>
      <c r="Q573" t="s">
        <v>2643</v>
      </c>
      <c r="R573">
        <v>974</v>
      </c>
      <c r="S573">
        <v>23</v>
      </c>
      <c r="T573" t="s">
        <v>4401</v>
      </c>
      <c r="U573">
        <v>119180</v>
      </c>
    </row>
    <row r="574" spans="1:21" x14ac:dyDescent="0.25">
      <c r="A574" t="s">
        <v>4402</v>
      </c>
      <c r="B574" t="s">
        <v>1005</v>
      </c>
      <c r="C574" t="s">
        <v>2313</v>
      </c>
      <c r="D574" t="s">
        <v>596</v>
      </c>
      <c r="E574">
        <v>5</v>
      </c>
      <c r="F574">
        <v>8894</v>
      </c>
      <c r="G574">
        <v>1594.17</v>
      </c>
      <c r="H574" t="s">
        <v>4403</v>
      </c>
      <c r="I574" t="s">
        <v>4404</v>
      </c>
      <c r="J574" t="s">
        <v>232</v>
      </c>
      <c r="K574" t="s">
        <v>60</v>
      </c>
      <c r="L574" t="s">
        <v>26</v>
      </c>
      <c r="M574" t="s">
        <v>2894</v>
      </c>
      <c r="N574" t="s">
        <v>4405</v>
      </c>
      <c r="O574" t="s">
        <v>72</v>
      </c>
      <c r="P574">
        <v>28602</v>
      </c>
      <c r="Q574" t="s">
        <v>2894</v>
      </c>
      <c r="R574">
        <v>220</v>
      </c>
      <c r="S574">
        <v>59</v>
      </c>
      <c r="T574" t="s">
        <v>4406</v>
      </c>
      <c r="U574">
        <v>401274</v>
      </c>
    </row>
    <row r="575" spans="1:21" x14ac:dyDescent="0.25">
      <c r="A575" t="s">
        <v>4407</v>
      </c>
      <c r="B575" t="s">
        <v>4408</v>
      </c>
      <c r="C575" t="s">
        <v>2873</v>
      </c>
      <c r="D575" t="s">
        <v>4409</v>
      </c>
      <c r="E575">
        <v>3</v>
      </c>
      <c r="F575">
        <v>34650</v>
      </c>
      <c r="G575">
        <v>6985.8</v>
      </c>
      <c r="H575" t="s">
        <v>4410</v>
      </c>
      <c r="I575" t="s">
        <v>4411</v>
      </c>
      <c r="J575" t="s">
        <v>24</v>
      </c>
      <c r="K575" t="s">
        <v>60</v>
      </c>
      <c r="L575" t="s">
        <v>150</v>
      </c>
      <c r="M575" t="s">
        <v>4412</v>
      </c>
      <c r="N575" t="s">
        <v>4413</v>
      </c>
      <c r="O575" t="s">
        <v>51</v>
      </c>
      <c r="P575">
        <v>42168</v>
      </c>
      <c r="Q575" t="s">
        <v>4412</v>
      </c>
      <c r="R575">
        <v>255</v>
      </c>
      <c r="S575">
        <v>13</v>
      </c>
      <c r="T575" t="s">
        <v>4414</v>
      </c>
      <c r="U575">
        <v>213708</v>
      </c>
    </row>
    <row r="576" spans="1:21" x14ac:dyDescent="0.25">
      <c r="A576" t="s">
        <v>4415</v>
      </c>
      <c r="B576" t="s">
        <v>4416</v>
      </c>
      <c r="C576" t="s">
        <v>4417</v>
      </c>
      <c r="D576" t="s">
        <v>4418</v>
      </c>
      <c r="E576">
        <v>2</v>
      </c>
      <c r="F576">
        <v>11227</v>
      </c>
      <c r="G576">
        <v>1593.24</v>
      </c>
      <c r="H576" t="s">
        <v>3863</v>
      </c>
      <c r="I576" t="s">
        <v>4419</v>
      </c>
      <c r="J576" t="s">
        <v>24</v>
      </c>
      <c r="K576" t="s">
        <v>48</v>
      </c>
      <c r="L576" t="s">
        <v>26</v>
      </c>
      <c r="M576" t="s">
        <v>4040</v>
      </c>
      <c r="N576" t="s">
        <v>4420</v>
      </c>
      <c r="O576" t="s">
        <v>72</v>
      </c>
      <c r="P576">
        <v>28172</v>
      </c>
      <c r="Q576" t="s">
        <v>4040</v>
      </c>
      <c r="R576">
        <v>475</v>
      </c>
      <c r="S576">
        <v>191</v>
      </c>
      <c r="T576" t="s">
        <v>4421</v>
      </c>
      <c r="U576">
        <v>444780</v>
      </c>
    </row>
    <row r="577" spans="1:21" x14ac:dyDescent="0.25">
      <c r="A577" t="s">
        <v>4422</v>
      </c>
      <c r="B577" t="s">
        <v>1123</v>
      </c>
      <c r="C577" t="s">
        <v>1225</v>
      </c>
      <c r="D577" t="s">
        <v>1645</v>
      </c>
      <c r="E577">
        <v>6</v>
      </c>
      <c r="F577">
        <v>38889</v>
      </c>
      <c r="G577">
        <v>7929.29</v>
      </c>
      <c r="H577" t="s">
        <v>4423</v>
      </c>
      <c r="I577" t="s">
        <v>4424</v>
      </c>
      <c r="J577" t="s">
        <v>232</v>
      </c>
      <c r="K577" t="s">
        <v>60</v>
      </c>
      <c r="L577" t="s">
        <v>26</v>
      </c>
      <c r="M577" t="s">
        <v>4425</v>
      </c>
      <c r="N577" t="s">
        <v>4426</v>
      </c>
      <c r="O577" t="s">
        <v>83</v>
      </c>
      <c r="P577">
        <v>2935</v>
      </c>
      <c r="Q577" t="s">
        <v>4425</v>
      </c>
      <c r="R577">
        <v>724</v>
      </c>
      <c r="S577">
        <v>14</v>
      </c>
      <c r="T577" t="s">
        <v>4427</v>
      </c>
      <c r="U577">
        <v>375962</v>
      </c>
    </row>
    <row r="578" spans="1:21" x14ac:dyDescent="0.25">
      <c r="A578" t="s">
        <v>4428</v>
      </c>
      <c r="B578" t="s">
        <v>1587</v>
      </c>
      <c r="C578" t="s">
        <v>4429</v>
      </c>
      <c r="D578" t="s">
        <v>2246</v>
      </c>
      <c r="E578">
        <v>5</v>
      </c>
      <c r="F578">
        <v>3988</v>
      </c>
      <c r="G578">
        <v>632.22</v>
      </c>
      <c r="H578" t="s">
        <v>4430</v>
      </c>
      <c r="I578" t="s">
        <v>4431</v>
      </c>
      <c r="J578" t="s">
        <v>139</v>
      </c>
      <c r="K578" t="s">
        <v>25</v>
      </c>
      <c r="L578" t="s">
        <v>80</v>
      </c>
      <c r="M578" t="s">
        <v>3665</v>
      </c>
      <c r="N578" t="s">
        <v>4432</v>
      </c>
      <c r="O578" t="s">
        <v>83</v>
      </c>
      <c r="P578">
        <v>3655</v>
      </c>
      <c r="Q578" t="s">
        <v>3665</v>
      </c>
      <c r="R578">
        <v>958</v>
      </c>
      <c r="S578">
        <v>161</v>
      </c>
      <c r="T578" t="s">
        <v>4433</v>
      </c>
      <c r="U578">
        <v>492324</v>
      </c>
    </row>
    <row r="579" spans="1:21" x14ac:dyDescent="0.25">
      <c r="A579" t="s">
        <v>4434</v>
      </c>
      <c r="B579" t="s">
        <v>4435</v>
      </c>
      <c r="C579" t="s">
        <v>547</v>
      </c>
      <c r="D579" t="s">
        <v>4436</v>
      </c>
      <c r="E579">
        <v>4</v>
      </c>
      <c r="F579">
        <v>26166</v>
      </c>
      <c r="G579">
        <v>7052.19</v>
      </c>
      <c r="H579" t="s">
        <v>4437</v>
      </c>
      <c r="I579" t="s">
        <v>4438</v>
      </c>
      <c r="J579" t="s">
        <v>129</v>
      </c>
      <c r="K579" t="s">
        <v>25</v>
      </c>
      <c r="L579" t="s">
        <v>26</v>
      </c>
      <c r="M579" t="s">
        <v>2448</v>
      </c>
      <c r="N579" t="s">
        <v>4439</v>
      </c>
      <c r="O579" t="s">
        <v>72</v>
      </c>
      <c r="P579">
        <v>38867</v>
      </c>
      <c r="Q579" t="s">
        <v>2448</v>
      </c>
      <c r="R579">
        <v>795</v>
      </c>
      <c r="S579">
        <v>107</v>
      </c>
      <c r="T579" t="s">
        <v>4440</v>
      </c>
      <c r="U579">
        <v>334250</v>
      </c>
    </row>
    <row r="580" spans="1:21" x14ac:dyDescent="0.25">
      <c r="A580" t="s">
        <v>4441</v>
      </c>
      <c r="B580" t="s">
        <v>1098</v>
      </c>
      <c r="C580" t="s">
        <v>4442</v>
      </c>
      <c r="D580" t="s">
        <v>365</v>
      </c>
      <c r="E580">
        <v>7</v>
      </c>
      <c r="F580">
        <v>20446</v>
      </c>
      <c r="G580">
        <v>4694.9799999999996</v>
      </c>
      <c r="H580" t="s">
        <v>4443</v>
      </c>
      <c r="I580" t="s">
        <v>4444</v>
      </c>
      <c r="J580" t="s">
        <v>139</v>
      </c>
      <c r="K580" t="s">
        <v>38</v>
      </c>
      <c r="L580" t="s">
        <v>26</v>
      </c>
      <c r="M580" t="s">
        <v>4445</v>
      </c>
      <c r="N580" t="s">
        <v>4446</v>
      </c>
      <c r="O580" t="s">
        <v>51</v>
      </c>
      <c r="P580">
        <v>2026</v>
      </c>
      <c r="Q580" t="s">
        <v>4445</v>
      </c>
      <c r="R580">
        <v>794</v>
      </c>
      <c r="S580">
        <v>120</v>
      </c>
      <c r="T580" t="s">
        <v>4447</v>
      </c>
      <c r="U580">
        <v>287372</v>
      </c>
    </row>
    <row r="581" spans="1:21" x14ac:dyDescent="0.25">
      <c r="A581" t="s">
        <v>4448</v>
      </c>
      <c r="B581" t="s">
        <v>4449</v>
      </c>
      <c r="C581" t="s">
        <v>4450</v>
      </c>
      <c r="D581" t="s">
        <v>4451</v>
      </c>
      <c r="E581">
        <v>1</v>
      </c>
      <c r="F581">
        <v>47864</v>
      </c>
      <c r="G581">
        <v>3715.44</v>
      </c>
      <c r="H581" t="s">
        <v>4452</v>
      </c>
      <c r="I581" t="s">
        <v>4453</v>
      </c>
      <c r="J581" t="s">
        <v>24</v>
      </c>
      <c r="K581" t="s">
        <v>196</v>
      </c>
      <c r="L581" t="s">
        <v>150</v>
      </c>
      <c r="M581" t="s">
        <v>4454</v>
      </c>
      <c r="N581" t="s">
        <v>4455</v>
      </c>
      <c r="O581" t="s">
        <v>29</v>
      </c>
      <c r="P581">
        <v>18889</v>
      </c>
      <c r="Q581" t="s">
        <v>4454</v>
      </c>
      <c r="R581">
        <v>441</v>
      </c>
      <c r="S581">
        <v>164</v>
      </c>
      <c r="T581" t="s">
        <v>4456</v>
      </c>
      <c r="U581">
        <v>134537</v>
      </c>
    </row>
    <row r="582" spans="1:21" x14ac:dyDescent="0.25">
      <c r="A582" t="s">
        <v>4457</v>
      </c>
      <c r="B582" t="s">
        <v>4458</v>
      </c>
      <c r="C582" t="s">
        <v>4459</v>
      </c>
      <c r="D582" t="s">
        <v>3802</v>
      </c>
      <c r="E582">
        <v>1</v>
      </c>
      <c r="F582">
        <v>26303</v>
      </c>
      <c r="G582">
        <v>6573.14</v>
      </c>
      <c r="H582" t="s">
        <v>4071</v>
      </c>
      <c r="I582" t="s">
        <v>4460</v>
      </c>
      <c r="J582" t="s">
        <v>24</v>
      </c>
      <c r="K582" t="s">
        <v>149</v>
      </c>
      <c r="L582" t="s">
        <v>26</v>
      </c>
      <c r="M582" t="s">
        <v>4461</v>
      </c>
      <c r="N582" t="s">
        <v>4462</v>
      </c>
      <c r="O582" t="s">
        <v>83</v>
      </c>
      <c r="P582">
        <v>903</v>
      </c>
      <c r="Q582" t="s">
        <v>4461</v>
      </c>
      <c r="R582">
        <v>645</v>
      </c>
      <c r="S582">
        <v>180</v>
      </c>
      <c r="T582" t="s">
        <v>4463</v>
      </c>
      <c r="U582">
        <v>229399</v>
      </c>
    </row>
    <row r="583" spans="1:21" x14ac:dyDescent="0.25">
      <c r="A583" t="s">
        <v>4464</v>
      </c>
      <c r="B583" t="s">
        <v>105</v>
      </c>
      <c r="C583" t="s">
        <v>238</v>
      </c>
      <c r="D583" t="s">
        <v>4465</v>
      </c>
      <c r="E583">
        <v>9</v>
      </c>
      <c r="F583">
        <v>46303</v>
      </c>
      <c r="G583">
        <v>6222.03</v>
      </c>
      <c r="H583" t="s">
        <v>2212</v>
      </c>
      <c r="I583" t="s">
        <v>4466</v>
      </c>
      <c r="J583" t="s">
        <v>37</v>
      </c>
      <c r="K583" t="s">
        <v>196</v>
      </c>
      <c r="L583" t="s">
        <v>26</v>
      </c>
      <c r="M583" t="s">
        <v>1307</v>
      </c>
      <c r="N583" t="s">
        <v>4467</v>
      </c>
      <c r="O583" t="s">
        <v>29</v>
      </c>
      <c r="P583">
        <v>15236</v>
      </c>
      <c r="Q583" t="s">
        <v>1307</v>
      </c>
      <c r="R583">
        <v>211</v>
      </c>
      <c r="S583">
        <v>34</v>
      </c>
      <c r="T583" t="s">
        <v>4468</v>
      </c>
      <c r="U583">
        <v>436254</v>
      </c>
    </row>
    <row r="584" spans="1:21" x14ac:dyDescent="0.25">
      <c r="A584" t="s">
        <v>4469</v>
      </c>
      <c r="B584" t="s">
        <v>4470</v>
      </c>
      <c r="C584" t="s">
        <v>4471</v>
      </c>
      <c r="D584" t="s">
        <v>4472</v>
      </c>
      <c r="E584">
        <v>6</v>
      </c>
      <c r="F584">
        <v>12802</v>
      </c>
      <c r="G584">
        <v>3634.39</v>
      </c>
      <c r="H584" t="s">
        <v>4473</v>
      </c>
      <c r="I584" t="s">
        <v>4474</v>
      </c>
      <c r="J584" t="s">
        <v>24</v>
      </c>
      <c r="K584" t="s">
        <v>60</v>
      </c>
      <c r="L584" t="s">
        <v>150</v>
      </c>
      <c r="M584" t="s">
        <v>4475</v>
      </c>
      <c r="N584" t="s">
        <v>4476</v>
      </c>
      <c r="O584" t="s">
        <v>72</v>
      </c>
      <c r="P584">
        <v>29797</v>
      </c>
      <c r="Q584" t="s">
        <v>4475</v>
      </c>
      <c r="R584">
        <v>463</v>
      </c>
      <c r="S584">
        <v>13</v>
      </c>
      <c r="T584" t="s">
        <v>4477</v>
      </c>
      <c r="U584">
        <v>221913</v>
      </c>
    </row>
    <row r="585" spans="1:21" x14ac:dyDescent="0.25">
      <c r="A585" t="s">
        <v>4478</v>
      </c>
      <c r="B585" t="s">
        <v>2051</v>
      </c>
      <c r="C585" t="s">
        <v>4479</v>
      </c>
      <c r="D585" t="s">
        <v>3760</v>
      </c>
      <c r="E585">
        <v>5</v>
      </c>
      <c r="F585">
        <v>23935</v>
      </c>
      <c r="G585">
        <v>4807.17</v>
      </c>
      <c r="H585" t="s">
        <v>4480</v>
      </c>
      <c r="I585" t="s">
        <v>4481</v>
      </c>
      <c r="J585" t="s">
        <v>24</v>
      </c>
      <c r="K585" t="s">
        <v>48</v>
      </c>
      <c r="L585" t="s">
        <v>150</v>
      </c>
      <c r="M585" t="s">
        <v>4482</v>
      </c>
      <c r="N585" t="s">
        <v>4483</v>
      </c>
      <c r="O585" t="s">
        <v>83</v>
      </c>
      <c r="P585">
        <v>8733</v>
      </c>
      <c r="Q585" t="s">
        <v>4482</v>
      </c>
      <c r="R585">
        <v>188</v>
      </c>
      <c r="S585">
        <v>33</v>
      </c>
      <c r="T585" t="s">
        <v>4484</v>
      </c>
      <c r="U585">
        <v>74007</v>
      </c>
    </row>
    <row r="586" spans="1:21" x14ac:dyDescent="0.25">
      <c r="A586" t="s">
        <v>4485</v>
      </c>
      <c r="B586" t="s">
        <v>4486</v>
      </c>
      <c r="C586" t="s">
        <v>4487</v>
      </c>
      <c r="D586" t="s">
        <v>1059</v>
      </c>
      <c r="E586">
        <v>1</v>
      </c>
      <c r="F586">
        <v>40784</v>
      </c>
      <c r="G586">
        <v>2320.38</v>
      </c>
      <c r="H586" t="s">
        <v>2596</v>
      </c>
      <c r="I586" t="s">
        <v>4488</v>
      </c>
      <c r="J586" t="s">
        <v>59</v>
      </c>
      <c r="K586" t="s">
        <v>196</v>
      </c>
      <c r="L586" t="s">
        <v>26</v>
      </c>
      <c r="M586" t="s">
        <v>1965</v>
      </c>
      <c r="N586" t="s">
        <v>4489</v>
      </c>
      <c r="O586" t="s">
        <v>29</v>
      </c>
      <c r="P586">
        <v>23358</v>
      </c>
      <c r="Q586" t="s">
        <v>1965</v>
      </c>
      <c r="R586">
        <v>27</v>
      </c>
      <c r="S586">
        <v>139</v>
      </c>
      <c r="T586" t="s">
        <v>4490</v>
      </c>
      <c r="U586">
        <v>160309</v>
      </c>
    </row>
    <row r="587" spans="1:21" x14ac:dyDescent="0.25">
      <c r="A587" t="s">
        <v>4491</v>
      </c>
      <c r="B587" t="s">
        <v>4171</v>
      </c>
      <c r="C587" t="s">
        <v>4492</v>
      </c>
      <c r="D587" t="s">
        <v>4493</v>
      </c>
      <c r="E587">
        <v>6</v>
      </c>
      <c r="F587">
        <v>8433</v>
      </c>
      <c r="G587">
        <v>1969.87</v>
      </c>
      <c r="H587" t="s">
        <v>4494</v>
      </c>
      <c r="I587" t="s">
        <v>4495</v>
      </c>
      <c r="J587" t="s">
        <v>139</v>
      </c>
      <c r="K587" t="s">
        <v>48</v>
      </c>
      <c r="L587" t="s">
        <v>150</v>
      </c>
      <c r="M587" t="s">
        <v>4496</v>
      </c>
      <c r="N587" t="s">
        <v>4497</v>
      </c>
      <c r="O587" t="s">
        <v>83</v>
      </c>
      <c r="P587">
        <v>49801</v>
      </c>
      <c r="Q587" t="s">
        <v>4496</v>
      </c>
      <c r="R587">
        <v>856</v>
      </c>
      <c r="S587">
        <v>118</v>
      </c>
      <c r="T587" t="s">
        <v>4498</v>
      </c>
      <c r="U587">
        <v>317847</v>
      </c>
    </row>
    <row r="588" spans="1:21" x14ac:dyDescent="0.25">
      <c r="A588" t="s">
        <v>4499</v>
      </c>
      <c r="B588" t="s">
        <v>4500</v>
      </c>
      <c r="C588" t="s">
        <v>1500</v>
      </c>
      <c r="D588" t="s">
        <v>4501</v>
      </c>
      <c r="E588">
        <v>4</v>
      </c>
      <c r="F588">
        <v>46422</v>
      </c>
      <c r="G588">
        <v>3838.34</v>
      </c>
      <c r="H588" t="s">
        <v>2726</v>
      </c>
      <c r="I588" t="s">
        <v>4502</v>
      </c>
      <c r="J588" t="s">
        <v>48</v>
      </c>
      <c r="K588" t="s">
        <v>149</v>
      </c>
      <c r="L588" t="s">
        <v>80</v>
      </c>
      <c r="M588" t="s">
        <v>4503</v>
      </c>
      <c r="N588" t="s">
        <v>4504</v>
      </c>
      <c r="O588" t="s">
        <v>51</v>
      </c>
      <c r="P588">
        <v>3617</v>
      </c>
      <c r="Q588" t="s">
        <v>4503</v>
      </c>
      <c r="R588">
        <v>804</v>
      </c>
      <c r="S588">
        <v>25</v>
      </c>
      <c r="T588" t="s">
        <v>4505</v>
      </c>
      <c r="U588">
        <v>333099</v>
      </c>
    </row>
    <row r="589" spans="1:21" x14ac:dyDescent="0.25">
      <c r="A589" t="s">
        <v>4506</v>
      </c>
      <c r="B589" t="s">
        <v>4149</v>
      </c>
      <c r="C589" t="s">
        <v>4507</v>
      </c>
      <c r="D589" t="s">
        <v>4508</v>
      </c>
      <c r="E589">
        <v>6</v>
      </c>
      <c r="F589">
        <v>38760</v>
      </c>
      <c r="G589">
        <v>10438.719999999999</v>
      </c>
      <c r="H589" t="s">
        <v>4509</v>
      </c>
      <c r="I589" t="s">
        <v>4510</v>
      </c>
      <c r="J589" t="s">
        <v>24</v>
      </c>
      <c r="K589" t="s">
        <v>48</v>
      </c>
      <c r="L589" t="s">
        <v>26</v>
      </c>
      <c r="M589" t="s">
        <v>4125</v>
      </c>
      <c r="N589" t="s">
        <v>4511</v>
      </c>
      <c r="O589" t="s">
        <v>72</v>
      </c>
      <c r="P589">
        <v>3276</v>
      </c>
      <c r="Q589" t="s">
        <v>4125</v>
      </c>
      <c r="R589">
        <v>510</v>
      </c>
      <c r="S589">
        <v>54</v>
      </c>
      <c r="T589" t="s">
        <v>4512</v>
      </c>
      <c r="U589">
        <v>492719</v>
      </c>
    </row>
    <row r="590" spans="1:21" x14ac:dyDescent="0.25">
      <c r="A590" t="s">
        <v>4513</v>
      </c>
      <c r="B590" t="s">
        <v>912</v>
      </c>
      <c r="C590" t="s">
        <v>4514</v>
      </c>
      <c r="D590" t="s">
        <v>4515</v>
      </c>
      <c r="E590">
        <v>1</v>
      </c>
      <c r="F590">
        <v>34005</v>
      </c>
      <c r="G590">
        <v>9762.24</v>
      </c>
      <c r="H590" t="s">
        <v>4516</v>
      </c>
      <c r="I590" t="s">
        <v>4517</v>
      </c>
      <c r="J590" t="s">
        <v>37</v>
      </c>
      <c r="K590" t="s">
        <v>60</v>
      </c>
      <c r="L590" t="s">
        <v>80</v>
      </c>
      <c r="M590" t="s">
        <v>4518</v>
      </c>
      <c r="N590" t="s">
        <v>4519</v>
      </c>
      <c r="O590" t="s">
        <v>72</v>
      </c>
      <c r="P590">
        <v>13635</v>
      </c>
      <c r="Q590" t="s">
        <v>4518</v>
      </c>
      <c r="R590">
        <v>14</v>
      </c>
      <c r="S590">
        <v>112</v>
      </c>
      <c r="T590" t="s">
        <v>4520</v>
      </c>
      <c r="U590">
        <v>470234</v>
      </c>
    </row>
    <row r="591" spans="1:21" x14ac:dyDescent="0.25">
      <c r="A591" t="s">
        <v>4521</v>
      </c>
      <c r="B591" t="s">
        <v>2234</v>
      </c>
      <c r="C591" t="s">
        <v>4522</v>
      </c>
      <c r="D591" t="s">
        <v>4523</v>
      </c>
      <c r="E591">
        <v>5</v>
      </c>
      <c r="F591">
        <v>12535</v>
      </c>
      <c r="G591">
        <v>2805.51</v>
      </c>
      <c r="H591" t="s">
        <v>4524</v>
      </c>
      <c r="I591" t="s">
        <v>4525</v>
      </c>
      <c r="J591" t="s">
        <v>37</v>
      </c>
      <c r="K591" t="s">
        <v>196</v>
      </c>
      <c r="L591" t="s">
        <v>26</v>
      </c>
      <c r="M591" t="s">
        <v>4526</v>
      </c>
      <c r="N591" t="s">
        <v>4527</v>
      </c>
      <c r="O591" t="s">
        <v>29</v>
      </c>
      <c r="P591">
        <v>41367</v>
      </c>
      <c r="Q591" t="s">
        <v>4526</v>
      </c>
      <c r="R591">
        <v>90</v>
      </c>
      <c r="S591">
        <v>148</v>
      </c>
      <c r="T591" t="s">
        <v>4528</v>
      </c>
      <c r="U591">
        <v>289177</v>
      </c>
    </row>
    <row r="592" spans="1:21" x14ac:dyDescent="0.25">
      <c r="A592" t="s">
        <v>4529</v>
      </c>
      <c r="B592" t="s">
        <v>3225</v>
      </c>
      <c r="C592" t="s">
        <v>33</v>
      </c>
      <c r="D592" t="s">
        <v>2352</v>
      </c>
      <c r="E592">
        <v>6</v>
      </c>
      <c r="F592">
        <v>40992</v>
      </c>
      <c r="G592">
        <v>7510.48</v>
      </c>
      <c r="H592" t="s">
        <v>4530</v>
      </c>
      <c r="I592" t="s">
        <v>4531</v>
      </c>
      <c r="J592" t="s">
        <v>37</v>
      </c>
      <c r="K592" t="s">
        <v>91</v>
      </c>
      <c r="L592" t="s">
        <v>150</v>
      </c>
      <c r="M592" t="s">
        <v>4532</v>
      </c>
      <c r="N592" t="s">
        <v>4533</v>
      </c>
      <c r="O592" t="s">
        <v>51</v>
      </c>
      <c r="P592">
        <v>20349</v>
      </c>
      <c r="Q592" t="s">
        <v>4532</v>
      </c>
      <c r="R592">
        <v>111</v>
      </c>
      <c r="S592">
        <v>75</v>
      </c>
      <c r="T592" t="s">
        <v>4534</v>
      </c>
      <c r="U592">
        <v>299530</v>
      </c>
    </row>
    <row r="593" spans="1:21" x14ac:dyDescent="0.25">
      <c r="A593" t="s">
        <v>4535</v>
      </c>
      <c r="B593" t="s">
        <v>4082</v>
      </c>
      <c r="C593" t="s">
        <v>4536</v>
      </c>
      <c r="D593" t="s">
        <v>4145</v>
      </c>
      <c r="E593">
        <v>3</v>
      </c>
      <c r="F593">
        <v>42219</v>
      </c>
      <c r="G593">
        <v>8465.57</v>
      </c>
      <c r="H593" t="s">
        <v>4537</v>
      </c>
      <c r="I593" t="s">
        <v>4538</v>
      </c>
      <c r="J593" t="s">
        <v>139</v>
      </c>
      <c r="K593" t="s">
        <v>60</v>
      </c>
      <c r="L593" t="s">
        <v>150</v>
      </c>
      <c r="M593" t="s">
        <v>4539</v>
      </c>
      <c r="N593" t="s">
        <v>4540</v>
      </c>
      <c r="O593" t="s">
        <v>83</v>
      </c>
      <c r="P593">
        <v>32010</v>
      </c>
      <c r="Q593" t="s">
        <v>4539</v>
      </c>
      <c r="R593">
        <v>717</v>
      </c>
      <c r="S593">
        <v>190</v>
      </c>
      <c r="T593" t="s">
        <v>4541</v>
      </c>
      <c r="U593">
        <v>410302</v>
      </c>
    </row>
    <row r="594" spans="1:21" x14ac:dyDescent="0.25">
      <c r="A594" t="s">
        <v>4542</v>
      </c>
      <c r="B594" t="s">
        <v>3386</v>
      </c>
      <c r="C594" t="s">
        <v>2023</v>
      </c>
      <c r="D594" t="s">
        <v>575</v>
      </c>
      <c r="E594">
        <v>1</v>
      </c>
      <c r="F594">
        <v>14984</v>
      </c>
      <c r="G594">
        <v>2355.69</v>
      </c>
      <c r="H594" t="s">
        <v>4543</v>
      </c>
      <c r="I594" t="s">
        <v>4544</v>
      </c>
      <c r="J594" t="s">
        <v>110</v>
      </c>
      <c r="K594" t="s">
        <v>149</v>
      </c>
      <c r="L594" t="s">
        <v>26</v>
      </c>
      <c r="M594" t="s">
        <v>4545</v>
      </c>
      <c r="N594" t="s">
        <v>4546</v>
      </c>
      <c r="O594" t="s">
        <v>72</v>
      </c>
      <c r="P594">
        <v>1790</v>
      </c>
      <c r="Q594" t="s">
        <v>4545</v>
      </c>
      <c r="R594">
        <v>203</v>
      </c>
      <c r="S594">
        <v>198</v>
      </c>
      <c r="T594" t="s">
        <v>4547</v>
      </c>
      <c r="U594">
        <v>71891</v>
      </c>
    </row>
    <row r="595" spans="1:21" x14ac:dyDescent="0.25">
      <c r="A595" t="s">
        <v>4548</v>
      </c>
      <c r="B595" t="s">
        <v>4549</v>
      </c>
      <c r="C595" t="s">
        <v>4550</v>
      </c>
      <c r="D595" t="s">
        <v>4551</v>
      </c>
      <c r="E595">
        <v>9</v>
      </c>
      <c r="F595">
        <v>29563</v>
      </c>
      <c r="G595">
        <v>2095.89</v>
      </c>
      <c r="H595" t="s">
        <v>4552</v>
      </c>
      <c r="I595" t="s">
        <v>4553</v>
      </c>
      <c r="J595" t="s">
        <v>139</v>
      </c>
      <c r="K595" t="s">
        <v>38</v>
      </c>
      <c r="L595" t="s">
        <v>80</v>
      </c>
      <c r="M595" t="s">
        <v>4554</v>
      </c>
      <c r="N595" t="s">
        <v>4555</v>
      </c>
      <c r="O595" t="s">
        <v>51</v>
      </c>
      <c r="P595">
        <v>36780</v>
      </c>
      <c r="Q595" t="s">
        <v>4554</v>
      </c>
      <c r="R595">
        <v>250</v>
      </c>
      <c r="S595">
        <v>155</v>
      </c>
      <c r="T595" t="s">
        <v>4556</v>
      </c>
      <c r="U595">
        <v>317831</v>
      </c>
    </row>
    <row r="596" spans="1:21" x14ac:dyDescent="0.25">
      <c r="A596" t="s">
        <v>4557</v>
      </c>
      <c r="B596" t="s">
        <v>4327</v>
      </c>
      <c r="C596" t="s">
        <v>1727</v>
      </c>
      <c r="D596" t="s">
        <v>1526</v>
      </c>
      <c r="E596">
        <v>7</v>
      </c>
      <c r="F596">
        <v>3501</v>
      </c>
      <c r="G596">
        <v>988.02</v>
      </c>
      <c r="H596" t="s">
        <v>4558</v>
      </c>
      <c r="I596" t="s">
        <v>4559</v>
      </c>
      <c r="J596" t="s">
        <v>232</v>
      </c>
      <c r="K596" t="s">
        <v>38</v>
      </c>
      <c r="L596" t="s">
        <v>150</v>
      </c>
      <c r="M596" t="s">
        <v>4560</v>
      </c>
      <c r="N596" t="s">
        <v>4561</v>
      </c>
      <c r="O596" t="s">
        <v>83</v>
      </c>
      <c r="P596">
        <v>3464</v>
      </c>
      <c r="Q596" t="s">
        <v>4560</v>
      </c>
      <c r="R596">
        <v>861</v>
      </c>
      <c r="S596">
        <v>96</v>
      </c>
      <c r="T596" t="s">
        <v>4562</v>
      </c>
      <c r="U596">
        <v>263300</v>
      </c>
    </row>
    <row r="597" spans="1:21" x14ac:dyDescent="0.25">
      <c r="A597" t="s">
        <v>4563</v>
      </c>
      <c r="B597" t="s">
        <v>1619</v>
      </c>
      <c r="C597" t="s">
        <v>4564</v>
      </c>
      <c r="D597" t="s">
        <v>4565</v>
      </c>
      <c r="E597">
        <v>6</v>
      </c>
      <c r="F597">
        <v>20007</v>
      </c>
      <c r="G597">
        <v>2646.86</v>
      </c>
      <c r="H597" t="s">
        <v>1452</v>
      </c>
      <c r="I597" t="s">
        <v>4566</v>
      </c>
      <c r="J597" t="s">
        <v>37</v>
      </c>
      <c r="K597" t="s">
        <v>149</v>
      </c>
      <c r="L597" t="s">
        <v>150</v>
      </c>
      <c r="M597" t="s">
        <v>2070</v>
      </c>
      <c r="N597" t="s">
        <v>4567</v>
      </c>
      <c r="O597" t="s">
        <v>72</v>
      </c>
      <c r="P597">
        <v>35614</v>
      </c>
      <c r="Q597" t="s">
        <v>2070</v>
      </c>
      <c r="R597">
        <v>876</v>
      </c>
      <c r="S597">
        <v>176</v>
      </c>
      <c r="T597" t="s">
        <v>4568</v>
      </c>
      <c r="U597">
        <v>402389</v>
      </c>
    </row>
    <row r="598" spans="1:21" x14ac:dyDescent="0.25">
      <c r="A598" t="s">
        <v>4569</v>
      </c>
      <c r="B598" t="s">
        <v>1547</v>
      </c>
      <c r="C598" t="s">
        <v>4570</v>
      </c>
      <c r="D598" t="s">
        <v>4571</v>
      </c>
      <c r="E598">
        <v>7</v>
      </c>
      <c r="F598">
        <v>7958</v>
      </c>
      <c r="G598">
        <v>1020.31</v>
      </c>
      <c r="H598" t="s">
        <v>4572</v>
      </c>
      <c r="I598" t="s">
        <v>4573</v>
      </c>
      <c r="J598" t="s">
        <v>129</v>
      </c>
      <c r="K598" t="s">
        <v>91</v>
      </c>
      <c r="L598" t="s">
        <v>80</v>
      </c>
      <c r="M598" t="s">
        <v>4574</v>
      </c>
      <c r="N598" t="s">
        <v>4575</v>
      </c>
      <c r="O598" t="s">
        <v>29</v>
      </c>
      <c r="P598">
        <v>7481</v>
      </c>
      <c r="Q598" t="s">
        <v>4574</v>
      </c>
      <c r="R598">
        <v>763</v>
      </c>
      <c r="S598">
        <v>148</v>
      </c>
      <c r="T598" t="s">
        <v>4576</v>
      </c>
      <c r="U598">
        <v>410160</v>
      </c>
    </row>
    <row r="599" spans="1:21" x14ac:dyDescent="0.25">
      <c r="A599" t="s">
        <v>4577</v>
      </c>
      <c r="B599" t="s">
        <v>4578</v>
      </c>
      <c r="C599" t="s">
        <v>4258</v>
      </c>
      <c r="D599" t="s">
        <v>4579</v>
      </c>
      <c r="E599">
        <v>7</v>
      </c>
      <c r="F599">
        <v>28040</v>
      </c>
      <c r="G599">
        <v>2743.19</v>
      </c>
      <c r="H599" t="s">
        <v>4580</v>
      </c>
      <c r="I599" t="s">
        <v>4581</v>
      </c>
      <c r="J599" t="s">
        <v>37</v>
      </c>
      <c r="K599" t="s">
        <v>91</v>
      </c>
      <c r="L599" t="s">
        <v>80</v>
      </c>
      <c r="M599" t="s">
        <v>4582</v>
      </c>
      <c r="N599" t="s">
        <v>4583</v>
      </c>
      <c r="O599" t="s">
        <v>83</v>
      </c>
      <c r="P599">
        <v>42935</v>
      </c>
      <c r="Q599" t="s">
        <v>4582</v>
      </c>
      <c r="R599">
        <v>309</v>
      </c>
      <c r="S599">
        <v>108</v>
      </c>
      <c r="T599" t="s">
        <v>4584</v>
      </c>
      <c r="U599">
        <v>345017</v>
      </c>
    </row>
    <row r="600" spans="1:21" x14ac:dyDescent="0.25">
      <c r="A600" t="s">
        <v>4585</v>
      </c>
      <c r="B600" t="s">
        <v>3815</v>
      </c>
      <c r="C600" t="s">
        <v>1966</v>
      </c>
      <c r="D600" t="s">
        <v>4586</v>
      </c>
      <c r="E600">
        <v>2</v>
      </c>
      <c r="F600">
        <v>27667</v>
      </c>
      <c r="G600">
        <v>8247.59</v>
      </c>
      <c r="H600" t="s">
        <v>1709</v>
      </c>
      <c r="I600" t="s">
        <v>4587</v>
      </c>
      <c r="J600" t="s">
        <v>48</v>
      </c>
      <c r="K600" t="s">
        <v>149</v>
      </c>
      <c r="L600" t="s">
        <v>150</v>
      </c>
      <c r="M600" t="s">
        <v>4588</v>
      </c>
      <c r="N600" t="s">
        <v>4589</v>
      </c>
      <c r="O600" t="s">
        <v>51</v>
      </c>
      <c r="P600">
        <v>14877</v>
      </c>
      <c r="Q600" t="s">
        <v>4588</v>
      </c>
      <c r="R600">
        <v>579</v>
      </c>
      <c r="S600">
        <v>94</v>
      </c>
      <c r="T600" t="s">
        <v>4590</v>
      </c>
      <c r="U600">
        <v>345777</v>
      </c>
    </row>
    <row r="601" spans="1:21" x14ac:dyDescent="0.25">
      <c r="A601" t="s">
        <v>4591</v>
      </c>
      <c r="B601" t="s">
        <v>3225</v>
      </c>
      <c r="C601" t="s">
        <v>125</v>
      </c>
      <c r="D601" t="s">
        <v>1534</v>
      </c>
      <c r="E601">
        <v>5</v>
      </c>
      <c r="F601">
        <v>26874</v>
      </c>
      <c r="G601">
        <v>7676.32</v>
      </c>
      <c r="H601" t="s">
        <v>4592</v>
      </c>
      <c r="I601" t="s">
        <v>4593</v>
      </c>
      <c r="J601" t="s">
        <v>48</v>
      </c>
      <c r="K601" t="s">
        <v>38</v>
      </c>
      <c r="L601" t="s">
        <v>80</v>
      </c>
      <c r="M601" t="s">
        <v>4594</v>
      </c>
      <c r="N601" t="s">
        <v>4595</v>
      </c>
      <c r="O601" t="s">
        <v>83</v>
      </c>
      <c r="P601">
        <v>9271</v>
      </c>
      <c r="Q601" t="s">
        <v>4594</v>
      </c>
      <c r="R601">
        <v>200</v>
      </c>
      <c r="S601">
        <v>168</v>
      </c>
      <c r="T601" t="s">
        <v>4596</v>
      </c>
      <c r="U601">
        <v>361009</v>
      </c>
    </row>
    <row r="602" spans="1:21" x14ac:dyDescent="0.25">
      <c r="A602" t="s">
        <v>4597</v>
      </c>
      <c r="B602" t="s">
        <v>2939</v>
      </c>
      <c r="C602" t="s">
        <v>4126</v>
      </c>
      <c r="D602" t="s">
        <v>3491</v>
      </c>
      <c r="E602">
        <v>8</v>
      </c>
      <c r="F602">
        <v>34019</v>
      </c>
      <c r="G602">
        <v>4672.78</v>
      </c>
      <c r="H602" t="s">
        <v>4598</v>
      </c>
      <c r="I602" t="s">
        <v>4599</v>
      </c>
      <c r="J602" t="s">
        <v>129</v>
      </c>
      <c r="K602" t="s">
        <v>91</v>
      </c>
      <c r="L602" t="s">
        <v>80</v>
      </c>
      <c r="M602" t="s">
        <v>3147</v>
      </c>
      <c r="N602" t="s">
        <v>4600</v>
      </c>
      <c r="O602" t="s">
        <v>29</v>
      </c>
      <c r="P602">
        <v>16901</v>
      </c>
      <c r="Q602" t="s">
        <v>3147</v>
      </c>
      <c r="R602">
        <v>857</v>
      </c>
      <c r="S602">
        <v>115</v>
      </c>
      <c r="T602" t="s">
        <v>4601</v>
      </c>
      <c r="U602">
        <v>311060</v>
      </c>
    </row>
    <row r="603" spans="1:21" x14ac:dyDescent="0.25">
      <c r="A603" t="s">
        <v>4602</v>
      </c>
      <c r="B603" t="s">
        <v>4603</v>
      </c>
      <c r="C603" t="s">
        <v>4604</v>
      </c>
      <c r="D603" t="s">
        <v>3559</v>
      </c>
      <c r="E603">
        <v>3</v>
      </c>
      <c r="F603">
        <v>46274</v>
      </c>
      <c r="G603">
        <v>5321.57</v>
      </c>
      <c r="H603" t="s">
        <v>4605</v>
      </c>
      <c r="I603" t="s">
        <v>4606</v>
      </c>
      <c r="J603" t="s">
        <v>37</v>
      </c>
      <c r="K603" t="s">
        <v>48</v>
      </c>
      <c r="L603" t="s">
        <v>80</v>
      </c>
      <c r="M603" t="s">
        <v>4607</v>
      </c>
      <c r="N603" t="s">
        <v>4608</v>
      </c>
      <c r="O603" t="s">
        <v>29</v>
      </c>
      <c r="P603">
        <v>141</v>
      </c>
      <c r="Q603" t="s">
        <v>4607</v>
      </c>
      <c r="R603">
        <v>84</v>
      </c>
      <c r="S603">
        <v>44</v>
      </c>
      <c r="T603" t="s">
        <v>4609</v>
      </c>
      <c r="U603">
        <v>152515</v>
      </c>
    </row>
    <row r="604" spans="1:21" x14ac:dyDescent="0.25">
      <c r="A604" t="s">
        <v>4610</v>
      </c>
      <c r="B604" t="s">
        <v>777</v>
      </c>
      <c r="C604" t="s">
        <v>156</v>
      </c>
      <c r="D604" t="s">
        <v>4611</v>
      </c>
      <c r="E604">
        <v>9</v>
      </c>
      <c r="F604">
        <v>10238</v>
      </c>
      <c r="G604">
        <v>2573.2399999999998</v>
      </c>
      <c r="H604" t="s">
        <v>4612</v>
      </c>
      <c r="I604" t="s">
        <v>4613</v>
      </c>
      <c r="J604" t="s">
        <v>48</v>
      </c>
      <c r="K604" t="s">
        <v>38</v>
      </c>
      <c r="L604" t="s">
        <v>150</v>
      </c>
      <c r="M604" t="s">
        <v>4344</v>
      </c>
      <c r="N604" t="s">
        <v>4614</v>
      </c>
      <c r="O604" t="s">
        <v>72</v>
      </c>
      <c r="P604">
        <v>8339</v>
      </c>
      <c r="Q604" t="s">
        <v>4344</v>
      </c>
      <c r="R604">
        <v>744</v>
      </c>
      <c r="S604">
        <v>199</v>
      </c>
      <c r="T604" t="s">
        <v>4615</v>
      </c>
      <c r="U604">
        <v>178035</v>
      </c>
    </row>
    <row r="605" spans="1:21" x14ac:dyDescent="0.25">
      <c r="A605" t="s">
        <v>4616</v>
      </c>
      <c r="B605" t="s">
        <v>4617</v>
      </c>
      <c r="C605" t="s">
        <v>4618</v>
      </c>
      <c r="D605" t="s">
        <v>4619</v>
      </c>
      <c r="E605">
        <v>1</v>
      </c>
      <c r="F605">
        <v>11110</v>
      </c>
      <c r="G605">
        <v>1729.3</v>
      </c>
      <c r="H605" t="s">
        <v>4620</v>
      </c>
      <c r="I605" t="s">
        <v>4621</v>
      </c>
      <c r="J605" t="s">
        <v>110</v>
      </c>
      <c r="K605" t="s">
        <v>196</v>
      </c>
      <c r="L605" t="s">
        <v>80</v>
      </c>
      <c r="M605" t="s">
        <v>4622</v>
      </c>
      <c r="N605" t="s">
        <v>4623</v>
      </c>
      <c r="O605" t="s">
        <v>83</v>
      </c>
      <c r="P605">
        <v>29966</v>
      </c>
      <c r="Q605" t="s">
        <v>4622</v>
      </c>
      <c r="R605">
        <v>511</v>
      </c>
      <c r="S605">
        <v>22</v>
      </c>
      <c r="T605" t="s">
        <v>4624</v>
      </c>
      <c r="U605">
        <v>383819</v>
      </c>
    </row>
    <row r="606" spans="1:21" x14ac:dyDescent="0.25">
      <c r="A606" t="s">
        <v>4625</v>
      </c>
      <c r="B606" t="s">
        <v>4626</v>
      </c>
      <c r="C606" t="s">
        <v>4627</v>
      </c>
      <c r="D606" t="s">
        <v>3304</v>
      </c>
      <c r="E606">
        <v>3</v>
      </c>
      <c r="F606">
        <v>11163</v>
      </c>
      <c r="G606">
        <v>3259</v>
      </c>
      <c r="H606" t="s">
        <v>4628</v>
      </c>
      <c r="I606" t="s">
        <v>4629</v>
      </c>
      <c r="J606" t="s">
        <v>37</v>
      </c>
      <c r="K606" t="s">
        <v>91</v>
      </c>
      <c r="L606" t="s">
        <v>26</v>
      </c>
      <c r="M606" t="s">
        <v>3896</v>
      </c>
      <c r="N606" t="s">
        <v>4630</v>
      </c>
      <c r="O606" t="s">
        <v>72</v>
      </c>
      <c r="P606">
        <v>15108</v>
      </c>
      <c r="Q606" t="s">
        <v>3896</v>
      </c>
      <c r="R606">
        <v>757</v>
      </c>
      <c r="S606">
        <v>142</v>
      </c>
      <c r="T606" t="s">
        <v>4631</v>
      </c>
      <c r="U606">
        <v>328265</v>
      </c>
    </row>
    <row r="607" spans="1:21" x14ac:dyDescent="0.25">
      <c r="A607" t="s">
        <v>4632</v>
      </c>
      <c r="B607" t="s">
        <v>4633</v>
      </c>
      <c r="C607" t="s">
        <v>4634</v>
      </c>
      <c r="D607" t="s">
        <v>3304</v>
      </c>
      <c r="E607">
        <v>4</v>
      </c>
      <c r="F607">
        <v>46443</v>
      </c>
      <c r="G607">
        <v>12785.95</v>
      </c>
      <c r="H607" t="s">
        <v>3316</v>
      </c>
      <c r="I607" t="s">
        <v>4635</v>
      </c>
      <c r="J607" t="s">
        <v>129</v>
      </c>
      <c r="K607" t="s">
        <v>38</v>
      </c>
      <c r="L607" t="s">
        <v>150</v>
      </c>
      <c r="M607" t="s">
        <v>4586</v>
      </c>
      <c r="N607" t="s">
        <v>4636</v>
      </c>
      <c r="O607" t="s">
        <v>29</v>
      </c>
      <c r="P607">
        <v>17757</v>
      </c>
      <c r="Q607" t="s">
        <v>4586</v>
      </c>
      <c r="R607">
        <v>450</v>
      </c>
      <c r="S607">
        <v>134</v>
      </c>
      <c r="T607" t="s">
        <v>4637</v>
      </c>
      <c r="U607">
        <v>157059</v>
      </c>
    </row>
    <row r="608" spans="1:21" x14ac:dyDescent="0.25">
      <c r="A608" t="s">
        <v>4638</v>
      </c>
      <c r="B608" t="s">
        <v>2865</v>
      </c>
      <c r="C608" t="s">
        <v>4639</v>
      </c>
      <c r="D608" t="s">
        <v>923</v>
      </c>
      <c r="E608">
        <v>6</v>
      </c>
      <c r="F608">
        <v>5086</v>
      </c>
      <c r="G608">
        <v>1219.94</v>
      </c>
      <c r="H608" t="s">
        <v>3949</v>
      </c>
      <c r="I608" t="s">
        <v>4640</v>
      </c>
      <c r="J608" t="s">
        <v>232</v>
      </c>
      <c r="K608" t="s">
        <v>149</v>
      </c>
      <c r="L608" t="s">
        <v>150</v>
      </c>
      <c r="M608" t="s">
        <v>4641</v>
      </c>
      <c r="N608" t="s">
        <v>4642</v>
      </c>
      <c r="O608" t="s">
        <v>51</v>
      </c>
      <c r="P608">
        <v>40380</v>
      </c>
      <c r="Q608" t="s">
        <v>4641</v>
      </c>
      <c r="R608">
        <v>158</v>
      </c>
      <c r="S608">
        <v>121</v>
      </c>
      <c r="T608" t="s">
        <v>4643</v>
      </c>
      <c r="U608">
        <v>445036</v>
      </c>
    </row>
    <row r="609" spans="1:21" x14ac:dyDescent="0.25">
      <c r="A609" t="s">
        <v>4644</v>
      </c>
      <c r="B609" t="s">
        <v>677</v>
      </c>
      <c r="C609" t="s">
        <v>3755</v>
      </c>
      <c r="D609" t="s">
        <v>2646</v>
      </c>
      <c r="E609">
        <v>2</v>
      </c>
      <c r="F609">
        <v>2051</v>
      </c>
      <c r="G609">
        <v>148.66</v>
      </c>
      <c r="H609" t="s">
        <v>2530</v>
      </c>
      <c r="I609" t="s">
        <v>4645</v>
      </c>
      <c r="J609" t="s">
        <v>129</v>
      </c>
      <c r="K609" t="s">
        <v>196</v>
      </c>
      <c r="L609" t="s">
        <v>26</v>
      </c>
      <c r="M609" t="s">
        <v>1771</v>
      </c>
      <c r="N609" t="s">
        <v>4646</v>
      </c>
      <c r="O609" t="s">
        <v>51</v>
      </c>
      <c r="P609">
        <v>6276</v>
      </c>
      <c r="Q609" t="s">
        <v>1771</v>
      </c>
      <c r="R609">
        <v>751</v>
      </c>
      <c r="S609">
        <v>19</v>
      </c>
      <c r="T609" t="s">
        <v>4647</v>
      </c>
      <c r="U609">
        <v>491288</v>
      </c>
    </row>
    <row r="610" spans="1:21" x14ac:dyDescent="0.25">
      <c r="A610" t="s">
        <v>4648</v>
      </c>
      <c r="B610" t="s">
        <v>3168</v>
      </c>
      <c r="C610" t="s">
        <v>4649</v>
      </c>
      <c r="D610" t="s">
        <v>2708</v>
      </c>
      <c r="E610">
        <v>3</v>
      </c>
      <c r="F610">
        <v>8442</v>
      </c>
      <c r="G610">
        <v>1903.94</v>
      </c>
      <c r="H610" t="s">
        <v>3180</v>
      </c>
      <c r="I610" t="s">
        <v>4650</v>
      </c>
      <c r="J610" t="s">
        <v>139</v>
      </c>
      <c r="K610" t="s">
        <v>38</v>
      </c>
      <c r="L610" t="s">
        <v>80</v>
      </c>
      <c r="M610" t="s">
        <v>653</v>
      </c>
      <c r="N610" t="s">
        <v>4651</v>
      </c>
      <c r="O610" t="s">
        <v>83</v>
      </c>
      <c r="P610">
        <v>19855</v>
      </c>
      <c r="Q610" t="s">
        <v>653</v>
      </c>
      <c r="R610">
        <v>631</v>
      </c>
      <c r="S610">
        <v>103</v>
      </c>
      <c r="T610" t="s">
        <v>4652</v>
      </c>
      <c r="U610">
        <v>331736</v>
      </c>
    </row>
    <row r="611" spans="1:21" x14ac:dyDescent="0.25">
      <c r="A611" t="s">
        <v>4653</v>
      </c>
      <c r="B611" t="s">
        <v>4654</v>
      </c>
      <c r="C611" t="s">
        <v>4655</v>
      </c>
      <c r="D611" t="s">
        <v>4656</v>
      </c>
      <c r="E611">
        <v>6</v>
      </c>
      <c r="F611">
        <v>38575</v>
      </c>
      <c r="G611">
        <v>11449.58</v>
      </c>
      <c r="H611" t="s">
        <v>565</v>
      </c>
      <c r="I611" t="s">
        <v>4657</v>
      </c>
      <c r="J611" t="s">
        <v>37</v>
      </c>
      <c r="K611" t="s">
        <v>38</v>
      </c>
      <c r="L611" t="s">
        <v>26</v>
      </c>
      <c r="M611" t="s">
        <v>4658</v>
      </c>
      <c r="N611" t="s">
        <v>4659</v>
      </c>
      <c r="O611" t="s">
        <v>83</v>
      </c>
      <c r="P611">
        <v>9388</v>
      </c>
      <c r="Q611" t="s">
        <v>4658</v>
      </c>
      <c r="R611">
        <v>464</v>
      </c>
      <c r="S611">
        <v>179</v>
      </c>
      <c r="T611" t="s">
        <v>4660</v>
      </c>
      <c r="U611">
        <v>152504</v>
      </c>
    </row>
    <row r="612" spans="1:21" x14ac:dyDescent="0.25">
      <c r="A612" t="s">
        <v>4661</v>
      </c>
      <c r="B612" t="s">
        <v>3187</v>
      </c>
      <c r="C612" t="s">
        <v>4662</v>
      </c>
      <c r="D612" t="s">
        <v>4663</v>
      </c>
      <c r="E612">
        <v>3</v>
      </c>
      <c r="F612">
        <v>29191</v>
      </c>
      <c r="G612">
        <v>4183.75</v>
      </c>
      <c r="H612" t="s">
        <v>4664</v>
      </c>
      <c r="I612" t="s">
        <v>4665</v>
      </c>
      <c r="J612" t="s">
        <v>37</v>
      </c>
      <c r="K612" t="s">
        <v>38</v>
      </c>
      <c r="L612" t="s">
        <v>80</v>
      </c>
      <c r="M612" t="s">
        <v>4666</v>
      </c>
      <c r="N612" t="s">
        <v>4667</v>
      </c>
      <c r="O612" t="s">
        <v>29</v>
      </c>
      <c r="P612">
        <v>24194</v>
      </c>
      <c r="Q612" t="s">
        <v>4666</v>
      </c>
      <c r="R612">
        <v>372</v>
      </c>
      <c r="S612">
        <v>55</v>
      </c>
      <c r="T612" t="s">
        <v>4668</v>
      </c>
      <c r="U612">
        <v>472226</v>
      </c>
    </row>
    <row r="613" spans="1:21" x14ac:dyDescent="0.25">
      <c r="A613" t="s">
        <v>4669</v>
      </c>
      <c r="B613" t="s">
        <v>4670</v>
      </c>
      <c r="C613" t="s">
        <v>4671</v>
      </c>
      <c r="D613" t="s">
        <v>2735</v>
      </c>
      <c r="E613">
        <v>8</v>
      </c>
      <c r="F613">
        <v>46023</v>
      </c>
      <c r="G613">
        <v>12444.26</v>
      </c>
      <c r="H613" t="s">
        <v>4672</v>
      </c>
      <c r="I613" t="s">
        <v>4673</v>
      </c>
      <c r="J613" t="s">
        <v>59</v>
      </c>
      <c r="K613" t="s">
        <v>48</v>
      </c>
      <c r="L613" t="s">
        <v>26</v>
      </c>
      <c r="M613" t="s">
        <v>1778</v>
      </c>
      <c r="N613" t="s">
        <v>4674</v>
      </c>
      <c r="O613" t="s">
        <v>29</v>
      </c>
      <c r="P613">
        <v>16654</v>
      </c>
      <c r="Q613" t="s">
        <v>1778</v>
      </c>
      <c r="R613">
        <v>343</v>
      </c>
      <c r="S613">
        <v>141</v>
      </c>
      <c r="T613" t="s">
        <v>4675</v>
      </c>
      <c r="U613">
        <v>156507</v>
      </c>
    </row>
    <row r="614" spans="1:21" x14ac:dyDescent="0.25">
      <c r="A614" t="s">
        <v>4676</v>
      </c>
      <c r="B614" t="s">
        <v>4677</v>
      </c>
      <c r="C614" t="s">
        <v>2258</v>
      </c>
      <c r="D614" t="s">
        <v>1794</v>
      </c>
      <c r="E614">
        <v>8</v>
      </c>
      <c r="F614">
        <v>10612</v>
      </c>
      <c r="G614">
        <v>1613.4</v>
      </c>
      <c r="H614" t="s">
        <v>4678</v>
      </c>
      <c r="I614" t="s">
        <v>4679</v>
      </c>
      <c r="J614" t="s">
        <v>37</v>
      </c>
      <c r="K614" t="s">
        <v>91</v>
      </c>
      <c r="L614" t="s">
        <v>80</v>
      </c>
      <c r="M614" t="s">
        <v>4680</v>
      </c>
      <c r="N614" t="s">
        <v>4681</v>
      </c>
      <c r="O614" t="s">
        <v>51</v>
      </c>
      <c r="P614">
        <v>2406</v>
      </c>
      <c r="Q614" t="s">
        <v>4680</v>
      </c>
      <c r="R614">
        <v>481</v>
      </c>
      <c r="S614">
        <v>173</v>
      </c>
      <c r="T614" t="s">
        <v>4682</v>
      </c>
      <c r="U614">
        <v>244608</v>
      </c>
    </row>
    <row r="615" spans="1:21" x14ac:dyDescent="0.25">
      <c r="A615" t="s">
        <v>4683</v>
      </c>
      <c r="B615" t="s">
        <v>4684</v>
      </c>
      <c r="C615" t="s">
        <v>204</v>
      </c>
      <c r="D615" t="s">
        <v>2924</v>
      </c>
      <c r="E615">
        <v>3</v>
      </c>
      <c r="F615">
        <v>20005</v>
      </c>
      <c r="G615">
        <v>5858.08</v>
      </c>
      <c r="H615" t="s">
        <v>4089</v>
      </c>
      <c r="I615" t="s">
        <v>4685</v>
      </c>
      <c r="J615" t="s">
        <v>59</v>
      </c>
      <c r="K615" t="s">
        <v>91</v>
      </c>
      <c r="L615" t="s">
        <v>150</v>
      </c>
      <c r="M615" t="s">
        <v>4686</v>
      </c>
      <c r="N615" t="s">
        <v>4687</v>
      </c>
      <c r="O615" t="s">
        <v>72</v>
      </c>
      <c r="P615">
        <v>3604</v>
      </c>
      <c r="Q615" t="s">
        <v>4686</v>
      </c>
      <c r="R615">
        <v>261</v>
      </c>
      <c r="S615">
        <v>190</v>
      </c>
      <c r="T615" t="s">
        <v>4688</v>
      </c>
      <c r="U615">
        <v>436402</v>
      </c>
    </row>
    <row r="616" spans="1:21" x14ac:dyDescent="0.25">
      <c r="A616" t="s">
        <v>4689</v>
      </c>
      <c r="B616" t="s">
        <v>115</v>
      </c>
      <c r="C616" t="s">
        <v>915</v>
      </c>
      <c r="D616" t="s">
        <v>4690</v>
      </c>
      <c r="E616">
        <v>6</v>
      </c>
      <c r="F616">
        <v>27991</v>
      </c>
      <c r="G616">
        <v>5973.22</v>
      </c>
      <c r="H616" t="s">
        <v>4691</v>
      </c>
      <c r="I616" t="s">
        <v>4692</v>
      </c>
      <c r="J616" t="s">
        <v>48</v>
      </c>
      <c r="K616" t="s">
        <v>149</v>
      </c>
      <c r="L616" t="s">
        <v>26</v>
      </c>
      <c r="M616" t="s">
        <v>1157</v>
      </c>
      <c r="N616" t="s">
        <v>4693</v>
      </c>
      <c r="O616" t="s">
        <v>72</v>
      </c>
      <c r="P616">
        <v>42631</v>
      </c>
      <c r="Q616" t="s">
        <v>1157</v>
      </c>
      <c r="R616">
        <v>282</v>
      </c>
      <c r="S616">
        <v>108</v>
      </c>
      <c r="T616" t="s">
        <v>4694</v>
      </c>
      <c r="U616">
        <v>284305</v>
      </c>
    </row>
    <row r="617" spans="1:21" x14ac:dyDescent="0.25">
      <c r="A617" t="s">
        <v>4695</v>
      </c>
      <c r="B617" t="s">
        <v>2985</v>
      </c>
      <c r="C617" t="s">
        <v>4696</v>
      </c>
      <c r="D617" t="s">
        <v>4697</v>
      </c>
      <c r="E617">
        <v>3</v>
      </c>
      <c r="F617">
        <v>4116</v>
      </c>
      <c r="G617">
        <v>305.10000000000002</v>
      </c>
      <c r="H617" t="s">
        <v>3408</v>
      </c>
      <c r="I617" t="s">
        <v>4698</v>
      </c>
      <c r="J617" t="s">
        <v>48</v>
      </c>
      <c r="K617" t="s">
        <v>38</v>
      </c>
      <c r="L617" t="s">
        <v>80</v>
      </c>
      <c r="M617" t="s">
        <v>4383</v>
      </c>
      <c r="N617" t="s">
        <v>4699</v>
      </c>
      <c r="O617" t="s">
        <v>83</v>
      </c>
      <c r="P617">
        <v>2939</v>
      </c>
      <c r="Q617" t="s">
        <v>4383</v>
      </c>
      <c r="R617">
        <v>278</v>
      </c>
      <c r="S617">
        <v>69</v>
      </c>
      <c r="T617" t="s">
        <v>4700</v>
      </c>
      <c r="U617">
        <v>159343</v>
      </c>
    </row>
    <row r="618" spans="1:21" x14ac:dyDescent="0.25">
      <c r="A618" t="s">
        <v>4701</v>
      </c>
      <c r="B618" t="s">
        <v>727</v>
      </c>
      <c r="C618" t="s">
        <v>4702</v>
      </c>
      <c r="D618" t="s">
        <v>3369</v>
      </c>
      <c r="E618">
        <v>4</v>
      </c>
      <c r="F618">
        <v>45967</v>
      </c>
      <c r="G618">
        <v>7803.42</v>
      </c>
      <c r="H618" t="s">
        <v>4703</v>
      </c>
      <c r="I618" t="s">
        <v>4704</v>
      </c>
      <c r="J618" t="s">
        <v>110</v>
      </c>
      <c r="K618" t="s">
        <v>91</v>
      </c>
      <c r="L618" t="s">
        <v>150</v>
      </c>
      <c r="M618" t="s">
        <v>2131</v>
      </c>
      <c r="N618" t="s">
        <v>4705</v>
      </c>
      <c r="O618" t="s">
        <v>83</v>
      </c>
      <c r="P618">
        <v>39157</v>
      </c>
      <c r="Q618" t="s">
        <v>2131</v>
      </c>
      <c r="R618">
        <v>12</v>
      </c>
      <c r="S618">
        <v>142</v>
      </c>
      <c r="T618" t="s">
        <v>4706</v>
      </c>
      <c r="U618">
        <v>86045</v>
      </c>
    </row>
    <row r="619" spans="1:21" x14ac:dyDescent="0.25">
      <c r="A619" t="s">
        <v>4707</v>
      </c>
      <c r="B619" t="s">
        <v>3323</v>
      </c>
      <c r="C619" t="s">
        <v>1996</v>
      </c>
      <c r="D619" t="s">
        <v>4586</v>
      </c>
      <c r="E619">
        <v>7</v>
      </c>
      <c r="F619">
        <v>40331</v>
      </c>
      <c r="G619">
        <v>2517.9499999999998</v>
      </c>
      <c r="H619" t="s">
        <v>4708</v>
      </c>
      <c r="I619" t="s">
        <v>4709</v>
      </c>
      <c r="J619" t="s">
        <v>232</v>
      </c>
      <c r="K619" t="s">
        <v>25</v>
      </c>
      <c r="L619" t="s">
        <v>80</v>
      </c>
      <c r="M619" t="s">
        <v>4710</v>
      </c>
      <c r="N619" t="s">
        <v>4711</v>
      </c>
      <c r="O619" t="s">
        <v>83</v>
      </c>
      <c r="P619">
        <v>45809</v>
      </c>
      <c r="Q619" t="s">
        <v>4710</v>
      </c>
      <c r="R619">
        <v>927</v>
      </c>
      <c r="S619">
        <v>102</v>
      </c>
      <c r="T619" t="s">
        <v>4712</v>
      </c>
      <c r="U619">
        <v>212406</v>
      </c>
    </row>
    <row r="620" spans="1:21" x14ac:dyDescent="0.25">
      <c r="A620" t="s">
        <v>4713</v>
      </c>
      <c r="B620" t="s">
        <v>1538</v>
      </c>
      <c r="C620" t="s">
        <v>4714</v>
      </c>
      <c r="D620" t="s">
        <v>3033</v>
      </c>
      <c r="E620">
        <v>3</v>
      </c>
      <c r="F620">
        <v>7616</v>
      </c>
      <c r="G620">
        <v>1133.02</v>
      </c>
      <c r="H620" t="s">
        <v>3836</v>
      </c>
      <c r="I620" t="s">
        <v>4715</v>
      </c>
      <c r="J620" t="s">
        <v>24</v>
      </c>
      <c r="K620" t="s">
        <v>25</v>
      </c>
      <c r="L620" t="s">
        <v>80</v>
      </c>
      <c r="M620" t="s">
        <v>4716</v>
      </c>
      <c r="N620" t="s">
        <v>4717</v>
      </c>
      <c r="O620" t="s">
        <v>51</v>
      </c>
      <c r="P620">
        <v>23343</v>
      </c>
      <c r="Q620" t="s">
        <v>4716</v>
      </c>
      <c r="R620">
        <v>236</v>
      </c>
      <c r="S620">
        <v>129</v>
      </c>
      <c r="T620" t="s">
        <v>4718</v>
      </c>
      <c r="U620">
        <v>352440</v>
      </c>
    </row>
    <row r="621" spans="1:21" x14ac:dyDescent="0.25">
      <c r="A621" t="s">
        <v>4719</v>
      </c>
      <c r="B621" t="s">
        <v>124</v>
      </c>
      <c r="C621" t="s">
        <v>1928</v>
      </c>
      <c r="D621" t="s">
        <v>1444</v>
      </c>
      <c r="E621">
        <v>2</v>
      </c>
      <c r="F621">
        <v>42221</v>
      </c>
      <c r="G621">
        <v>11773.13</v>
      </c>
      <c r="H621" t="s">
        <v>1298</v>
      </c>
      <c r="I621" t="s">
        <v>4720</v>
      </c>
      <c r="J621" t="s">
        <v>110</v>
      </c>
      <c r="K621" t="s">
        <v>48</v>
      </c>
      <c r="L621" t="s">
        <v>150</v>
      </c>
      <c r="M621" t="s">
        <v>4721</v>
      </c>
      <c r="N621" t="s">
        <v>4722</v>
      </c>
      <c r="O621" t="s">
        <v>72</v>
      </c>
      <c r="P621">
        <v>15673</v>
      </c>
      <c r="Q621" t="s">
        <v>4721</v>
      </c>
      <c r="R621">
        <v>165</v>
      </c>
      <c r="S621">
        <v>150</v>
      </c>
      <c r="T621" t="s">
        <v>4723</v>
      </c>
      <c r="U621">
        <v>371588</v>
      </c>
    </row>
    <row r="622" spans="1:21" x14ac:dyDescent="0.25">
      <c r="A622" t="s">
        <v>4724</v>
      </c>
      <c r="B622" t="s">
        <v>4725</v>
      </c>
      <c r="C622" t="s">
        <v>4726</v>
      </c>
      <c r="D622" t="s">
        <v>4391</v>
      </c>
      <c r="E622">
        <v>3</v>
      </c>
      <c r="F622">
        <v>22715</v>
      </c>
      <c r="G622">
        <v>2454.37</v>
      </c>
      <c r="H622" t="s">
        <v>1973</v>
      </c>
      <c r="I622" t="s">
        <v>4727</v>
      </c>
      <c r="J622" t="s">
        <v>59</v>
      </c>
      <c r="K622" t="s">
        <v>149</v>
      </c>
      <c r="L622" t="s">
        <v>26</v>
      </c>
      <c r="M622" t="s">
        <v>4579</v>
      </c>
      <c r="N622" t="s">
        <v>4728</v>
      </c>
      <c r="O622" t="s">
        <v>51</v>
      </c>
      <c r="P622">
        <v>38838</v>
      </c>
      <c r="Q622" t="s">
        <v>4579</v>
      </c>
      <c r="R622">
        <v>151</v>
      </c>
      <c r="S622">
        <v>144</v>
      </c>
      <c r="T622" t="s">
        <v>4729</v>
      </c>
      <c r="U622">
        <v>150323</v>
      </c>
    </row>
    <row r="623" spans="1:21" x14ac:dyDescent="0.25">
      <c r="A623" t="s">
        <v>4730</v>
      </c>
      <c r="B623" t="s">
        <v>4654</v>
      </c>
      <c r="C623" t="s">
        <v>2867</v>
      </c>
      <c r="D623" t="s">
        <v>4731</v>
      </c>
      <c r="E623">
        <v>9</v>
      </c>
      <c r="F623">
        <v>17144</v>
      </c>
      <c r="G623">
        <v>4931.33</v>
      </c>
      <c r="H623" t="s">
        <v>4732</v>
      </c>
      <c r="I623" t="s">
        <v>4733</v>
      </c>
      <c r="J623" t="s">
        <v>59</v>
      </c>
      <c r="K623" t="s">
        <v>91</v>
      </c>
      <c r="L623" t="s">
        <v>150</v>
      </c>
      <c r="M623" t="s">
        <v>4734</v>
      </c>
      <c r="N623" t="s">
        <v>4735</v>
      </c>
      <c r="O623" t="s">
        <v>29</v>
      </c>
      <c r="P623">
        <v>49113</v>
      </c>
      <c r="Q623" t="s">
        <v>4734</v>
      </c>
      <c r="R623">
        <v>988</v>
      </c>
      <c r="S623">
        <v>56</v>
      </c>
      <c r="T623" t="s">
        <v>4736</v>
      </c>
      <c r="U623">
        <v>121436</v>
      </c>
    </row>
    <row r="624" spans="1:21" x14ac:dyDescent="0.25">
      <c r="A624" t="s">
        <v>4737</v>
      </c>
      <c r="B624" t="s">
        <v>3467</v>
      </c>
      <c r="C624" t="s">
        <v>815</v>
      </c>
      <c r="D624" t="s">
        <v>4738</v>
      </c>
      <c r="E624">
        <v>3</v>
      </c>
      <c r="F624">
        <v>47334</v>
      </c>
      <c r="G624">
        <v>3549.14</v>
      </c>
      <c r="H624" t="s">
        <v>4604</v>
      </c>
      <c r="I624" t="s">
        <v>4739</v>
      </c>
      <c r="J624" t="s">
        <v>110</v>
      </c>
      <c r="K624" t="s">
        <v>48</v>
      </c>
      <c r="L624" t="s">
        <v>150</v>
      </c>
      <c r="M624" t="s">
        <v>4740</v>
      </c>
      <c r="N624" t="s">
        <v>4741</v>
      </c>
      <c r="O624" t="s">
        <v>29</v>
      </c>
      <c r="P624">
        <v>6109</v>
      </c>
      <c r="Q624" t="s">
        <v>4740</v>
      </c>
      <c r="R624">
        <v>476</v>
      </c>
      <c r="S624">
        <v>153</v>
      </c>
      <c r="T624" t="s">
        <v>4742</v>
      </c>
      <c r="U624">
        <v>365653</v>
      </c>
    </row>
    <row r="625" spans="1:21" x14ac:dyDescent="0.25">
      <c r="A625" t="s">
        <v>4743</v>
      </c>
      <c r="B625" t="s">
        <v>4327</v>
      </c>
      <c r="C625" t="s">
        <v>4744</v>
      </c>
      <c r="D625" t="s">
        <v>3604</v>
      </c>
      <c r="E625">
        <v>4</v>
      </c>
      <c r="F625">
        <v>26170</v>
      </c>
      <c r="G625">
        <v>5658.03</v>
      </c>
      <c r="H625" t="s">
        <v>4745</v>
      </c>
      <c r="I625" t="s">
        <v>4746</v>
      </c>
      <c r="J625" t="s">
        <v>59</v>
      </c>
      <c r="K625" t="s">
        <v>48</v>
      </c>
      <c r="L625" t="s">
        <v>80</v>
      </c>
      <c r="M625" t="s">
        <v>107</v>
      </c>
      <c r="N625" t="s">
        <v>4747</v>
      </c>
      <c r="O625" t="s">
        <v>29</v>
      </c>
      <c r="P625">
        <v>48221</v>
      </c>
      <c r="Q625" t="s">
        <v>107</v>
      </c>
      <c r="R625">
        <v>326</v>
      </c>
      <c r="S625">
        <v>112</v>
      </c>
      <c r="T625" t="s">
        <v>4748</v>
      </c>
      <c r="U625">
        <v>121582</v>
      </c>
    </row>
    <row r="626" spans="1:21" x14ac:dyDescent="0.25">
      <c r="A626" t="s">
        <v>4749</v>
      </c>
      <c r="B626" t="s">
        <v>3940</v>
      </c>
      <c r="C626" t="s">
        <v>3911</v>
      </c>
      <c r="D626" t="s">
        <v>940</v>
      </c>
      <c r="E626">
        <v>6</v>
      </c>
      <c r="F626">
        <v>11746</v>
      </c>
      <c r="G626">
        <v>3423.04</v>
      </c>
      <c r="H626" t="s">
        <v>4750</v>
      </c>
      <c r="I626" t="s">
        <v>4751</v>
      </c>
      <c r="J626" t="s">
        <v>129</v>
      </c>
      <c r="K626" t="s">
        <v>149</v>
      </c>
      <c r="L626" t="s">
        <v>26</v>
      </c>
      <c r="M626" t="s">
        <v>4508</v>
      </c>
      <c r="N626" t="s">
        <v>4752</v>
      </c>
      <c r="O626" t="s">
        <v>72</v>
      </c>
      <c r="P626">
        <v>47192</v>
      </c>
      <c r="Q626" t="s">
        <v>4508</v>
      </c>
      <c r="R626">
        <v>403</v>
      </c>
      <c r="S626">
        <v>186</v>
      </c>
      <c r="T626" t="s">
        <v>4753</v>
      </c>
      <c r="U626">
        <v>78914</v>
      </c>
    </row>
    <row r="627" spans="1:21" x14ac:dyDescent="0.25">
      <c r="A627" t="s">
        <v>4754</v>
      </c>
      <c r="B627" t="s">
        <v>4755</v>
      </c>
      <c r="C627" t="s">
        <v>1264</v>
      </c>
      <c r="D627" t="s">
        <v>4565</v>
      </c>
      <c r="E627">
        <v>1</v>
      </c>
      <c r="F627">
        <v>40568</v>
      </c>
      <c r="G627">
        <v>8662.83</v>
      </c>
      <c r="H627" t="s">
        <v>3400</v>
      </c>
      <c r="I627" t="s">
        <v>4756</v>
      </c>
      <c r="J627" t="s">
        <v>110</v>
      </c>
      <c r="K627" t="s">
        <v>38</v>
      </c>
      <c r="L627" t="s">
        <v>26</v>
      </c>
      <c r="M627" t="s">
        <v>4757</v>
      </c>
      <c r="N627" t="s">
        <v>4758</v>
      </c>
      <c r="O627" t="s">
        <v>29</v>
      </c>
      <c r="P627">
        <v>7214</v>
      </c>
      <c r="Q627" t="s">
        <v>4757</v>
      </c>
      <c r="R627">
        <v>88</v>
      </c>
      <c r="S627">
        <v>135</v>
      </c>
      <c r="T627" t="s">
        <v>4759</v>
      </c>
      <c r="U627">
        <v>268861</v>
      </c>
    </row>
    <row r="628" spans="1:21" x14ac:dyDescent="0.25">
      <c r="A628" t="s">
        <v>4760</v>
      </c>
      <c r="B628" t="s">
        <v>4761</v>
      </c>
      <c r="C628" t="s">
        <v>4762</v>
      </c>
      <c r="D628" t="s">
        <v>4763</v>
      </c>
      <c r="E628">
        <v>3</v>
      </c>
      <c r="F628">
        <v>35928</v>
      </c>
      <c r="G628">
        <v>9871.25</v>
      </c>
      <c r="H628" t="s">
        <v>4764</v>
      </c>
      <c r="I628" t="s">
        <v>4765</v>
      </c>
      <c r="J628" t="s">
        <v>232</v>
      </c>
      <c r="K628" t="s">
        <v>60</v>
      </c>
      <c r="L628" t="s">
        <v>26</v>
      </c>
      <c r="M628" t="s">
        <v>2139</v>
      </c>
      <c r="N628" t="s">
        <v>4766</v>
      </c>
      <c r="O628" t="s">
        <v>72</v>
      </c>
      <c r="P628">
        <v>2831</v>
      </c>
      <c r="Q628" t="s">
        <v>2139</v>
      </c>
      <c r="R628">
        <v>313</v>
      </c>
      <c r="S628">
        <v>179</v>
      </c>
      <c r="T628" t="s">
        <v>4767</v>
      </c>
      <c r="U628">
        <v>306910</v>
      </c>
    </row>
    <row r="629" spans="1:21" x14ac:dyDescent="0.25">
      <c r="A629" t="s">
        <v>4768</v>
      </c>
      <c r="B629" t="s">
        <v>4245</v>
      </c>
      <c r="C629" t="s">
        <v>1818</v>
      </c>
      <c r="D629" t="s">
        <v>1169</v>
      </c>
      <c r="E629">
        <v>2</v>
      </c>
      <c r="F629">
        <v>10006</v>
      </c>
      <c r="G629">
        <v>2979.36</v>
      </c>
      <c r="H629" t="s">
        <v>1014</v>
      </c>
      <c r="I629" t="s">
        <v>4769</v>
      </c>
      <c r="J629" t="s">
        <v>232</v>
      </c>
      <c r="K629" t="s">
        <v>48</v>
      </c>
      <c r="L629" t="s">
        <v>150</v>
      </c>
      <c r="M629" t="s">
        <v>4770</v>
      </c>
      <c r="N629" t="s">
        <v>4771</v>
      </c>
      <c r="O629" t="s">
        <v>29</v>
      </c>
      <c r="P629">
        <v>35774</v>
      </c>
      <c r="Q629" t="s">
        <v>4770</v>
      </c>
      <c r="R629">
        <v>248</v>
      </c>
      <c r="S629">
        <v>195</v>
      </c>
      <c r="T629" t="s">
        <v>4772</v>
      </c>
      <c r="U629">
        <v>159663</v>
      </c>
    </row>
    <row r="630" spans="1:21" x14ac:dyDescent="0.25">
      <c r="A630" t="s">
        <v>4773</v>
      </c>
      <c r="B630" t="s">
        <v>228</v>
      </c>
      <c r="C630" t="s">
        <v>4774</v>
      </c>
      <c r="D630" t="s">
        <v>808</v>
      </c>
      <c r="E630">
        <v>9</v>
      </c>
      <c r="F630">
        <v>34029</v>
      </c>
      <c r="G630">
        <v>7161.77</v>
      </c>
      <c r="H630" t="s">
        <v>4775</v>
      </c>
      <c r="I630" t="s">
        <v>4776</v>
      </c>
      <c r="J630" t="s">
        <v>129</v>
      </c>
      <c r="K630" t="s">
        <v>196</v>
      </c>
      <c r="L630" t="s">
        <v>26</v>
      </c>
      <c r="M630" t="s">
        <v>2320</v>
      </c>
      <c r="N630" t="s">
        <v>4777</v>
      </c>
      <c r="O630" t="s">
        <v>29</v>
      </c>
      <c r="P630">
        <v>3975</v>
      </c>
      <c r="Q630" t="s">
        <v>2320</v>
      </c>
      <c r="R630">
        <v>803</v>
      </c>
      <c r="S630">
        <v>198</v>
      </c>
      <c r="T630" t="s">
        <v>4778</v>
      </c>
      <c r="U630">
        <v>145049</v>
      </c>
    </row>
    <row r="631" spans="1:21" x14ac:dyDescent="0.25">
      <c r="A631" t="s">
        <v>4779</v>
      </c>
      <c r="B631" t="s">
        <v>4780</v>
      </c>
      <c r="C631" t="s">
        <v>4781</v>
      </c>
      <c r="D631" t="s">
        <v>2193</v>
      </c>
      <c r="E631">
        <v>9</v>
      </c>
      <c r="F631">
        <v>31634</v>
      </c>
      <c r="G631">
        <v>7768.23</v>
      </c>
      <c r="H631" t="s">
        <v>4782</v>
      </c>
      <c r="I631" t="s">
        <v>4783</v>
      </c>
      <c r="J631" t="s">
        <v>232</v>
      </c>
      <c r="K631" t="s">
        <v>60</v>
      </c>
      <c r="L631" t="s">
        <v>26</v>
      </c>
      <c r="M631" t="s">
        <v>4784</v>
      </c>
      <c r="N631" t="s">
        <v>4785</v>
      </c>
      <c r="O631" t="s">
        <v>29</v>
      </c>
      <c r="P631">
        <v>30080</v>
      </c>
      <c r="Q631" t="s">
        <v>4784</v>
      </c>
      <c r="R631">
        <v>58</v>
      </c>
      <c r="S631">
        <v>151</v>
      </c>
      <c r="T631" t="s">
        <v>4786</v>
      </c>
      <c r="U631">
        <v>156046</v>
      </c>
    </row>
    <row r="632" spans="1:21" x14ac:dyDescent="0.25">
      <c r="A632" t="s">
        <v>4787</v>
      </c>
      <c r="B632" t="s">
        <v>3342</v>
      </c>
      <c r="C632" t="s">
        <v>4072</v>
      </c>
      <c r="D632" t="s">
        <v>1103</v>
      </c>
      <c r="E632">
        <v>7</v>
      </c>
      <c r="F632">
        <v>14130</v>
      </c>
      <c r="G632">
        <v>819.49</v>
      </c>
      <c r="H632" t="s">
        <v>2084</v>
      </c>
      <c r="I632" t="s">
        <v>4788</v>
      </c>
      <c r="J632" t="s">
        <v>48</v>
      </c>
      <c r="K632" t="s">
        <v>149</v>
      </c>
      <c r="L632" t="s">
        <v>80</v>
      </c>
      <c r="M632" t="s">
        <v>4134</v>
      </c>
      <c r="N632" t="s">
        <v>4789</v>
      </c>
      <c r="O632" t="s">
        <v>83</v>
      </c>
      <c r="P632">
        <v>3331</v>
      </c>
      <c r="Q632" t="s">
        <v>4134</v>
      </c>
      <c r="R632">
        <v>425</v>
      </c>
      <c r="S632">
        <v>123</v>
      </c>
      <c r="T632" t="s">
        <v>4790</v>
      </c>
      <c r="U632">
        <v>204271</v>
      </c>
    </row>
    <row r="633" spans="1:21" x14ac:dyDescent="0.25">
      <c r="A633" t="s">
        <v>4791</v>
      </c>
      <c r="B633" t="s">
        <v>4792</v>
      </c>
      <c r="C633" t="s">
        <v>4480</v>
      </c>
      <c r="D633" t="s">
        <v>2165</v>
      </c>
      <c r="E633">
        <v>3</v>
      </c>
      <c r="F633">
        <v>21816</v>
      </c>
      <c r="G633">
        <v>3421.35</v>
      </c>
      <c r="H633" t="s">
        <v>2627</v>
      </c>
      <c r="I633" t="s">
        <v>4793</v>
      </c>
      <c r="J633" t="s">
        <v>232</v>
      </c>
      <c r="K633" t="s">
        <v>91</v>
      </c>
      <c r="L633" t="s">
        <v>80</v>
      </c>
      <c r="M633" t="s">
        <v>4794</v>
      </c>
      <c r="N633" t="s">
        <v>4795</v>
      </c>
      <c r="O633" t="s">
        <v>83</v>
      </c>
      <c r="P633">
        <v>34563</v>
      </c>
      <c r="Q633" t="s">
        <v>4794</v>
      </c>
      <c r="R633">
        <v>790</v>
      </c>
      <c r="S633">
        <v>32</v>
      </c>
      <c r="T633" t="s">
        <v>4796</v>
      </c>
      <c r="U633">
        <v>54157</v>
      </c>
    </row>
    <row r="634" spans="1:21" x14ac:dyDescent="0.25">
      <c r="A634" t="s">
        <v>4797</v>
      </c>
      <c r="B634" t="s">
        <v>4798</v>
      </c>
      <c r="C634" t="s">
        <v>4028</v>
      </c>
      <c r="D634" t="s">
        <v>4799</v>
      </c>
      <c r="E634">
        <v>6</v>
      </c>
      <c r="F634">
        <v>42045</v>
      </c>
      <c r="G634">
        <v>5132.28</v>
      </c>
      <c r="H634" t="s">
        <v>4800</v>
      </c>
      <c r="I634" t="s">
        <v>4801</v>
      </c>
      <c r="J634" t="s">
        <v>59</v>
      </c>
      <c r="K634" t="s">
        <v>25</v>
      </c>
      <c r="L634" t="s">
        <v>150</v>
      </c>
      <c r="M634" t="s">
        <v>56</v>
      </c>
      <c r="N634" t="s">
        <v>4802</v>
      </c>
      <c r="O634" t="s">
        <v>83</v>
      </c>
      <c r="P634">
        <v>11662</v>
      </c>
      <c r="Q634" t="s">
        <v>56</v>
      </c>
      <c r="R634">
        <v>833</v>
      </c>
      <c r="S634">
        <v>83</v>
      </c>
      <c r="T634" t="s">
        <v>4803</v>
      </c>
      <c r="U634">
        <v>55290</v>
      </c>
    </row>
    <row r="635" spans="1:21" x14ac:dyDescent="0.25">
      <c r="A635" t="s">
        <v>4804</v>
      </c>
      <c r="B635" t="s">
        <v>4805</v>
      </c>
      <c r="C635" t="s">
        <v>4806</v>
      </c>
      <c r="D635" t="s">
        <v>4807</v>
      </c>
      <c r="E635">
        <v>6</v>
      </c>
      <c r="F635">
        <v>9133</v>
      </c>
      <c r="G635">
        <v>2338.4699999999998</v>
      </c>
      <c r="H635" t="s">
        <v>4808</v>
      </c>
      <c r="I635" t="s">
        <v>4809</v>
      </c>
      <c r="J635" t="s">
        <v>59</v>
      </c>
      <c r="K635" t="s">
        <v>60</v>
      </c>
      <c r="L635" t="s">
        <v>26</v>
      </c>
      <c r="M635" t="s">
        <v>4810</v>
      </c>
      <c r="N635" t="s">
        <v>4811</v>
      </c>
      <c r="O635" t="s">
        <v>72</v>
      </c>
      <c r="P635">
        <v>4899</v>
      </c>
      <c r="Q635" t="s">
        <v>4810</v>
      </c>
      <c r="R635">
        <v>512</v>
      </c>
      <c r="S635">
        <v>100</v>
      </c>
      <c r="T635" t="s">
        <v>4812</v>
      </c>
      <c r="U635">
        <v>216702</v>
      </c>
    </row>
    <row r="636" spans="1:21" x14ac:dyDescent="0.25">
      <c r="A636" t="s">
        <v>4813</v>
      </c>
      <c r="B636" t="s">
        <v>96</v>
      </c>
      <c r="C636" t="s">
        <v>4550</v>
      </c>
      <c r="D636" t="s">
        <v>1051</v>
      </c>
      <c r="E636">
        <v>8</v>
      </c>
      <c r="F636">
        <v>36255</v>
      </c>
      <c r="G636">
        <v>7954.15</v>
      </c>
      <c r="H636" t="s">
        <v>3755</v>
      </c>
      <c r="I636" t="s">
        <v>4814</v>
      </c>
      <c r="J636" t="s">
        <v>110</v>
      </c>
      <c r="K636" t="s">
        <v>25</v>
      </c>
      <c r="L636" t="s">
        <v>26</v>
      </c>
      <c r="M636" t="s">
        <v>487</v>
      </c>
      <c r="N636" t="s">
        <v>4815</v>
      </c>
      <c r="O636" t="s">
        <v>29</v>
      </c>
      <c r="P636">
        <v>3424</v>
      </c>
      <c r="Q636" t="s">
        <v>487</v>
      </c>
      <c r="R636">
        <v>222</v>
      </c>
      <c r="S636">
        <v>158</v>
      </c>
      <c r="T636" t="s">
        <v>4816</v>
      </c>
      <c r="U636">
        <v>58956</v>
      </c>
    </row>
    <row r="637" spans="1:21" x14ac:dyDescent="0.25">
      <c r="A637" t="s">
        <v>4817</v>
      </c>
      <c r="B637" t="s">
        <v>4818</v>
      </c>
      <c r="C637" t="s">
        <v>3460</v>
      </c>
      <c r="D637" t="s">
        <v>4819</v>
      </c>
      <c r="E637">
        <v>2</v>
      </c>
      <c r="F637">
        <v>41656</v>
      </c>
      <c r="G637">
        <v>8481.31</v>
      </c>
      <c r="H637" t="s">
        <v>4820</v>
      </c>
      <c r="I637" t="s">
        <v>4821</v>
      </c>
      <c r="J637" t="s">
        <v>48</v>
      </c>
      <c r="K637" t="s">
        <v>48</v>
      </c>
      <c r="L637" t="s">
        <v>80</v>
      </c>
      <c r="M637" t="s">
        <v>4822</v>
      </c>
      <c r="N637" t="s">
        <v>4823</v>
      </c>
      <c r="O637" t="s">
        <v>72</v>
      </c>
      <c r="P637">
        <v>9509</v>
      </c>
      <c r="Q637" t="s">
        <v>4822</v>
      </c>
      <c r="R637">
        <v>336</v>
      </c>
      <c r="S637">
        <v>121</v>
      </c>
      <c r="T637" t="s">
        <v>4824</v>
      </c>
      <c r="U637">
        <v>193212</v>
      </c>
    </row>
    <row r="638" spans="1:21" x14ac:dyDescent="0.25">
      <c r="A638" t="s">
        <v>4825</v>
      </c>
      <c r="B638" t="s">
        <v>309</v>
      </c>
      <c r="C638" t="s">
        <v>3057</v>
      </c>
      <c r="D638" t="s">
        <v>4826</v>
      </c>
      <c r="E638">
        <v>7</v>
      </c>
      <c r="F638">
        <v>46869</v>
      </c>
      <c r="G638">
        <v>13258.76</v>
      </c>
      <c r="H638" t="s">
        <v>4827</v>
      </c>
      <c r="I638" t="s">
        <v>4828</v>
      </c>
      <c r="J638" t="s">
        <v>110</v>
      </c>
      <c r="K638" t="s">
        <v>25</v>
      </c>
      <c r="L638" t="s">
        <v>80</v>
      </c>
      <c r="M638" t="s">
        <v>4829</v>
      </c>
      <c r="N638" t="s">
        <v>4830</v>
      </c>
      <c r="O638" t="s">
        <v>83</v>
      </c>
      <c r="P638">
        <v>27083</v>
      </c>
      <c r="Q638" t="s">
        <v>4829</v>
      </c>
      <c r="R638">
        <v>222</v>
      </c>
      <c r="S638">
        <v>93</v>
      </c>
      <c r="T638" t="s">
        <v>4831</v>
      </c>
      <c r="U638">
        <v>311410</v>
      </c>
    </row>
    <row r="639" spans="1:21" x14ac:dyDescent="0.25">
      <c r="A639" t="s">
        <v>4832</v>
      </c>
      <c r="B639" t="s">
        <v>4833</v>
      </c>
      <c r="C639" t="s">
        <v>4834</v>
      </c>
      <c r="D639" t="s">
        <v>2044</v>
      </c>
      <c r="E639">
        <v>2</v>
      </c>
      <c r="F639">
        <v>16571</v>
      </c>
      <c r="G639">
        <v>1196.71</v>
      </c>
      <c r="H639" t="s">
        <v>1926</v>
      </c>
      <c r="I639" t="s">
        <v>4835</v>
      </c>
      <c r="J639" t="s">
        <v>232</v>
      </c>
      <c r="K639" t="s">
        <v>196</v>
      </c>
      <c r="L639" t="s">
        <v>80</v>
      </c>
      <c r="M639" t="s">
        <v>1403</v>
      </c>
      <c r="N639" t="s">
        <v>4836</v>
      </c>
      <c r="O639" t="s">
        <v>29</v>
      </c>
      <c r="P639">
        <v>3924</v>
      </c>
      <c r="Q639" t="s">
        <v>1403</v>
      </c>
      <c r="R639">
        <v>662</v>
      </c>
      <c r="S639">
        <v>37</v>
      </c>
      <c r="T639" t="s">
        <v>4837</v>
      </c>
      <c r="U639">
        <v>64020</v>
      </c>
    </row>
    <row r="640" spans="1:21" x14ac:dyDescent="0.25">
      <c r="A640" t="s">
        <v>4838</v>
      </c>
      <c r="B640" t="s">
        <v>4839</v>
      </c>
      <c r="C640" t="s">
        <v>1516</v>
      </c>
      <c r="D640" t="s">
        <v>4840</v>
      </c>
      <c r="E640">
        <v>6</v>
      </c>
      <c r="F640">
        <v>13697</v>
      </c>
      <c r="G640">
        <v>3951.04</v>
      </c>
      <c r="H640" t="s">
        <v>4841</v>
      </c>
      <c r="I640" t="s">
        <v>4842</v>
      </c>
      <c r="J640" t="s">
        <v>37</v>
      </c>
      <c r="K640" t="s">
        <v>25</v>
      </c>
      <c r="L640" t="s">
        <v>150</v>
      </c>
      <c r="M640" t="s">
        <v>4843</v>
      </c>
      <c r="N640" t="s">
        <v>4844</v>
      </c>
      <c r="O640" t="s">
        <v>72</v>
      </c>
      <c r="P640">
        <v>40133</v>
      </c>
      <c r="Q640" t="s">
        <v>4843</v>
      </c>
      <c r="R640">
        <v>292</v>
      </c>
      <c r="S640">
        <v>146</v>
      </c>
      <c r="T640" t="s">
        <v>4845</v>
      </c>
      <c r="U640">
        <v>328021</v>
      </c>
    </row>
    <row r="641" spans="1:21" x14ac:dyDescent="0.25">
      <c r="A641" t="s">
        <v>4846</v>
      </c>
      <c r="B641" t="s">
        <v>4847</v>
      </c>
      <c r="C641" t="s">
        <v>3446</v>
      </c>
      <c r="D641" t="s">
        <v>4848</v>
      </c>
      <c r="E641">
        <v>8</v>
      </c>
      <c r="F641">
        <v>46754</v>
      </c>
      <c r="G641">
        <v>3515.49</v>
      </c>
      <c r="H641" t="s">
        <v>1386</v>
      </c>
      <c r="I641" t="s">
        <v>4849</v>
      </c>
      <c r="J641" t="s">
        <v>139</v>
      </c>
      <c r="K641" t="s">
        <v>60</v>
      </c>
      <c r="L641" t="s">
        <v>80</v>
      </c>
      <c r="M641" t="s">
        <v>4850</v>
      </c>
      <c r="N641" t="s">
        <v>4851</v>
      </c>
      <c r="O641" t="s">
        <v>51</v>
      </c>
      <c r="P641">
        <v>30246</v>
      </c>
      <c r="Q641" t="s">
        <v>4850</v>
      </c>
      <c r="R641">
        <v>630</v>
      </c>
      <c r="S641">
        <v>92</v>
      </c>
      <c r="T641" t="s">
        <v>4852</v>
      </c>
      <c r="U641">
        <v>329554</v>
      </c>
    </row>
    <row r="642" spans="1:21" x14ac:dyDescent="0.25">
      <c r="A642" t="s">
        <v>4853</v>
      </c>
      <c r="B642" t="s">
        <v>1196</v>
      </c>
      <c r="C642" t="s">
        <v>488</v>
      </c>
      <c r="D642" t="s">
        <v>166</v>
      </c>
      <c r="E642">
        <v>1</v>
      </c>
      <c r="F642">
        <v>23407</v>
      </c>
      <c r="G642">
        <v>3201.01</v>
      </c>
      <c r="H642" t="s">
        <v>4854</v>
      </c>
      <c r="I642" t="s">
        <v>4855</v>
      </c>
      <c r="J642" t="s">
        <v>48</v>
      </c>
      <c r="K642" t="s">
        <v>48</v>
      </c>
      <c r="L642" t="s">
        <v>26</v>
      </c>
      <c r="M642" t="s">
        <v>4856</v>
      </c>
      <c r="N642" t="s">
        <v>4857</v>
      </c>
      <c r="O642" t="s">
        <v>83</v>
      </c>
      <c r="P642">
        <v>14935</v>
      </c>
      <c r="Q642" t="s">
        <v>4856</v>
      </c>
      <c r="R642">
        <v>655</v>
      </c>
      <c r="S642">
        <v>16</v>
      </c>
      <c r="T642" t="s">
        <v>4858</v>
      </c>
      <c r="U642">
        <v>308000</v>
      </c>
    </row>
    <row r="643" spans="1:21" x14ac:dyDescent="0.25">
      <c r="A643" t="s">
        <v>4859</v>
      </c>
      <c r="B643" t="s">
        <v>4860</v>
      </c>
      <c r="C643" t="s">
        <v>4861</v>
      </c>
      <c r="D643" t="s">
        <v>4862</v>
      </c>
      <c r="E643">
        <v>2</v>
      </c>
      <c r="F643">
        <v>28662</v>
      </c>
      <c r="G643">
        <v>5949.33</v>
      </c>
      <c r="H643" t="s">
        <v>2476</v>
      </c>
      <c r="I643" t="s">
        <v>4863</v>
      </c>
      <c r="J643" t="s">
        <v>139</v>
      </c>
      <c r="K643" t="s">
        <v>91</v>
      </c>
      <c r="L643" t="s">
        <v>26</v>
      </c>
      <c r="M643" t="s">
        <v>1109</v>
      </c>
      <c r="N643" t="s">
        <v>4864</v>
      </c>
      <c r="O643" t="s">
        <v>72</v>
      </c>
      <c r="P643">
        <v>49330</v>
      </c>
      <c r="Q643" t="s">
        <v>1109</v>
      </c>
      <c r="R643">
        <v>939</v>
      </c>
      <c r="S643">
        <v>63</v>
      </c>
      <c r="T643" t="s">
        <v>4865</v>
      </c>
      <c r="U643">
        <v>331994</v>
      </c>
    </row>
    <row r="644" spans="1:21" x14ac:dyDescent="0.25">
      <c r="A644" t="s">
        <v>4866</v>
      </c>
      <c r="B644" t="s">
        <v>2153</v>
      </c>
      <c r="C644" t="s">
        <v>442</v>
      </c>
      <c r="D644" t="s">
        <v>4867</v>
      </c>
      <c r="E644">
        <v>8</v>
      </c>
      <c r="F644">
        <v>25894</v>
      </c>
      <c r="G644">
        <v>3505.25</v>
      </c>
      <c r="H644" t="s">
        <v>3018</v>
      </c>
      <c r="I644" t="s">
        <v>4868</v>
      </c>
      <c r="J644" t="s">
        <v>37</v>
      </c>
      <c r="K644" t="s">
        <v>91</v>
      </c>
      <c r="L644" t="s">
        <v>26</v>
      </c>
      <c r="M644" t="s">
        <v>1742</v>
      </c>
      <c r="N644" t="s">
        <v>4869</v>
      </c>
      <c r="O644" t="s">
        <v>29</v>
      </c>
      <c r="P644">
        <v>32961</v>
      </c>
      <c r="Q644" t="s">
        <v>1742</v>
      </c>
      <c r="R644">
        <v>370</v>
      </c>
      <c r="S644">
        <v>177</v>
      </c>
      <c r="T644" t="s">
        <v>4870</v>
      </c>
      <c r="U644">
        <v>414156</v>
      </c>
    </row>
    <row r="645" spans="1:21" x14ac:dyDescent="0.25">
      <c r="A645" t="s">
        <v>4871</v>
      </c>
      <c r="B645" t="s">
        <v>4761</v>
      </c>
      <c r="C645" t="s">
        <v>4872</v>
      </c>
      <c r="D645" t="s">
        <v>4873</v>
      </c>
      <c r="E645">
        <v>1</v>
      </c>
      <c r="F645">
        <v>25968</v>
      </c>
      <c r="G645">
        <v>5729.43</v>
      </c>
      <c r="H645" t="s">
        <v>1492</v>
      </c>
      <c r="I645" t="s">
        <v>4874</v>
      </c>
      <c r="J645" t="s">
        <v>59</v>
      </c>
      <c r="K645" t="s">
        <v>48</v>
      </c>
      <c r="L645" t="s">
        <v>80</v>
      </c>
      <c r="M645" t="s">
        <v>3477</v>
      </c>
      <c r="N645" t="s">
        <v>4875</v>
      </c>
      <c r="O645" t="s">
        <v>29</v>
      </c>
      <c r="P645">
        <v>33632</v>
      </c>
      <c r="Q645" t="s">
        <v>3477</v>
      </c>
      <c r="R645">
        <v>961</v>
      </c>
      <c r="S645">
        <v>32</v>
      </c>
      <c r="T645" t="s">
        <v>4876</v>
      </c>
      <c r="U645">
        <v>81860</v>
      </c>
    </row>
    <row r="646" spans="1:21" x14ac:dyDescent="0.25">
      <c r="A646" t="s">
        <v>4877</v>
      </c>
      <c r="B646" t="s">
        <v>4149</v>
      </c>
      <c r="C646" t="s">
        <v>4841</v>
      </c>
      <c r="D646" t="s">
        <v>2039</v>
      </c>
      <c r="E646">
        <v>7</v>
      </c>
      <c r="F646">
        <v>31415</v>
      </c>
      <c r="G646">
        <v>7660.69</v>
      </c>
      <c r="H646" t="s">
        <v>4878</v>
      </c>
      <c r="I646" t="s">
        <v>4879</v>
      </c>
      <c r="J646" t="s">
        <v>37</v>
      </c>
      <c r="K646" t="s">
        <v>60</v>
      </c>
      <c r="L646" t="s">
        <v>26</v>
      </c>
      <c r="M646" t="s">
        <v>4880</v>
      </c>
      <c r="N646" t="s">
        <v>4881</v>
      </c>
      <c r="O646" t="s">
        <v>29</v>
      </c>
      <c r="P646">
        <v>8779</v>
      </c>
      <c r="Q646" t="s">
        <v>4880</v>
      </c>
      <c r="R646">
        <v>400</v>
      </c>
      <c r="S646">
        <v>87</v>
      </c>
      <c r="T646" t="s">
        <v>4882</v>
      </c>
      <c r="U646">
        <v>125972</v>
      </c>
    </row>
    <row r="647" spans="1:21" x14ac:dyDescent="0.25">
      <c r="A647" t="s">
        <v>4883</v>
      </c>
      <c r="B647" t="s">
        <v>4884</v>
      </c>
      <c r="C647" t="s">
        <v>1621</v>
      </c>
      <c r="D647" t="s">
        <v>628</v>
      </c>
      <c r="E647">
        <v>5</v>
      </c>
      <c r="F647">
        <v>21453</v>
      </c>
      <c r="G647">
        <v>5516.13</v>
      </c>
      <c r="H647" t="s">
        <v>4885</v>
      </c>
      <c r="I647" t="s">
        <v>4886</v>
      </c>
      <c r="J647" t="s">
        <v>232</v>
      </c>
      <c r="K647" t="s">
        <v>25</v>
      </c>
      <c r="L647" t="s">
        <v>80</v>
      </c>
      <c r="M647" t="s">
        <v>1485</v>
      </c>
      <c r="N647" t="s">
        <v>4887</v>
      </c>
      <c r="O647" t="s">
        <v>51</v>
      </c>
      <c r="P647">
        <v>35567</v>
      </c>
      <c r="Q647" t="s">
        <v>1485</v>
      </c>
      <c r="R647">
        <v>680</v>
      </c>
      <c r="S647">
        <v>107</v>
      </c>
      <c r="T647" t="s">
        <v>4888</v>
      </c>
      <c r="U647">
        <v>192668</v>
      </c>
    </row>
    <row r="648" spans="1:21" x14ac:dyDescent="0.25">
      <c r="A648" t="s">
        <v>4889</v>
      </c>
      <c r="B648" t="s">
        <v>4890</v>
      </c>
      <c r="C648" t="s">
        <v>4014</v>
      </c>
      <c r="D648" t="s">
        <v>977</v>
      </c>
      <c r="E648">
        <v>4</v>
      </c>
      <c r="F648">
        <v>19906</v>
      </c>
      <c r="G648">
        <v>1887.8</v>
      </c>
      <c r="H648" t="s">
        <v>4891</v>
      </c>
      <c r="I648" t="s">
        <v>4892</v>
      </c>
      <c r="J648" t="s">
        <v>59</v>
      </c>
      <c r="K648" t="s">
        <v>38</v>
      </c>
      <c r="L648" t="s">
        <v>80</v>
      </c>
      <c r="M648" t="s">
        <v>4893</v>
      </c>
      <c r="N648" t="s">
        <v>4894</v>
      </c>
      <c r="O648" t="s">
        <v>83</v>
      </c>
      <c r="P648">
        <v>28003</v>
      </c>
      <c r="Q648" t="s">
        <v>4893</v>
      </c>
      <c r="R648">
        <v>661</v>
      </c>
      <c r="S648">
        <v>25</v>
      </c>
      <c r="T648" t="s">
        <v>4895</v>
      </c>
      <c r="U648">
        <v>359651</v>
      </c>
    </row>
    <row r="649" spans="1:21" x14ac:dyDescent="0.25">
      <c r="A649" t="s">
        <v>4896</v>
      </c>
      <c r="B649" t="s">
        <v>4897</v>
      </c>
      <c r="C649" t="s">
        <v>3993</v>
      </c>
      <c r="D649" t="s">
        <v>2721</v>
      </c>
      <c r="E649">
        <v>8</v>
      </c>
      <c r="F649">
        <v>20333</v>
      </c>
      <c r="G649">
        <v>1942.19</v>
      </c>
      <c r="H649" t="s">
        <v>4898</v>
      </c>
      <c r="I649" t="s">
        <v>4899</v>
      </c>
      <c r="J649" t="s">
        <v>129</v>
      </c>
      <c r="K649" t="s">
        <v>91</v>
      </c>
      <c r="L649" t="s">
        <v>80</v>
      </c>
      <c r="M649" t="s">
        <v>4900</v>
      </c>
      <c r="N649" t="s">
        <v>4901</v>
      </c>
      <c r="O649" t="s">
        <v>51</v>
      </c>
      <c r="P649">
        <v>49230</v>
      </c>
      <c r="Q649" t="s">
        <v>4900</v>
      </c>
      <c r="R649">
        <v>817</v>
      </c>
      <c r="S649">
        <v>41</v>
      </c>
      <c r="T649" t="s">
        <v>4902</v>
      </c>
      <c r="U649">
        <v>442762</v>
      </c>
    </row>
    <row r="650" spans="1:21" x14ac:dyDescent="0.25">
      <c r="A650" t="s">
        <v>4903</v>
      </c>
      <c r="B650" t="s">
        <v>4904</v>
      </c>
      <c r="C650" t="s">
        <v>769</v>
      </c>
      <c r="D650" t="s">
        <v>3133</v>
      </c>
      <c r="E650">
        <v>8</v>
      </c>
      <c r="F650">
        <v>32987</v>
      </c>
      <c r="G650">
        <v>2080.77</v>
      </c>
      <c r="H650" t="s">
        <v>4905</v>
      </c>
      <c r="I650" t="s">
        <v>4906</v>
      </c>
      <c r="J650" t="s">
        <v>139</v>
      </c>
      <c r="K650" t="s">
        <v>149</v>
      </c>
      <c r="L650" t="s">
        <v>26</v>
      </c>
      <c r="M650" t="s">
        <v>4371</v>
      </c>
      <c r="N650" t="s">
        <v>4907</v>
      </c>
      <c r="O650" t="s">
        <v>83</v>
      </c>
      <c r="P650">
        <v>23952</v>
      </c>
      <c r="Q650" t="s">
        <v>4371</v>
      </c>
      <c r="R650">
        <v>469</v>
      </c>
      <c r="S650">
        <v>188</v>
      </c>
      <c r="T650" t="s">
        <v>4908</v>
      </c>
      <c r="U650">
        <v>463399</v>
      </c>
    </row>
    <row r="651" spans="1:21" x14ac:dyDescent="0.25">
      <c r="A651" t="s">
        <v>4909</v>
      </c>
      <c r="B651" t="s">
        <v>2020</v>
      </c>
      <c r="C651" t="s">
        <v>3842</v>
      </c>
      <c r="D651" t="s">
        <v>4910</v>
      </c>
      <c r="E651">
        <v>3</v>
      </c>
      <c r="F651">
        <v>40989</v>
      </c>
      <c r="G651">
        <v>7079.33</v>
      </c>
      <c r="H651" t="s">
        <v>4911</v>
      </c>
      <c r="I651" t="s">
        <v>4912</v>
      </c>
      <c r="J651" t="s">
        <v>37</v>
      </c>
      <c r="K651" t="s">
        <v>149</v>
      </c>
      <c r="L651" t="s">
        <v>26</v>
      </c>
      <c r="M651" t="s">
        <v>4913</v>
      </c>
      <c r="N651" t="s">
        <v>4914</v>
      </c>
      <c r="O651" t="s">
        <v>29</v>
      </c>
      <c r="P651">
        <v>33932</v>
      </c>
      <c r="Q651" t="s">
        <v>4913</v>
      </c>
      <c r="R651">
        <v>792</v>
      </c>
      <c r="S651">
        <v>122</v>
      </c>
      <c r="T651" t="s">
        <v>4915</v>
      </c>
      <c r="U651">
        <v>311975</v>
      </c>
    </row>
    <row r="652" spans="1:21" x14ac:dyDescent="0.25">
      <c r="A652" t="s">
        <v>4916</v>
      </c>
      <c r="B652" t="s">
        <v>219</v>
      </c>
      <c r="C652" t="s">
        <v>2319</v>
      </c>
      <c r="D652" t="s">
        <v>248</v>
      </c>
      <c r="E652">
        <v>1</v>
      </c>
      <c r="F652">
        <v>27978</v>
      </c>
      <c r="G652">
        <v>2360.88</v>
      </c>
      <c r="H652" t="s">
        <v>4917</v>
      </c>
      <c r="I652" t="s">
        <v>4918</v>
      </c>
      <c r="J652" t="s">
        <v>59</v>
      </c>
      <c r="K652" t="s">
        <v>60</v>
      </c>
      <c r="L652" t="s">
        <v>150</v>
      </c>
      <c r="M652" t="s">
        <v>4077</v>
      </c>
      <c r="N652" t="s">
        <v>4919</v>
      </c>
      <c r="O652" t="s">
        <v>72</v>
      </c>
      <c r="P652">
        <v>17122</v>
      </c>
      <c r="Q652" t="s">
        <v>4077</v>
      </c>
      <c r="R652">
        <v>355</v>
      </c>
      <c r="S652">
        <v>49</v>
      </c>
      <c r="T652" t="s">
        <v>4920</v>
      </c>
      <c r="U652">
        <v>234551</v>
      </c>
    </row>
    <row r="653" spans="1:21" x14ac:dyDescent="0.25">
      <c r="A653" t="s">
        <v>4921</v>
      </c>
      <c r="B653" t="s">
        <v>4922</v>
      </c>
      <c r="C653" t="s">
        <v>556</v>
      </c>
      <c r="D653" t="s">
        <v>850</v>
      </c>
      <c r="E653">
        <v>2</v>
      </c>
      <c r="F653">
        <v>34036</v>
      </c>
      <c r="G653">
        <v>4412.74</v>
      </c>
      <c r="H653" t="s">
        <v>3040</v>
      </c>
      <c r="I653" t="s">
        <v>4923</v>
      </c>
      <c r="J653" t="s">
        <v>48</v>
      </c>
      <c r="K653" t="s">
        <v>60</v>
      </c>
      <c r="L653" t="s">
        <v>150</v>
      </c>
      <c r="M653" t="s">
        <v>1134</v>
      </c>
      <c r="N653" t="s">
        <v>4924</v>
      </c>
      <c r="O653" t="s">
        <v>29</v>
      </c>
      <c r="P653">
        <v>2105</v>
      </c>
      <c r="Q653" t="s">
        <v>1134</v>
      </c>
      <c r="R653">
        <v>491</v>
      </c>
      <c r="S653">
        <v>42</v>
      </c>
      <c r="T653" t="s">
        <v>4925</v>
      </c>
      <c r="U653">
        <v>235388</v>
      </c>
    </row>
    <row r="654" spans="1:21" x14ac:dyDescent="0.25">
      <c r="A654" t="s">
        <v>4926</v>
      </c>
      <c r="B654" t="s">
        <v>4927</v>
      </c>
      <c r="C654" t="s">
        <v>1990</v>
      </c>
      <c r="D654" t="s">
        <v>1074</v>
      </c>
      <c r="E654">
        <v>1</v>
      </c>
      <c r="F654">
        <v>20946</v>
      </c>
      <c r="G654">
        <v>5448.23</v>
      </c>
      <c r="H654" t="s">
        <v>1556</v>
      </c>
      <c r="I654" t="s">
        <v>4928</v>
      </c>
      <c r="J654" t="s">
        <v>110</v>
      </c>
      <c r="K654" t="s">
        <v>149</v>
      </c>
      <c r="L654" t="s">
        <v>80</v>
      </c>
      <c r="M654" t="s">
        <v>4929</v>
      </c>
      <c r="N654" t="s">
        <v>4930</v>
      </c>
      <c r="O654" t="s">
        <v>83</v>
      </c>
      <c r="P654">
        <v>6483</v>
      </c>
      <c r="Q654" t="s">
        <v>4929</v>
      </c>
      <c r="R654">
        <v>499</v>
      </c>
      <c r="S654">
        <v>90</v>
      </c>
      <c r="T654" t="s">
        <v>4931</v>
      </c>
      <c r="U654">
        <v>76920</v>
      </c>
    </row>
    <row r="655" spans="1:21" x14ac:dyDescent="0.25">
      <c r="A655" t="s">
        <v>4932</v>
      </c>
      <c r="B655" t="s">
        <v>4933</v>
      </c>
      <c r="C655" t="s">
        <v>4934</v>
      </c>
      <c r="D655" t="s">
        <v>1332</v>
      </c>
      <c r="E655">
        <v>9</v>
      </c>
      <c r="F655">
        <v>38797</v>
      </c>
      <c r="G655">
        <v>11141.13</v>
      </c>
      <c r="H655" t="s">
        <v>4935</v>
      </c>
      <c r="I655" t="s">
        <v>4936</v>
      </c>
      <c r="J655" t="s">
        <v>37</v>
      </c>
      <c r="K655" t="s">
        <v>25</v>
      </c>
      <c r="L655" t="s">
        <v>80</v>
      </c>
      <c r="M655" t="s">
        <v>2566</v>
      </c>
      <c r="N655" t="s">
        <v>4937</v>
      </c>
      <c r="O655" t="s">
        <v>29</v>
      </c>
      <c r="P655">
        <v>43363</v>
      </c>
      <c r="Q655" t="s">
        <v>2566</v>
      </c>
      <c r="R655">
        <v>704</v>
      </c>
      <c r="S655">
        <v>147</v>
      </c>
      <c r="T655" t="s">
        <v>4938</v>
      </c>
      <c r="U655">
        <v>259295</v>
      </c>
    </row>
    <row r="656" spans="1:21" x14ac:dyDescent="0.25">
      <c r="A656" t="s">
        <v>4939</v>
      </c>
      <c r="B656" t="s">
        <v>2483</v>
      </c>
      <c r="C656" t="s">
        <v>4940</v>
      </c>
      <c r="D656" t="s">
        <v>4941</v>
      </c>
      <c r="E656">
        <v>6</v>
      </c>
      <c r="F656">
        <v>19992</v>
      </c>
      <c r="G656">
        <v>5108.34</v>
      </c>
      <c r="H656" t="s">
        <v>4942</v>
      </c>
      <c r="I656" t="s">
        <v>4943</v>
      </c>
      <c r="J656" t="s">
        <v>129</v>
      </c>
      <c r="K656" t="s">
        <v>48</v>
      </c>
      <c r="L656" t="s">
        <v>26</v>
      </c>
      <c r="M656" t="s">
        <v>4944</v>
      </c>
      <c r="N656" t="s">
        <v>4945</v>
      </c>
      <c r="O656" t="s">
        <v>51</v>
      </c>
      <c r="P656">
        <v>36932</v>
      </c>
      <c r="Q656" t="s">
        <v>4944</v>
      </c>
      <c r="R656">
        <v>618</v>
      </c>
      <c r="S656">
        <v>148</v>
      </c>
      <c r="T656" t="s">
        <v>4946</v>
      </c>
      <c r="U656">
        <v>280780</v>
      </c>
    </row>
    <row r="657" spans="1:21" x14ac:dyDescent="0.25">
      <c r="A657" t="s">
        <v>4947</v>
      </c>
      <c r="B657" t="s">
        <v>4948</v>
      </c>
      <c r="C657" t="s">
        <v>3227</v>
      </c>
      <c r="D657" t="s">
        <v>2284</v>
      </c>
      <c r="E657">
        <v>7</v>
      </c>
      <c r="F657">
        <v>21343</v>
      </c>
      <c r="G657">
        <v>1070.6099999999999</v>
      </c>
      <c r="H657" t="s">
        <v>4949</v>
      </c>
      <c r="I657" t="s">
        <v>4950</v>
      </c>
      <c r="J657" t="s">
        <v>129</v>
      </c>
      <c r="K657" t="s">
        <v>25</v>
      </c>
      <c r="L657" t="s">
        <v>80</v>
      </c>
      <c r="M657" t="s">
        <v>4951</v>
      </c>
      <c r="N657" t="s">
        <v>4952</v>
      </c>
      <c r="O657" t="s">
        <v>51</v>
      </c>
      <c r="P657">
        <v>18297</v>
      </c>
      <c r="Q657" t="s">
        <v>4951</v>
      </c>
      <c r="R657">
        <v>78</v>
      </c>
      <c r="S657">
        <v>47</v>
      </c>
      <c r="T657" t="s">
        <v>4953</v>
      </c>
      <c r="U657">
        <v>143725</v>
      </c>
    </row>
    <row r="658" spans="1:21" x14ac:dyDescent="0.25">
      <c r="A658" t="s">
        <v>4954</v>
      </c>
      <c r="B658" t="s">
        <v>4955</v>
      </c>
      <c r="C658" t="s">
        <v>4956</v>
      </c>
      <c r="D658" t="s">
        <v>2243</v>
      </c>
      <c r="E658">
        <v>3</v>
      </c>
      <c r="F658">
        <v>3234</v>
      </c>
      <c r="G658">
        <v>620.95000000000005</v>
      </c>
      <c r="H658" t="s">
        <v>4957</v>
      </c>
      <c r="I658" t="s">
        <v>4958</v>
      </c>
      <c r="J658" t="s">
        <v>37</v>
      </c>
      <c r="K658" t="s">
        <v>25</v>
      </c>
      <c r="L658" t="s">
        <v>80</v>
      </c>
      <c r="M658" t="s">
        <v>4959</v>
      </c>
      <c r="N658" t="s">
        <v>4960</v>
      </c>
      <c r="O658" t="s">
        <v>51</v>
      </c>
      <c r="P658">
        <v>34921</v>
      </c>
      <c r="Q658" t="s">
        <v>4959</v>
      </c>
      <c r="R658">
        <v>809</v>
      </c>
      <c r="S658">
        <v>147</v>
      </c>
      <c r="T658" t="s">
        <v>4961</v>
      </c>
      <c r="U658">
        <v>395578</v>
      </c>
    </row>
    <row r="659" spans="1:21" x14ac:dyDescent="0.25">
      <c r="A659" t="s">
        <v>4962</v>
      </c>
      <c r="B659" t="s">
        <v>2060</v>
      </c>
      <c r="C659" t="s">
        <v>2831</v>
      </c>
      <c r="D659" t="s">
        <v>686</v>
      </c>
      <c r="E659">
        <v>8</v>
      </c>
      <c r="F659">
        <v>13441</v>
      </c>
      <c r="G659">
        <v>1232.07</v>
      </c>
      <c r="H659" t="s">
        <v>55</v>
      </c>
      <c r="I659" t="s">
        <v>4963</v>
      </c>
      <c r="J659" t="s">
        <v>48</v>
      </c>
      <c r="K659" t="s">
        <v>48</v>
      </c>
      <c r="L659" t="s">
        <v>26</v>
      </c>
      <c r="M659" t="s">
        <v>2102</v>
      </c>
      <c r="N659" t="s">
        <v>4964</v>
      </c>
      <c r="O659" t="s">
        <v>72</v>
      </c>
      <c r="P659">
        <v>317</v>
      </c>
      <c r="Q659" t="s">
        <v>2102</v>
      </c>
      <c r="R659">
        <v>758</v>
      </c>
      <c r="S659">
        <v>180</v>
      </c>
      <c r="T659" t="s">
        <v>4965</v>
      </c>
      <c r="U659">
        <v>415346</v>
      </c>
    </row>
    <row r="660" spans="1:21" x14ac:dyDescent="0.25">
      <c r="A660" t="s">
        <v>4966</v>
      </c>
      <c r="B660" t="s">
        <v>1013</v>
      </c>
      <c r="C660" t="s">
        <v>4417</v>
      </c>
      <c r="D660" t="s">
        <v>404</v>
      </c>
      <c r="E660">
        <v>7</v>
      </c>
      <c r="F660">
        <v>37052</v>
      </c>
      <c r="G660">
        <v>5333.14</v>
      </c>
      <c r="H660" t="s">
        <v>4967</v>
      </c>
      <c r="I660" t="s">
        <v>4968</v>
      </c>
      <c r="J660" t="s">
        <v>24</v>
      </c>
      <c r="K660" t="s">
        <v>149</v>
      </c>
      <c r="L660" t="s">
        <v>80</v>
      </c>
      <c r="M660" t="s">
        <v>4969</v>
      </c>
      <c r="N660" t="s">
        <v>4970</v>
      </c>
      <c r="O660" t="s">
        <v>72</v>
      </c>
      <c r="P660">
        <v>1955</v>
      </c>
      <c r="Q660" t="s">
        <v>4969</v>
      </c>
      <c r="R660">
        <v>104</v>
      </c>
      <c r="S660">
        <v>53</v>
      </c>
      <c r="T660" t="s">
        <v>4971</v>
      </c>
      <c r="U660">
        <v>185908</v>
      </c>
    </row>
    <row r="661" spans="1:21" x14ac:dyDescent="0.25">
      <c r="A661" t="s">
        <v>4972</v>
      </c>
      <c r="B661" t="s">
        <v>4973</v>
      </c>
      <c r="C661" t="s">
        <v>4522</v>
      </c>
      <c r="D661" t="s">
        <v>4974</v>
      </c>
      <c r="E661">
        <v>7</v>
      </c>
      <c r="F661">
        <v>4799</v>
      </c>
      <c r="G661">
        <v>753.35</v>
      </c>
      <c r="H661" t="s">
        <v>4975</v>
      </c>
      <c r="I661" t="s">
        <v>4976</v>
      </c>
      <c r="J661" t="s">
        <v>232</v>
      </c>
      <c r="K661" t="s">
        <v>60</v>
      </c>
      <c r="L661" t="s">
        <v>80</v>
      </c>
      <c r="M661" t="s">
        <v>4731</v>
      </c>
      <c r="N661" t="s">
        <v>4977</v>
      </c>
      <c r="O661" t="s">
        <v>51</v>
      </c>
      <c r="P661">
        <v>25410</v>
      </c>
      <c r="Q661" t="s">
        <v>4731</v>
      </c>
      <c r="R661">
        <v>961</v>
      </c>
      <c r="S661">
        <v>14</v>
      </c>
      <c r="T661" t="s">
        <v>4978</v>
      </c>
      <c r="U661">
        <v>461302</v>
      </c>
    </row>
    <row r="662" spans="1:21" x14ac:dyDescent="0.25">
      <c r="A662" t="s">
        <v>4979</v>
      </c>
      <c r="B662" t="s">
        <v>4980</v>
      </c>
      <c r="C662" t="s">
        <v>1653</v>
      </c>
      <c r="D662" t="s">
        <v>4686</v>
      </c>
      <c r="E662">
        <v>5</v>
      </c>
      <c r="F662">
        <v>11586</v>
      </c>
      <c r="G662">
        <v>3310.53</v>
      </c>
      <c r="H662" t="s">
        <v>2462</v>
      </c>
      <c r="I662" t="s">
        <v>4981</v>
      </c>
      <c r="J662" t="s">
        <v>110</v>
      </c>
      <c r="K662" t="s">
        <v>149</v>
      </c>
      <c r="L662" t="s">
        <v>80</v>
      </c>
      <c r="M662" t="s">
        <v>4982</v>
      </c>
      <c r="N662" t="s">
        <v>4983</v>
      </c>
      <c r="O662" t="s">
        <v>83</v>
      </c>
      <c r="P662">
        <v>31285</v>
      </c>
      <c r="Q662" t="s">
        <v>4982</v>
      </c>
      <c r="R662">
        <v>660</v>
      </c>
      <c r="S662">
        <v>192</v>
      </c>
      <c r="T662" t="s">
        <v>4984</v>
      </c>
      <c r="U662">
        <v>98194</v>
      </c>
    </row>
    <row r="663" spans="1:21" x14ac:dyDescent="0.25">
      <c r="A663" t="s">
        <v>4985</v>
      </c>
      <c r="B663" t="s">
        <v>4986</v>
      </c>
      <c r="C663" t="s">
        <v>97</v>
      </c>
      <c r="D663" t="s">
        <v>4316</v>
      </c>
      <c r="E663">
        <v>7</v>
      </c>
      <c r="F663">
        <v>38944</v>
      </c>
      <c r="G663">
        <v>8117.28</v>
      </c>
      <c r="H663" t="s">
        <v>4987</v>
      </c>
      <c r="I663" t="s">
        <v>4988</v>
      </c>
      <c r="J663" t="s">
        <v>48</v>
      </c>
      <c r="K663" t="s">
        <v>38</v>
      </c>
      <c r="L663" t="s">
        <v>80</v>
      </c>
      <c r="M663" t="s">
        <v>1897</v>
      </c>
      <c r="N663" t="s">
        <v>4989</v>
      </c>
      <c r="O663" t="s">
        <v>72</v>
      </c>
      <c r="P663">
        <v>46857</v>
      </c>
      <c r="Q663" t="s">
        <v>1897</v>
      </c>
      <c r="R663">
        <v>84</v>
      </c>
      <c r="S663">
        <v>109</v>
      </c>
      <c r="T663" t="s">
        <v>4990</v>
      </c>
      <c r="U663">
        <v>459798</v>
      </c>
    </row>
    <row r="664" spans="1:21" x14ac:dyDescent="0.25">
      <c r="A664" t="s">
        <v>4991</v>
      </c>
      <c r="B664" t="s">
        <v>4199</v>
      </c>
      <c r="C664" t="s">
        <v>4992</v>
      </c>
      <c r="D664" t="s">
        <v>2404</v>
      </c>
      <c r="E664">
        <v>5</v>
      </c>
      <c r="F664">
        <v>43721</v>
      </c>
      <c r="G664">
        <v>5111.59</v>
      </c>
      <c r="H664" t="s">
        <v>4993</v>
      </c>
      <c r="I664" t="s">
        <v>4994</v>
      </c>
      <c r="J664" t="s">
        <v>24</v>
      </c>
      <c r="K664" t="s">
        <v>60</v>
      </c>
      <c r="L664" t="s">
        <v>26</v>
      </c>
      <c r="M664" t="s">
        <v>4995</v>
      </c>
      <c r="N664" t="s">
        <v>4996</v>
      </c>
      <c r="O664" t="s">
        <v>83</v>
      </c>
      <c r="P664">
        <v>38006</v>
      </c>
      <c r="Q664" t="s">
        <v>4995</v>
      </c>
      <c r="R664">
        <v>491</v>
      </c>
      <c r="S664">
        <v>157</v>
      </c>
      <c r="T664" t="s">
        <v>4997</v>
      </c>
      <c r="U664">
        <v>395636</v>
      </c>
    </row>
    <row r="665" spans="1:21" x14ac:dyDescent="0.25">
      <c r="A665" t="s">
        <v>4998</v>
      </c>
      <c r="B665" t="s">
        <v>3578</v>
      </c>
      <c r="C665" t="s">
        <v>769</v>
      </c>
      <c r="D665" t="s">
        <v>4999</v>
      </c>
      <c r="E665">
        <v>4</v>
      </c>
      <c r="F665">
        <v>21056</v>
      </c>
      <c r="G665">
        <v>4436.47</v>
      </c>
      <c r="H665" t="s">
        <v>5000</v>
      </c>
      <c r="I665" t="s">
        <v>5001</v>
      </c>
      <c r="J665" t="s">
        <v>110</v>
      </c>
      <c r="K665" t="s">
        <v>91</v>
      </c>
      <c r="L665" t="s">
        <v>26</v>
      </c>
      <c r="M665" t="s">
        <v>2620</v>
      </c>
      <c r="N665" t="s">
        <v>5002</v>
      </c>
      <c r="O665" t="s">
        <v>51</v>
      </c>
      <c r="P665">
        <v>12940</v>
      </c>
      <c r="Q665" t="s">
        <v>2620</v>
      </c>
      <c r="R665">
        <v>836</v>
      </c>
      <c r="S665">
        <v>70</v>
      </c>
      <c r="T665" t="s">
        <v>5003</v>
      </c>
      <c r="U665">
        <v>150770</v>
      </c>
    </row>
    <row r="666" spans="1:21" x14ac:dyDescent="0.25">
      <c r="A666" t="s">
        <v>5004</v>
      </c>
      <c r="B666" t="s">
        <v>4578</v>
      </c>
      <c r="C666" t="s">
        <v>1717</v>
      </c>
      <c r="D666" t="s">
        <v>2094</v>
      </c>
      <c r="E666">
        <v>6</v>
      </c>
      <c r="F666">
        <v>20641</v>
      </c>
      <c r="G666">
        <v>5943.91</v>
      </c>
      <c r="H666" t="s">
        <v>4627</v>
      </c>
      <c r="I666" t="s">
        <v>5005</v>
      </c>
      <c r="J666" t="s">
        <v>129</v>
      </c>
      <c r="K666" t="s">
        <v>91</v>
      </c>
      <c r="L666" t="s">
        <v>80</v>
      </c>
      <c r="M666" t="s">
        <v>2499</v>
      </c>
      <c r="N666" t="s">
        <v>5006</v>
      </c>
      <c r="O666" t="s">
        <v>83</v>
      </c>
      <c r="P666">
        <v>40775</v>
      </c>
      <c r="Q666" t="s">
        <v>2499</v>
      </c>
      <c r="R666">
        <v>279</v>
      </c>
      <c r="S666">
        <v>66</v>
      </c>
      <c r="T666" t="s">
        <v>5007</v>
      </c>
      <c r="U666">
        <v>342574</v>
      </c>
    </row>
    <row r="667" spans="1:21" x14ac:dyDescent="0.25">
      <c r="A667" t="s">
        <v>5008</v>
      </c>
      <c r="B667" t="s">
        <v>1643</v>
      </c>
      <c r="C667" t="s">
        <v>3162</v>
      </c>
      <c r="D667" t="s">
        <v>2643</v>
      </c>
      <c r="E667">
        <v>3</v>
      </c>
      <c r="F667">
        <v>25706</v>
      </c>
      <c r="G667">
        <v>1665.49</v>
      </c>
      <c r="H667" t="s">
        <v>5009</v>
      </c>
      <c r="I667" t="s">
        <v>5010</v>
      </c>
      <c r="J667" t="s">
        <v>48</v>
      </c>
      <c r="K667" t="s">
        <v>91</v>
      </c>
      <c r="L667" t="s">
        <v>80</v>
      </c>
      <c r="M667" t="s">
        <v>5011</v>
      </c>
      <c r="N667" t="s">
        <v>5012</v>
      </c>
      <c r="O667" t="s">
        <v>72</v>
      </c>
      <c r="P667">
        <v>24626</v>
      </c>
      <c r="Q667" t="s">
        <v>5011</v>
      </c>
      <c r="R667">
        <v>932</v>
      </c>
      <c r="S667">
        <v>52</v>
      </c>
      <c r="T667" t="s">
        <v>5013</v>
      </c>
      <c r="U667">
        <v>189833</v>
      </c>
    </row>
    <row r="668" spans="1:21" x14ac:dyDescent="0.25">
      <c r="A668" t="s">
        <v>5014</v>
      </c>
      <c r="B668" t="s">
        <v>3116</v>
      </c>
      <c r="C668" t="s">
        <v>5015</v>
      </c>
      <c r="D668" t="s">
        <v>523</v>
      </c>
      <c r="E668">
        <v>9</v>
      </c>
      <c r="F668">
        <v>38622</v>
      </c>
      <c r="G668">
        <v>9809.8700000000008</v>
      </c>
      <c r="H668" t="s">
        <v>5016</v>
      </c>
      <c r="I668" t="s">
        <v>5017</v>
      </c>
      <c r="J668" t="s">
        <v>129</v>
      </c>
      <c r="K668" t="s">
        <v>60</v>
      </c>
      <c r="L668" t="s">
        <v>80</v>
      </c>
      <c r="M668" t="s">
        <v>5018</v>
      </c>
      <c r="N668" t="s">
        <v>5019</v>
      </c>
      <c r="O668" t="s">
        <v>29</v>
      </c>
      <c r="P668">
        <v>41318</v>
      </c>
      <c r="Q668" t="s">
        <v>5018</v>
      </c>
      <c r="R668">
        <v>418</v>
      </c>
      <c r="S668">
        <v>51</v>
      </c>
      <c r="T668" t="s">
        <v>5020</v>
      </c>
      <c r="U668">
        <v>409879</v>
      </c>
    </row>
    <row r="669" spans="1:21" x14ac:dyDescent="0.25">
      <c r="A669" t="s">
        <v>5021</v>
      </c>
      <c r="B669" t="s">
        <v>3032</v>
      </c>
      <c r="C669" t="s">
        <v>4992</v>
      </c>
      <c r="D669" t="s">
        <v>862</v>
      </c>
      <c r="E669">
        <v>7</v>
      </c>
      <c r="F669">
        <v>23732</v>
      </c>
      <c r="G669">
        <v>2473.4499999999998</v>
      </c>
      <c r="H669" t="s">
        <v>328</v>
      </c>
      <c r="I669" t="s">
        <v>5022</v>
      </c>
      <c r="J669" t="s">
        <v>37</v>
      </c>
      <c r="K669" t="s">
        <v>149</v>
      </c>
      <c r="L669" t="s">
        <v>150</v>
      </c>
      <c r="M669" t="s">
        <v>4295</v>
      </c>
      <c r="N669" t="s">
        <v>5023</v>
      </c>
      <c r="O669" t="s">
        <v>72</v>
      </c>
      <c r="P669">
        <v>8771</v>
      </c>
      <c r="Q669" t="s">
        <v>4295</v>
      </c>
      <c r="R669">
        <v>226</v>
      </c>
      <c r="S669">
        <v>99</v>
      </c>
      <c r="T669" t="s">
        <v>5024</v>
      </c>
      <c r="U669">
        <v>122280</v>
      </c>
    </row>
    <row r="670" spans="1:21" x14ac:dyDescent="0.25">
      <c r="A670" t="s">
        <v>5025</v>
      </c>
      <c r="B670" t="s">
        <v>4933</v>
      </c>
      <c r="C670" t="s">
        <v>2635</v>
      </c>
      <c r="D670" t="s">
        <v>2080</v>
      </c>
      <c r="E670">
        <v>7</v>
      </c>
      <c r="F670">
        <v>9084</v>
      </c>
      <c r="G670">
        <v>801.91</v>
      </c>
      <c r="H670" t="s">
        <v>5026</v>
      </c>
      <c r="I670" t="s">
        <v>5027</v>
      </c>
      <c r="J670" t="s">
        <v>139</v>
      </c>
      <c r="K670" t="s">
        <v>91</v>
      </c>
      <c r="L670" t="s">
        <v>80</v>
      </c>
      <c r="M670" t="s">
        <v>5028</v>
      </c>
      <c r="N670" t="s">
        <v>5029</v>
      </c>
      <c r="O670" t="s">
        <v>83</v>
      </c>
      <c r="P670">
        <v>1408</v>
      </c>
      <c r="Q670" t="s">
        <v>5028</v>
      </c>
      <c r="R670">
        <v>356</v>
      </c>
      <c r="S670">
        <v>30</v>
      </c>
      <c r="T670" t="s">
        <v>5030</v>
      </c>
      <c r="U670">
        <v>160209</v>
      </c>
    </row>
    <row r="671" spans="1:21" x14ac:dyDescent="0.25">
      <c r="A671" t="s">
        <v>5031</v>
      </c>
      <c r="B671" t="s">
        <v>5032</v>
      </c>
      <c r="C671" t="s">
        <v>5033</v>
      </c>
      <c r="D671" t="s">
        <v>2917</v>
      </c>
      <c r="E671">
        <v>7</v>
      </c>
      <c r="F671">
        <v>21841</v>
      </c>
      <c r="G671">
        <v>6000.09</v>
      </c>
      <c r="H671" t="s">
        <v>5034</v>
      </c>
      <c r="I671" t="s">
        <v>5035</v>
      </c>
      <c r="J671" t="s">
        <v>110</v>
      </c>
      <c r="K671" t="s">
        <v>91</v>
      </c>
      <c r="L671" t="s">
        <v>150</v>
      </c>
      <c r="M671" t="s">
        <v>417</v>
      </c>
      <c r="N671" t="s">
        <v>5036</v>
      </c>
      <c r="O671" t="s">
        <v>72</v>
      </c>
      <c r="P671">
        <v>2978</v>
      </c>
      <c r="Q671" t="s">
        <v>417</v>
      </c>
      <c r="R671">
        <v>524</v>
      </c>
      <c r="S671">
        <v>169</v>
      </c>
      <c r="T671" t="s">
        <v>5037</v>
      </c>
      <c r="U671">
        <v>188240</v>
      </c>
    </row>
    <row r="672" spans="1:21" x14ac:dyDescent="0.25">
      <c r="A672" t="s">
        <v>5038</v>
      </c>
      <c r="B672" t="s">
        <v>5039</v>
      </c>
      <c r="C672" t="s">
        <v>4231</v>
      </c>
      <c r="D672" t="s">
        <v>1662</v>
      </c>
      <c r="E672">
        <v>5</v>
      </c>
      <c r="F672">
        <v>13105</v>
      </c>
      <c r="G672">
        <v>661.31</v>
      </c>
      <c r="H672" t="s">
        <v>5040</v>
      </c>
      <c r="I672" t="s">
        <v>5041</v>
      </c>
      <c r="J672" t="s">
        <v>139</v>
      </c>
      <c r="K672" t="s">
        <v>196</v>
      </c>
      <c r="L672" t="s">
        <v>150</v>
      </c>
      <c r="M672" t="s">
        <v>1872</v>
      </c>
      <c r="N672" t="s">
        <v>5042</v>
      </c>
      <c r="O672" t="s">
        <v>29</v>
      </c>
      <c r="P672">
        <v>49545</v>
      </c>
      <c r="Q672" t="s">
        <v>1872</v>
      </c>
      <c r="R672">
        <v>688</v>
      </c>
      <c r="S672">
        <v>107</v>
      </c>
      <c r="T672" t="s">
        <v>5043</v>
      </c>
      <c r="U672">
        <v>139855</v>
      </c>
    </row>
    <row r="673" spans="1:21" x14ac:dyDescent="0.25">
      <c r="A673" t="s">
        <v>5044</v>
      </c>
      <c r="B673" t="s">
        <v>5045</v>
      </c>
      <c r="C673" t="s">
        <v>2236</v>
      </c>
      <c r="D673" t="s">
        <v>1444</v>
      </c>
      <c r="E673">
        <v>9</v>
      </c>
      <c r="F673">
        <v>34353</v>
      </c>
      <c r="G673">
        <v>8082.28</v>
      </c>
      <c r="H673" t="s">
        <v>5046</v>
      </c>
      <c r="I673" t="s">
        <v>5047</v>
      </c>
      <c r="J673" t="s">
        <v>129</v>
      </c>
      <c r="K673" t="s">
        <v>149</v>
      </c>
      <c r="L673" t="s">
        <v>150</v>
      </c>
      <c r="M673" t="s">
        <v>5048</v>
      </c>
      <c r="N673" t="s">
        <v>5049</v>
      </c>
      <c r="O673" t="s">
        <v>83</v>
      </c>
      <c r="P673">
        <v>4119</v>
      </c>
      <c r="Q673" t="s">
        <v>5048</v>
      </c>
      <c r="R673">
        <v>927</v>
      </c>
      <c r="S673">
        <v>183</v>
      </c>
      <c r="T673" t="s">
        <v>5050</v>
      </c>
      <c r="U673">
        <v>199762</v>
      </c>
    </row>
    <row r="674" spans="1:21" x14ac:dyDescent="0.25">
      <c r="A674" t="s">
        <v>5051</v>
      </c>
      <c r="B674" t="s">
        <v>2641</v>
      </c>
      <c r="C674" t="s">
        <v>645</v>
      </c>
      <c r="D674" t="s">
        <v>2246</v>
      </c>
      <c r="E674">
        <v>2</v>
      </c>
      <c r="F674">
        <v>7563</v>
      </c>
      <c r="G674">
        <v>543.08000000000004</v>
      </c>
      <c r="H674" t="s">
        <v>5052</v>
      </c>
      <c r="I674" t="s">
        <v>5053</v>
      </c>
      <c r="J674" t="s">
        <v>48</v>
      </c>
      <c r="K674" t="s">
        <v>91</v>
      </c>
      <c r="L674" t="s">
        <v>80</v>
      </c>
      <c r="M674" t="s">
        <v>949</v>
      </c>
      <c r="N674" t="s">
        <v>5054</v>
      </c>
      <c r="O674" t="s">
        <v>51</v>
      </c>
      <c r="P674">
        <v>46973</v>
      </c>
      <c r="Q674" t="s">
        <v>949</v>
      </c>
      <c r="R674">
        <v>194</v>
      </c>
      <c r="S674">
        <v>105</v>
      </c>
      <c r="T674" t="s">
        <v>5055</v>
      </c>
      <c r="U674">
        <v>321162</v>
      </c>
    </row>
    <row r="675" spans="1:21" x14ac:dyDescent="0.25">
      <c r="A675" t="s">
        <v>5056</v>
      </c>
      <c r="B675" t="s">
        <v>947</v>
      </c>
      <c r="C675" t="s">
        <v>5057</v>
      </c>
      <c r="D675" t="s">
        <v>412</v>
      </c>
      <c r="E675">
        <v>6</v>
      </c>
      <c r="F675">
        <v>30632</v>
      </c>
      <c r="G675">
        <v>6264.21</v>
      </c>
      <c r="H675" t="s">
        <v>5058</v>
      </c>
      <c r="I675" t="s">
        <v>5059</v>
      </c>
      <c r="J675" t="s">
        <v>24</v>
      </c>
      <c r="K675" t="s">
        <v>149</v>
      </c>
      <c r="L675" t="s">
        <v>150</v>
      </c>
      <c r="M675" t="s">
        <v>5060</v>
      </c>
      <c r="N675" t="s">
        <v>5061</v>
      </c>
      <c r="O675" t="s">
        <v>83</v>
      </c>
      <c r="P675">
        <v>36377</v>
      </c>
      <c r="Q675" t="s">
        <v>5060</v>
      </c>
      <c r="R675">
        <v>960</v>
      </c>
      <c r="S675">
        <v>67</v>
      </c>
      <c r="T675" t="s">
        <v>5062</v>
      </c>
      <c r="U675">
        <v>334897</v>
      </c>
    </row>
    <row r="676" spans="1:21" x14ac:dyDescent="0.25">
      <c r="A676" t="s">
        <v>5063</v>
      </c>
      <c r="B676" t="s">
        <v>5064</v>
      </c>
      <c r="C676" t="s">
        <v>813</v>
      </c>
      <c r="D676" t="s">
        <v>3310</v>
      </c>
      <c r="E676">
        <v>1</v>
      </c>
      <c r="F676">
        <v>6928</v>
      </c>
      <c r="G676">
        <v>1421.79</v>
      </c>
      <c r="H676" t="s">
        <v>1950</v>
      </c>
      <c r="I676" t="s">
        <v>5065</v>
      </c>
      <c r="J676" t="s">
        <v>129</v>
      </c>
      <c r="K676" t="s">
        <v>38</v>
      </c>
      <c r="L676" t="s">
        <v>80</v>
      </c>
      <c r="M676" t="s">
        <v>2705</v>
      </c>
      <c r="N676" t="s">
        <v>5066</v>
      </c>
      <c r="O676" t="s">
        <v>72</v>
      </c>
      <c r="P676">
        <v>7387</v>
      </c>
      <c r="Q676" t="s">
        <v>2705</v>
      </c>
      <c r="R676">
        <v>527</v>
      </c>
      <c r="S676">
        <v>107</v>
      </c>
      <c r="T676" t="s">
        <v>5067</v>
      </c>
      <c r="U676">
        <v>299270</v>
      </c>
    </row>
    <row r="677" spans="1:21" x14ac:dyDescent="0.25">
      <c r="A677" t="s">
        <v>5068</v>
      </c>
      <c r="B677" t="s">
        <v>309</v>
      </c>
      <c r="C677" t="s">
        <v>4345</v>
      </c>
      <c r="D677" t="s">
        <v>5069</v>
      </c>
      <c r="E677">
        <v>3</v>
      </c>
      <c r="F677">
        <v>48616</v>
      </c>
      <c r="G677">
        <v>12916.98</v>
      </c>
      <c r="H677" t="s">
        <v>5070</v>
      </c>
      <c r="I677" t="s">
        <v>5071</v>
      </c>
      <c r="J677" t="s">
        <v>48</v>
      </c>
      <c r="K677" t="s">
        <v>149</v>
      </c>
      <c r="L677" t="s">
        <v>80</v>
      </c>
      <c r="M677" t="s">
        <v>5072</v>
      </c>
      <c r="N677" t="s">
        <v>5073</v>
      </c>
      <c r="O677" t="s">
        <v>72</v>
      </c>
      <c r="P677">
        <v>43217</v>
      </c>
      <c r="Q677" t="s">
        <v>5072</v>
      </c>
      <c r="R677">
        <v>127</v>
      </c>
      <c r="S677">
        <v>39</v>
      </c>
      <c r="T677" t="s">
        <v>5074</v>
      </c>
      <c r="U677">
        <v>135340</v>
      </c>
    </row>
    <row r="678" spans="1:21" x14ac:dyDescent="0.25">
      <c r="A678" t="s">
        <v>5075</v>
      </c>
      <c r="B678" t="s">
        <v>2115</v>
      </c>
      <c r="C678" t="s">
        <v>2980</v>
      </c>
      <c r="D678" t="s">
        <v>5076</v>
      </c>
      <c r="E678">
        <v>6</v>
      </c>
      <c r="F678">
        <v>32182</v>
      </c>
      <c r="G678">
        <v>8227.3799999999992</v>
      </c>
      <c r="H678" t="s">
        <v>5077</v>
      </c>
      <c r="I678" t="s">
        <v>5078</v>
      </c>
      <c r="J678" t="s">
        <v>129</v>
      </c>
      <c r="K678" t="s">
        <v>196</v>
      </c>
      <c r="L678" t="s">
        <v>80</v>
      </c>
      <c r="M678" t="s">
        <v>5079</v>
      </c>
      <c r="N678" t="s">
        <v>5080</v>
      </c>
      <c r="O678" t="s">
        <v>72</v>
      </c>
      <c r="P678">
        <v>7296</v>
      </c>
      <c r="Q678" t="s">
        <v>5079</v>
      </c>
      <c r="R678">
        <v>926</v>
      </c>
      <c r="S678">
        <v>166</v>
      </c>
      <c r="T678" t="s">
        <v>5081</v>
      </c>
      <c r="U678">
        <v>141099</v>
      </c>
    </row>
    <row r="679" spans="1:21" x14ac:dyDescent="0.25">
      <c r="A679" t="s">
        <v>5082</v>
      </c>
      <c r="B679" t="s">
        <v>2362</v>
      </c>
      <c r="C679" t="s">
        <v>2697</v>
      </c>
      <c r="D679" t="s">
        <v>1444</v>
      </c>
      <c r="E679">
        <v>5</v>
      </c>
      <c r="F679">
        <v>7375</v>
      </c>
      <c r="G679">
        <v>1632.02</v>
      </c>
      <c r="H679" t="s">
        <v>5083</v>
      </c>
      <c r="I679" t="s">
        <v>5084</v>
      </c>
      <c r="J679" t="s">
        <v>24</v>
      </c>
      <c r="K679" t="s">
        <v>25</v>
      </c>
      <c r="L679" t="s">
        <v>26</v>
      </c>
      <c r="M679" t="s">
        <v>5085</v>
      </c>
      <c r="N679" t="s">
        <v>5086</v>
      </c>
      <c r="O679" t="s">
        <v>83</v>
      </c>
      <c r="P679">
        <v>7250</v>
      </c>
      <c r="Q679" t="s">
        <v>5085</v>
      </c>
      <c r="R679">
        <v>349</v>
      </c>
      <c r="S679">
        <v>146</v>
      </c>
      <c r="T679" t="s">
        <v>5087</v>
      </c>
      <c r="U679">
        <v>463728</v>
      </c>
    </row>
    <row r="680" spans="1:21" x14ac:dyDescent="0.25">
      <c r="A680" t="s">
        <v>5088</v>
      </c>
      <c r="B680" t="s">
        <v>5089</v>
      </c>
      <c r="C680" t="s">
        <v>906</v>
      </c>
      <c r="D680" t="s">
        <v>2118</v>
      </c>
      <c r="E680">
        <v>9</v>
      </c>
      <c r="F680">
        <v>47965</v>
      </c>
      <c r="G680">
        <v>6961.49</v>
      </c>
      <c r="H680" t="s">
        <v>5090</v>
      </c>
      <c r="I680" t="s">
        <v>5091</v>
      </c>
      <c r="J680" t="s">
        <v>129</v>
      </c>
      <c r="K680" t="s">
        <v>48</v>
      </c>
      <c r="L680" t="s">
        <v>80</v>
      </c>
      <c r="M680" t="s">
        <v>5092</v>
      </c>
      <c r="N680" t="s">
        <v>5093</v>
      </c>
      <c r="O680" t="s">
        <v>72</v>
      </c>
      <c r="P680">
        <v>28818</v>
      </c>
      <c r="Q680" t="s">
        <v>5092</v>
      </c>
      <c r="R680">
        <v>620</v>
      </c>
      <c r="S680">
        <v>37</v>
      </c>
      <c r="T680" t="s">
        <v>5094</v>
      </c>
      <c r="U680">
        <v>163101</v>
      </c>
    </row>
    <row r="681" spans="1:21" x14ac:dyDescent="0.25">
      <c r="A681" t="s">
        <v>5095</v>
      </c>
      <c r="B681" t="s">
        <v>4884</v>
      </c>
      <c r="C681" t="s">
        <v>5096</v>
      </c>
      <c r="D681" t="s">
        <v>1074</v>
      </c>
      <c r="E681">
        <v>6</v>
      </c>
      <c r="F681">
        <v>28889</v>
      </c>
      <c r="G681">
        <v>2646.27</v>
      </c>
      <c r="H681" t="s">
        <v>4662</v>
      </c>
      <c r="I681" t="s">
        <v>5097</v>
      </c>
      <c r="J681" t="s">
        <v>139</v>
      </c>
      <c r="K681" t="s">
        <v>25</v>
      </c>
      <c r="L681" t="s">
        <v>26</v>
      </c>
      <c r="M681" t="s">
        <v>5098</v>
      </c>
      <c r="N681" t="s">
        <v>5099</v>
      </c>
      <c r="O681" t="s">
        <v>83</v>
      </c>
      <c r="P681">
        <v>14487</v>
      </c>
      <c r="Q681" t="s">
        <v>5098</v>
      </c>
      <c r="R681">
        <v>698</v>
      </c>
      <c r="S681">
        <v>120</v>
      </c>
      <c r="T681" t="s">
        <v>5100</v>
      </c>
      <c r="U681">
        <v>96394</v>
      </c>
    </row>
    <row r="682" spans="1:21" x14ac:dyDescent="0.25">
      <c r="A682" t="s">
        <v>5101</v>
      </c>
      <c r="B682" t="s">
        <v>3815</v>
      </c>
      <c r="C682" t="s">
        <v>3692</v>
      </c>
      <c r="D682" t="s">
        <v>4253</v>
      </c>
      <c r="E682">
        <v>4</v>
      </c>
      <c r="F682">
        <v>30528</v>
      </c>
      <c r="G682">
        <v>6377.93</v>
      </c>
      <c r="H682" t="s">
        <v>5102</v>
      </c>
      <c r="I682" t="s">
        <v>5103</v>
      </c>
      <c r="J682" t="s">
        <v>48</v>
      </c>
      <c r="K682" t="s">
        <v>48</v>
      </c>
      <c r="L682" t="s">
        <v>26</v>
      </c>
      <c r="M682" t="s">
        <v>5104</v>
      </c>
      <c r="N682" t="s">
        <v>5105</v>
      </c>
      <c r="O682" t="s">
        <v>51</v>
      </c>
      <c r="P682">
        <v>14612</v>
      </c>
      <c r="Q682" t="s">
        <v>5104</v>
      </c>
      <c r="R682">
        <v>13</v>
      </c>
      <c r="S682">
        <v>112</v>
      </c>
      <c r="T682" t="s">
        <v>5106</v>
      </c>
      <c r="U682">
        <v>254294</v>
      </c>
    </row>
    <row r="683" spans="1:21" x14ac:dyDescent="0.25">
      <c r="A683" t="s">
        <v>5107</v>
      </c>
      <c r="B683" t="s">
        <v>5108</v>
      </c>
      <c r="C683" t="s">
        <v>5109</v>
      </c>
      <c r="D683" t="s">
        <v>5110</v>
      </c>
      <c r="E683">
        <v>4</v>
      </c>
      <c r="F683">
        <v>3630</v>
      </c>
      <c r="G683">
        <v>632.5</v>
      </c>
      <c r="H683" t="s">
        <v>5111</v>
      </c>
      <c r="I683" t="s">
        <v>5112</v>
      </c>
      <c r="J683" t="s">
        <v>110</v>
      </c>
      <c r="K683" t="s">
        <v>38</v>
      </c>
      <c r="L683" t="s">
        <v>150</v>
      </c>
      <c r="M683" t="s">
        <v>5113</v>
      </c>
      <c r="N683" t="s">
        <v>5114</v>
      </c>
      <c r="O683" t="s">
        <v>51</v>
      </c>
      <c r="P683">
        <v>9831</v>
      </c>
      <c r="Q683" t="s">
        <v>5113</v>
      </c>
      <c r="R683">
        <v>221</v>
      </c>
      <c r="S683">
        <v>48</v>
      </c>
      <c r="T683" t="s">
        <v>5115</v>
      </c>
      <c r="U683">
        <v>53095</v>
      </c>
    </row>
    <row r="684" spans="1:21" x14ac:dyDescent="0.25">
      <c r="A684" t="s">
        <v>5116</v>
      </c>
      <c r="B684" t="s">
        <v>2469</v>
      </c>
      <c r="C684" t="s">
        <v>1588</v>
      </c>
      <c r="D684" t="s">
        <v>5117</v>
      </c>
      <c r="E684">
        <v>6</v>
      </c>
      <c r="F684">
        <v>9793</v>
      </c>
      <c r="G684">
        <v>680.47</v>
      </c>
      <c r="H684" t="s">
        <v>5118</v>
      </c>
      <c r="I684" t="s">
        <v>5119</v>
      </c>
      <c r="J684" t="s">
        <v>139</v>
      </c>
      <c r="K684" t="s">
        <v>48</v>
      </c>
      <c r="L684" t="s">
        <v>150</v>
      </c>
      <c r="M684" t="s">
        <v>2243</v>
      </c>
      <c r="N684" t="s">
        <v>5120</v>
      </c>
      <c r="O684" t="s">
        <v>29</v>
      </c>
      <c r="P684">
        <v>30423</v>
      </c>
      <c r="Q684" t="s">
        <v>2243</v>
      </c>
      <c r="R684">
        <v>686</v>
      </c>
      <c r="S684">
        <v>33</v>
      </c>
      <c r="T684" t="s">
        <v>5121</v>
      </c>
      <c r="U684">
        <v>204194</v>
      </c>
    </row>
    <row r="685" spans="1:21" x14ac:dyDescent="0.25">
      <c r="A685" t="s">
        <v>5122</v>
      </c>
      <c r="B685" t="s">
        <v>4408</v>
      </c>
      <c r="C685" t="s">
        <v>4083</v>
      </c>
      <c r="D685" t="s">
        <v>2919</v>
      </c>
      <c r="E685">
        <v>8</v>
      </c>
      <c r="F685">
        <v>40491</v>
      </c>
      <c r="G685">
        <v>11697.46</v>
      </c>
      <c r="H685" t="s">
        <v>5123</v>
      </c>
      <c r="I685" t="s">
        <v>5124</v>
      </c>
      <c r="J685" t="s">
        <v>139</v>
      </c>
      <c r="K685" t="s">
        <v>48</v>
      </c>
      <c r="L685" t="s">
        <v>80</v>
      </c>
      <c r="M685" t="s">
        <v>1958</v>
      </c>
      <c r="N685" t="s">
        <v>5125</v>
      </c>
      <c r="O685" t="s">
        <v>51</v>
      </c>
      <c r="P685">
        <v>1440</v>
      </c>
      <c r="Q685" t="s">
        <v>1958</v>
      </c>
      <c r="R685">
        <v>324</v>
      </c>
      <c r="S685">
        <v>154</v>
      </c>
      <c r="T685" t="s">
        <v>5126</v>
      </c>
      <c r="U685">
        <v>434725</v>
      </c>
    </row>
    <row r="686" spans="1:21" x14ac:dyDescent="0.25">
      <c r="A686" t="s">
        <v>5127</v>
      </c>
      <c r="B686" t="s">
        <v>318</v>
      </c>
      <c r="C686" t="s">
        <v>5128</v>
      </c>
      <c r="D686" t="s">
        <v>3021</v>
      </c>
      <c r="E686">
        <v>3</v>
      </c>
      <c r="F686">
        <v>23646</v>
      </c>
      <c r="G686">
        <v>3040.99</v>
      </c>
      <c r="H686" t="s">
        <v>5129</v>
      </c>
      <c r="I686" t="s">
        <v>5130</v>
      </c>
      <c r="J686" t="s">
        <v>110</v>
      </c>
      <c r="K686" t="s">
        <v>48</v>
      </c>
      <c r="L686" t="s">
        <v>26</v>
      </c>
      <c r="M686" t="s">
        <v>5131</v>
      </c>
      <c r="N686" t="s">
        <v>5132</v>
      </c>
      <c r="O686" t="s">
        <v>51</v>
      </c>
      <c r="P686">
        <v>12329</v>
      </c>
      <c r="Q686" t="s">
        <v>5131</v>
      </c>
      <c r="R686">
        <v>9</v>
      </c>
      <c r="S686">
        <v>60</v>
      </c>
      <c r="T686" t="s">
        <v>5133</v>
      </c>
      <c r="U686">
        <v>170325</v>
      </c>
    </row>
    <row r="687" spans="1:21" x14ac:dyDescent="0.25">
      <c r="A687" t="s">
        <v>5134</v>
      </c>
      <c r="B687" t="s">
        <v>5135</v>
      </c>
      <c r="C687" t="s">
        <v>4049</v>
      </c>
      <c r="D687" t="s">
        <v>4210</v>
      </c>
      <c r="E687">
        <v>6</v>
      </c>
      <c r="F687">
        <v>31007</v>
      </c>
      <c r="G687">
        <v>1566.94</v>
      </c>
      <c r="H687" t="s">
        <v>5136</v>
      </c>
      <c r="I687" t="s">
        <v>5137</v>
      </c>
      <c r="J687" t="s">
        <v>37</v>
      </c>
      <c r="K687" t="s">
        <v>60</v>
      </c>
      <c r="L687" t="s">
        <v>150</v>
      </c>
      <c r="M687" t="s">
        <v>3950</v>
      </c>
      <c r="N687" t="s">
        <v>5138</v>
      </c>
      <c r="O687" t="s">
        <v>29</v>
      </c>
      <c r="P687">
        <v>27716</v>
      </c>
      <c r="Q687" t="s">
        <v>3950</v>
      </c>
      <c r="R687">
        <v>23</v>
      </c>
      <c r="S687">
        <v>108</v>
      </c>
      <c r="T687" t="s">
        <v>5139</v>
      </c>
      <c r="U687">
        <v>366696</v>
      </c>
    </row>
    <row r="688" spans="1:21" x14ac:dyDescent="0.25">
      <c r="A688" t="s">
        <v>5140</v>
      </c>
      <c r="B688" t="s">
        <v>3373</v>
      </c>
      <c r="C688" t="s">
        <v>5141</v>
      </c>
      <c r="D688" t="s">
        <v>3354</v>
      </c>
      <c r="E688">
        <v>6</v>
      </c>
      <c r="F688">
        <v>49364</v>
      </c>
      <c r="G688">
        <v>13595.96</v>
      </c>
      <c r="H688" t="s">
        <v>4522</v>
      </c>
      <c r="I688" t="s">
        <v>5142</v>
      </c>
      <c r="J688" t="s">
        <v>59</v>
      </c>
      <c r="K688" t="s">
        <v>60</v>
      </c>
      <c r="L688" t="s">
        <v>150</v>
      </c>
      <c r="M688" t="s">
        <v>5143</v>
      </c>
      <c r="N688" t="s">
        <v>5144</v>
      </c>
      <c r="O688" t="s">
        <v>51</v>
      </c>
      <c r="P688">
        <v>24378</v>
      </c>
      <c r="Q688" t="s">
        <v>5143</v>
      </c>
      <c r="R688">
        <v>826</v>
      </c>
      <c r="S688">
        <v>57</v>
      </c>
      <c r="T688" t="s">
        <v>5145</v>
      </c>
      <c r="U688">
        <v>270416</v>
      </c>
    </row>
    <row r="689" spans="1:21" x14ac:dyDescent="0.25">
      <c r="A689" t="s">
        <v>5146</v>
      </c>
      <c r="B689" t="s">
        <v>5147</v>
      </c>
      <c r="C689" t="s">
        <v>1225</v>
      </c>
      <c r="D689" t="s">
        <v>1438</v>
      </c>
      <c r="E689">
        <v>1</v>
      </c>
      <c r="F689">
        <v>21704</v>
      </c>
      <c r="G689">
        <v>4216.28</v>
      </c>
      <c r="H689" t="s">
        <v>5148</v>
      </c>
      <c r="I689" t="s">
        <v>5149</v>
      </c>
      <c r="J689" t="s">
        <v>129</v>
      </c>
      <c r="K689" t="s">
        <v>38</v>
      </c>
      <c r="L689" t="s">
        <v>26</v>
      </c>
      <c r="M689" t="s">
        <v>5150</v>
      </c>
      <c r="N689" t="s">
        <v>5151</v>
      </c>
      <c r="O689" t="s">
        <v>72</v>
      </c>
      <c r="P689">
        <v>35026</v>
      </c>
      <c r="Q689" t="s">
        <v>5150</v>
      </c>
      <c r="R689">
        <v>153</v>
      </c>
      <c r="S689">
        <v>134</v>
      </c>
      <c r="T689" t="s">
        <v>5152</v>
      </c>
      <c r="U689">
        <v>209911</v>
      </c>
    </row>
    <row r="690" spans="1:21" x14ac:dyDescent="0.25">
      <c r="A690" t="s">
        <v>5153</v>
      </c>
      <c r="B690" t="s">
        <v>3910</v>
      </c>
      <c r="C690" t="s">
        <v>5154</v>
      </c>
      <c r="D690" t="s">
        <v>3192</v>
      </c>
      <c r="E690">
        <v>9</v>
      </c>
      <c r="F690">
        <v>19354</v>
      </c>
      <c r="G690">
        <v>4514.6099999999997</v>
      </c>
      <c r="H690" t="s">
        <v>5155</v>
      </c>
      <c r="I690" t="s">
        <v>5156</v>
      </c>
      <c r="J690" t="s">
        <v>59</v>
      </c>
      <c r="K690" t="s">
        <v>25</v>
      </c>
      <c r="L690" t="s">
        <v>26</v>
      </c>
      <c r="M690" t="s">
        <v>2014</v>
      </c>
      <c r="N690" t="s">
        <v>5157</v>
      </c>
      <c r="O690" t="s">
        <v>51</v>
      </c>
      <c r="P690">
        <v>10890</v>
      </c>
      <c r="Q690" t="s">
        <v>2014</v>
      </c>
      <c r="R690">
        <v>100</v>
      </c>
      <c r="S690">
        <v>19</v>
      </c>
      <c r="T690" t="s">
        <v>5158</v>
      </c>
      <c r="U690">
        <v>347708</v>
      </c>
    </row>
    <row r="691" spans="1:21" x14ac:dyDescent="0.25">
      <c r="A691" t="s">
        <v>5159</v>
      </c>
      <c r="B691" t="s">
        <v>1187</v>
      </c>
      <c r="C691" t="s">
        <v>5160</v>
      </c>
      <c r="D691" t="s">
        <v>193</v>
      </c>
      <c r="E691">
        <v>6</v>
      </c>
      <c r="F691">
        <v>40210</v>
      </c>
      <c r="G691">
        <v>3545.18</v>
      </c>
      <c r="H691" t="s">
        <v>5161</v>
      </c>
      <c r="I691" t="s">
        <v>5162</v>
      </c>
      <c r="J691" t="s">
        <v>37</v>
      </c>
      <c r="K691" t="s">
        <v>48</v>
      </c>
      <c r="L691" t="s">
        <v>150</v>
      </c>
      <c r="M691" t="s">
        <v>566</v>
      </c>
      <c r="N691" t="s">
        <v>5163</v>
      </c>
      <c r="O691" t="s">
        <v>83</v>
      </c>
      <c r="P691">
        <v>32429</v>
      </c>
      <c r="Q691" t="s">
        <v>566</v>
      </c>
      <c r="R691">
        <v>562</v>
      </c>
      <c r="S691">
        <v>78</v>
      </c>
      <c r="T691" t="s">
        <v>5164</v>
      </c>
      <c r="U691">
        <v>317974</v>
      </c>
    </row>
    <row r="692" spans="1:21" x14ac:dyDescent="0.25">
      <c r="A692" t="s">
        <v>5165</v>
      </c>
      <c r="B692" t="s">
        <v>5166</v>
      </c>
      <c r="C692" t="s">
        <v>4207</v>
      </c>
      <c r="D692" t="s">
        <v>5167</v>
      </c>
      <c r="E692">
        <v>3</v>
      </c>
      <c r="F692">
        <v>3768</v>
      </c>
      <c r="G692">
        <v>569.54</v>
      </c>
      <c r="H692" t="s">
        <v>2242</v>
      </c>
      <c r="I692" t="s">
        <v>5168</v>
      </c>
      <c r="J692" t="s">
        <v>139</v>
      </c>
      <c r="K692" t="s">
        <v>60</v>
      </c>
      <c r="L692" t="s">
        <v>80</v>
      </c>
      <c r="M692" t="s">
        <v>3760</v>
      </c>
      <c r="N692" t="s">
        <v>5169</v>
      </c>
      <c r="O692" t="s">
        <v>29</v>
      </c>
      <c r="P692">
        <v>38021</v>
      </c>
      <c r="Q692" t="s">
        <v>3760</v>
      </c>
      <c r="R692">
        <v>118</v>
      </c>
      <c r="S692">
        <v>113</v>
      </c>
      <c r="T692" t="s">
        <v>5170</v>
      </c>
      <c r="U692">
        <v>193205</v>
      </c>
    </row>
    <row r="693" spans="1:21" x14ac:dyDescent="0.25">
      <c r="A693" t="s">
        <v>5171</v>
      </c>
      <c r="B693" t="s">
        <v>246</v>
      </c>
      <c r="C693" t="s">
        <v>393</v>
      </c>
      <c r="D693" t="s">
        <v>130</v>
      </c>
      <c r="E693">
        <v>6</v>
      </c>
      <c r="F693">
        <v>23022</v>
      </c>
      <c r="G693">
        <v>4863.75</v>
      </c>
      <c r="H693" t="s">
        <v>4479</v>
      </c>
      <c r="I693" t="s">
        <v>5172</v>
      </c>
      <c r="J693" t="s">
        <v>37</v>
      </c>
      <c r="K693" t="s">
        <v>60</v>
      </c>
      <c r="L693" t="s">
        <v>80</v>
      </c>
      <c r="M693" t="s">
        <v>5173</v>
      </c>
      <c r="N693" t="s">
        <v>5174</v>
      </c>
      <c r="O693" t="s">
        <v>51</v>
      </c>
      <c r="P693">
        <v>19463</v>
      </c>
      <c r="Q693" t="s">
        <v>5173</v>
      </c>
      <c r="R693">
        <v>653</v>
      </c>
      <c r="S693">
        <v>93</v>
      </c>
      <c r="T693" t="s">
        <v>5175</v>
      </c>
      <c r="U693">
        <v>150594</v>
      </c>
    </row>
    <row r="694" spans="1:21" x14ac:dyDescent="0.25">
      <c r="A694" t="s">
        <v>5176</v>
      </c>
      <c r="B694" t="s">
        <v>1246</v>
      </c>
      <c r="C694" t="s">
        <v>3283</v>
      </c>
      <c r="D694" t="s">
        <v>166</v>
      </c>
      <c r="E694">
        <v>7</v>
      </c>
      <c r="F694">
        <v>42812</v>
      </c>
      <c r="G694">
        <v>4826.68</v>
      </c>
      <c r="H694" t="s">
        <v>5177</v>
      </c>
      <c r="I694" t="s">
        <v>5178</v>
      </c>
      <c r="J694" t="s">
        <v>139</v>
      </c>
      <c r="K694" t="s">
        <v>60</v>
      </c>
      <c r="L694" t="s">
        <v>150</v>
      </c>
      <c r="M694" t="s">
        <v>1701</v>
      </c>
      <c r="N694" t="s">
        <v>5179</v>
      </c>
      <c r="O694" t="s">
        <v>83</v>
      </c>
      <c r="P694">
        <v>12914</v>
      </c>
      <c r="Q694" t="s">
        <v>1701</v>
      </c>
      <c r="R694">
        <v>544</v>
      </c>
      <c r="S694">
        <v>126</v>
      </c>
      <c r="T694" t="s">
        <v>5180</v>
      </c>
      <c r="U694">
        <v>462569</v>
      </c>
    </row>
    <row r="695" spans="1:21" x14ac:dyDescent="0.25">
      <c r="A695" t="s">
        <v>5181</v>
      </c>
      <c r="B695" t="s">
        <v>3918</v>
      </c>
      <c r="C695" t="s">
        <v>5182</v>
      </c>
      <c r="D695" t="s">
        <v>1997</v>
      </c>
      <c r="E695">
        <v>9</v>
      </c>
      <c r="F695">
        <v>11775</v>
      </c>
      <c r="G695">
        <v>2653.79</v>
      </c>
      <c r="H695" t="s">
        <v>125</v>
      </c>
      <c r="I695" t="s">
        <v>5183</v>
      </c>
      <c r="J695" t="s">
        <v>139</v>
      </c>
      <c r="K695" t="s">
        <v>38</v>
      </c>
      <c r="L695" t="s">
        <v>150</v>
      </c>
      <c r="M695" t="s">
        <v>478</v>
      </c>
      <c r="N695" t="s">
        <v>5184</v>
      </c>
      <c r="O695" t="s">
        <v>72</v>
      </c>
      <c r="P695">
        <v>27795</v>
      </c>
      <c r="Q695" t="s">
        <v>478</v>
      </c>
      <c r="R695">
        <v>648</v>
      </c>
      <c r="S695">
        <v>44</v>
      </c>
      <c r="T695" t="s">
        <v>5185</v>
      </c>
      <c r="U695">
        <v>125775</v>
      </c>
    </row>
    <row r="696" spans="1:21" x14ac:dyDescent="0.25">
      <c r="A696" t="s">
        <v>5186</v>
      </c>
      <c r="B696" t="s">
        <v>5187</v>
      </c>
      <c r="C696" t="s">
        <v>2621</v>
      </c>
      <c r="D696" t="s">
        <v>1405</v>
      </c>
      <c r="E696">
        <v>1</v>
      </c>
      <c r="F696">
        <v>15548</v>
      </c>
      <c r="G696">
        <v>1685.46</v>
      </c>
      <c r="H696" t="s">
        <v>5188</v>
      </c>
      <c r="I696" t="s">
        <v>5189</v>
      </c>
      <c r="J696" t="s">
        <v>24</v>
      </c>
      <c r="K696" t="s">
        <v>48</v>
      </c>
      <c r="L696" t="s">
        <v>80</v>
      </c>
      <c r="M696" t="s">
        <v>1944</v>
      </c>
      <c r="N696" t="s">
        <v>5190</v>
      </c>
      <c r="O696" t="s">
        <v>83</v>
      </c>
      <c r="P696">
        <v>28985</v>
      </c>
      <c r="Q696" t="s">
        <v>1944</v>
      </c>
      <c r="R696">
        <v>491</v>
      </c>
      <c r="S696">
        <v>93</v>
      </c>
      <c r="T696" t="s">
        <v>5191</v>
      </c>
      <c r="U696">
        <v>481774</v>
      </c>
    </row>
    <row r="697" spans="1:21" x14ac:dyDescent="0.25">
      <c r="A697" t="s">
        <v>5192</v>
      </c>
      <c r="B697" t="s">
        <v>5193</v>
      </c>
      <c r="C697" t="s">
        <v>1959</v>
      </c>
      <c r="D697" t="s">
        <v>1785</v>
      </c>
      <c r="E697">
        <v>4</v>
      </c>
      <c r="F697">
        <v>23888</v>
      </c>
      <c r="G697">
        <v>2443.31</v>
      </c>
      <c r="H697" t="s">
        <v>2328</v>
      </c>
      <c r="I697" t="s">
        <v>5194</v>
      </c>
      <c r="J697" t="s">
        <v>232</v>
      </c>
      <c r="K697" t="s">
        <v>149</v>
      </c>
      <c r="L697" t="s">
        <v>80</v>
      </c>
      <c r="M697" t="s">
        <v>5195</v>
      </c>
      <c r="N697" t="s">
        <v>5196</v>
      </c>
      <c r="O697" t="s">
        <v>83</v>
      </c>
      <c r="P697">
        <v>4795</v>
      </c>
      <c r="Q697" t="s">
        <v>5195</v>
      </c>
      <c r="R697">
        <v>778</v>
      </c>
      <c r="S697">
        <v>153</v>
      </c>
      <c r="T697" t="s">
        <v>5197</v>
      </c>
      <c r="U697">
        <v>262017</v>
      </c>
    </row>
    <row r="698" spans="1:21" x14ac:dyDescent="0.25">
      <c r="A698" t="s">
        <v>5198</v>
      </c>
      <c r="B698" t="s">
        <v>1972</v>
      </c>
      <c r="C698" t="s">
        <v>1167</v>
      </c>
      <c r="D698" t="s">
        <v>5199</v>
      </c>
      <c r="E698">
        <v>2</v>
      </c>
      <c r="F698">
        <v>4177</v>
      </c>
      <c r="G698">
        <v>220.99</v>
      </c>
      <c r="H698" t="s">
        <v>229</v>
      </c>
      <c r="I698" t="s">
        <v>5200</v>
      </c>
      <c r="J698" t="s">
        <v>48</v>
      </c>
      <c r="K698" t="s">
        <v>60</v>
      </c>
      <c r="L698" t="s">
        <v>150</v>
      </c>
      <c r="M698" t="s">
        <v>5201</v>
      </c>
      <c r="N698" t="s">
        <v>5202</v>
      </c>
      <c r="O698" t="s">
        <v>51</v>
      </c>
      <c r="P698">
        <v>28299</v>
      </c>
      <c r="Q698" t="s">
        <v>5201</v>
      </c>
      <c r="R698">
        <v>644</v>
      </c>
      <c r="S698">
        <v>73</v>
      </c>
      <c r="T698" t="s">
        <v>5203</v>
      </c>
      <c r="U698">
        <v>498534</v>
      </c>
    </row>
    <row r="699" spans="1:21" x14ac:dyDescent="0.25">
      <c r="A699" t="s">
        <v>5204</v>
      </c>
      <c r="B699" t="s">
        <v>4986</v>
      </c>
      <c r="C699" t="s">
        <v>5205</v>
      </c>
      <c r="D699" t="s">
        <v>5206</v>
      </c>
      <c r="E699">
        <v>6</v>
      </c>
      <c r="F699">
        <v>4006</v>
      </c>
      <c r="G699">
        <v>482.63</v>
      </c>
      <c r="H699" t="s">
        <v>5207</v>
      </c>
      <c r="I699" t="s">
        <v>5208</v>
      </c>
      <c r="J699" t="s">
        <v>129</v>
      </c>
      <c r="K699" t="s">
        <v>91</v>
      </c>
      <c r="L699" t="s">
        <v>80</v>
      </c>
      <c r="M699" t="s">
        <v>4034</v>
      </c>
      <c r="N699" t="s">
        <v>5209</v>
      </c>
      <c r="O699" t="s">
        <v>51</v>
      </c>
      <c r="P699">
        <v>7799</v>
      </c>
      <c r="Q699" t="s">
        <v>4034</v>
      </c>
      <c r="R699">
        <v>415</v>
      </c>
      <c r="S699">
        <v>39</v>
      </c>
      <c r="T699" t="s">
        <v>5210</v>
      </c>
      <c r="U699">
        <v>208934</v>
      </c>
    </row>
    <row r="700" spans="1:21" x14ac:dyDescent="0.25">
      <c r="A700" t="s">
        <v>5211</v>
      </c>
      <c r="B700" t="s">
        <v>795</v>
      </c>
      <c r="C700" t="s">
        <v>2635</v>
      </c>
      <c r="D700" t="s">
        <v>5212</v>
      </c>
      <c r="E700">
        <v>5</v>
      </c>
      <c r="F700">
        <v>12946</v>
      </c>
      <c r="G700">
        <v>1445.86</v>
      </c>
      <c r="H700" t="s">
        <v>1081</v>
      </c>
      <c r="I700" t="s">
        <v>5213</v>
      </c>
      <c r="J700" t="s">
        <v>24</v>
      </c>
      <c r="K700" t="s">
        <v>25</v>
      </c>
      <c r="L700" t="s">
        <v>150</v>
      </c>
      <c r="M700" t="s">
        <v>1346</v>
      </c>
      <c r="N700" t="s">
        <v>5214</v>
      </c>
      <c r="O700" t="s">
        <v>29</v>
      </c>
      <c r="P700">
        <v>28484</v>
      </c>
      <c r="Q700" t="s">
        <v>1346</v>
      </c>
      <c r="R700">
        <v>15</v>
      </c>
      <c r="S700">
        <v>171</v>
      </c>
      <c r="T700" t="s">
        <v>5215</v>
      </c>
      <c r="U700">
        <v>304478</v>
      </c>
    </row>
    <row r="701" spans="1:21" x14ac:dyDescent="0.25">
      <c r="A701" t="s">
        <v>5216</v>
      </c>
      <c r="B701" t="s">
        <v>5217</v>
      </c>
      <c r="C701" t="s">
        <v>2227</v>
      </c>
      <c r="D701" t="s">
        <v>4565</v>
      </c>
      <c r="E701">
        <v>5</v>
      </c>
      <c r="F701">
        <v>44944</v>
      </c>
      <c r="G701">
        <v>10835.51</v>
      </c>
      <c r="H701" t="s">
        <v>4062</v>
      </c>
      <c r="I701" t="s">
        <v>5218</v>
      </c>
      <c r="J701" t="s">
        <v>24</v>
      </c>
      <c r="K701" t="s">
        <v>38</v>
      </c>
      <c r="L701" t="s">
        <v>26</v>
      </c>
      <c r="M701" t="s">
        <v>5219</v>
      </c>
      <c r="N701" t="s">
        <v>5220</v>
      </c>
      <c r="O701" t="s">
        <v>51</v>
      </c>
      <c r="P701">
        <v>46596</v>
      </c>
      <c r="Q701" t="s">
        <v>5219</v>
      </c>
      <c r="R701">
        <v>273</v>
      </c>
      <c r="S701">
        <v>157</v>
      </c>
      <c r="T701" t="s">
        <v>5221</v>
      </c>
      <c r="U701">
        <v>326853</v>
      </c>
    </row>
    <row r="702" spans="1:21" x14ac:dyDescent="0.25">
      <c r="A702" t="s">
        <v>5222</v>
      </c>
      <c r="B702" t="s">
        <v>5223</v>
      </c>
      <c r="C702" t="s">
        <v>609</v>
      </c>
      <c r="D702" t="s">
        <v>3779</v>
      </c>
      <c r="E702">
        <v>9</v>
      </c>
      <c r="F702">
        <v>11480</v>
      </c>
      <c r="G702">
        <v>2209.0700000000002</v>
      </c>
      <c r="H702" t="s">
        <v>5224</v>
      </c>
      <c r="I702" t="s">
        <v>5225</v>
      </c>
      <c r="J702" t="s">
        <v>129</v>
      </c>
      <c r="K702" t="s">
        <v>60</v>
      </c>
      <c r="L702" t="s">
        <v>150</v>
      </c>
      <c r="M702" t="s">
        <v>347</v>
      </c>
      <c r="N702" t="s">
        <v>5226</v>
      </c>
      <c r="O702" t="s">
        <v>83</v>
      </c>
      <c r="P702">
        <v>26899</v>
      </c>
      <c r="Q702" t="s">
        <v>347</v>
      </c>
      <c r="R702">
        <v>131</v>
      </c>
      <c r="S702">
        <v>139</v>
      </c>
      <c r="T702" t="s">
        <v>5227</v>
      </c>
      <c r="U702">
        <v>202414</v>
      </c>
    </row>
    <row r="703" spans="1:21" x14ac:dyDescent="0.25">
      <c r="A703" t="s">
        <v>5228</v>
      </c>
      <c r="B703" t="s">
        <v>3925</v>
      </c>
      <c r="C703" t="s">
        <v>1190</v>
      </c>
      <c r="D703" t="s">
        <v>2131</v>
      </c>
      <c r="E703">
        <v>5</v>
      </c>
      <c r="F703">
        <v>36682</v>
      </c>
      <c r="G703">
        <v>3464.84</v>
      </c>
      <c r="H703" t="s">
        <v>5229</v>
      </c>
      <c r="I703" t="s">
        <v>5230</v>
      </c>
      <c r="J703" t="s">
        <v>129</v>
      </c>
      <c r="K703" t="s">
        <v>196</v>
      </c>
      <c r="L703" t="s">
        <v>150</v>
      </c>
      <c r="M703" t="s">
        <v>5231</v>
      </c>
      <c r="N703" t="s">
        <v>5232</v>
      </c>
      <c r="O703" t="s">
        <v>83</v>
      </c>
      <c r="P703">
        <v>38099</v>
      </c>
      <c r="Q703" t="s">
        <v>5231</v>
      </c>
      <c r="R703">
        <v>15</v>
      </c>
      <c r="S703">
        <v>161</v>
      </c>
      <c r="T703" t="s">
        <v>5233</v>
      </c>
      <c r="U703">
        <v>148167</v>
      </c>
    </row>
    <row r="704" spans="1:21" x14ac:dyDescent="0.25">
      <c r="A704" t="s">
        <v>5234</v>
      </c>
      <c r="B704" t="s">
        <v>5235</v>
      </c>
      <c r="C704" t="s">
        <v>5236</v>
      </c>
      <c r="D704" t="s">
        <v>4090</v>
      </c>
      <c r="E704">
        <v>4</v>
      </c>
      <c r="F704">
        <v>21590</v>
      </c>
      <c r="G704">
        <v>4145.97</v>
      </c>
      <c r="H704" t="s">
        <v>5237</v>
      </c>
      <c r="I704" t="s">
        <v>5238</v>
      </c>
      <c r="J704" t="s">
        <v>110</v>
      </c>
      <c r="K704" t="s">
        <v>196</v>
      </c>
      <c r="L704" t="s">
        <v>150</v>
      </c>
      <c r="M704" t="s">
        <v>5239</v>
      </c>
      <c r="N704" t="s">
        <v>5240</v>
      </c>
      <c r="O704" t="s">
        <v>51</v>
      </c>
      <c r="P704">
        <v>15554</v>
      </c>
      <c r="Q704" t="s">
        <v>5239</v>
      </c>
      <c r="R704">
        <v>273</v>
      </c>
      <c r="S704">
        <v>157</v>
      </c>
      <c r="T704" t="s">
        <v>5241</v>
      </c>
      <c r="U704">
        <v>284152</v>
      </c>
    </row>
    <row r="705" spans="1:21" x14ac:dyDescent="0.25">
      <c r="A705" t="s">
        <v>5242</v>
      </c>
      <c r="B705" t="s">
        <v>155</v>
      </c>
      <c r="C705" t="s">
        <v>1539</v>
      </c>
      <c r="D705" t="s">
        <v>1968</v>
      </c>
      <c r="E705">
        <v>1</v>
      </c>
      <c r="F705">
        <v>38135</v>
      </c>
      <c r="G705">
        <v>4056.07</v>
      </c>
      <c r="H705" t="s">
        <v>5243</v>
      </c>
      <c r="I705" t="s">
        <v>5244</v>
      </c>
      <c r="J705" t="s">
        <v>110</v>
      </c>
      <c r="K705" t="s">
        <v>60</v>
      </c>
      <c r="L705" t="s">
        <v>26</v>
      </c>
      <c r="M705" t="s">
        <v>2170</v>
      </c>
      <c r="N705" t="s">
        <v>5245</v>
      </c>
      <c r="O705" t="s">
        <v>29</v>
      </c>
      <c r="P705">
        <v>46144</v>
      </c>
      <c r="Q705" t="s">
        <v>2170</v>
      </c>
      <c r="R705">
        <v>206</v>
      </c>
      <c r="S705">
        <v>151</v>
      </c>
      <c r="T705" t="s">
        <v>5246</v>
      </c>
      <c r="U705">
        <v>348317</v>
      </c>
    </row>
    <row r="706" spans="1:21" x14ac:dyDescent="0.25">
      <c r="A706" t="s">
        <v>5247</v>
      </c>
      <c r="B706" t="s">
        <v>5248</v>
      </c>
      <c r="C706" t="s">
        <v>5249</v>
      </c>
      <c r="D706" t="s">
        <v>689</v>
      </c>
      <c r="E706">
        <v>3</v>
      </c>
      <c r="F706">
        <v>16844</v>
      </c>
      <c r="G706">
        <v>2633.99</v>
      </c>
      <c r="H706" t="s">
        <v>5250</v>
      </c>
      <c r="I706" t="s">
        <v>5251</v>
      </c>
      <c r="J706" t="s">
        <v>110</v>
      </c>
      <c r="K706" t="s">
        <v>25</v>
      </c>
      <c r="L706" t="s">
        <v>26</v>
      </c>
      <c r="M706" t="s">
        <v>1355</v>
      </c>
      <c r="N706" t="s">
        <v>5252</v>
      </c>
      <c r="O706" t="s">
        <v>29</v>
      </c>
      <c r="P706">
        <v>40656</v>
      </c>
      <c r="Q706" t="s">
        <v>1355</v>
      </c>
      <c r="R706">
        <v>76</v>
      </c>
      <c r="S706">
        <v>106</v>
      </c>
      <c r="T706" t="s">
        <v>5253</v>
      </c>
      <c r="U706">
        <v>167640</v>
      </c>
    </row>
    <row r="707" spans="1:21" x14ac:dyDescent="0.25">
      <c r="A707" t="s">
        <v>5254</v>
      </c>
      <c r="B707" t="s">
        <v>1619</v>
      </c>
      <c r="C707" t="s">
        <v>3468</v>
      </c>
      <c r="D707" t="s">
        <v>2589</v>
      </c>
      <c r="E707">
        <v>9</v>
      </c>
      <c r="F707">
        <v>43787</v>
      </c>
      <c r="G707">
        <v>11912.34</v>
      </c>
      <c r="H707" t="s">
        <v>2986</v>
      </c>
      <c r="I707" t="s">
        <v>5255</v>
      </c>
      <c r="J707" t="s">
        <v>129</v>
      </c>
      <c r="K707" t="s">
        <v>149</v>
      </c>
      <c r="L707" t="s">
        <v>80</v>
      </c>
      <c r="M707" t="s">
        <v>5256</v>
      </c>
      <c r="N707" t="s">
        <v>5257</v>
      </c>
      <c r="O707" t="s">
        <v>83</v>
      </c>
      <c r="P707">
        <v>45842</v>
      </c>
      <c r="Q707" t="s">
        <v>5256</v>
      </c>
      <c r="R707">
        <v>312</v>
      </c>
      <c r="S707">
        <v>13</v>
      </c>
      <c r="T707" t="s">
        <v>5258</v>
      </c>
      <c r="U707">
        <v>395087</v>
      </c>
    </row>
    <row r="708" spans="1:21" x14ac:dyDescent="0.25">
      <c r="A708" t="s">
        <v>5259</v>
      </c>
      <c r="B708" t="s">
        <v>3373</v>
      </c>
      <c r="C708" t="s">
        <v>5260</v>
      </c>
      <c r="D708" t="s">
        <v>2487</v>
      </c>
      <c r="E708">
        <v>5</v>
      </c>
      <c r="F708">
        <v>18856</v>
      </c>
      <c r="G708">
        <v>4333.37</v>
      </c>
      <c r="H708" t="s">
        <v>5261</v>
      </c>
      <c r="I708" t="s">
        <v>5262</v>
      </c>
      <c r="J708" t="s">
        <v>24</v>
      </c>
      <c r="K708" t="s">
        <v>196</v>
      </c>
      <c r="L708" t="s">
        <v>150</v>
      </c>
      <c r="M708" t="s">
        <v>5263</v>
      </c>
      <c r="N708" t="s">
        <v>5264</v>
      </c>
      <c r="O708" t="s">
        <v>29</v>
      </c>
      <c r="P708">
        <v>37105</v>
      </c>
      <c r="Q708" t="s">
        <v>5263</v>
      </c>
      <c r="R708">
        <v>506</v>
      </c>
      <c r="S708">
        <v>123</v>
      </c>
      <c r="T708" t="s">
        <v>5265</v>
      </c>
      <c r="U708">
        <v>337494</v>
      </c>
    </row>
    <row r="709" spans="1:21" x14ac:dyDescent="0.25">
      <c r="A709" t="s">
        <v>5266</v>
      </c>
      <c r="B709" t="s">
        <v>5267</v>
      </c>
      <c r="C709" t="s">
        <v>2228</v>
      </c>
      <c r="D709" t="s">
        <v>2927</v>
      </c>
      <c r="E709">
        <v>9</v>
      </c>
      <c r="F709">
        <v>39682</v>
      </c>
      <c r="G709">
        <v>8443.34</v>
      </c>
      <c r="H709" t="s">
        <v>4390</v>
      </c>
      <c r="I709" t="s">
        <v>5268</v>
      </c>
      <c r="J709" t="s">
        <v>129</v>
      </c>
      <c r="K709" t="s">
        <v>149</v>
      </c>
      <c r="L709" t="s">
        <v>26</v>
      </c>
      <c r="M709" t="s">
        <v>5269</v>
      </c>
      <c r="N709" t="s">
        <v>5270</v>
      </c>
      <c r="O709" t="s">
        <v>51</v>
      </c>
      <c r="P709">
        <v>32504</v>
      </c>
      <c r="Q709" t="s">
        <v>5269</v>
      </c>
      <c r="R709">
        <v>178</v>
      </c>
      <c r="S709">
        <v>61</v>
      </c>
      <c r="T709" t="s">
        <v>5271</v>
      </c>
      <c r="U709">
        <v>124986</v>
      </c>
    </row>
    <row r="710" spans="1:21" x14ac:dyDescent="0.25">
      <c r="A710" t="s">
        <v>5272</v>
      </c>
      <c r="B710" t="s">
        <v>3263</v>
      </c>
      <c r="C710" t="s">
        <v>4745</v>
      </c>
      <c r="D710" t="s">
        <v>686</v>
      </c>
      <c r="E710">
        <v>5</v>
      </c>
      <c r="F710">
        <v>41654</v>
      </c>
      <c r="G710">
        <v>5013.93</v>
      </c>
      <c r="H710" t="s">
        <v>2796</v>
      </c>
      <c r="I710" t="s">
        <v>5273</v>
      </c>
      <c r="J710" t="s">
        <v>59</v>
      </c>
      <c r="K710" t="s">
        <v>38</v>
      </c>
      <c r="L710" t="s">
        <v>80</v>
      </c>
      <c r="M710" t="s">
        <v>5274</v>
      </c>
      <c r="N710" t="s">
        <v>5275</v>
      </c>
      <c r="O710" t="s">
        <v>83</v>
      </c>
      <c r="P710">
        <v>26297</v>
      </c>
      <c r="Q710" t="s">
        <v>5274</v>
      </c>
      <c r="R710">
        <v>273</v>
      </c>
      <c r="S710">
        <v>156</v>
      </c>
      <c r="T710" t="s">
        <v>5276</v>
      </c>
      <c r="U710">
        <v>472391</v>
      </c>
    </row>
    <row r="711" spans="1:21" x14ac:dyDescent="0.25">
      <c r="A711" t="s">
        <v>5277</v>
      </c>
      <c r="B711" t="s">
        <v>3209</v>
      </c>
      <c r="C711" t="s">
        <v>504</v>
      </c>
      <c r="D711" t="s">
        <v>4267</v>
      </c>
      <c r="E711">
        <v>5</v>
      </c>
      <c r="F711">
        <v>21876</v>
      </c>
      <c r="G711">
        <v>1775.14</v>
      </c>
      <c r="H711" t="s">
        <v>5278</v>
      </c>
      <c r="I711" t="s">
        <v>5279</v>
      </c>
      <c r="J711" t="s">
        <v>59</v>
      </c>
      <c r="K711" t="s">
        <v>196</v>
      </c>
      <c r="L711" t="s">
        <v>26</v>
      </c>
      <c r="M711" t="s">
        <v>5280</v>
      </c>
      <c r="N711" t="s">
        <v>5281</v>
      </c>
      <c r="O711" t="s">
        <v>72</v>
      </c>
      <c r="P711">
        <v>46419</v>
      </c>
      <c r="Q711" t="s">
        <v>5280</v>
      </c>
      <c r="R711">
        <v>20</v>
      </c>
      <c r="S711">
        <v>98</v>
      </c>
      <c r="T711" t="s">
        <v>5282</v>
      </c>
      <c r="U711">
        <v>69736</v>
      </c>
    </row>
    <row r="712" spans="1:21" x14ac:dyDescent="0.25">
      <c r="A712" t="s">
        <v>5283</v>
      </c>
      <c r="B712" t="s">
        <v>1353</v>
      </c>
      <c r="C712" t="s">
        <v>5284</v>
      </c>
      <c r="D712" t="s">
        <v>2243</v>
      </c>
      <c r="E712">
        <v>4</v>
      </c>
      <c r="F712">
        <v>33513</v>
      </c>
      <c r="G712">
        <v>7984.04</v>
      </c>
      <c r="H712" t="s">
        <v>5285</v>
      </c>
      <c r="I712" t="s">
        <v>5286</v>
      </c>
      <c r="J712" t="s">
        <v>48</v>
      </c>
      <c r="K712" t="s">
        <v>48</v>
      </c>
      <c r="L712" t="s">
        <v>80</v>
      </c>
      <c r="M712" t="s">
        <v>356</v>
      </c>
      <c r="N712" t="s">
        <v>5287</v>
      </c>
      <c r="O712" t="s">
        <v>72</v>
      </c>
      <c r="P712">
        <v>42424</v>
      </c>
      <c r="Q712" t="s">
        <v>356</v>
      </c>
      <c r="R712">
        <v>50</v>
      </c>
      <c r="S712">
        <v>182</v>
      </c>
      <c r="T712" t="s">
        <v>5288</v>
      </c>
      <c r="U712">
        <v>344177</v>
      </c>
    </row>
    <row r="713" spans="1:21" x14ac:dyDescent="0.25">
      <c r="A713" t="s">
        <v>5289</v>
      </c>
      <c r="B713" t="s">
        <v>5290</v>
      </c>
      <c r="C713" t="s">
        <v>2093</v>
      </c>
      <c r="D713" t="s">
        <v>5291</v>
      </c>
      <c r="E713">
        <v>6</v>
      </c>
      <c r="F713">
        <v>6372</v>
      </c>
      <c r="G713">
        <v>1223.25</v>
      </c>
      <c r="H713" t="s">
        <v>1484</v>
      </c>
      <c r="I713" t="s">
        <v>5292</v>
      </c>
      <c r="J713" t="s">
        <v>129</v>
      </c>
      <c r="K713" t="s">
        <v>149</v>
      </c>
      <c r="L713" t="s">
        <v>26</v>
      </c>
      <c r="M713" t="s">
        <v>4515</v>
      </c>
      <c r="N713" t="s">
        <v>5293</v>
      </c>
      <c r="O713" t="s">
        <v>72</v>
      </c>
      <c r="P713">
        <v>20893</v>
      </c>
      <c r="Q713" t="s">
        <v>4515</v>
      </c>
      <c r="R713">
        <v>157</v>
      </c>
      <c r="S713">
        <v>123</v>
      </c>
      <c r="T713" t="s">
        <v>5294</v>
      </c>
      <c r="U713">
        <v>247814</v>
      </c>
    </row>
    <row r="714" spans="1:21" x14ac:dyDescent="0.25">
      <c r="A714" t="s">
        <v>5295</v>
      </c>
      <c r="B714" t="s">
        <v>5296</v>
      </c>
      <c r="C714" t="s">
        <v>2236</v>
      </c>
      <c r="D714" t="s">
        <v>4526</v>
      </c>
      <c r="E714">
        <v>1</v>
      </c>
      <c r="F714">
        <v>25073</v>
      </c>
      <c r="G714">
        <v>5157.2700000000004</v>
      </c>
      <c r="H714" t="s">
        <v>5297</v>
      </c>
      <c r="I714" t="s">
        <v>5298</v>
      </c>
      <c r="J714" t="s">
        <v>48</v>
      </c>
      <c r="K714" t="s">
        <v>48</v>
      </c>
      <c r="L714" t="s">
        <v>26</v>
      </c>
      <c r="M714" t="s">
        <v>136</v>
      </c>
      <c r="N714" t="s">
        <v>5299</v>
      </c>
      <c r="O714" t="s">
        <v>83</v>
      </c>
      <c r="P714">
        <v>4374</v>
      </c>
      <c r="Q714" t="s">
        <v>136</v>
      </c>
      <c r="R714">
        <v>452</v>
      </c>
      <c r="S714">
        <v>114</v>
      </c>
      <c r="T714" t="s">
        <v>5300</v>
      </c>
      <c r="U714">
        <v>344214</v>
      </c>
    </row>
    <row r="715" spans="1:21" x14ac:dyDescent="0.25">
      <c r="A715" t="s">
        <v>5301</v>
      </c>
      <c r="B715" t="s">
        <v>564</v>
      </c>
      <c r="C715" t="s">
        <v>460</v>
      </c>
      <c r="D715" t="s">
        <v>2673</v>
      </c>
      <c r="E715">
        <v>1</v>
      </c>
      <c r="F715">
        <v>18981</v>
      </c>
      <c r="G715">
        <v>5576.21</v>
      </c>
      <c r="H715" t="s">
        <v>1756</v>
      </c>
      <c r="I715" t="s">
        <v>5302</v>
      </c>
      <c r="J715" t="s">
        <v>37</v>
      </c>
      <c r="K715" t="s">
        <v>196</v>
      </c>
      <c r="L715" t="s">
        <v>150</v>
      </c>
      <c r="M715" t="s">
        <v>5303</v>
      </c>
      <c r="N715" t="s">
        <v>5304</v>
      </c>
      <c r="O715" t="s">
        <v>29</v>
      </c>
      <c r="P715">
        <v>280</v>
      </c>
      <c r="Q715" t="s">
        <v>5303</v>
      </c>
      <c r="R715">
        <v>666</v>
      </c>
      <c r="S715">
        <v>184</v>
      </c>
      <c r="T715" t="s">
        <v>5305</v>
      </c>
      <c r="U715">
        <v>398310</v>
      </c>
    </row>
    <row r="716" spans="1:21" x14ac:dyDescent="0.25">
      <c r="A716" t="s">
        <v>5306</v>
      </c>
      <c r="B716" t="s">
        <v>4933</v>
      </c>
      <c r="C716" t="s">
        <v>1188</v>
      </c>
      <c r="D716" t="s">
        <v>1540</v>
      </c>
      <c r="E716">
        <v>5</v>
      </c>
      <c r="F716">
        <v>47743</v>
      </c>
      <c r="G716">
        <v>6544.62</v>
      </c>
      <c r="H716" t="s">
        <v>4696</v>
      </c>
      <c r="I716" t="s">
        <v>5307</v>
      </c>
      <c r="J716" t="s">
        <v>139</v>
      </c>
      <c r="K716" t="s">
        <v>196</v>
      </c>
      <c r="L716" t="s">
        <v>26</v>
      </c>
      <c r="M716" t="s">
        <v>67</v>
      </c>
      <c r="N716" t="s">
        <v>5308</v>
      </c>
      <c r="O716" t="s">
        <v>51</v>
      </c>
      <c r="P716">
        <v>11750</v>
      </c>
      <c r="Q716" t="s">
        <v>67</v>
      </c>
      <c r="R716">
        <v>788</v>
      </c>
      <c r="S716">
        <v>100</v>
      </c>
      <c r="T716" t="s">
        <v>5309</v>
      </c>
      <c r="U716">
        <v>359240</v>
      </c>
    </row>
    <row r="717" spans="1:21" x14ac:dyDescent="0.25">
      <c r="A717" t="s">
        <v>5310</v>
      </c>
      <c r="B717" t="s">
        <v>3806</v>
      </c>
      <c r="C717" t="s">
        <v>5311</v>
      </c>
      <c r="D717" t="s">
        <v>1493</v>
      </c>
      <c r="E717">
        <v>6</v>
      </c>
      <c r="F717">
        <v>46737</v>
      </c>
      <c r="G717">
        <v>11692.98</v>
      </c>
      <c r="H717" t="s">
        <v>202</v>
      </c>
      <c r="I717" t="s">
        <v>5312</v>
      </c>
      <c r="J717" t="s">
        <v>37</v>
      </c>
      <c r="K717" t="s">
        <v>60</v>
      </c>
      <c r="L717" t="s">
        <v>150</v>
      </c>
      <c r="M717" t="s">
        <v>2581</v>
      </c>
      <c r="N717" t="s">
        <v>5313</v>
      </c>
      <c r="O717" t="s">
        <v>72</v>
      </c>
      <c r="P717">
        <v>3222</v>
      </c>
      <c r="Q717" t="s">
        <v>2581</v>
      </c>
      <c r="R717">
        <v>629</v>
      </c>
      <c r="S717">
        <v>81</v>
      </c>
      <c r="T717" t="s">
        <v>5314</v>
      </c>
      <c r="U717">
        <v>342850</v>
      </c>
    </row>
    <row r="718" spans="1:21" x14ac:dyDescent="0.25">
      <c r="A718" t="s">
        <v>5315</v>
      </c>
      <c r="B718" t="s">
        <v>5316</v>
      </c>
      <c r="C718" t="s">
        <v>2741</v>
      </c>
      <c r="D718" t="s">
        <v>160</v>
      </c>
      <c r="E718">
        <v>5</v>
      </c>
      <c r="F718">
        <v>39275</v>
      </c>
      <c r="G718">
        <v>7452.01</v>
      </c>
      <c r="H718" t="s">
        <v>5317</v>
      </c>
      <c r="I718" t="s">
        <v>5318</v>
      </c>
      <c r="J718" t="s">
        <v>129</v>
      </c>
      <c r="K718" t="s">
        <v>25</v>
      </c>
      <c r="L718" t="s">
        <v>80</v>
      </c>
      <c r="M718" t="s">
        <v>5319</v>
      </c>
      <c r="N718" t="s">
        <v>5320</v>
      </c>
      <c r="O718" t="s">
        <v>51</v>
      </c>
      <c r="P718">
        <v>10653</v>
      </c>
      <c r="Q718" t="s">
        <v>5319</v>
      </c>
      <c r="R718">
        <v>616</v>
      </c>
      <c r="S718">
        <v>80</v>
      </c>
      <c r="T718" t="s">
        <v>5321</v>
      </c>
      <c r="U718">
        <v>428398</v>
      </c>
    </row>
    <row r="719" spans="1:21" x14ac:dyDescent="0.25">
      <c r="A719" t="s">
        <v>5322</v>
      </c>
      <c r="B719" t="s">
        <v>3798</v>
      </c>
      <c r="C719" t="s">
        <v>3446</v>
      </c>
      <c r="D719" t="s">
        <v>386</v>
      </c>
      <c r="E719">
        <v>4</v>
      </c>
      <c r="F719">
        <v>47479</v>
      </c>
      <c r="G719">
        <v>5166.43</v>
      </c>
      <c r="H719" t="s">
        <v>5323</v>
      </c>
      <c r="I719" t="s">
        <v>5324</v>
      </c>
      <c r="J719" t="s">
        <v>59</v>
      </c>
      <c r="K719" t="s">
        <v>91</v>
      </c>
      <c r="L719" t="s">
        <v>150</v>
      </c>
      <c r="M719" t="s">
        <v>5325</v>
      </c>
      <c r="N719" t="s">
        <v>5326</v>
      </c>
      <c r="O719" t="s">
        <v>29</v>
      </c>
      <c r="P719">
        <v>5563</v>
      </c>
      <c r="Q719" t="s">
        <v>5325</v>
      </c>
      <c r="R719">
        <v>935</v>
      </c>
      <c r="S719">
        <v>176</v>
      </c>
      <c r="T719" t="s">
        <v>5327</v>
      </c>
      <c r="U719">
        <v>365846</v>
      </c>
    </row>
    <row r="720" spans="1:21" x14ac:dyDescent="0.25">
      <c r="A720" t="s">
        <v>5328</v>
      </c>
      <c r="B720" t="s">
        <v>617</v>
      </c>
      <c r="C720" t="s">
        <v>5329</v>
      </c>
      <c r="D720" t="s">
        <v>425</v>
      </c>
      <c r="E720">
        <v>3</v>
      </c>
      <c r="F720">
        <v>48807</v>
      </c>
      <c r="G720">
        <v>3085.68</v>
      </c>
      <c r="H720" t="s">
        <v>247</v>
      </c>
      <c r="I720" t="s">
        <v>5330</v>
      </c>
      <c r="J720" t="s">
        <v>110</v>
      </c>
      <c r="K720" t="s">
        <v>60</v>
      </c>
      <c r="L720" t="s">
        <v>26</v>
      </c>
      <c r="M720" t="s">
        <v>3033</v>
      </c>
      <c r="N720" t="s">
        <v>5331</v>
      </c>
      <c r="O720" t="s">
        <v>72</v>
      </c>
      <c r="P720">
        <v>49054</v>
      </c>
      <c r="Q720" t="s">
        <v>3033</v>
      </c>
      <c r="R720">
        <v>255</v>
      </c>
      <c r="S720">
        <v>153</v>
      </c>
      <c r="T720" t="s">
        <v>5332</v>
      </c>
      <c r="U720">
        <v>416184</v>
      </c>
    </row>
    <row r="721" spans="1:21" x14ac:dyDescent="0.25">
      <c r="A721" t="s">
        <v>5333</v>
      </c>
      <c r="B721" t="s">
        <v>5334</v>
      </c>
      <c r="C721" t="s">
        <v>384</v>
      </c>
      <c r="D721" t="s">
        <v>5206</v>
      </c>
      <c r="E721">
        <v>7</v>
      </c>
      <c r="F721">
        <v>38509</v>
      </c>
      <c r="G721">
        <v>7855.94</v>
      </c>
      <c r="H721" t="s">
        <v>5335</v>
      </c>
      <c r="I721" t="s">
        <v>5336</v>
      </c>
      <c r="J721" t="s">
        <v>129</v>
      </c>
      <c r="K721" t="s">
        <v>38</v>
      </c>
      <c r="L721" t="s">
        <v>150</v>
      </c>
      <c r="M721" t="s">
        <v>3001</v>
      </c>
      <c r="N721" t="s">
        <v>5337</v>
      </c>
      <c r="O721" t="s">
        <v>83</v>
      </c>
      <c r="P721">
        <v>4858</v>
      </c>
      <c r="Q721" t="s">
        <v>3001</v>
      </c>
      <c r="R721">
        <v>798</v>
      </c>
      <c r="S721">
        <v>41</v>
      </c>
      <c r="T721" t="s">
        <v>5338</v>
      </c>
      <c r="U721">
        <v>231277</v>
      </c>
    </row>
    <row r="722" spans="1:21" x14ac:dyDescent="0.25">
      <c r="A722" t="s">
        <v>5339</v>
      </c>
      <c r="B722" t="s">
        <v>1022</v>
      </c>
      <c r="C722" t="s">
        <v>4570</v>
      </c>
      <c r="D722" t="s">
        <v>1857</v>
      </c>
      <c r="E722">
        <v>6</v>
      </c>
      <c r="F722">
        <v>29894</v>
      </c>
      <c r="G722">
        <v>3718.93</v>
      </c>
      <c r="H722" t="s">
        <v>5340</v>
      </c>
      <c r="I722" t="s">
        <v>5341</v>
      </c>
      <c r="J722" t="s">
        <v>110</v>
      </c>
      <c r="K722" t="s">
        <v>91</v>
      </c>
      <c r="L722" t="s">
        <v>80</v>
      </c>
      <c r="M722" t="s">
        <v>4436</v>
      </c>
      <c r="N722" t="s">
        <v>5342</v>
      </c>
      <c r="O722" t="s">
        <v>83</v>
      </c>
      <c r="P722">
        <v>31381</v>
      </c>
      <c r="Q722" t="s">
        <v>4436</v>
      </c>
      <c r="R722">
        <v>936</v>
      </c>
      <c r="S722">
        <v>103</v>
      </c>
      <c r="T722" t="s">
        <v>5343</v>
      </c>
      <c r="U722">
        <v>141270</v>
      </c>
    </row>
    <row r="723" spans="1:21" x14ac:dyDescent="0.25">
      <c r="A723" t="s">
        <v>5344</v>
      </c>
      <c r="B723" t="s">
        <v>812</v>
      </c>
      <c r="C723" t="s">
        <v>5000</v>
      </c>
      <c r="D723" t="s">
        <v>2185</v>
      </c>
      <c r="E723">
        <v>1</v>
      </c>
      <c r="F723">
        <v>10619</v>
      </c>
      <c r="G723">
        <v>2377.27</v>
      </c>
      <c r="H723" t="s">
        <v>5345</v>
      </c>
      <c r="I723" t="s">
        <v>5346</v>
      </c>
      <c r="J723" t="s">
        <v>139</v>
      </c>
      <c r="K723" t="s">
        <v>38</v>
      </c>
      <c r="L723" t="s">
        <v>80</v>
      </c>
      <c r="M723" t="s">
        <v>2304</v>
      </c>
      <c r="N723" t="s">
        <v>5347</v>
      </c>
      <c r="O723" t="s">
        <v>51</v>
      </c>
      <c r="P723">
        <v>17649</v>
      </c>
      <c r="Q723" t="s">
        <v>2304</v>
      </c>
      <c r="R723">
        <v>567</v>
      </c>
      <c r="S723">
        <v>80</v>
      </c>
      <c r="T723" t="s">
        <v>5348</v>
      </c>
      <c r="U723">
        <v>155725</v>
      </c>
    </row>
    <row r="724" spans="1:21" x14ac:dyDescent="0.25">
      <c r="A724" t="s">
        <v>5349</v>
      </c>
      <c r="B724" t="s">
        <v>1499</v>
      </c>
      <c r="C724" t="s">
        <v>5350</v>
      </c>
      <c r="D724" t="s">
        <v>2044</v>
      </c>
      <c r="E724">
        <v>5</v>
      </c>
      <c r="F724">
        <v>40862</v>
      </c>
      <c r="G724">
        <v>9201.3799999999992</v>
      </c>
      <c r="H724" t="s">
        <v>5351</v>
      </c>
      <c r="I724" t="s">
        <v>5352</v>
      </c>
      <c r="J724" t="s">
        <v>37</v>
      </c>
      <c r="K724" t="s">
        <v>196</v>
      </c>
      <c r="L724" t="s">
        <v>26</v>
      </c>
      <c r="M724" t="s">
        <v>5353</v>
      </c>
      <c r="N724" t="s">
        <v>5354</v>
      </c>
      <c r="O724" t="s">
        <v>51</v>
      </c>
      <c r="P724">
        <v>8793</v>
      </c>
      <c r="Q724" t="s">
        <v>5353</v>
      </c>
      <c r="R724">
        <v>840</v>
      </c>
      <c r="S724">
        <v>132</v>
      </c>
      <c r="T724" t="s">
        <v>5355</v>
      </c>
      <c r="U724">
        <v>325448</v>
      </c>
    </row>
    <row r="725" spans="1:21" x14ac:dyDescent="0.25">
      <c r="A725" t="s">
        <v>5356</v>
      </c>
      <c r="B725" t="s">
        <v>5357</v>
      </c>
      <c r="C725" t="s">
        <v>5358</v>
      </c>
      <c r="D725" t="s">
        <v>2552</v>
      </c>
      <c r="E725">
        <v>7</v>
      </c>
      <c r="F725">
        <v>10125</v>
      </c>
      <c r="G725">
        <v>1659.13</v>
      </c>
      <c r="H725" t="s">
        <v>5359</v>
      </c>
      <c r="I725" t="s">
        <v>5360</v>
      </c>
      <c r="J725" t="s">
        <v>24</v>
      </c>
      <c r="K725" t="s">
        <v>60</v>
      </c>
      <c r="L725" t="s">
        <v>26</v>
      </c>
      <c r="M725" t="s">
        <v>157</v>
      </c>
      <c r="N725" t="s">
        <v>5361</v>
      </c>
      <c r="O725" t="s">
        <v>51</v>
      </c>
      <c r="P725">
        <v>35093</v>
      </c>
      <c r="Q725" t="s">
        <v>157</v>
      </c>
      <c r="R725">
        <v>137</v>
      </c>
      <c r="S725">
        <v>19</v>
      </c>
      <c r="T725" t="s">
        <v>5362</v>
      </c>
      <c r="U725">
        <v>289300</v>
      </c>
    </row>
    <row r="726" spans="1:21" x14ac:dyDescent="0.25">
      <c r="A726" t="s">
        <v>5363</v>
      </c>
      <c r="B726" t="s">
        <v>2234</v>
      </c>
      <c r="C726" t="s">
        <v>5364</v>
      </c>
      <c r="D726" t="s">
        <v>4445</v>
      </c>
      <c r="E726">
        <v>8</v>
      </c>
      <c r="F726">
        <v>9667</v>
      </c>
      <c r="G726">
        <v>1779.69</v>
      </c>
      <c r="H726" t="s">
        <v>5365</v>
      </c>
      <c r="I726" t="s">
        <v>5366</v>
      </c>
      <c r="J726" t="s">
        <v>37</v>
      </c>
      <c r="K726" t="s">
        <v>60</v>
      </c>
      <c r="L726" t="s">
        <v>150</v>
      </c>
      <c r="M726" t="s">
        <v>940</v>
      </c>
      <c r="N726" t="s">
        <v>5367</v>
      </c>
      <c r="O726" t="s">
        <v>29</v>
      </c>
      <c r="P726">
        <v>48530</v>
      </c>
      <c r="Q726" t="s">
        <v>940</v>
      </c>
      <c r="R726">
        <v>878</v>
      </c>
      <c r="S726">
        <v>145</v>
      </c>
      <c r="T726" t="s">
        <v>5368</v>
      </c>
      <c r="U726">
        <v>84718</v>
      </c>
    </row>
    <row r="727" spans="1:21" x14ac:dyDescent="0.25">
      <c r="A727" t="s">
        <v>5369</v>
      </c>
      <c r="B727" t="s">
        <v>5370</v>
      </c>
      <c r="C727" t="s">
        <v>5371</v>
      </c>
      <c r="D727" t="s">
        <v>3499</v>
      </c>
      <c r="E727">
        <v>3</v>
      </c>
      <c r="F727">
        <v>44048</v>
      </c>
      <c r="G727">
        <v>9101.93</v>
      </c>
      <c r="H727" t="s">
        <v>5372</v>
      </c>
      <c r="I727" t="s">
        <v>5373</v>
      </c>
      <c r="J727" t="s">
        <v>24</v>
      </c>
      <c r="K727" t="s">
        <v>48</v>
      </c>
      <c r="L727" t="s">
        <v>26</v>
      </c>
      <c r="M727" t="s">
        <v>5374</v>
      </c>
      <c r="N727" t="s">
        <v>5375</v>
      </c>
      <c r="O727" t="s">
        <v>83</v>
      </c>
      <c r="P727">
        <v>39553</v>
      </c>
      <c r="Q727" t="s">
        <v>5374</v>
      </c>
      <c r="R727">
        <v>564</v>
      </c>
      <c r="S727">
        <v>151</v>
      </c>
      <c r="T727" t="s">
        <v>5376</v>
      </c>
      <c r="U727">
        <v>141964</v>
      </c>
    </row>
    <row r="728" spans="1:21" x14ac:dyDescent="0.25">
      <c r="A728" t="s">
        <v>5377</v>
      </c>
      <c r="B728" t="s">
        <v>5378</v>
      </c>
      <c r="C728" t="s">
        <v>2266</v>
      </c>
      <c r="D728" t="s">
        <v>3623</v>
      </c>
      <c r="E728">
        <v>9</v>
      </c>
      <c r="F728">
        <v>6164</v>
      </c>
      <c r="G728">
        <v>1030.32</v>
      </c>
      <c r="H728" t="s">
        <v>5379</v>
      </c>
      <c r="I728" t="s">
        <v>5380</v>
      </c>
      <c r="J728" t="s">
        <v>48</v>
      </c>
      <c r="K728" t="s">
        <v>91</v>
      </c>
      <c r="L728" t="s">
        <v>150</v>
      </c>
      <c r="M728" t="s">
        <v>5381</v>
      </c>
      <c r="N728" t="s">
        <v>5382</v>
      </c>
      <c r="O728" t="s">
        <v>83</v>
      </c>
      <c r="P728">
        <v>48764</v>
      </c>
      <c r="Q728" t="s">
        <v>5381</v>
      </c>
      <c r="R728">
        <v>221</v>
      </c>
      <c r="S728">
        <v>53</v>
      </c>
      <c r="T728" t="s">
        <v>5383</v>
      </c>
      <c r="U728">
        <v>485398</v>
      </c>
    </row>
    <row r="729" spans="1:21" x14ac:dyDescent="0.25">
      <c r="A729" t="s">
        <v>5384</v>
      </c>
      <c r="B729" t="s">
        <v>5385</v>
      </c>
      <c r="C729" t="s">
        <v>4885</v>
      </c>
      <c r="D729" t="s">
        <v>1074</v>
      </c>
      <c r="E729">
        <v>6</v>
      </c>
      <c r="F729">
        <v>7524</v>
      </c>
      <c r="G729">
        <v>2026.53</v>
      </c>
      <c r="H729" t="s">
        <v>3269</v>
      </c>
      <c r="I729" t="s">
        <v>5386</v>
      </c>
      <c r="J729" t="s">
        <v>24</v>
      </c>
      <c r="K729" t="s">
        <v>91</v>
      </c>
      <c r="L729" t="s">
        <v>80</v>
      </c>
      <c r="M729" t="s">
        <v>5387</v>
      </c>
      <c r="N729" t="s">
        <v>5388</v>
      </c>
      <c r="O729" t="s">
        <v>51</v>
      </c>
      <c r="P729">
        <v>29551</v>
      </c>
      <c r="Q729" t="s">
        <v>5387</v>
      </c>
      <c r="R729">
        <v>61</v>
      </c>
      <c r="S729">
        <v>38</v>
      </c>
      <c r="T729" t="s">
        <v>5389</v>
      </c>
      <c r="U729">
        <v>376802</v>
      </c>
    </row>
    <row r="730" spans="1:21" x14ac:dyDescent="0.25">
      <c r="A730" t="s">
        <v>5390</v>
      </c>
      <c r="B730" t="s">
        <v>5391</v>
      </c>
      <c r="C730" t="s">
        <v>1275</v>
      </c>
      <c r="D730" t="s">
        <v>392</v>
      </c>
      <c r="E730">
        <v>4</v>
      </c>
      <c r="F730">
        <v>25793</v>
      </c>
      <c r="G730">
        <v>1779.3</v>
      </c>
      <c r="H730" t="s">
        <v>1801</v>
      </c>
      <c r="I730" t="s">
        <v>5392</v>
      </c>
      <c r="J730" t="s">
        <v>59</v>
      </c>
      <c r="K730" t="s">
        <v>60</v>
      </c>
      <c r="L730" t="s">
        <v>80</v>
      </c>
      <c r="M730" t="s">
        <v>847</v>
      </c>
      <c r="N730" t="s">
        <v>5393</v>
      </c>
      <c r="O730" t="s">
        <v>72</v>
      </c>
      <c r="P730">
        <v>33711</v>
      </c>
      <c r="Q730" t="s">
        <v>847</v>
      </c>
      <c r="R730">
        <v>719</v>
      </c>
      <c r="S730">
        <v>129</v>
      </c>
      <c r="T730" t="s">
        <v>5394</v>
      </c>
      <c r="U730">
        <v>389740</v>
      </c>
    </row>
    <row r="731" spans="1:21" x14ac:dyDescent="0.25">
      <c r="A731" t="s">
        <v>5395</v>
      </c>
      <c r="B731" t="s">
        <v>1222</v>
      </c>
      <c r="C731" t="s">
        <v>3190</v>
      </c>
      <c r="D731" t="s">
        <v>5396</v>
      </c>
      <c r="E731">
        <v>6</v>
      </c>
      <c r="F731">
        <v>29414</v>
      </c>
      <c r="G731">
        <v>8675.7900000000009</v>
      </c>
      <c r="H731" t="s">
        <v>3829</v>
      </c>
      <c r="I731" t="s">
        <v>5397</v>
      </c>
      <c r="J731" t="s">
        <v>48</v>
      </c>
      <c r="K731" t="s">
        <v>91</v>
      </c>
      <c r="L731" t="s">
        <v>80</v>
      </c>
      <c r="M731" t="s">
        <v>797</v>
      </c>
      <c r="N731" t="s">
        <v>5398</v>
      </c>
      <c r="O731" t="s">
        <v>83</v>
      </c>
      <c r="P731">
        <v>7407</v>
      </c>
      <c r="Q731" t="s">
        <v>797</v>
      </c>
      <c r="R731">
        <v>430</v>
      </c>
      <c r="S731">
        <v>58</v>
      </c>
      <c r="T731" t="s">
        <v>5399</v>
      </c>
      <c r="U731">
        <v>138634</v>
      </c>
    </row>
    <row r="732" spans="1:21" x14ac:dyDescent="0.25">
      <c r="A732" t="s">
        <v>5400</v>
      </c>
      <c r="B732" t="s">
        <v>5401</v>
      </c>
      <c r="C732" t="s">
        <v>829</v>
      </c>
      <c r="D732" t="s">
        <v>2384</v>
      </c>
      <c r="E732">
        <v>8</v>
      </c>
      <c r="F732">
        <v>2756</v>
      </c>
      <c r="G732">
        <v>160.85</v>
      </c>
      <c r="H732" t="s">
        <v>5402</v>
      </c>
      <c r="I732" t="s">
        <v>5403</v>
      </c>
      <c r="J732" t="s">
        <v>48</v>
      </c>
      <c r="K732" t="s">
        <v>48</v>
      </c>
      <c r="L732" t="s">
        <v>26</v>
      </c>
      <c r="M732" t="s">
        <v>4941</v>
      </c>
      <c r="N732" t="s">
        <v>5404</v>
      </c>
      <c r="O732" t="s">
        <v>72</v>
      </c>
      <c r="P732">
        <v>42635</v>
      </c>
      <c r="Q732" t="s">
        <v>4941</v>
      </c>
      <c r="R732">
        <v>310</v>
      </c>
      <c r="S732">
        <v>188</v>
      </c>
      <c r="T732" t="s">
        <v>5405</v>
      </c>
      <c r="U732">
        <v>78899</v>
      </c>
    </row>
    <row r="733" spans="1:21" x14ac:dyDescent="0.25">
      <c r="A733" t="s">
        <v>5406</v>
      </c>
      <c r="B733" t="s">
        <v>5407</v>
      </c>
      <c r="C733" t="s">
        <v>1702</v>
      </c>
      <c r="D733" t="s">
        <v>2053</v>
      </c>
      <c r="E733">
        <v>3</v>
      </c>
      <c r="F733">
        <v>19223</v>
      </c>
      <c r="G733">
        <v>1961.21</v>
      </c>
      <c r="H733" t="s">
        <v>5408</v>
      </c>
      <c r="I733" t="s">
        <v>5409</v>
      </c>
      <c r="J733" t="s">
        <v>59</v>
      </c>
      <c r="K733" t="s">
        <v>196</v>
      </c>
      <c r="L733" t="s">
        <v>26</v>
      </c>
      <c r="M733" t="s">
        <v>5410</v>
      </c>
      <c r="N733" t="s">
        <v>5411</v>
      </c>
      <c r="O733" t="s">
        <v>83</v>
      </c>
      <c r="P733">
        <v>37420</v>
      </c>
      <c r="Q733" t="s">
        <v>5410</v>
      </c>
      <c r="R733">
        <v>390</v>
      </c>
      <c r="S733">
        <v>157</v>
      </c>
      <c r="T733" t="s">
        <v>5412</v>
      </c>
      <c r="U733">
        <v>181068</v>
      </c>
    </row>
    <row r="734" spans="1:21" x14ac:dyDescent="0.25">
      <c r="A734" t="s">
        <v>5413</v>
      </c>
      <c r="B734" t="s">
        <v>4725</v>
      </c>
      <c r="C734" t="s">
        <v>5026</v>
      </c>
      <c r="D734" t="s">
        <v>496</v>
      </c>
      <c r="E734">
        <v>2</v>
      </c>
      <c r="F734">
        <v>11649</v>
      </c>
      <c r="G734">
        <v>2645.22</v>
      </c>
      <c r="H734" t="s">
        <v>5414</v>
      </c>
      <c r="I734" t="s">
        <v>5415</v>
      </c>
      <c r="J734" t="s">
        <v>139</v>
      </c>
      <c r="K734" t="s">
        <v>91</v>
      </c>
      <c r="L734" t="s">
        <v>80</v>
      </c>
      <c r="M734" t="s">
        <v>4090</v>
      </c>
      <c r="N734" t="s">
        <v>5416</v>
      </c>
      <c r="O734" t="s">
        <v>83</v>
      </c>
      <c r="P734">
        <v>12775</v>
      </c>
      <c r="Q734" t="s">
        <v>4090</v>
      </c>
      <c r="R734">
        <v>991</v>
      </c>
      <c r="S734">
        <v>191</v>
      </c>
      <c r="T734" t="s">
        <v>5417</v>
      </c>
      <c r="U734">
        <v>435595</v>
      </c>
    </row>
    <row r="735" spans="1:21" x14ac:dyDescent="0.25">
      <c r="A735" t="s">
        <v>5418</v>
      </c>
      <c r="B735" t="s">
        <v>1458</v>
      </c>
      <c r="C735" t="s">
        <v>5419</v>
      </c>
      <c r="D735" t="s">
        <v>770</v>
      </c>
      <c r="E735">
        <v>4</v>
      </c>
      <c r="F735">
        <v>15449</v>
      </c>
      <c r="G735">
        <v>1100.5899999999999</v>
      </c>
      <c r="H735" t="s">
        <v>5420</v>
      </c>
      <c r="I735" t="s">
        <v>5421</v>
      </c>
      <c r="J735" t="s">
        <v>37</v>
      </c>
      <c r="K735" t="s">
        <v>196</v>
      </c>
      <c r="L735" t="s">
        <v>26</v>
      </c>
      <c r="M735" t="s">
        <v>257</v>
      </c>
      <c r="N735" t="s">
        <v>5422</v>
      </c>
      <c r="O735" t="s">
        <v>72</v>
      </c>
      <c r="P735">
        <v>17804</v>
      </c>
      <c r="Q735" t="s">
        <v>257</v>
      </c>
      <c r="R735">
        <v>427</v>
      </c>
      <c r="S735">
        <v>111</v>
      </c>
      <c r="T735" t="s">
        <v>5423</v>
      </c>
      <c r="U735">
        <v>277945</v>
      </c>
    </row>
    <row r="736" spans="1:21" x14ac:dyDescent="0.25">
      <c r="A736" t="s">
        <v>5424</v>
      </c>
      <c r="B736" t="s">
        <v>2892</v>
      </c>
      <c r="C736" t="s">
        <v>968</v>
      </c>
      <c r="D736" t="s">
        <v>92</v>
      </c>
      <c r="E736">
        <v>1</v>
      </c>
      <c r="F736">
        <v>9452</v>
      </c>
      <c r="G736">
        <v>1092.1099999999999</v>
      </c>
      <c r="H736" t="s">
        <v>2748</v>
      </c>
      <c r="I736" t="s">
        <v>5425</v>
      </c>
      <c r="J736" t="s">
        <v>110</v>
      </c>
      <c r="K736" t="s">
        <v>48</v>
      </c>
      <c r="L736" t="s">
        <v>150</v>
      </c>
      <c r="M736" t="s">
        <v>5426</v>
      </c>
      <c r="N736" t="s">
        <v>5427</v>
      </c>
      <c r="O736" t="s">
        <v>83</v>
      </c>
      <c r="P736">
        <v>30583</v>
      </c>
      <c r="Q736" t="s">
        <v>5426</v>
      </c>
      <c r="R736">
        <v>78</v>
      </c>
      <c r="S736">
        <v>188</v>
      </c>
      <c r="T736" t="s">
        <v>5428</v>
      </c>
      <c r="U736">
        <v>403081</v>
      </c>
    </row>
    <row r="737" spans="1:21" x14ac:dyDescent="0.25">
      <c r="A737" t="s">
        <v>5429</v>
      </c>
      <c r="B737" t="s">
        <v>4088</v>
      </c>
      <c r="C737" t="s">
        <v>2831</v>
      </c>
      <c r="D737" t="s">
        <v>383</v>
      </c>
      <c r="E737">
        <v>8</v>
      </c>
      <c r="F737">
        <v>34030</v>
      </c>
      <c r="G737">
        <v>3011.46</v>
      </c>
      <c r="H737" t="s">
        <v>5430</v>
      </c>
      <c r="I737" t="s">
        <v>5431</v>
      </c>
      <c r="J737" t="s">
        <v>48</v>
      </c>
      <c r="K737" t="s">
        <v>149</v>
      </c>
      <c r="L737" t="s">
        <v>150</v>
      </c>
      <c r="M737" t="s">
        <v>5432</v>
      </c>
      <c r="N737" t="s">
        <v>5433</v>
      </c>
      <c r="O737" t="s">
        <v>51</v>
      </c>
      <c r="P737">
        <v>748</v>
      </c>
      <c r="Q737" t="s">
        <v>5432</v>
      </c>
      <c r="R737">
        <v>279</v>
      </c>
      <c r="S737">
        <v>12</v>
      </c>
      <c r="T737" t="s">
        <v>5434</v>
      </c>
      <c r="U737">
        <v>269019</v>
      </c>
    </row>
    <row r="738" spans="1:21" x14ac:dyDescent="0.25">
      <c r="A738" t="s">
        <v>5435</v>
      </c>
      <c r="B738" t="s">
        <v>5436</v>
      </c>
      <c r="C738" t="s">
        <v>753</v>
      </c>
      <c r="D738" t="s">
        <v>3574</v>
      </c>
      <c r="E738">
        <v>9</v>
      </c>
      <c r="F738">
        <v>23913</v>
      </c>
      <c r="G738">
        <v>5521.34</v>
      </c>
      <c r="H738" t="s">
        <v>5437</v>
      </c>
      <c r="I738" t="s">
        <v>5438</v>
      </c>
      <c r="J738" t="s">
        <v>48</v>
      </c>
      <c r="K738" t="s">
        <v>38</v>
      </c>
      <c r="L738" t="s">
        <v>80</v>
      </c>
      <c r="M738" t="s">
        <v>4523</v>
      </c>
      <c r="N738" t="s">
        <v>5439</v>
      </c>
      <c r="O738" t="s">
        <v>29</v>
      </c>
      <c r="P738">
        <v>40913</v>
      </c>
      <c r="Q738" t="s">
        <v>4523</v>
      </c>
      <c r="R738">
        <v>145</v>
      </c>
      <c r="S738">
        <v>65</v>
      </c>
      <c r="T738" t="s">
        <v>5440</v>
      </c>
      <c r="U738">
        <v>270583</v>
      </c>
    </row>
    <row r="739" spans="1:21" x14ac:dyDescent="0.25">
      <c r="A739" t="s">
        <v>5441</v>
      </c>
      <c r="B739" t="s">
        <v>5442</v>
      </c>
      <c r="C739" t="s">
        <v>5443</v>
      </c>
      <c r="D739" t="s">
        <v>329</v>
      </c>
      <c r="E739">
        <v>6</v>
      </c>
      <c r="F739">
        <v>47998</v>
      </c>
      <c r="G739">
        <v>9346.81</v>
      </c>
      <c r="H739" t="s">
        <v>5444</v>
      </c>
      <c r="I739" t="s">
        <v>5445</v>
      </c>
      <c r="J739" t="s">
        <v>232</v>
      </c>
      <c r="K739" t="s">
        <v>38</v>
      </c>
      <c r="L739" t="s">
        <v>80</v>
      </c>
      <c r="M739" t="s">
        <v>3366</v>
      </c>
      <c r="N739" t="s">
        <v>5446</v>
      </c>
      <c r="O739" t="s">
        <v>51</v>
      </c>
      <c r="P739">
        <v>14101</v>
      </c>
      <c r="Q739" t="s">
        <v>3366</v>
      </c>
      <c r="R739">
        <v>685</v>
      </c>
      <c r="S739">
        <v>10</v>
      </c>
      <c r="T739" t="s">
        <v>5447</v>
      </c>
      <c r="U739">
        <v>320382</v>
      </c>
    </row>
    <row r="740" spans="1:21" x14ac:dyDescent="0.25">
      <c r="A740" t="s">
        <v>5448</v>
      </c>
      <c r="B740" t="s">
        <v>5449</v>
      </c>
      <c r="C740" t="s">
        <v>3476</v>
      </c>
      <c r="D740" t="s">
        <v>3641</v>
      </c>
      <c r="E740">
        <v>9</v>
      </c>
      <c r="F740">
        <v>911</v>
      </c>
      <c r="G740">
        <v>60.24</v>
      </c>
      <c r="H740" t="s">
        <v>5450</v>
      </c>
      <c r="I740" t="s">
        <v>5451</v>
      </c>
      <c r="J740" t="s">
        <v>48</v>
      </c>
      <c r="K740" t="s">
        <v>25</v>
      </c>
      <c r="L740" t="s">
        <v>26</v>
      </c>
      <c r="M740" t="s">
        <v>5452</v>
      </c>
      <c r="N740" t="s">
        <v>5453</v>
      </c>
      <c r="O740" t="s">
        <v>51</v>
      </c>
      <c r="P740">
        <v>3841</v>
      </c>
      <c r="Q740" t="s">
        <v>5452</v>
      </c>
      <c r="R740">
        <v>800</v>
      </c>
      <c r="S740">
        <v>138</v>
      </c>
      <c r="T740" t="s">
        <v>5454</v>
      </c>
      <c r="U740">
        <v>481517</v>
      </c>
    </row>
    <row r="741" spans="1:21" x14ac:dyDescent="0.25">
      <c r="A741" t="s">
        <v>5455</v>
      </c>
      <c r="B741" t="s">
        <v>5456</v>
      </c>
      <c r="C741" t="s">
        <v>2313</v>
      </c>
      <c r="D741" t="s">
        <v>4010</v>
      </c>
      <c r="E741">
        <v>1</v>
      </c>
      <c r="F741">
        <v>38992</v>
      </c>
      <c r="G741">
        <v>6434.99</v>
      </c>
      <c r="H741" t="s">
        <v>5457</v>
      </c>
      <c r="I741" t="s">
        <v>5458</v>
      </c>
      <c r="J741" t="s">
        <v>139</v>
      </c>
      <c r="K741" t="s">
        <v>91</v>
      </c>
      <c r="L741" t="s">
        <v>26</v>
      </c>
      <c r="M741" t="s">
        <v>311</v>
      </c>
      <c r="N741" t="s">
        <v>5459</v>
      </c>
      <c r="O741" t="s">
        <v>51</v>
      </c>
      <c r="P741">
        <v>16596</v>
      </c>
      <c r="Q741" t="s">
        <v>311</v>
      </c>
      <c r="R741">
        <v>840</v>
      </c>
      <c r="S741">
        <v>107</v>
      </c>
      <c r="T741" t="s">
        <v>5460</v>
      </c>
      <c r="U741">
        <v>246850</v>
      </c>
    </row>
    <row r="742" spans="1:21" x14ac:dyDescent="0.25">
      <c r="A742" t="s">
        <v>5461</v>
      </c>
      <c r="B742" t="s">
        <v>4578</v>
      </c>
      <c r="C742" t="s">
        <v>2619</v>
      </c>
      <c r="D742" t="s">
        <v>5462</v>
      </c>
      <c r="E742">
        <v>6</v>
      </c>
      <c r="F742">
        <v>45531</v>
      </c>
      <c r="G742">
        <v>4649.8900000000003</v>
      </c>
      <c r="H742" t="s">
        <v>5463</v>
      </c>
      <c r="I742" t="s">
        <v>5464</v>
      </c>
      <c r="J742" t="s">
        <v>37</v>
      </c>
      <c r="K742" t="s">
        <v>38</v>
      </c>
      <c r="L742" t="s">
        <v>150</v>
      </c>
      <c r="M742" t="s">
        <v>5465</v>
      </c>
      <c r="N742" t="s">
        <v>5466</v>
      </c>
      <c r="O742" t="s">
        <v>83</v>
      </c>
      <c r="P742">
        <v>41804</v>
      </c>
      <c r="Q742" t="s">
        <v>5465</v>
      </c>
      <c r="R742">
        <v>632</v>
      </c>
      <c r="S742">
        <v>64</v>
      </c>
      <c r="T742" t="s">
        <v>5467</v>
      </c>
      <c r="U742">
        <v>318092</v>
      </c>
    </row>
    <row r="743" spans="1:21" x14ac:dyDescent="0.25">
      <c r="A743" t="s">
        <v>5468</v>
      </c>
      <c r="B743" t="s">
        <v>947</v>
      </c>
      <c r="C743" t="s">
        <v>285</v>
      </c>
      <c r="D743" t="s">
        <v>3150</v>
      </c>
      <c r="E743">
        <v>4</v>
      </c>
      <c r="F743">
        <v>24565</v>
      </c>
      <c r="G743">
        <v>7171.13</v>
      </c>
      <c r="H743" t="s">
        <v>3424</v>
      </c>
      <c r="I743" t="s">
        <v>5469</v>
      </c>
      <c r="J743" t="s">
        <v>37</v>
      </c>
      <c r="K743" t="s">
        <v>48</v>
      </c>
      <c r="L743" t="s">
        <v>150</v>
      </c>
      <c r="M743" t="s">
        <v>5470</v>
      </c>
      <c r="N743" t="s">
        <v>5471</v>
      </c>
      <c r="O743" t="s">
        <v>51</v>
      </c>
      <c r="P743">
        <v>13784</v>
      </c>
      <c r="Q743" t="s">
        <v>5470</v>
      </c>
      <c r="R743">
        <v>768</v>
      </c>
      <c r="S743">
        <v>67</v>
      </c>
      <c r="T743" t="s">
        <v>5472</v>
      </c>
      <c r="U743">
        <v>463762</v>
      </c>
    </row>
    <row r="744" spans="1:21" x14ac:dyDescent="0.25">
      <c r="A744" t="s">
        <v>5473</v>
      </c>
      <c r="B744" t="s">
        <v>5474</v>
      </c>
      <c r="C744" t="s">
        <v>106</v>
      </c>
      <c r="D744" t="s">
        <v>1485</v>
      </c>
      <c r="E744">
        <v>3</v>
      </c>
      <c r="F744">
        <v>35118</v>
      </c>
      <c r="G744">
        <v>2703.37</v>
      </c>
      <c r="H744" t="s">
        <v>4781</v>
      </c>
      <c r="I744" t="s">
        <v>5475</v>
      </c>
      <c r="J744" t="s">
        <v>48</v>
      </c>
      <c r="K744" t="s">
        <v>25</v>
      </c>
      <c r="L744" t="s">
        <v>26</v>
      </c>
      <c r="M744" t="s">
        <v>5462</v>
      </c>
      <c r="N744" t="s">
        <v>5476</v>
      </c>
      <c r="O744" t="s">
        <v>51</v>
      </c>
      <c r="P744">
        <v>27005</v>
      </c>
      <c r="Q744" t="s">
        <v>5462</v>
      </c>
      <c r="R744">
        <v>417</v>
      </c>
      <c r="S744">
        <v>132</v>
      </c>
      <c r="T744" t="s">
        <v>5477</v>
      </c>
      <c r="U744">
        <v>217538</v>
      </c>
    </row>
    <row r="745" spans="1:21" x14ac:dyDescent="0.25">
      <c r="A745" t="s">
        <v>5478</v>
      </c>
      <c r="B745" t="s">
        <v>5479</v>
      </c>
      <c r="C745" t="s">
        <v>2762</v>
      </c>
      <c r="D745" t="s">
        <v>1468</v>
      </c>
      <c r="E745">
        <v>3</v>
      </c>
      <c r="F745">
        <v>22315</v>
      </c>
      <c r="G745">
        <v>4452.1499999999996</v>
      </c>
      <c r="H745" t="s">
        <v>5480</v>
      </c>
      <c r="I745" t="s">
        <v>5481</v>
      </c>
      <c r="J745" t="s">
        <v>232</v>
      </c>
      <c r="K745" t="s">
        <v>196</v>
      </c>
      <c r="L745" t="s">
        <v>80</v>
      </c>
      <c r="M745" t="s">
        <v>4493</v>
      </c>
      <c r="N745" t="s">
        <v>5482</v>
      </c>
      <c r="O745" t="s">
        <v>51</v>
      </c>
      <c r="P745">
        <v>40612</v>
      </c>
      <c r="Q745" t="s">
        <v>4493</v>
      </c>
      <c r="R745">
        <v>627</v>
      </c>
      <c r="S745">
        <v>44</v>
      </c>
      <c r="T745" t="s">
        <v>5483</v>
      </c>
      <c r="U745">
        <v>427970</v>
      </c>
    </row>
    <row r="746" spans="1:21" x14ac:dyDescent="0.25">
      <c r="A746" t="s">
        <v>5484</v>
      </c>
      <c r="B746" t="s">
        <v>5485</v>
      </c>
      <c r="C746" t="s">
        <v>3570</v>
      </c>
      <c r="D746" t="s">
        <v>974</v>
      </c>
      <c r="E746">
        <v>5</v>
      </c>
      <c r="F746">
        <v>29954</v>
      </c>
      <c r="G746">
        <v>5106.01</v>
      </c>
      <c r="H746" t="s">
        <v>5182</v>
      </c>
      <c r="I746" t="s">
        <v>5486</v>
      </c>
      <c r="J746" t="s">
        <v>37</v>
      </c>
      <c r="K746" t="s">
        <v>48</v>
      </c>
      <c r="L746" t="s">
        <v>150</v>
      </c>
      <c r="M746" t="s">
        <v>1215</v>
      </c>
      <c r="N746" t="s">
        <v>5487</v>
      </c>
      <c r="O746" t="s">
        <v>83</v>
      </c>
      <c r="P746">
        <v>1782</v>
      </c>
      <c r="Q746" t="s">
        <v>1215</v>
      </c>
      <c r="R746">
        <v>106</v>
      </c>
      <c r="S746">
        <v>107</v>
      </c>
      <c r="T746" t="s">
        <v>5488</v>
      </c>
      <c r="U746">
        <v>290773</v>
      </c>
    </row>
    <row r="747" spans="1:21" x14ac:dyDescent="0.25">
      <c r="A747" t="s">
        <v>5489</v>
      </c>
      <c r="B747" t="s">
        <v>5490</v>
      </c>
      <c r="C747" t="s">
        <v>5457</v>
      </c>
      <c r="D747" t="s">
        <v>5491</v>
      </c>
      <c r="E747">
        <v>6</v>
      </c>
      <c r="F747">
        <v>45429</v>
      </c>
      <c r="G747">
        <v>8836.9</v>
      </c>
      <c r="H747" t="s">
        <v>3430</v>
      </c>
      <c r="I747" t="s">
        <v>5492</v>
      </c>
      <c r="J747" t="s">
        <v>232</v>
      </c>
      <c r="K747" t="s">
        <v>149</v>
      </c>
      <c r="L747" t="s">
        <v>26</v>
      </c>
      <c r="M747" t="s">
        <v>712</v>
      </c>
      <c r="N747" t="s">
        <v>5493</v>
      </c>
      <c r="O747" t="s">
        <v>72</v>
      </c>
      <c r="P747">
        <v>38020</v>
      </c>
      <c r="Q747" t="s">
        <v>712</v>
      </c>
      <c r="R747">
        <v>538</v>
      </c>
      <c r="S747">
        <v>126</v>
      </c>
      <c r="T747" t="s">
        <v>5494</v>
      </c>
      <c r="U747">
        <v>445601</v>
      </c>
    </row>
    <row r="748" spans="1:21" x14ac:dyDescent="0.25">
      <c r="A748" t="s">
        <v>5495</v>
      </c>
      <c r="B748" t="s">
        <v>5496</v>
      </c>
      <c r="C748" t="s">
        <v>5497</v>
      </c>
      <c r="D748" t="s">
        <v>2708</v>
      </c>
      <c r="E748">
        <v>2</v>
      </c>
      <c r="F748">
        <v>26746</v>
      </c>
      <c r="G748">
        <v>7732.89</v>
      </c>
      <c r="H748" t="s">
        <v>5498</v>
      </c>
      <c r="I748" t="s">
        <v>5499</v>
      </c>
      <c r="J748" t="s">
        <v>129</v>
      </c>
      <c r="K748" t="s">
        <v>48</v>
      </c>
      <c r="L748" t="s">
        <v>80</v>
      </c>
      <c r="M748" t="s">
        <v>4807</v>
      </c>
      <c r="N748" t="s">
        <v>5500</v>
      </c>
      <c r="O748" t="s">
        <v>29</v>
      </c>
      <c r="P748">
        <v>14505</v>
      </c>
      <c r="Q748" t="s">
        <v>4807</v>
      </c>
      <c r="R748">
        <v>557</v>
      </c>
      <c r="S748">
        <v>55</v>
      </c>
      <c r="T748" t="s">
        <v>5501</v>
      </c>
      <c r="U748">
        <v>260515</v>
      </c>
    </row>
    <row r="749" spans="1:21" x14ac:dyDescent="0.25">
      <c r="A749" t="s">
        <v>5502</v>
      </c>
      <c r="B749" t="s">
        <v>5223</v>
      </c>
      <c r="C749" t="s">
        <v>4072</v>
      </c>
      <c r="D749" t="s">
        <v>45</v>
      </c>
      <c r="E749">
        <v>6</v>
      </c>
      <c r="F749">
        <v>29116</v>
      </c>
      <c r="G749">
        <v>3939.99</v>
      </c>
      <c r="H749" t="s">
        <v>5503</v>
      </c>
      <c r="I749" t="s">
        <v>5504</v>
      </c>
      <c r="J749" t="s">
        <v>232</v>
      </c>
      <c r="K749" t="s">
        <v>38</v>
      </c>
      <c r="L749" t="s">
        <v>26</v>
      </c>
      <c r="M749" t="s">
        <v>5505</v>
      </c>
      <c r="N749" t="s">
        <v>5506</v>
      </c>
      <c r="O749" t="s">
        <v>51</v>
      </c>
      <c r="P749">
        <v>34808</v>
      </c>
      <c r="Q749" t="s">
        <v>5505</v>
      </c>
      <c r="R749">
        <v>31</v>
      </c>
      <c r="S749">
        <v>53</v>
      </c>
      <c r="T749" t="s">
        <v>5507</v>
      </c>
      <c r="U749">
        <v>333282</v>
      </c>
    </row>
    <row r="750" spans="1:21" x14ac:dyDescent="0.25">
      <c r="A750" t="s">
        <v>5508</v>
      </c>
      <c r="B750" t="s">
        <v>3973</v>
      </c>
      <c r="C750" t="s">
        <v>5509</v>
      </c>
      <c r="D750" t="s">
        <v>2243</v>
      </c>
      <c r="E750">
        <v>9</v>
      </c>
      <c r="F750">
        <v>49341</v>
      </c>
      <c r="G750">
        <v>11703.27</v>
      </c>
      <c r="H750" t="s">
        <v>1443</v>
      </c>
      <c r="I750" t="s">
        <v>5510</v>
      </c>
      <c r="J750" t="s">
        <v>232</v>
      </c>
      <c r="K750" t="s">
        <v>38</v>
      </c>
      <c r="L750" t="s">
        <v>26</v>
      </c>
      <c r="M750" t="s">
        <v>5511</v>
      </c>
      <c r="N750" t="s">
        <v>5512</v>
      </c>
      <c r="O750" t="s">
        <v>51</v>
      </c>
      <c r="P750">
        <v>9485</v>
      </c>
      <c r="Q750" t="s">
        <v>5511</v>
      </c>
      <c r="R750">
        <v>548</v>
      </c>
      <c r="S750">
        <v>77</v>
      </c>
      <c r="T750" t="s">
        <v>5513</v>
      </c>
      <c r="U750">
        <v>195477</v>
      </c>
    </row>
    <row r="751" spans="1:21" x14ac:dyDescent="0.25">
      <c r="A751" t="s">
        <v>5514</v>
      </c>
      <c r="B751" t="s">
        <v>2754</v>
      </c>
      <c r="C751" t="s">
        <v>5515</v>
      </c>
      <c r="D751" t="s">
        <v>1438</v>
      </c>
      <c r="E751">
        <v>1</v>
      </c>
      <c r="F751">
        <v>25083</v>
      </c>
      <c r="G751">
        <v>4060.1</v>
      </c>
      <c r="H751" t="s">
        <v>5516</v>
      </c>
      <c r="I751" t="s">
        <v>5517</v>
      </c>
      <c r="J751" t="s">
        <v>110</v>
      </c>
      <c r="K751" t="s">
        <v>60</v>
      </c>
      <c r="L751" t="s">
        <v>26</v>
      </c>
      <c r="M751" t="s">
        <v>5518</v>
      </c>
      <c r="N751" t="s">
        <v>5519</v>
      </c>
      <c r="O751" t="s">
        <v>29</v>
      </c>
      <c r="P751">
        <v>7036</v>
      </c>
      <c r="Q751" t="s">
        <v>5518</v>
      </c>
      <c r="R751">
        <v>722</v>
      </c>
      <c r="S751">
        <v>122</v>
      </c>
      <c r="T751" t="s">
        <v>5520</v>
      </c>
      <c r="U751">
        <v>335753</v>
      </c>
    </row>
    <row r="752" spans="1:21" x14ac:dyDescent="0.25">
      <c r="A752" t="s">
        <v>5521</v>
      </c>
      <c r="B752" t="s">
        <v>5522</v>
      </c>
      <c r="C752" t="s">
        <v>1880</v>
      </c>
      <c r="D752" t="s">
        <v>5523</v>
      </c>
      <c r="E752">
        <v>8</v>
      </c>
      <c r="F752">
        <v>9072</v>
      </c>
      <c r="G752">
        <v>1952.21</v>
      </c>
      <c r="H752" t="s">
        <v>5524</v>
      </c>
      <c r="I752" t="s">
        <v>5525</v>
      </c>
      <c r="J752" t="s">
        <v>139</v>
      </c>
      <c r="K752" t="s">
        <v>25</v>
      </c>
      <c r="L752" t="s">
        <v>80</v>
      </c>
      <c r="M752" t="s">
        <v>5526</v>
      </c>
      <c r="N752" t="s">
        <v>5527</v>
      </c>
      <c r="O752" t="s">
        <v>72</v>
      </c>
      <c r="P752">
        <v>39436</v>
      </c>
      <c r="Q752" t="s">
        <v>5526</v>
      </c>
      <c r="R752">
        <v>367</v>
      </c>
      <c r="S752">
        <v>58</v>
      </c>
      <c r="T752" t="s">
        <v>5528</v>
      </c>
      <c r="U752">
        <v>196811</v>
      </c>
    </row>
    <row r="753" spans="1:21" x14ac:dyDescent="0.25">
      <c r="A753" t="s">
        <v>5529</v>
      </c>
      <c r="B753" t="s">
        <v>1611</v>
      </c>
      <c r="C753" t="s">
        <v>2740</v>
      </c>
      <c r="D753" t="s">
        <v>3076</v>
      </c>
      <c r="E753">
        <v>6</v>
      </c>
      <c r="F753">
        <v>34300</v>
      </c>
      <c r="G753">
        <v>4850.51</v>
      </c>
      <c r="H753" t="s">
        <v>5530</v>
      </c>
      <c r="I753" t="s">
        <v>5531</v>
      </c>
      <c r="J753" t="s">
        <v>110</v>
      </c>
      <c r="K753" t="s">
        <v>25</v>
      </c>
      <c r="L753" t="s">
        <v>26</v>
      </c>
      <c r="M753" t="s">
        <v>5532</v>
      </c>
      <c r="N753" t="s">
        <v>5533</v>
      </c>
      <c r="O753" t="s">
        <v>83</v>
      </c>
      <c r="P753">
        <v>40410</v>
      </c>
      <c r="Q753" t="s">
        <v>5532</v>
      </c>
      <c r="R753">
        <v>544</v>
      </c>
      <c r="S753">
        <v>82</v>
      </c>
      <c r="T753" t="s">
        <v>5534</v>
      </c>
      <c r="U753">
        <v>324139</v>
      </c>
    </row>
    <row r="754" spans="1:21" x14ac:dyDescent="0.25">
      <c r="A754" t="s">
        <v>5535</v>
      </c>
      <c r="B754" t="s">
        <v>5536</v>
      </c>
      <c r="C754" t="s">
        <v>504</v>
      </c>
      <c r="D754" t="s">
        <v>3300</v>
      </c>
      <c r="E754">
        <v>4</v>
      </c>
      <c r="F754">
        <v>34797</v>
      </c>
      <c r="G754">
        <v>3715.64</v>
      </c>
      <c r="H754" t="s">
        <v>3933</v>
      </c>
      <c r="I754" t="s">
        <v>5537</v>
      </c>
      <c r="J754" t="s">
        <v>24</v>
      </c>
      <c r="K754" t="s">
        <v>38</v>
      </c>
      <c r="L754" t="s">
        <v>26</v>
      </c>
      <c r="M754" t="s">
        <v>374</v>
      </c>
      <c r="N754" t="s">
        <v>5538</v>
      </c>
      <c r="O754" t="s">
        <v>29</v>
      </c>
      <c r="P754">
        <v>49068</v>
      </c>
      <c r="Q754" t="s">
        <v>374</v>
      </c>
      <c r="R754">
        <v>286</v>
      </c>
      <c r="S754">
        <v>113</v>
      </c>
      <c r="T754" t="s">
        <v>5539</v>
      </c>
      <c r="U754">
        <v>404945</v>
      </c>
    </row>
    <row r="755" spans="1:21" x14ac:dyDescent="0.25">
      <c r="A755" t="s">
        <v>5540</v>
      </c>
      <c r="B755" t="s">
        <v>1792</v>
      </c>
      <c r="C755" t="s">
        <v>1541</v>
      </c>
      <c r="D755" t="s">
        <v>5374</v>
      </c>
      <c r="E755">
        <v>7</v>
      </c>
      <c r="F755">
        <v>12239</v>
      </c>
      <c r="G755">
        <v>867.8</v>
      </c>
      <c r="H755" t="s">
        <v>1048</v>
      </c>
      <c r="I755" t="s">
        <v>5541</v>
      </c>
      <c r="J755" t="s">
        <v>139</v>
      </c>
      <c r="K755" t="s">
        <v>25</v>
      </c>
      <c r="L755" t="s">
        <v>150</v>
      </c>
      <c r="M755" t="s">
        <v>5542</v>
      </c>
      <c r="N755" t="s">
        <v>5543</v>
      </c>
      <c r="O755" t="s">
        <v>29</v>
      </c>
      <c r="P755">
        <v>33891</v>
      </c>
      <c r="Q755" t="s">
        <v>5542</v>
      </c>
      <c r="R755">
        <v>270</v>
      </c>
      <c r="S755">
        <v>45</v>
      </c>
      <c r="T755" t="s">
        <v>5544</v>
      </c>
      <c r="U755">
        <v>245697</v>
      </c>
    </row>
    <row r="756" spans="1:21" x14ac:dyDescent="0.25">
      <c r="A756" t="s">
        <v>5545</v>
      </c>
      <c r="B756" t="s">
        <v>5546</v>
      </c>
      <c r="C756" t="s">
        <v>5547</v>
      </c>
      <c r="D756" t="s">
        <v>5548</v>
      </c>
      <c r="E756">
        <v>6</v>
      </c>
      <c r="F756">
        <v>36571</v>
      </c>
      <c r="G756">
        <v>2758.84</v>
      </c>
      <c r="H756" t="s">
        <v>1124</v>
      </c>
      <c r="I756" t="s">
        <v>5549</v>
      </c>
      <c r="J756" t="s">
        <v>129</v>
      </c>
      <c r="K756" t="s">
        <v>60</v>
      </c>
      <c r="L756" t="s">
        <v>150</v>
      </c>
      <c r="M756" t="s">
        <v>2419</v>
      </c>
      <c r="N756" t="s">
        <v>5550</v>
      </c>
      <c r="O756" t="s">
        <v>83</v>
      </c>
      <c r="P756">
        <v>23347</v>
      </c>
      <c r="Q756" t="s">
        <v>2419</v>
      </c>
      <c r="R756">
        <v>129</v>
      </c>
      <c r="S756">
        <v>118</v>
      </c>
      <c r="T756" t="s">
        <v>5551</v>
      </c>
      <c r="U756">
        <v>243155</v>
      </c>
    </row>
    <row r="757" spans="1:21" x14ac:dyDescent="0.25">
      <c r="A757" t="s">
        <v>5552</v>
      </c>
      <c r="B757" t="s">
        <v>3895</v>
      </c>
      <c r="C757" t="s">
        <v>3109</v>
      </c>
      <c r="D757" t="s">
        <v>1077</v>
      </c>
      <c r="E757">
        <v>7</v>
      </c>
      <c r="F757">
        <v>3654</v>
      </c>
      <c r="G757">
        <v>1059.1400000000001</v>
      </c>
      <c r="H757" t="s">
        <v>4186</v>
      </c>
      <c r="I757" t="s">
        <v>5553</v>
      </c>
      <c r="J757" t="s">
        <v>59</v>
      </c>
      <c r="K757" t="s">
        <v>48</v>
      </c>
      <c r="L757" t="s">
        <v>150</v>
      </c>
      <c r="M757" t="s">
        <v>5554</v>
      </c>
      <c r="N757" t="s">
        <v>5555</v>
      </c>
      <c r="O757" t="s">
        <v>83</v>
      </c>
      <c r="P757">
        <v>9822</v>
      </c>
      <c r="Q757" t="s">
        <v>5554</v>
      </c>
      <c r="R757">
        <v>327</v>
      </c>
      <c r="S757">
        <v>36</v>
      </c>
      <c r="T757" t="s">
        <v>5556</v>
      </c>
      <c r="U757">
        <v>194947</v>
      </c>
    </row>
    <row r="758" spans="1:21" x14ac:dyDescent="0.25">
      <c r="A758" t="s">
        <v>5557</v>
      </c>
      <c r="B758" t="s">
        <v>4185</v>
      </c>
      <c r="C758" t="s">
        <v>3110</v>
      </c>
      <c r="D758" t="s">
        <v>463</v>
      </c>
      <c r="E758">
        <v>1</v>
      </c>
      <c r="F758">
        <v>16340</v>
      </c>
      <c r="G758">
        <v>4037.85</v>
      </c>
      <c r="H758" t="s">
        <v>5558</v>
      </c>
      <c r="I758" t="s">
        <v>5559</v>
      </c>
      <c r="J758" t="s">
        <v>48</v>
      </c>
      <c r="K758" t="s">
        <v>149</v>
      </c>
      <c r="L758" t="s">
        <v>80</v>
      </c>
      <c r="M758" t="s">
        <v>2029</v>
      </c>
      <c r="N758" t="s">
        <v>5560</v>
      </c>
      <c r="O758" t="s">
        <v>72</v>
      </c>
      <c r="P758">
        <v>14831</v>
      </c>
      <c r="Q758" t="s">
        <v>2029</v>
      </c>
      <c r="R758">
        <v>803</v>
      </c>
      <c r="S758">
        <v>37</v>
      </c>
      <c r="T758" t="s">
        <v>5561</v>
      </c>
      <c r="U758">
        <v>378710</v>
      </c>
    </row>
    <row r="759" spans="1:21" x14ac:dyDescent="0.25">
      <c r="A759" t="s">
        <v>5562</v>
      </c>
      <c r="B759" t="s">
        <v>718</v>
      </c>
      <c r="C759" t="s">
        <v>4480</v>
      </c>
      <c r="D759" t="s">
        <v>5563</v>
      </c>
      <c r="E759">
        <v>1</v>
      </c>
      <c r="F759">
        <v>42828</v>
      </c>
      <c r="G759">
        <v>4764.18</v>
      </c>
      <c r="H759" t="s">
        <v>5564</v>
      </c>
      <c r="I759" t="s">
        <v>5565</v>
      </c>
      <c r="J759" t="s">
        <v>59</v>
      </c>
      <c r="K759" t="s">
        <v>48</v>
      </c>
      <c r="L759" t="s">
        <v>80</v>
      </c>
      <c r="M759" t="s">
        <v>1082</v>
      </c>
      <c r="N759" t="s">
        <v>5566</v>
      </c>
      <c r="O759" t="s">
        <v>83</v>
      </c>
      <c r="P759">
        <v>32439</v>
      </c>
      <c r="Q759" t="s">
        <v>1082</v>
      </c>
      <c r="R759">
        <v>935</v>
      </c>
      <c r="S759">
        <v>55</v>
      </c>
      <c r="T759" t="s">
        <v>5567</v>
      </c>
      <c r="U759">
        <v>316401</v>
      </c>
    </row>
    <row r="760" spans="1:21" x14ac:dyDescent="0.25">
      <c r="A760" t="s">
        <v>5568</v>
      </c>
      <c r="B760" t="s">
        <v>5569</v>
      </c>
      <c r="C760" t="s">
        <v>3180</v>
      </c>
      <c r="D760" t="s">
        <v>2826</v>
      </c>
      <c r="E760">
        <v>6</v>
      </c>
      <c r="F760">
        <v>31066</v>
      </c>
      <c r="G760">
        <v>5662.92</v>
      </c>
      <c r="H760" t="s">
        <v>547</v>
      </c>
      <c r="I760" t="s">
        <v>5570</v>
      </c>
      <c r="J760" t="s">
        <v>110</v>
      </c>
      <c r="K760" t="s">
        <v>196</v>
      </c>
      <c r="L760" t="s">
        <v>150</v>
      </c>
      <c r="M760" t="s">
        <v>5571</v>
      </c>
      <c r="N760" t="s">
        <v>5572</v>
      </c>
      <c r="O760" t="s">
        <v>29</v>
      </c>
      <c r="P760">
        <v>17370</v>
      </c>
      <c r="Q760" t="s">
        <v>5571</v>
      </c>
      <c r="R760">
        <v>635</v>
      </c>
      <c r="S760">
        <v>64</v>
      </c>
      <c r="T760" t="s">
        <v>5573</v>
      </c>
      <c r="U760">
        <v>282399</v>
      </c>
    </row>
    <row r="761" spans="1:21" x14ac:dyDescent="0.25">
      <c r="A761" t="s">
        <v>5574</v>
      </c>
      <c r="B761" t="s">
        <v>2295</v>
      </c>
      <c r="C761" t="s">
        <v>5575</v>
      </c>
      <c r="D761" t="s">
        <v>5576</v>
      </c>
      <c r="E761">
        <v>3</v>
      </c>
      <c r="F761">
        <v>30559</v>
      </c>
      <c r="G761">
        <v>6984.51</v>
      </c>
      <c r="H761" t="s">
        <v>592</v>
      </c>
      <c r="I761" t="s">
        <v>5577</v>
      </c>
      <c r="J761" t="s">
        <v>48</v>
      </c>
      <c r="K761" t="s">
        <v>91</v>
      </c>
      <c r="L761" t="s">
        <v>80</v>
      </c>
      <c r="M761" t="s">
        <v>5578</v>
      </c>
      <c r="N761" t="s">
        <v>5579</v>
      </c>
      <c r="O761" t="s">
        <v>72</v>
      </c>
      <c r="P761">
        <v>24227</v>
      </c>
      <c r="Q761" t="s">
        <v>5578</v>
      </c>
      <c r="R761">
        <v>624</v>
      </c>
      <c r="S761">
        <v>15</v>
      </c>
      <c r="T761" t="s">
        <v>5580</v>
      </c>
      <c r="U761">
        <v>61489</v>
      </c>
    </row>
    <row r="762" spans="1:21" x14ac:dyDescent="0.25">
      <c r="A762" t="s">
        <v>5581</v>
      </c>
      <c r="B762" t="s">
        <v>5582</v>
      </c>
      <c r="C762" t="s">
        <v>3109</v>
      </c>
      <c r="D762" t="s">
        <v>5583</v>
      </c>
      <c r="E762">
        <v>3</v>
      </c>
      <c r="F762">
        <v>31237</v>
      </c>
      <c r="G762">
        <v>4314.91</v>
      </c>
      <c r="H762" t="s">
        <v>5584</v>
      </c>
      <c r="I762" t="s">
        <v>5585</v>
      </c>
      <c r="J762" t="s">
        <v>110</v>
      </c>
      <c r="K762" t="s">
        <v>196</v>
      </c>
      <c r="L762" t="s">
        <v>150</v>
      </c>
      <c r="M762" t="s">
        <v>5586</v>
      </c>
      <c r="N762" t="s">
        <v>5587</v>
      </c>
      <c r="O762" t="s">
        <v>51</v>
      </c>
      <c r="P762">
        <v>8486</v>
      </c>
      <c r="Q762" t="s">
        <v>5586</v>
      </c>
      <c r="R762">
        <v>613</v>
      </c>
      <c r="S762">
        <v>192</v>
      </c>
      <c r="T762" t="s">
        <v>5588</v>
      </c>
      <c r="U762">
        <v>99545</v>
      </c>
    </row>
    <row r="763" spans="1:21" x14ac:dyDescent="0.25">
      <c r="A763" t="s">
        <v>5589</v>
      </c>
      <c r="B763" t="s">
        <v>5590</v>
      </c>
      <c r="C763" t="s">
        <v>5591</v>
      </c>
      <c r="D763" t="s">
        <v>3181</v>
      </c>
      <c r="E763">
        <v>4</v>
      </c>
      <c r="F763">
        <v>8661</v>
      </c>
      <c r="G763">
        <v>1385.73</v>
      </c>
      <c r="H763" t="s">
        <v>5592</v>
      </c>
      <c r="I763" t="s">
        <v>5593</v>
      </c>
      <c r="J763" t="s">
        <v>129</v>
      </c>
      <c r="K763" t="s">
        <v>91</v>
      </c>
      <c r="L763" t="s">
        <v>80</v>
      </c>
      <c r="M763" t="s">
        <v>5594</v>
      </c>
      <c r="N763" t="s">
        <v>5595</v>
      </c>
      <c r="O763" t="s">
        <v>72</v>
      </c>
      <c r="P763">
        <v>22023</v>
      </c>
      <c r="Q763" t="s">
        <v>5594</v>
      </c>
      <c r="R763">
        <v>475</v>
      </c>
      <c r="S763">
        <v>68</v>
      </c>
      <c r="T763" t="s">
        <v>5596</v>
      </c>
      <c r="U763">
        <v>53355</v>
      </c>
    </row>
    <row r="764" spans="1:21" x14ac:dyDescent="0.25">
      <c r="A764" t="s">
        <v>5597</v>
      </c>
      <c r="B764" t="s">
        <v>684</v>
      </c>
      <c r="C764" t="s">
        <v>2789</v>
      </c>
      <c r="D764" t="s">
        <v>1233</v>
      </c>
      <c r="E764">
        <v>7</v>
      </c>
      <c r="F764">
        <v>48085</v>
      </c>
      <c r="G764">
        <v>11040.1</v>
      </c>
      <c r="H764" t="s">
        <v>5598</v>
      </c>
      <c r="I764" t="s">
        <v>5599</v>
      </c>
      <c r="J764" t="s">
        <v>139</v>
      </c>
      <c r="K764" t="s">
        <v>196</v>
      </c>
      <c r="L764" t="s">
        <v>80</v>
      </c>
      <c r="M764" t="s">
        <v>619</v>
      </c>
      <c r="N764" t="s">
        <v>5600</v>
      </c>
      <c r="O764" t="s">
        <v>29</v>
      </c>
      <c r="P764">
        <v>11974</v>
      </c>
      <c r="Q764" t="s">
        <v>619</v>
      </c>
      <c r="R764">
        <v>423</v>
      </c>
      <c r="S764">
        <v>162</v>
      </c>
      <c r="T764" t="s">
        <v>5601</v>
      </c>
      <c r="U764">
        <v>432611</v>
      </c>
    </row>
    <row r="765" spans="1:21" x14ac:dyDescent="0.25">
      <c r="A765" t="s">
        <v>5602</v>
      </c>
      <c r="B765" t="s">
        <v>1132</v>
      </c>
      <c r="C765" t="s">
        <v>5603</v>
      </c>
      <c r="D765" t="s">
        <v>4826</v>
      </c>
      <c r="E765">
        <v>2</v>
      </c>
      <c r="F765">
        <v>15253</v>
      </c>
      <c r="G765">
        <v>1629.99</v>
      </c>
      <c r="H765" t="s">
        <v>769</v>
      </c>
      <c r="I765" t="s">
        <v>5604</v>
      </c>
      <c r="J765" t="s">
        <v>139</v>
      </c>
      <c r="K765" t="s">
        <v>25</v>
      </c>
      <c r="L765" t="s">
        <v>80</v>
      </c>
      <c r="M765" t="s">
        <v>4571</v>
      </c>
      <c r="N765" t="s">
        <v>5605</v>
      </c>
      <c r="O765" t="s">
        <v>83</v>
      </c>
      <c r="P765">
        <v>5694</v>
      </c>
      <c r="Q765" t="s">
        <v>4571</v>
      </c>
      <c r="R765">
        <v>620</v>
      </c>
      <c r="S765">
        <v>181</v>
      </c>
      <c r="T765" t="s">
        <v>5606</v>
      </c>
      <c r="U765">
        <v>433238</v>
      </c>
    </row>
    <row r="766" spans="1:21" x14ac:dyDescent="0.25">
      <c r="A766" t="s">
        <v>5607</v>
      </c>
      <c r="B766" t="s">
        <v>3569</v>
      </c>
      <c r="C766" t="s">
        <v>3290</v>
      </c>
      <c r="D766" t="s">
        <v>4493</v>
      </c>
      <c r="E766">
        <v>9</v>
      </c>
      <c r="F766">
        <v>39428</v>
      </c>
      <c r="G766">
        <v>7159.58</v>
      </c>
      <c r="H766" t="s">
        <v>661</v>
      </c>
      <c r="I766" t="s">
        <v>5608</v>
      </c>
      <c r="J766" t="s">
        <v>232</v>
      </c>
      <c r="K766" t="s">
        <v>196</v>
      </c>
      <c r="L766" t="s">
        <v>80</v>
      </c>
      <c r="M766" t="s">
        <v>5609</v>
      </c>
      <c r="N766" t="s">
        <v>5610</v>
      </c>
      <c r="O766" t="s">
        <v>51</v>
      </c>
      <c r="P766">
        <v>6684</v>
      </c>
      <c r="Q766" t="s">
        <v>5609</v>
      </c>
      <c r="R766">
        <v>784</v>
      </c>
      <c r="S766">
        <v>162</v>
      </c>
      <c r="T766" t="s">
        <v>5611</v>
      </c>
      <c r="U766">
        <v>80567</v>
      </c>
    </row>
    <row r="767" spans="1:21" x14ac:dyDescent="0.25">
      <c r="A767" t="s">
        <v>5612</v>
      </c>
      <c r="B767" t="s">
        <v>2440</v>
      </c>
      <c r="C767" t="s">
        <v>5613</v>
      </c>
      <c r="D767" t="s">
        <v>1160</v>
      </c>
      <c r="E767">
        <v>4</v>
      </c>
      <c r="F767">
        <v>49501</v>
      </c>
      <c r="G767">
        <v>5074.9399999999996</v>
      </c>
      <c r="H767" t="s">
        <v>4264</v>
      </c>
      <c r="I767" t="s">
        <v>5614</v>
      </c>
      <c r="J767" t="s">
        <v>37</v>
      </c>
      <c r="K767" t="s">
        <v>196</v>
      </c>
      <c r="L767" t="s">
        <v>80</v>
      </c>
      <c r="M767" t="s">
        <v>5615</v>
      </c>
      <c r="N767" t="s">
        <v>5616</v>
      </c>
      <c r="O767" t="s">
        <v>51</v>
      </c>
      <c r="P767">
        <v>25963</v>
      </c>
      <c r="Q767" t="s">
        <v>5615</v>
      </c>
      <c r="R767">
        <v>413</v>
      </c>
      <c r="S767">
        <v>167</v>
      </c>
      <c r="T767" t="s">
        <v>5617</v>
      </c>
      <c r="U767">
        <v>70890</v>
      </c>
    </row>
    <row r="768" spans="1:21" x14ac:dyDescent="0.25">
      <c r="A768" t="s">
        <v>5618</v>
      </c>
      <c r="B768" t="s">
        <v>5619</v>
      </c>
      <c r="C768" t="s">
        <v>285</v>
      </c>
      <c r="D768" t="s">
        <v>1125</v>
      </c>
      <c r="E768">
        <v>2</v>
      </c>
      <c r="F768">
        <v>12425</v>
      </c>
      <c r="G768">
        <v>630.80999999999995</v>
      </c>
      <c r="H768" t="s">
        <v>1255</v>
      </c>
      <c r="I768" t="s">
        <v>5620</v>
      </c>
      <c r="J768" t="s">
        <v>129</v>
      </c>
      <c r="K768" t="s">
        <v>48</v>
      </c>
      <c r="L768" t="s">
        <v>26</v>
      </c>
      <c r="M768" t="s">
        <v>5621</v>
      </c>
      <c r="N768" t="s">
        <v>5622</v>
      </c>
      <c r="O768" t="s">
        <v>29</v>
      </c>
      <c r="P768">
        <v>18384</v>
      </c>
      <c r="Q768" t="s">
        <v>5621</v>
      </c>
      <c r="R768">
        <v>565</v>
      </c>
      <c r="S768">
        <v>29</v>
      </c>
      <c r="T768" t="s">
        <v>5623</v>
      </c>
      <c r="U768">
        <v>401645</v>
      </c>
    </row>
    <row r="769" spans="1:21" x14ac:dyDescent="0.25">
      <c r="A769" t="s">
        <v>5624</v>
      </c>
      <c r="B769" t="s">
        <v>1749</v>
      </c>
      <c r="C769" t="s">
        <v>3594</v>
      </c>
      <c r="D769" t="s">
        <v>745</v>
      </c>
      <c r="E769">
        <v>1</v>
      </c>
      <c r="F769">
        <v>31903</v>
      </c>
      <c r="G769">
        <v>7100.52</v>
      </c>
      <c r="H769" t="s">
        <v>4550</v>
      </c>
      <c r="I769" t="s">
        <v>5625</v>
      </c>
      <c r="J769" t="s">
        <v>59</v>
      </c>
      <c r="K769" t="s">
        <v>149</v>
      </c>
      <c r="L769" t="s">
        <v>26</v>
      </c>
      <c r="M769" t="s">
        <v>2552</v>
      </c>
      <c r="N769" t="s">
        <v>5626</v>
      </c>
      <c r="O769" t="s">
        <v>29</v>
      </c>
      <c r="P769">
        <v>5086</v>
      </c>
      <c r="Q769" t="s">
        <v>2552</v>
      </c>
      <c r="R769">
        <v>470</v>
      </c>
      <c r="S769">
        <v>80</v>
      </c>
      <c r="T769" t="s">
        <v>5627</v>
      </c>
      <c r="U769">
        <v>286157</v>
      </c>
    </row>
    <row r="770" spans="1:21" x14ac:dyDescent="0.25">
      <c r="A770" t="s">
        <v>5628</v>
      </c>
      <c r="B770" t="s">
        <v>5629</v>
      </c>
      <c r="C770" t="s">
        <v>1663</v>
      </c>
      <c r="D770" t="s">
        <v>2491</v>
      </c>
      <c r="E770">
        <v>8</v>
      </c>
      <c r="F770">
        <v>2595</v>
      </c>
      <c r="G770">
        <v>588.59</v>
      </c>
      <c r="H770" t="s">
        <v>5350</v>
      </c>
      <c r="I770" t="s">
        <v>5630</v>
      </c>
      <c r="J770" t="s">
        <v>110</v>
      </c>
      <c r="K770" t="s">
        <v>196</v>
      </c>
      <c r="L770" t="s">
        <v>26</v>
      </c>
      <c r="M770" t="s">
        <v>5631</v>
      </c>
      <c r="N770" t="s">
        <v>5632</v>
      </c>
      <c r="O770" t="s">
        <v>29</v>
      </c>
      <c r="P770">
        <v>25763</v>
      </c>
      <c r="Q770" t="s">
        <v>5631</v>
      </c>
      <c r="R770">
        <v>285</v>
      </c>
      <c r="S770">
        <v>151</v>
      </c>
      <c r="T770" t="s">
        <v>5633</v>
      </c>
      <c r="U770">
        <v>189016</v>
      </c>
    </row>
    <row r="771" spans="1:21" x14ac:dyDescent="0.25">
      <c r="A771" t="s">
        <v>5634</v>
      </c>
      <c r="B771" t="s">
        <v>5635</v>
      </c>
      <c r="C771" t="s">
        <v>4917</v>
      </c>
      <c r="D771" t="s">
        <v>5636</v>
      </c>
      <c r="E771">
        <v>2</v>
      </c>
      <c r="F771">
        <v>31987</v>
      </c>
      <c r="G771">
        <v>9561.9</v>
      </c>
      <c r="H771" t="s">
        <v>2311</v>
      </c>
      <c r="I771" t="s">
        <v>5637</v>
      </c>
      <c r="J771" t="s">
        <v>59</v>
      </c>
      <c r="K771" t="s">
        <v>91</v>
      </c>
      <c r="L771" t="s">
        <v>80</v>
      </c>
      <c r="M771" t="s">
        <v>5638</v>
      </c>
      <c r="N771" t="s">
        <v>5639</v>
      </c>
      <c r="O771" t="s">
        <v>29</v>
      </c>
      <c r="P771">
        <v>8296</v>
      </c>
      <c r="Q771" t="s">
        <v>5638</v>
      </c>
      <c r="R771">
        <v>290</v>
      </c>
      <c r="S771">
        <v>119</v>
      </c>
      <c r="T771" t="s">
        <v>5640</v>
      </c>
      <c r="U771">
        <v>326744</v>
      </c>
    </row>
    <row r="772" spans="1:21" x14ac:dyDescent="0.25">
      <c r="A772" t="s">
        <v>5641</v>
      </c>
      <c r="B772" t="s">
        <v>5642</v>
      </c>
      <c r="C772" t="s">
        <v>5643</v>
      </c>
      <c r="D772" t="s">
        <v>5644</v>
      </c>
      <c r="E772">
        <v>4</v>
      </c>
      <c r="F772">
        <v>22330</v>
      </c>
      <c r="G772">
        <v>2127.02</v>
      </c>
      <c r="H772" t="s">
        <v>5645</v>
      </c>
      <c r="I772" t="s">
        <v>5646</v>
      </c>
      <c r="J772" t="s">
        <v>48</v>
      </c>
      <c r="K772" t="s">
        <v>60</v>
      </c>
      <c r="L772" t="s">
        <v>80</v>
      </c>
      <c r="M772" t="s">
        <v>5647</v>
      </c>
      <c r="N772" t="s">
        <v>5648</v>
      </c>
      <c r="O772" t="s">
        <v>72</v>
      </c>
      <c r="P772">
        <v>870</v>
      </c>
      <c r="Q772" t="s">
        <v>5647</v>
      </c>
      <c r="R772">
        <v>78</v>
      </c>
      <c r="S772">
        <v>11</v>
      </c>
      <c r="T772" t="s">
        <v>5649</v>
      </c>
      <c r="U772">
        <v>156410</v>
      </c>
    </row>
    <row r="773" spans="1:21" x14ac:dyDescent="0.25">
      <c r="A773" t="s">
        <v>5650</v>
      </c>
      <c r="B773" t="s">
        <v>4973</v>
      </c>
      <c r="C773" t="s">
        <v>4620</v>
      </c>
      <c r="D773" t="s">
        <v>2612</v>
      </c>
      <c r="E773">
        <v>7</v>
      </c>
      <c r="F773">
        <v>4072</v>
      </c>
      <c r="G773">
        <v>956.49</v>
      </c>
      <c r="H773" t="s">
        <v>854</v>
      </c>
      <c r="I773" t="s">
        <v>5651</v>
      </c>
      <c r="J773" t="s">
        <v>139</v>
      </c>
      <c r="K773" t="s">
        <v>60</v>
      </c>
      <c r="L773" t="s">
        <v>150</v>
      </c>
      <c r="M773" t="s">
        <v>5652</v>
      </c>
      <c r="N773" t="s">
        <v>5653</v>
      </c>
      <c r="O773" t="s">
        <v>83</v>
      </c>
      <c r="P773">
        <v>6714</v>
      </c>
      <c r="Q773" t="s">
        <v>5652</v>
      </c>
      <c r="R773">
        <v>439</v>
      </c>
      <c r="S773">
        <v>117</v>
      </c>
      <c r="T773" t="s">
        <v>5654</v>
      </c>
      <c r="U773">
        <v>139177</v>
      </c>
    </row>
    <row r="774" spans="1:21" x14ac:dyDescent="0.25">
      <c r="A774" t="s">
        <v>5655</v>
      </c>
      <c r="B774" t="s">
        <v>5656</v>
      </c>
      <c r="C774" t="s">
        <v>4163</v>
      </c>
      <c r="D774" t="s">
        <v>1438</v>
      </c>
      <c r="E774">
        <v>5</v>
      </c>
      <c r="F774">
        <v>33764</v>
      </c>
      <c r="G774">
        <v>9689.99</v>
      </c>
      <c r="H774" t="s">
        <v>5657</v>
      </c>
      <c r="I774" t="s">
        <v>5658</v>
      </c>
      <c r="J774" t="s">
        <v>24</v>
      </c>
      <c r="K774" t="s">
        <v>60</v>
      </c>
      <c r="L774" t="s">
        <v>80</v>
      </c>
      <c r="M774" t="s">
        <v>3620</v>
      </c>
      <c r="N774" t="s">
        <v>5659</v>
      </c>
      <c r="O774" t="s">
        <v>72</v>
      </c>
      <c r="P774">
        <v>22481</v>
      </c>
      <c r="Q774" t="s">
        <v>3620</v>
      </c>
      <c r="R774">
        <v>712</v>
      </c>
      <c r="S774">
        <v>162</v>
      </c>
      <c r="T774" t="s">
        <v>5660</v>
      </c>
      <c r="U774">
        <v>215364</v>
      </c>
    </row>
    <row r="775" spans="1:21" x14ac:dyDescent="0.25">
      <c r="A775" t="s">
        <v>5661</v>
      </c>
      <c r="B775" t="s">
        <v>836</v>
      </c>
      <c r="C775" t="s">
        <v>5070</v>
      </c>
      <c r="D775" t="s">
        <v>1891</v>
      </c>
      <c r="E775">
        <v>3</v>
      </c>
      <c r="F775">
        <v>48465</v>
      </c>
      <c r="G775">
        <v>10233.15</v>
      </c>
      <c r="H775" t="s">
        <v>2893</v>
      </c>
      <c r="I775" t="s">
        <v>5662</v>
      </c>
      <c r="J775" t="s">
        <v>48</v>
      </c>
      <c r="K775" t="s">
        <v>25</v>
      </c>
      <c r="L775" t="s">
        <v>150</v>
      </c>
      <c r="M775" t="s">
        <v>5663</v>
      </c>
      <c r="N775" t="s">
        <v>5664</v>
      </c>
      <c r="O775" t="s">
        <v>83</v>
      </c>
      <c r="P775">
        <v>47710</v>
      </c>
      <c r="Q775" t="s">
        <v>5663</v>
      </c>
      <c r="R775">
        <v>685</v>
      </c>
      <c r="S775">
        <v>167</v>
      </c>
      <c r="T775" t="s">
        <v>5665</v>
      </c>
      <c r="U775">
        <v>453078</v>
      </c>
    </row>
    <row r="776" spans="1:21" x14ac:dyDescent="0.25">
      <c r="A776" t="s">
        <v>5666</v>
      </c>
      <c r="B776" t="s">
        <v>5667</v>
      </c>
      <c r="C776" t="s">
        <v>4047</v>
      </c>
      <c r="D776" t="s">
        <v>5668</v>
      </c>
      <c r="E776">
        <v>1</v>
      </c>
      <c r="F776">
        <v>4612</v>
      </c>
      <c r="G776">
        <v>1341.1</v>
      </c>
      <c r="H776" t="s">
        <v>5669</v>
      </c>
      <c r="I776" t="s">
        <v>5670</v>
      </c>
      <c r="J776" t="s">
        <v>37</v>
      </c>
      <c r="K776" t="s">
        <v>38</v>
      </c>
      <c r="L776" t="s">
        <v>80</v>
      </c>
      <c r="M776" t="s">
        <v>5671</v>
      </c>
      <c r="N776" t="s">
        <v>5672</v>
      </c>
      <c r="O776" t="s">
        <v>29</v>
      </c>
      <c r="P776">
        <v>12159</v>
      </c>
      <c r="Q776" t="s">
        <v>5671</v>
      </c>
      <c r="R776">
        <v>985</v>
      </c>
      <c r="S776">
        <v>82</v>
      </c>
      <c r="T776" t="s">
        <v>5673</v>
      </c>
      <c r="U776">
        <v>395218</v>
      </c>
    </row>
    <row r="777" spans="1:21" x14ac:dyDescent="0.25">
      <c r="A777" t="s">
        <v>5674</v>
      </c>
      <c r="B777" t="s">
        <v>291</v>
      </c>
      <c r="C777" t="s">
        <v>444</v>
      </c>
      <c r="D777" t="s">
        <v>3774</v>
      </c>
      <c r="E777">
        <v>7</v>
      </c>
      <c r="F777">
        <v>44692</v>
      </c>
      <c r="G777">
        <v>13345.49</v>
      </c>
      <c r="H777" t="s">
        <v>5675</v>
      </c>
      <c r="I777" t="s">
        <v>5676</v>
      </c>
      <c r="J777" t="s">
        <v>139</v>
      </c>
      <c r="K777" t="s">
        <v>60</v>
      </c>
      <c r="L777" t="s">
        <v>150</v>
      </c>
      <c r="M777" t="s">
        <v>5677</v>
      </c>
      <c r="N777" t="s">
        <v>5678</v>
      </c>
      <c r="O777" t="s">
        <v>72</v>
      </c>
      <c r="P777">
        <v>14314</v>
      </c>
      <c r="Q777" t="s">
        <v>5677</v>
      </c>
      <c r="R777">
        <v>39</v>
      </c>
      <c r="S777">
        <v>54</v>
      </c>
      <c r="T777" t="s">
        <v>5679</v>
      </c>
      <c r="U777">
        <v>135543</v>
      </c>
    </row>
    <row r="778" spans="1:21" x14ac:dyDescent="0.25">
      <c r="A778" t="s">
        <v>5680</v>
      </c>
      <c r="B778" t="s">
        <v>2020</v>
      </c>
      <c r="C778" t="s">
        <v>20</v>
      </c>
      <c r="D778" t="s">
        <v>3774</v>
      </c>
      <c r="E778">
        <v>5</v>
      </c>
      <c r="F778">
        <v>42255</v>
      </c>
      <c r="G778">
        <v>10580.91</v>
      </c>
      <c r="H778" t="s">
        <v>5681</v>
      </c>
      <c r="I778" t="s">
        <v>5682</v>
      </c>
      <c r="J778" t="s">
        <v>59</v>
      </c>
      <c r="K778" t="s">
        <v>38</v>
      </c>
      <c r="L778" t="s">
        <v>80</v>
      </c>
      <c r="M778" t="s">
        <v>1826</v>
      </c>
      <c r="N778" t="s">
        <v>5683</v>
      </c>
      <c r="O778" t="s">
        <v>72</v>
      </c>
      <c r="P778">
        <v>12208</v>
      </c>
      <c r="Q778" t="s">
        <v>1826</v>
      </c>
      <c r="R778">
        <v>760</v>
      </c>
      <c r="S778">
        <v>68</v>
      </c>
      <c r="T778" t="s">
        <v>5684</v>
      </c>
      <c r="U778">
        <v>302774</v>
      </c>
    </row>
    <row r="779" spans="1:21" x14ac:dyDescent="0.25">
      <c r="A779" t="s">
        <v>5685</v>
      </c>
      <c r="B779" t="s">
        <v>485</v>
      </c>
      <c r="C779" t="s">
        <v>3011</v>
      </c>
      <c r="D779" t="s">
        <v>985</v>
      </c>
      <c r="E779">
        <v>1</v>
      </c>
      <c r="F779">
        <v>27615</v>
      </c>
      <c r="G779">
        <v>8279.57</v>
      </c>
      <c r="H779" t="s">
        <v>3911</v>
      </c>
      <c r="I779" t="s">
        <v>5686</v>
      </c>
      <c r="J779" t="s">
        <v>24</v>
      </c>
      <c r="K779" t="s">
        <v>196</v>
      </c>
      <c r="L779" t="s">
        <v>26</v>
      </c>
      <c r="M779" t="s">
        <v>1794</v>
      </c>
      <c r="N779" t="s">
        <v>5687</v>
      </c>
      <c r="O779" t="s">
        <v>51</v>
      </c>
      <c r="P779">
        <v>17824</v>
      </c>
      <c r="Q779" t="s">
        <v>1794</v>
      </c>
      <c r="R779">
        <v>795</v>
      </c>
      <c r="S779">
        <v>66</v>
      </c>
      <c r="T779" t="s">
        <v>5688</v>
      </c>
      <c r="U779">
        <v>448031</v>
      </c>
    </row>
    <row r="780" spans="1:21" x14ac:dyDescent="0.25">
      <c r="A780" t="s">
        <v>5689</v>
      </c>
      <c r="B780" t="s">
        <v>1854</v>
      </c>
      <c r="C780" t="s">
        <v>2242</v>
      </c>
      <c r="D780" t="s">
        <v>4267</v>
      </c>
      <c r="E780">
        <v>2</v>
      </c>
      <c r="F780">
        <v>45118</v>
      </c>
      <c r="G780">
        <v>9314.89</v>
      </c>
      <c r="H780" t="s">
        <v>5249</v>
      </c>
      <c r="I780" t="s">
        <v>5690</v>
      </c>
      <c r="J780" t="s">
        <v>232</v>
      </c>
      <c r="K780" t="s">
        <v>60</v>
      </c>
      <c r="L780" t="s">
        <v>26</v>
      </c>
      <c r="M780" t="s">
        <v>5691</v>
      </c>
      <c r="N780" t="s">
        <v>5692</v>
      </c>
      <c r="O780" t="s">
        <v>83</v>
      </c>
      <c r="P780">
        <v>35894</v>
      </c>
      <c r="Q780" t="s">
        <v>5691</v>
      </c>
      <c r="R780">
        <v>436</v>
      </c>
      <c r="S780">
        <v>75</v>
      </c>
      <c r="T780" t="s">
        <v>5693</v>
      </c>
      <c r="U780">
        <v>478227</v>
      </c>
    </row>
    <row r="781" spans="1:21" x14ac:dyDescent="0.25">
      <c r="A781" t="s">
        <v>5694</v>
      </c>
      <c r="B781" t="s">
        <v>5695</v>
      </c>
      <c r="C781" t="s">
        <v>5696</v>
      </c>
      <c r="D781" t="s">
        <v>81</v>
      </c>
      <c r="E781">
        <v>6</v>
      </c>
      <c r="F781">
        <v>15814</v>
      </c>
      <c r="G781">
        <v>2755.81</v>
      </c>
      <c r="H781" t="s">
        <v>5697</v>
      </c>
      <c r="I781" t="s">
        <v>5698</v>
      </c>
      <c r="J781" t="s">
        <v>37</v>
      </c>
      <c r="K781" t="s">
        <v>48</v>
      </c>
      <c r="L781" t="s">
        <v>80</v>
      </c>
      <c r="M781" t="s">
        <v>5699</v>
      </c>
      <c r="N781" t="s">
        <v>5700</v>
      </c>
      <c r="O781" t="s">
        <v>72</v>
      </c>
      <c r="P781">
        <v>16171</v>
      </c>
      <c r="Q781" t="s">
        <v>5699</v>
      </c>
      <c r="R781">
        <v>282</v>
      </c>
      <c r="S781">
        <v>67</v>
      </c>
      <c r="T781" t="s">
        <v>5701</v>
      </c>
      <c r="U781">
        <v>393345</v>
      </c>
    </row>
    <row r="782" spans="1:21" x14ac:dyDescent="0.25">
      <c r="A782" t="s">
        <v>5702</v>
      </c>
      <c r="B782" t="s">
        <v>752</v>
      </c>
      <c r="C782" t="s">
        <v>2611</v>
      </c>
      <c r="D782" t="s">
        <v>1495</v>
      </c>
      <c r="E782">
        <v>2</v>
      </c>
      <c r="F782">
        <v>36143</v>
      </c>
      <c r="G782">
        <v>10098.68</v>
      </c>
      <c r="H782" t="s">
        <v>5703</v>
      </c>
      <c r="I782" t="s">
        <v>5704</v>
      </c>
      <c r="J782" t="s">
        <v>139</v>
      </c>
      <c r="K782" t="s">
        <v>149</v>
      </c>
      <c r="L782" t="s">
        <v>150</v>
      </c>
      <c r="M782" t="s">
        <v>4451</v>
      </c>
      <c r="N782" t="s">
        <v>5705</v>
      </c>
      <c r="O782" t="s">
        <v>29</v>
      </c>
      <c r="P782">
        <v>32912</v>
      </c>
      <c r="Q782" t="s">
        <v>4451</v>
      </c>
      <c r="R782">
        <v>357</v>
      </c>
      <c r="S782">
        <v>96</v>
      </c>
      <c r="T782" t="s">
        <v>5706</v>
      </c>
      <c r="U782">
        <v>107987</v>
      </c>
    </row>
    <row r="783" spans="1:21" x14ac:dyDescent="0.25">
      <c r="A783" t="s">
        <v>5707</v>
      </c>
      <c r="B783" t="s">
        <v>1434</v>
      </c>
      <c r="C783" t="s">
        <v>5708</v>
      </c>
      <c r="D783" t="s">
        <v>5709</v>
      </c>
      <c r="E783">
        <v>4</v>
      </c>
      <c r="F783">
        <v>35053</v>
      </c>
      <c r="G783">
        <v>9034.52</v>
      </c>
      <c r="H783" t="s">
        <v>495</v>
      </c>
      <c r="I783" t="s">
        <v>5710</v>
      </c>
      <c r="J783" t="s">
        <v>48</v>
      </c>
      <c r="K783" t="s">
        <v>60</v>
      </c>
      <c r="L783" t="s">
        <v>150</v>
      </c>
      <c r="M783" t="s">
        <v>3639</v>
      </c>
      <c r="N783" t="s">
        <v>5711</v>
      </c>
      <c r="O783" t="s">
        <v>29</v>
      </c>
      <c r="P783">
        <v>44922</v>
      </c>
      <c r="Q783" t="s">
        <v>3639</v>
      </c>
      <c r="R783">
        <v>682</v>
      </c>
      <c r="S783">
        <v>17</v>
      </c>
      <c r="T783" t="s">
        <v>5712</v>
      </c>
      <c r="U783">
        <v>158334</v>
      </c>
    </row>
    <row r="784" spans="1:21" x14ac:dyDescent="0.25">
      <c r="A784" t="s">
        <v>5713</v>
      </c>
      <c r="B784" t="s">
        <v>5714</v>
      </c>
      <c r="C784" t="s">
        <v>5715</v>
      </c>
      <c r="D784" t="s">
        <v>5716</v>
      </c>
      <c r="E784">
        <v>2</v>
      </c>
      <c r="F784">
        <v>29233</v>
      </c>
      <c r="G784">
        <v>2266.38</v>
      </c>
      <c r="H784" t="s">
        <v>5717</v>
      </c>
      <c r="I784" t="s">
        <v>5718</v>
      </c>
      <c r="J784" t="s">
        <v>24</v>
      </c>
      <c r="K784" t="s">
        <v>60</v>
      </c>
      <c r="L784" t="s">
        <v>150</v>
      </c>
      <c r="M784" t="s">
        <v>3491</v>
      </c>
      <c r="N784" t="s">
        <v>5719</v>
      </c>
      <c r="O784" t="s">
        <v>51</v>
      </c>
      <c r="P784">
        <v>47314</v>
      </c>
      <c r="Q784" t="s">
        <v>3491</v>
      </c>
      <c r="R784">
        <v>862</v>
      </c>
      <c r="S784">
        <v>62</v>
      </c>
      <c r="T784" t="s">
        <v>5720</v>
      </c>
      <c r="U784">
        <v>148373</v>
      </c>
    </row>
    <row r="785" spans="1:21" x14ac:dyDescent="0.25">
      <c r="A785" t="s">
        <v>5721</v>
      </c>
      <c r="B785" t="s">
        <v>1733</v>
      </c>
      <c r="C785" t="s">
        <v>679</v>
      </c>
      <c r="D785" t="s">
        <v>5722</v>
      </c>
      <c r="E785">
        <v>8</v>
      </c>
      <c r="F785">
        <v>41752</v>
      </c>
      <c r="G785">
        <v>5247.42</v>
      </c>
      <c r="H785" t="s">
        <v>5723</v>
      </c>
      <c r="I785" t="s">
        <v>5724</v>
      </c>
      <c r="J785" t="s">
        <v>24</v>
      </c>
      <c r="K785" t="s">
        <v>149</v>
      </c>
      <c r="L785" t="s">
        <v>26</v>
      </c>
      <c r="M785" t="s">
        <v>5725</v>
      </c>
      <c r="N785" t="s">
        <v>5726</v>
      </c>
      <c r="O785" t="s">
        <v>51</v>
      </c>
      <c r="P785">
        <v>28191</v>
      </c>
      <c r="Q785" t="s">
        <v>5725</v>
      </c>
      <c r="R785">
        <v>642</v>
      </c>
      <c r="S785">
        <v>69</v>
      </c>
      <c r="T785" t="s">
        <v>5727</v>
      </c>
      <c r="U785">
        <v>117834</v>
      </c>
    </row>
    <row r="786" spans="1:21" x14ac:dyDescent="0.25">
      <c r="A786" t="s">
        <v>5728</v>
      </c>
      <c r="B786" t="s">
        <v>2522</v>
      </c>
      <c r="C786" t="s">
        <v>4279</v>
      </c>
      <c r="D786" t="s">
        <v>788</v>
      </c>
      <c r="E786">
        <v>6</v>
      </c>
      <c r="F786">
        <v>43876</v>
      </c>
      <c r="G786">
        <v>5052.82</v>
      </c>
      <c r="H786" t="s">
        <v>5729</v>
      </c>
      <c r="I786" t="s">
        <v>5730</v>
      </c>
      <c r="J786" t="s">
        <v>59</v>
      </c>
      <c r="K786" t="s">
        <v>48</v>
      </c>
      <c r="L786" t="s">
        <v>26</v>
      </c>
      <c r="M786" t="s">
        <v>982</v>
      </c>
      <c r="N786" t="s">
        <v>5731</v>
      </c>
      <c r="O786" t="s">
        <v>51</v>
      </c>
      <c r="P786">
        <v>35690</v>
      </c>
      <c r="Q786" t="s">
        <v>982</v>
      </c>
      <c r="R786">
        <v>514</v>
      </c>
      <c r="S786">
        <v>39</v>
      </c>
      <c r="T786" t="s">
        <v>5732</v>
      </c>
      <c r="U786">
        <v>128896</v>
      </c>
    </row>
    <row r="787" spans="1:21" x14ac:dyDescent="0.25">
      <c r="A787" t="s">
        <v>5733</v>
      </c>
      <c r="B787" t="s">
        <v>4206</v>
      </c>
      <c r="C787" t="s">
        <v>5734</v>
      </c>
      <c r="D787" t="s">
        <v>5735</v>
      </c>
      <c r="E787">
        <v>8</v>
      </c>
      <c r="F787">
        <v>39413</v>
      </c>
      <c r="G787">
        <v>10397.76</v>
      </c>
      <c r="H787" t="s">
        <v>4934</v>
      </c>
      <c r="I787" t="s">
        <v>5736</v>
      </c>
      <c r="J787" t="s">
        <v>129</v>
      </c>
      <c r="K787" t="s">
        <v>149</v>
      </c>
      <c r="L787" t="s">
        <v>80</v>
      </c>
      <c r="M787" t="s">
        <v>5737</v>
      </c>
      <c r="N787" t="s">
        <v>5738</v>
      </c>
      <c r="O787" t="s">
        <v>29</v>
      </c>
      <c r="P787">
        <v>45966</v>
      </c>
      <c r="Q787" t="s">
        <v>5737</v>
      </c>
      <c r="R787">
        <v>652</v>
      </c>
      <c r="S787">
        <v>176</v>
      </c>
      <c r="T787" t="s">
        <v>5739</v>
      </c>
      <c r="U787">
        <v>192304</v>
      </c>
    </row>
    <row r="788" spans="1:21" x14ac:dyDescent="0.25">
      <c r="A788" t="s">
        <v>5740</v>
      </c>
      <c r="B788" t="s">
        <v>201</v>
      </c>
      <c r="C788" t="s">
        <v>5111</v>
      </c>
      <c r="D788" t="s">
        <v>3825</v>
      </c>
      <c r="E788">
        <v>1</v>
      </c>
      <c r="F788">
        <v>29625</v>
      </c>
      <c r="G788">
        <v>3208.72</v>
      </c>
      <c r="H788" t="s">
        <v>5741</v>
      </c>
      <c r="I788" t="s">
        <v>5742</v>
      </c>
      <c r="J788" t="s">
        <v>24</v>
      </c>
      <c r="K788" t="s">
        <v>91</v>
      </c>
      <c r="L788" t="s">
        <v>150</v>
      </c>
      <c r="M788" t="s">
        <v>5743</v>
      </c>
      <c r="N788" t="s">
        <v>5744</v>
      </c>
      <c r="O788" t="s">
        <v>83</v>
      </c>
      <c r="P788">
        <v>39355</v>
      </c>
      <c r="Q788" t="s">
        <v>5743</v>
      </c>
      <c r="R788">
        <v>70</v>
      </c>
      <c r="S788">
        <v>138</v>
      </c>
      <c r="T788" t="s">
        <v>5745</v>
      </c>
      <c r="U788">
        <v>299979</v>
      </c>
    </row>
    <row r="789" spans="1:21" x14ac:dyDescent="0.25">
      <c r="A789" t="s">
        <v>5746</v>
      </c>
      <c r="B789" t="s">
        <v>2362</v>
      </c>
      <c r="C789" t="s">
        <v>5747</v>
      </c>
      <c r="D789" t="s">
        <v>2526</v>
      </c>
      <c r="E789">
        <v>4</v>
      </c>
      <c r="F789">
        <v>48863</v>
      </c>
      <c r="G789">
        <v>6157.28</v>
      </c>
      <c r="H789" t="s">
        <v>5748</v>
      </c>
      <c r="I789" t="s">
        <v>5749</v>
      </c>
      <c r="J789" t="s">
        <v>48</v>
      </c>
      <c r="K789" t="s">
        <v>149</v>
      </c>
      <c r="L789" t="s">
        <v>150</v>
      </c>
      <c r="M789" t="s">
        <v>2696</v>
      </c>
      <c r="N789" t="s">
        <v>5750</v>
      </c>
      <c r="O789" t="s">
        <v>51</v>
      </c>
      <c r="P789">
        <v>15066</v>
      </c>
      <c r="Q789" t="s">
        <v>2696</v>
      </c>
      <c r="R789">
        <v>608</v>
      </c>
      <c r="S789">
        <v>183</v>
      </c>
      <c r="T789" t="s">
        <v>5751</v>
      </c>
      <c r="U789">
        <v>229077</v>
      </c>
    </row>
    <row r="790" spans="1:21" x14ac:dyDescent="0.25">
      <c r="A790" t="s">
        <v>5752</v>
      </c>
      <c r="B790" t="s">
        <v>4149</v>
      </c>
      <c r="C790" t="s">
        <v>5753</v>
      </c>
      <c r="D790" t="s">
        <v>5754</v>
      </c>
      <c r="E790">
        <v>3</v>
      </c>
      <c r="F790">
        <v>28000</v>
      </c>
      <c r="G790">
        <v>5031.5200000000004</v>
      </c>
      <c r="H790" t="s">
        <v>702</v>
      </c>
      <c r="I790" t="s">
        <v>5755</v>
      </c>
      <c r="J790" t="s">
        <v>129</v>
      </c>
      <c r="K790" t="s">
        <v>91</v>
      </c>
      <c r="L790" t="s">
        <v>26</v>
      </c>
      <c r="M790" t="s">
        <v>5756</v>
      </c>
      <c r="N790" t="s">
        <v>5757</v>
      </c>
      <c r="O790" t="s">
        <v>83</v>
      </c>
      <c r="P790">
        <v>6688</v>
      </c>
      <c r="Q790" t="s">
        <v>5756</v>
      </c>
      <c r="R790">
        <v>42</v>
      </c>
      <c r="S790">
        <v>116</v>
      </c>
      <c r="T790" t="s">
        <v>5758</v>
      </c>
      <c r="U790">
        <v>239367</v>
      </c>
    </row>
    <row r="791" spans="1:21" x14ac:dyDescent="0.25">
      <c r="A791" t="s">
        <v>5759</v>
      </c>
      <c r="B791" t="s">
        <v>2595</v>
      </c>
      <c r="C791" t="s">
        <v>68</v>
      </c>
      <c r="D791" t="s">
        <v>712</v>
      </c>
      <c r="E791">
        <v>6</v>
      </c>
      <c r="F791">
        <v>32024</v>
      </c>
      <c r="G791">
        <v>2210.61</v>
      </c>
      <c r="H791" t="s">
        <v>301</v>
      </c>
      <c r="I791" t="s">
        <v>5760</v>
      </c>
      <c r="J791" t="s">
        <v>24</v>
      </c>
      <c r="K791" t="s">
        <v>60</v>
      </c>
      <c r="L791" t="s">
        <v>150</v>
      </c>
      <c r="M791" t="s">
        <v>5076</v>
      </c>
      <c r="N791" t="s">
        <v>5761</v>
      </c>
      <c r="O791" t="s">
        <v>83</v>
      </c>
      <c r="P791">
        <v>5830</v>
      </c>
      <c r="Q791" t="s">
        <v>5076</v>
      </c>
      <c r="R791">
        <v>959</v>
      </c>
      <c r="S791">
        <v>30</v>
      </c>
      <c r="T791" t="s">
        <v>5762</v>
      </c>
      <c r="U791">
        <v>160603</v>
      </c>
    </row>
    <row r="792" spans="1:21" x14ac:dyDescent="0.25">
      <c r="A792" t="s">
        <v>5763</v>
      </c>
      <c r="B792" t="s">
        <v>3569</v>
      </c>
      <c r="C792" t="s">
        <v>5764</v>
      </c>
      <c r="D792" t="s">
        <v>4043</v>
      </c>
      <c r="E792">
        <v>8</v>
      </c>
      <c r="F792">
        <v>9846</v>
      </c>
      <c r="G792">
        <v>2858.37</v>
      </c>
      <c r="H792" t="s">
        <v>2303</v>
      </c>
      <c r="I792" t="s">
        <v>5765</v>
      </c>
      <c r="J792" t="s">
        <v>24</v>
      </c>
      <c r="K792" t="s">
        <v>60</v>
      </c>
      <c r="L792" t="s">
        <v>150</v>
      </c>
      <c r="M792" t="s">
        <v>4472</v>
      </c>
      <c r="N792" t="s">
        <v>5766</v>
      </c>
      <c r="O792" t="s">
        <v>51</v>
      </c>
      <c r="P792">
        <v>44114</v>
      </c>
      <c r="Q792" t="s">
        <v>4472</v>
      </c>
      <c r="R792">
        <v>889</v>
      </c>
      <c r="S792">
        <v>181</v>
      </c>
      <c r="T792" t="s">
        <v>5767</v>
      </c>
      <c r="U792">
        <v>117966</v>
      </c>
    </row>
    <row r="793" spans="1:21" x14ac:dyDescent="0.25">
      <c r="A793" t="s">
        <v>5768</v>
      </c>
      <c r="B793" t="s">
        <v>5039</v>
      </c>
      <c r="C793" t="s">
        <v>4861</v>
      </c>
      <c r="D793" t="s">
        <v>4594</v>
      </c>
      <c r="E793">
        <v>3</v>
      </c>
      <c r="F793">
        <v>16400</v>
      </c>
      <c r="G793">
        <v>2833.36</v>
      </c>
      <c r="H793" t="s">
        <v>5769</v>
      </c>
      <c r="I793" t="s">
        <v>5770</v>
      </c>
      <c r="J793" t="s">
        <v>59</v>
      </c>
      <c r="K793" t="s">
        <v>60</v>
      </c>
      <c r="L793" t="s">
        <v>150</v>
      </c>
      <c r="M793" t="s">
        <v>2155</v>
      </c>
      <c r="N793" t="s">
        <v>5771</v>
      </c>
      <c r="O793" t="s">
        <v>51</v>
      </c>
      <c r="P793">
        <v>27855</v>
      </c>
      <c r="Q793" t="s">
        <v>2155</v>
      </c>
      <c r="R793">
        <v>508</v>
      </c>
      <c r="S793">
        <v>97</v>
      </c>
      <c r="T793" t="s">
        <v>5772</v>
      </c>
      <c r="U793">
        <v>499501</v>
      </c>
    </row>
    <row r="794" spans="1:21" x14ac:dyDescent="0.25">
      <c r="A794" t="s">
        <v>5773</v>
      </c>
      <c r="B794" t="s">
        <v>5774</v>
      </c>
      <c r="C794" t="s">
        <v>3490</v>
      </c>
      <c r="D794" t="s">
        <v>2056</v>
      </c>
      <c r="E794">
        <v>7</v>
      </c>
      <c r="F794">
        <v>45282</v>
      </c>
      <c r="G794">
        <v>4419.8999999999996</v>
      </c>
      <c r="H794" t="s">
        <v>5057</v>
      </c>
      <c r="I794" t="s">
        <v>5775</v>
      </c>
      <c r="J794" t="s">
        <v>48</v>
      </c>
      <c r="K794" t="s">
        <v>38</v>
      </c>
      <c r="L794" t="s">
        <v>150</v>
      </c>
      <c r="M794" t="s">
        <v>2077</v>
      </c>
      <c r="N794" t="s">
        <v>5776</v>
      </c>
      <c r="O794" t="s">
        <v>83</v>
      </c>
      <c r="P794">
        <v>14887</v>
      </c>
      <c r="Q794" t="s">
        <v>2077</v>
      </c>
      <c r="R794">
        <v>374</v>
      </c>
      <c r="S794">
        <v>140</v>
      </c>
      <c r="T794" t="s">
        <v>5777</v>
      </c>
      <c r="U794">
        <v>319548</v>
      </c>
    </row>
    <row r="795" spans="1:21" x14ac:dyDescent="0.25">
      <c r="A795" t="s">
        <v>5778</v>
      </c>
      <c r="B795" t="s">
        <v>5779</v>
      </c>
      <c r="C795" t="s">
        <v>5780</v>
      </c>
      <c r="D795" t="s">
        <v>2070</v>
      </c>
      <c r="E795">
        <v>6</v>
      </c>
      <c r="F795">
        <v>25147</v>
      </c>
      <c r="G795">
        <v>2959.93</v>
      </c>
      <c r="H795" t="s">
        <v>5781</v>
      </c>
      <c r="I795" t="s">
        <v>5782</v>
      </c>
      <c r="J795" t="s">
        <v>37</v>
      </c>
      <c r="K795" t="s">
        <v>149</v>
      </c>
      <c r="L795" t="s">
        <v>80</v>
      </c>
      <c r="M795" t="s">
        <v>1662</v>
      </c>
      <c r="N795" t="s">
        <v>5783</v>
      </c>
      <c r="O795" t="s">
        <v>29</v>
      </c>
      <c r="P795">
        <v>17342</v>
      </c>
      <c r="Q795" t="s">
        <v>1662</v>
      </c>
      <c r="R795">
        <v>732</v>
      </c>
      <c r="S795">
        <v>82</v>
      </c>
      <c r="T795" t="s">
        <v>5784</v>
      </c>
      <c r="U795">
        <v>153343</v>
      </c>
    </row>
    <row r="796" spans="1:21" x14ac:dyDescent="0.25">
      <c r="A796" t="s">
        <v>5785</v>
      </c>
      <c r="B796" t="s">
        <v>5786</v>
      </c>
      <c r="C796" t="s">
        <v>5787</v>
      </c>
      <c r="D796" t="s">
        <v>1117</v>
      </c>
      <c r="E796">
        <v>8</v>
      </c>
      <c r="F796">
        <v>25806</v>
      </c>
      <c r="G796">
        <v>6439.14</v>
      </c>
      <c r="H796" t="s">
        <v>5788</v>
      </c>
      <c r="I796" t="s">
        <v>5789</v>
      </c>
      <c r="J796" t="s">
        <v>59</v>
      </c>
      <c r="K796" t="s">
        <v>149</v>
      </c>
      <c r="L796" t="s">
        <v>26</v>
      </c>
      <c r="M796" t="s">
        <v>5790</v>
      </c>
      <c r="N796" t="s">
        <v>5791</v>
      </c>
      <c r="O796" t="s">
        <v>51</v>
      </c>
      <c r="P796">
        <v>14155</v>
      </c>
      <c r="Q796" t="s">
        <v>5790</v>
      </c>
      <c r="R796">
        <v>637</v>
      </c>
      <c r="S796">
        <v>103</v>
      </c>
      <c r="T796" t="s">
        <v>5792</v>
      </c>
      <c r="U796">
        <v>414495</v>
      </c>
    </row>
    <row r="797" spans="1:21" x14ac:dyDescent="0.25">
      <c r="A797" t="s">
        <v>5793</v>
      </c>
      <c r="B797" t="s">
        <v>5794</v>
      </c>
      <c r="C797" t="s">
        <v>4536</v>
      </c>
      <c r="D797" t="s">
        <v>4010</v>
      </c>
      <c r="E797">
        <v>1</v>
      </c>
      <c r="F797">
        <v>40907</v>
      </c>
      <c r="G797">
        <v>8529.18</v>
      </c>
      <c r="H797" t="s">
        <v>5795</v>
      </c>
      <c r="I797" t="s">
        <v>5796</v>
      </c>
      <c r="J797" t="s">
        <v>232</v>
      </c>
      <c r="K797" t="s">
        <v>149</v>
      </c>
      <c r="L797" t="s">
        <v>150</v>
      </c>
      <c r="M797" t="s">
        <v>5797</v>
      </c>
      <c r="N797" t="s">
        <v>5798</v>
      </c>
      <c r="O797" t="s">
        <v>51</v>
      </c>
      <c r="P797">
        <v>40115</v>
      </c>
      <c r="Q797" t="s">
        <v>5797</v>
      </c>
      <c r="R797">
        <v>705</v>
      </c>
      <c r="S797">
        <v>102</v>
      </c>
      <c r="T797" t="s">
        <v>5799</v>
      </c>
      <c r="U797">
        <v>423785</v>
      </c>
    </row>
    <row r="798" spans="1:21" x14ac:dyDescent="0.25">
      <c r="A798" t="s">
        <v>5800</v>
      </c>
      <c r="B798" t="s">
        <v>3032</v>
      </c>
      <c r="C798" t="s">
        <v>1614</v>
      </c>
      <c r="D798" t="s">
        <v>4579</v>
      </c>
      <c r="E798">
        <v>9</v>
      </c>
      <c r="F798">
        <v>16640</v>
      </c>
      <c r="G798">
        <v>2764.84</v>
      </c>
      <c r="H798" t="s">
        <v>5509</v>
      </c>
      <c r="I798" t="s">
        <v>5801</v>
      </c>
      <c r="J798" t="s">
        <v>139</v>
      </c>
      <c r="K798" t="s">
        <v>38</v>
      </c>
      <c r="L798" t="s">
        <v>26</v>
      </c>
      <c r="M798" t="s">
        <v>779</v>
      </c>
      <c r="N798" t="s">
        <v>5802</v>
      </c>
      <c r="O798" t="s">
        <v>72</v>
      </c>
      <c r="P798">
        <v>30659</v>
      </c>
      <c r="Q798" t="s">
        <v>779</v>
      </c>
      <c r="R798">
        <v>515</v>
      </c>
      <c r="S798">
        <v>64</v>
      </c>
      <c r="T798" t="s">
        <v>5803</v>
      </c>
      <c r="U798">
        <v>485050</v>
      </c>
    </row>
    <row r="799" spans="1:21" x14ac:dyDescent="0.25">
      <c r="A799" t="s">
        <v>5804</v>
      </c>
      <c r="B799" t="s">
        <v>5805</v>
      </c>
      <c r="C799" t="s">
        <v>5806</v>
      </c>
      <c r="D799" t="s">
        <v>4656</v>
      </c>
      <c r="E799">
        <v>4</v>
      </c>
      <c r="F799">
        <v>13634</v>
      </c>
      <c r="G799">
        <v>1811.96</v>
      </c>
      <c r="H799" t="s">
        <v>4639</v>
      </c>
      <c r="I799" t="s">
        <v>5807</v>
      </c>
      <c r="J799" t="s">
        <v>59</v>
      </c>
      <c r="K799" t="s">
        <v>25</v>
      </c>
      <c r="L799" t="s">
        <v>150</v>
      </c>
      <c r="M799" t="s">
        <v>5808</v>
      </c>
      <c r="N799" t="s">
        <v>5809</v>
      </c>
      <c r="O799" t="s">
        <v>29</v>
      </c>
      <c r="P799">
        <v>43983</v>
      </c>
      <c r="Q799" t="s">
        <v>5808</v>
      </c>
      <c r="R799">
        <v>236</v>
      </c>
      <c r="S799">
        <v>115</v>
      </c>
      <c r="T799" t="s">
        <v>5810</v>
      </c>
      <c r="U799">
        <v>121602</v>
      </c>
    </row>
    <row r="800" spans="1:21" x14ac:dyDescent="0.25">
      <c r="A800" t="s">
        <v>5811</v>
      </c>
      <c r="B800" t="s">
        <v>390</v>
      </c>
      <c r="C800" t="s">
        <v>5812</v>
      </c>
      <c r="D800" t="s">
        <v>4738</v>
      </c>
      <c r="E800">
        <v>3</v>
      </c>
      <c r="F800">
        <v>939</v>
      </c>
      <c r="G800">
        <v>258.39</v>
      </c>
      <c r="H800" t="s">
        <v>879</v>
      </c>
      <c r="I800" t="s">
        <v>5813</v>
      </c>
      <c r="J800" t="s">
        <v>232</v>
      </c>
      <c r="K800" t="s">
        <v>38</v>
      </c>
      <c r="L800" t="s">
        <v>150</v>
      </c>
      <c r="M800" t="s">
        <v>5814</v>
      </c>
      <c r="N800" t="s">
        <v>5815</v>
      </c>
      <c r="O800" t="s">
        <v>72</v>
      </c>
      <c r="P800">
        <v>15158</v>
      </c>
      <c r="Q800" t="s">
        <v>5814</v>
      </c>
      <c r="R800">
        <v>73</v>
      </c>
      <c r="S800">
        <v>149</v>
      </c>
      <c r="T800" t="s">
        <v>5816</v>
      </c>
      <c r="U800">
        <v>337986</v>
      </c>
    </row>
    <row r="801" spans="1:21" x14ac:dyDescent="0.25">
      <c r="A801" t="s">
        <v>5817</v>
      </c>
      <c r="B801" t="s">
        <v>2497</v>
      </c>
      <c r="C801" t="s">
        <v>3889</v>
      </c>
      <c r="D801" t="s">
        <v>5818</v>
      </c>
      <c r="E801">
        <v>2</v>
      </c>
      <c r="F801">
        <v>11954</v>
      </c>
      <c r="G801">
        <v>2906.51</v>
      </c>
      <c r="H801" t="s">
        <v>5819</v>
      </c>
      <c r="I801" t="s">
        <v>5820</v>
      </c>
      <c r="J801" t="s">
        <v>59</v>
      </c>
      <c r="K801" t="s">
        <v>91</v>
      </c>
      <c r="L801" t="s">
        <v>150</v>
      </c>
      <c r="M801" t="s">
        <v>5821</v>
      </c>
      <c r="N801" t="s">
        <v>5822</v>
      </c>
      <c r="O801" t="s">
        <v>51</v>
      </c>
      <c r="P801">
        <v>23681</v>
      </c>
      <c r="Q801" t="s">
        <v>5821</v>
      </c>
      <c r="R801">
        <v>283</v>
      </c>
      <c r="S801">
        <v>13</v>
      </c>
      <c r="T801" t="s">
        <v>5823</v>
      </c>
      <c r="U801">
        <v>491110</v>
      </c>
    </row>
    <row r="802" spans="1:21" x14ac:dyDescent="0.25">
      <c r="A802" t="s">
        <v>5824</v>
      </c>
      <c r="B802" t="s">
        <v>752</v>
      </c>
      <c r="C802" t="s">
        <v>2023</v>
      </c>
      <c r="D802" t="s">
        <v>92</v>
      </c>
      <c r="E802">
        <v>9</v>
      </c>
      <c r="F802">
        <v>25847</v>
      </c>
      <c r="G802">
        <v>5932.61</v>
      </c>
      <c r="H802" t="s">
        <v>5825</v>
      </c>
      <c r="I802" t="s">
        <v>5826</v>
      </c>
      <c r="J802" t="s">
        <v>24</v>
      </c>
      <c r="K802" t="s">
        <v>38</v>
      </c>
      <c r="L802" t="s">
        <v>26</v>
      </c>
      <c r="M802" t="s">
        <v>5827</v>
      </c>
      <c r="N802" t="s">
        <v>5828</v>
      </c>
      <c r="O802" t="s">
        <v>72</v>
      </c>
      <c r="P802">
        <v>6174</v>
      </c>
      <c r="Q802" t="s">
        <v>5827</v>
      </c>
      <c r="R802">
        <v>528</v>
      </c>
      <c r="S802">
        <v>34</v>
      </c>
      <c r="T802" t="s">
        <v>5829</v>
      </c>
      <c r="U802">
        <v>413001</v>
      </c>
    </row>
    <row r="803" spans="1:21" x14ac:dyDescent="0.25">
      <c r="A803" t="s">
        <v>5830</v>
      </c>
      <c r="B803" t="s">
        <v>743</v>
      </c>
      <c r="C803" t="s">
        <v>5831</v>
      </c>
      <c r="D803" t="s">
        <v>5832</v>
      </c>
      <c r="E803">
        <v>8</v>
      </c>
      <c r="F803">
        <v>36379</v>
      </c>
      <c r="G803">
        <v>5875.21</v>
      </c>
      <c r="H803" t="s">
        <v>4377</v>
      </c>
      <c r="I803" t="s">
        <v>5833</v>
      </c>
      <c r="J803" t="s">
        <v>232</v>
      </c>
      <c r="K803" t="s">
        <v>38</v>
      </c>
      <c r="L803" t="s">
        <v>80</v>
      </c>
      <c r="M803" t="s">
        <v>5834</v>
      </c>
      <c r="N803" t="s">
        <v>5835</v>
      </c>
      <c r="O803" t="s">
        <v>51</v>
      </c>
      <c r="P803">
        <v>48570</v>
      </c>
      <c r="Q803" t="s">
        <v>5834</v>
      </c>
      <c r="R803">
        <v>424</v>
      </c>
      <c r="S803">
        <v>170</v>
      </c>
      <c r="T803" t="s">
        <v>5836</v>
      </c>
      <c r="U803">
        <v>151485</v>
      </c>
    </row>
    <row r="804" spans="1:21" x14ac:dyDescent="0.25">
      <c r="A804" t="s">
        <v>5837</v>
      </c>
      <c r="B804" t="s">
        <v>1213</v>
      </c>
      <c r="C804" t="s">
        <v>5838</v>
      </c>
      <c r="D804" t="s">
        <v>850</v>
      </c>
      <c r="E804">
        <v>2</v>
      </c>
      <c r="F804">
        <v>16792</v>
      </c>
      <c r="G804">
        <v>4958.51</v>
      </c>
      <c r="H804" t="s">
        <v>460</v>
      </c>
      <c r="I804" t="s">
        <v>5839</v>
      </c>
      <c r="J804" t="s">
        <v>129</v>
      </c>
      <c r="K804" t="s">
        <v>25</v>
      </c>
      <c r="L804" t="s">
        <v>26</v>
      </c>
      <c r="M804" t="s">
        <v>5840</v>
      </c>
      <c r="N804" t="s">
        <v>5841</v>
      </c>
      <c r="O804" t="s">
        <v>72</v>
      </c>
      <c r="P804">
        <v>25642</v>
      </c>
      <c r="Q804" t="s">
        <v>5840</v>
      </c>
      <c r="R804">
        <v>506</v>
      </c>
      <c r="S804">
        <v>118</v>
      </c>
      <c r="T804" t="s">
        <v>5842</v>
      </c>
      <c r="U804">
        <v>451864</v>
      </c>
    </row>
    <row r="805" spans="1:21" x14ac:dyDescent="0.25">
      <c r="A805" t="s">
        <v>5843</v>
      </c>
      <c r="B805" t="s">
        <v>5844</v>
      </c>
      <c r="C805" t="s">
        <v>5764</v>
      </c>
      <c r="D805" t="s">
        <v>412</v>
      </c>
      <c r="E805">
        <v>5</v>
      </c>
      <c r="F805">
        <v>22499</v>
      </c>
      <c r="G805">
        <v>5118.92</v>
      </c>
      <c r="H805" t="s">
        <v>5845</v>
      </c>
      <c r="I805" t="s">
        <v>5846</v>
      </c>
      <c r="J805" t="s">
        <v>139</v>
      </c>
      <c r="K805" t="s">
        <v>91</v>
      </c>
      <c r="L805" t="s">
        <v>150</v>
      </c>
      <c r="M805" t="s">
        <v>5847</v>
      </c>
      <c r="N805" t="s">
        <v>5848</v>
      </c>
      <c r="O805" t="s">
        <v>83</v>
      </c>
      <c r="P805">
        <v>27695</v>
      </c>
      <c r="Q805" t="s">
        <v>5847</v>
      </c>
      <c r="R805">
        <v>277</v>
      </c>
      <c r="S805">
        <v>194</v>
      </c>
      <c r="T805" t="s">
        <v>5849</v>
      </c>
      <c r="U805">
        <v>239759</v>
      </c>
    </row>
    <row r="806" spans="1:21" x14ac:dyDescent="0.25">
      <c r="A806" t="s">
        <v>5850</v>
      </c>
      <c r="B806" t="s">
        <v>2092</v>
      </c>
      <c r="C806" t="s">
        <v>5851</v>
      </c>
      <c r="D806" t="s">
        <v>3382</v>
      </c>
      <c r="E806">
        <v>7</v>
      </c>
      <c r="F806">
        <v>11471</v>
      </c>
      <c r="G806">
        <v>1788.4</v>
      </c>
      <c r="H806" t="s">
        <v>5852</v>
      </c>
      <c r="I806" t="s">
        <v>5853</v>
      </c>
      <c r="J806" t="s">
        <v>48</v>
      </c>
      <c r="K806" t="s">
        <v>91</v>
      </c>
      <c r="L806" t="s">
        <v>150</v>
      </c>
      <c r="M806" t="s">
        <v>1888</v>
      </c>
      <c r="N806" t="s">
        <v>5854</v>
      </c>
      <c r="O806" t="s">
        <v>72</v>
      </c>
      <c r="P806">
        <v>20741</v>
      </c>
      <c r="Q806" t="s">
        <v>1888</v>
      </c>
      <c r="R806">
        <v>937</v>
      </c>
      <c r="S806">
        <v>124</v>
      </c>
      <c r="T806" t="s">
        <v>5855</v>
      </c>
      <c r="U806">
        <v>270013</v>
      </c>
    </row>
    <row r="807" spans="1:21" x14ac:dyDescent="0.25">
      <c r="A807" t="s">
        <v>5856</v>
      </c>
      <c r="B807" t="s">
        <v>5857</v>
      </c>
      <c r="C807" t="s">
        <v>5858</v>
      </c>
      <c r="D807" t="s">
        <v>1645</v>
      </c>
      <c r="E807">
        <v>6</v>
      </c>
      <c r="F807">
        <v>40920</v>
      </c>
      <c r="G807">
        <v>11872.45</v>
      </c>
      <c r="H807" t="s">
        <v>1818</v>
      </c>
      <c r="I807" t="s">
        <v>5859</v>
      </c>
      <c r="J807" t="s">
        <v>37</v>
      </c>
      <c r="K807" t="s">
        <v>196</v>
      </c>
      <c r="L807" t="s">
        <v>26</v>
      </c>
      <c r="M807" t="s">
        <v>2679</v>
      </c>
      <c r="N807" t="s">
        <v>5860</v>
      </c>
      <c r="O807" t="s">
        <v>51</v>
      </c>
      <c r="P807">
        <v>13618</v>
      </c>
      <c r="Q807" t="s">
        <v>2679</v>
      </c>
      <c r="R807">
        <v>366</v>
      </c>
      <c r="S807">
        <v>134</v>
      </c>
      <c r="T807" t="s">
        <v>5861</v>
      </c>
      <c r="U807">
        <v>301353</v>
      </c>
    </row>
    <row r="808" spans="1:21" x14ac:dyDescent="0.25">
      <c r="A808" t="s">
        <v>5862</v>
      </c>
      <c r="B808" t="s">
        <v>4927</v>
      </c>
      <c r="C808" t="s">
        <v>4764</v>
      </c>
      <c r="D808" t="s">
        <v>1285</v>
      </c>
      <c r="E808">
        <v>2</v>
      </c>
      <c r="F808">
        <v>26480</v>
      </c>
      <c r="G808">
        <v>7253.7</v>
      </c>
      <c r="H808" t="s">
        <v>5863</v>
      </c>
      <c r="I808" t="s">
        <v>5864</v>
      </c>
      <c r="J808" t="s">
        <v>129</v>
      </c>
      <c r="K808" t="s">
        <v>60</v>
      </c>
      <c r="L808" t="s">
        <v>150</v>
      </c>
      <c r="M808" t="s">
        <v>5865</v>
      </c>
      <c r="N808" t="s">
        <v>5866</v>
      </c>
      <c r="O808" t="s">
        <v>83</v>
      </c>
      <c r="P808">
        <v>47425</v>
      </c>
      <c r="Q808" t="s">
        <v>5865</v>
      </c>
      <c r="R808">
        <v>846</v>
      </c>
      <c r="S808">
        <v>180</v>
      </c>
      <c r="T808" t="s">
        <v>5867</v>
      </c>
      <c r="U808">
        <v>397126</v>
      </c>
    </row>
    <row r="809" spans="1:21" x14ac:dyDescent="0.25">
      <c r="A809" t="s">
        <v>5868</v>
      </c>
      <c r="B809" t="s">
        <v>3550</v>
      </c>
      <c r="C809" t="s">
        <v>3613</v>
      </c>
      <c r="D809" t="s">
        <v>5325</v>
      </c>
      <c r="E809">
        <v>4</v>
      </c>
      <c r="F809">
        <v>7612</v>
      </c>
      <c r="G809">
        <v>1788.75</v>
      </c>
      <c r="H809" t="s">
        <v>4056</v>
      </c>
      <c r="I809" t="s">
        <v>5869</v>
      </c>
      <c r="J809" t="s">
        <v>24</v>
      </c>
      <c r="K809" t="s">
        <v>38</v>
      </c>
      <c r="L809" t="s">
        <v>150</v>
      </c>
      <c r="M809" t="s">
        <v>5870</v>
      </c>
      <c r="N809" t="s">
        <v>5871</v>
      </c>
      <c r="O809" t="s">
        <v>29</v>
      </c>
      <c r="P809">
        <v>24499</v>
      </c>
      <c r="Q809" t="s">
        <v>5870</v>
      </c>
      <c r="R809">
        <v>390</v>
      </c>
      <c r="S809">
        <v>135</v>
      </c>
      <c r="T809" t="s">
        <v>5872</v>
      </c>
      <c r="U809">
        <v>104128</v>
      </c>
    </row>
    <row r="810" spans="1:21" x14ac:dyDescent="0.25">
      <c r="A810" t="s">
        <v>5873</v>
      </c>
      <c r="B810" t="s">
        <v>5874</v>
      </c>
      <c r="C810" t="s">
        <v>5875</v>
      </c>
      <c r="D810" t="s">
        <v>5709</v>
      </c>
      <c r="E810">
        <v>4</v>
      </c>
      <c r="F810">
        <v>30673</v>
      </c>
      <c r="G810">
        <v>7415.17</v>
      </c>
      <c r="H810" t="s">
        <v>5876</v>
      </c>
      <c r="I810" t="s">
        <v>5877</v>
      </c>
      <c r="J810" t="s">
        <v>59</v>
      </c>
      <c r="K810" t="s">
        <v>60</v>
      </c>
      <c r="L810" t="s">
        <v>80</v>
      </c>
      <c r="M810" t="s">
        <v>2085</v>
      </c>
      <c r="N810" t="s">
        <v>5878</v>
      </c>
      <c r="O810" t="s">
        <v>72</v>
      </c>
      <c r="P810">
        <v>33771</v>
      </c>
      <c r="Q810" t="s">
        <v>2085</v>
      </c>
      <c r="R810">
        <v>443</v>
      </c>
      <c r="S810">
        <v>72</v>
      </c>
      <c r="T810" t="s">
        <v>5879</v>
      </c>
      <c r="U810">
        <v>292663</v>
      </c>
    </row>
    <row r="811" spans="1:21" x14ac:dyDescent="0.25">
      <c r="A811" t="s">
        <v>5880</v>
      </c>
      <c r="B811" t="s">
        <v>3783</v>
      </c>
      <c r="C811" t="s">
        <v>238</v>
      </c>
      <c r="D811" t="s">
        <v>4472</v>
      </c>
      <c r="E811">
        <v>3</v>
      </c>
      <c r="F811">
        <v>17116</v>
      </c>
      <c r="G811">
        <v>2668.5</v>
      </c>
      <c r="H811" t="s">
        <v>5881</v>
      </c>
      <c r="I811" t="s">
        <v>5882</v>
      </c>
      <c r="J811" t="s">
        <v>139</v>
      </c>
      <c r="K811" t="s">
        <v>25</v>
      </c>
      <c r="L811" t="s">
        <v>80</v>
      </c>
      <c r="M811" t="s">
        <v>77</v>
      </c>
      <c r="N811" t="s">
        <v>5883</v>
      </c>
      <c r="O811" t="s">
        <v>83</v>
      </c>
      <c r="P811">
        <v>1961</v>
      </c>
      <c r="Q811" t="s">
        <v>77</v>
      </c>
      <c r="R811">
        <v>603</v>
      </c>
      <c r="S811">
        <v>110</v>
      </c>
      <c r="T811" t="s">
        <v>5884</v>
      </c>
      <c r="U811">
        <v>417569</v>
      </c>
    </row>
    <row r="812" spans="1:21" x14ac:dyDescent="0.25">
      <c r="A812" t="s">
        <v>5885</v>
      </c>
      <c r="B812" t="s">
        <v>5886</v>
      </c>
      <c r="C812" t="s">
        <v>5887</v>
      </c>
      <c r="D812" t="s">
        <v>5888</v>
      </c>
      <c r="E812">
        <v>9</v>
      </c>
      <c r="F812">
        <v>43324</v>
      </c>
      <c r="G812">
        <v>7661.31</v>
      </c>
      <c r="H812" t="s">
        <v>4649</v>
      </c>
      <c r="I812" t="s">
        <v>5889</v>
      </c>
      <c r="J812" t="s">
        <v>24</v>
      </c>
      <c r="K812" t="s">
        <v>38</v>
      </c>
      <c r="L812" t="s">
        <v>150</v>
      </c>
      <c r="M812" t="s">
        <v>5890</v>
      </c>
      <c r="N812" t="s">
        <v>5891</v>
      </c>
      <c r="O812" t="s">
        <v>51</v>
      </c>
      <c r="P812">
        <v>13868</v>
      </c>
      <c r="Q812" t="s">
        <v>5890</v>
      </c>
      <c r="R812">
        <v>263</v>
      </c>
      <c r="S812">
        <v>54</v>
      </c>
      <c r="T812" t="s">
        <v>5892</v>
      </c>
      <c r="U812">
        <v>296826</v>
      </c>
    </row>
    <row r="813" spans="1:21" x14ac:dyDescent="0.25">
      <c r="A813" t="s">
        <v>5893</v>
      </c>
      <c r="B813" t="s">
        <v>1499</v>
      </c>
      <c r="C813" t="s">
        <v>5894</v>
      </c>
      <c r="D813" t="s">
        <v>5895</v>
      </c>
      <c r="E813">
        <v>2</v>
      </c>
      <c r="F813">
        <v>13770</v>
      </c>
      <c r="G813">
        <v>1347.9</v>
      </c>
      <c r="H813" t="s">
        <v>5896</v>
      </c>
      <c r="I813" t="s">
        <v>5897</v>
      </c>
      <c r="J813" t="s">
        <v>139</v>
      </c>
      <c r="K813" t="s">
        <v>196</v>
      </c>
      <c r="L813" t="s">
        <v>80</v>
      </c>
      <c r="M813" t="s">
        <v>5898</v>
      </c>
      <c r="N813" t="s">
        <v>5899</v>
      </c>
      <c r="O813" t="s">
        <v>51</v>
      </c>
      <c r="P813">
        <v>40219</v>
      </c>
      <c r="Q813" t="s">
        <v>5898</v>
      </c>
      <c r="R813">
        <v>219</v>
      </c>
      <c r="S813">
        <v>73</v>
      </c>
      <c r="T813" t="s">
        <v>5900</v>
      </c>
      <c r="U813">
        <v>173608</v>
      </c>
    </row>
    <row r="814" spans="1:21" x14ac:dyDescent="0.25">
      <c r="A814" t="s">
        <v>5901</v>
      </c>
      <c r="B814" t="s">
        <v>5902</v>
      </c>
      <c r="C814" t="s">
        <v>5734</v>
      </c>
      <c r="D814" t="s">
        <v>5903</v>
      </c>
      <c r="E814">
        <v>7</v>
      </c>
      <c r="F814">
        <v>43304</v>
      </c>
      <c r="G814">
        <v>8610.9599999999991</v>
      </c>
      <c r="H814" t="s">
        <v>5904</v>
      </c>
      <c r="I814" t="s">
        <v>5905</v>
      </c>
      <c r="J814" t="s">
        <v>48</v>
      </c>
      <c r="K814" t="s">
        <v>25</v>
      </c>
      <c r="L814" t="s">
        <v>26</v>
      </c>
      <c r="M814" t="s">
        <v>302</v>
      </c>
      <c r="N814" t="s">
        <v>5906</v>
      </c>
      <c r="O814" t="s">
        <v>72</v>
      </c>
      <c r="P814">
        <v>4482</v>
      </c>
      <c r="Q814" t="s">
        <v>302</v>
      </c>
      <c r="R814">
        <v>379</v>
      </c>
      <c r="S814">
        <v>139</v>
      </c>
      <c r="T814" t="s">
        <v>5907</v>
      </c>
      <c r="U814">
        <v>75327</v>
      </c>
    </row>
    <row r="815" spans="1:21" x14ac:dyDescent="0.25">
      <c r="A815" t="s">
        <v>5908</v>
      </c>
      <c r="B815" t="s">
        <v>5909</v>
      </c>
      <c r="C815" t="s">
        <v>486</v>
      </c>
      <c r="D815" t="s">
        <v>1736</v>
      </c>
      <c r="E815">
        <v>9</v>
      </c>
      <c r="F815">
        <v>35044</v>
      </c>
      <c r="G815">
        <v>4993.04</v>
      </c>
      <c r="H815" t="s">
        <v>5910</v>
      </c>
      <c r="I815" t="s">
        <v>5911</v>
      </c>
      <c r="J815" t="s">
        <v>232</v>
      </c>
      <c r="K815" t="s">
        <v>196</v>
      </c>
      <c r="L815" t="s">
        <v>80</v>
      </c>
      <c r="M815" t="s">
        <v>1935</v>
      </c>
      <c r="N815" t="s">
        <v>5912</v>
      </c>
      <c r="O815" t="s">
        <v>83</v>
      </c>
      <c r="P815">
        <v>5161</v>
      </c>
      <c r="Q815" t="s">
        <v>1935</v>
      </c>
      <c r="R815">
        <v>804</v>
      </c>
      <c r="S815">
        <v>38</v>
      </c>
      <c r="T815" t="s">
        <v>5913</v>
      </c>
      <c r="U815">
        <v>297171</v>
      </c>
    </row>
    <row r="816" spans="1:21" x14ac:dyDescent="0.25">
      <c r="A816" t="s">
        <v>5914</v>
      </c>
      <c r="B816" t="s">
        <v>2483</v>
      </c>
      <c r="C816" t="s">
        <v>5034</v>
      </c>
      <c r="D816" t="s">
        <v>5615</v>
      </c>
      <c r="E816">
        <v>8</v>
      </c>
      <c r="F816">
        <v>7200</v>
      </c>
      <c r="G816">
        <v>985.39</v>
      </c>
      <c r="H816" t="s">
        <v>5915</v>
      </c>
      <c r="I816" t="s">
        <v>5916</v>
      </c>
      <c r="J816" t="s">
        <v>37</v>
      </c>
      <c r="K816" t="s">
        <v>38</v>
      </c>
      <c r="L816" t="s">
        <v>80</v>
      </c>
      <c r="M816" t="s">
        <v>5917</v>
      </c>
      <c r="N816" t="s">
        <v>5918</v>
      </c>
      <c r="O816" t="s">
        <v>83</v>
      </c>
      <c r="P816">
        <v>40510</v>
      </c>
      <c r="Q816" t="s">
        <v>5917</v>
      </c>
      <c r="R816">
        <v>144</v>
      </c>
      <c r="S816">
        <v>137</v>
      </c>
      <c r="T816" t="s">
        <v>5919</v>
      </c>
      <c r="U816">
        <v>366507</v>
      </c>
    </row>
    <row r="817" spans="1:21" x14ac:dyDescent="0.25">
      <c r="A817" t="s">
        <v>5920</v>
      </c>
      <c r="B817" t="s">
        <v>4033</v>
      </c>
      <c r="C817" t="s">
        <v>1719</v>
      </c>
      <c r="D817" t="s">
        <v>985</v>
      </c>
      <c r="E817">
        <v>8</v>
      </c>
      <c r="F817">
        <v>38086</v>
      </c>
      <c r="G817">
        <v>10932.85</v>
      </c>
      <c r="H817" t="s">
        <v>600</v>
      </c>
      <c r="I817" t="s">
        <v>5921</v>
      </c>
      <c r="J817" t="s">
        <v>37</v>
      </c>
      <c r="K817" t="s">
        <v>196</v>
      </c>
      <c r="L817" t="s">
        <v>150</v>
      </c>
      <c r="M817" t="s">
        <v>4278</v>
      </c>
      <c r="N817" t="s">
        <v>5922</v>
      </c>
      <c r="O817" t="s">
        <v>29</v>
      </c>
      <c r="P817">
        <v>15506</v>
      </c>
      <c r="Q817" t="s">
        <v>4278</v>
      </c>
      <c r="R817">
        <v>437</v>
      </c>
      <c r="S817">
        <v>120</v>
      </c>
      <c r="T817" t="s">
        <v>5923</v>
      </c>
      <c r="U817">
        <v>297335</v>
      </c>
    </row>
    <row r="818" spans="1:21" x14ac:dyDescent="0.25">
      <c r="A818" t="s">
        <v>5924</v>
      </c>
      <c r="B818" t="s">
        <v>795</v>
      </c>
      <c r="C818" t="s">
        <v>5925</v>
      </c>
      <c r="D818" t="s">
        <v>5926</v>
      </c>
      <c r="E818">
        <v>2</v>
      </c>
      <c r="F818">
        <v>36169</v>
      </c>
      <c r="G818">
        <v>3298.46</v>
      </c>
      <c r="H818" t="s">
        <v>5927</v>
      </c>
      <c r="I818" t="s">
        <v>5928</v>
      </c>
      <c r="J818" t="s">
        <v>24</v>
      </c>
      <c r="K818" t="s">
        <v>196</v>
      </c>
      <c r="L818" t="s">
        <v>80</v>
      </c>
      <c r="M818" t="s">
        <v>5929</v>
      </c>
      <c r="N818" t="s">
        <v>5930</v>
      </c>
      <c r="O818" t="s">
        <v>29</v>
      </c>
      <c r="P818">
        <v>13766</v>
      </c>
      <c r="Q818" t="s">
        <v>5929</v>
      </c>
      <c r="R818">
        <v>672</v>
      </c>
      <c r="S818">
        <v>68</v>
      </c>
      <c r="T818" t="s">
        <v>5931</v>
      </c>
      <c r="U818">
        <v>490709</v>
      </c>
    </row>
    <row r="819" spans="1:21" x14ac:dyDescent="0.25">
      <c r="A819" t="s">
        <v>5932</v>
      </c>
      <c r="B819" t="s">
        <v>5933</v>
      </c>
      <c r="C819" t="s">
        <v>5026</v>
      </c>
      <c r="D819" t="s">
        <v>5934</v>
      </c>
      <c r="E819">
        <v>2</v>
      </c>
      <c r="F819">
        <v>23072</v>
      </c>
      <c r="G819">
        <v>5940.89</v>
      </c>
      <c r="H819" t="s">
        <v>2740</v>
      </c>
      <c r="I819" t="s">
        <v>5935</v>
      </c>
      <c r="J819" t="s">
        <v>24</v>
      </c>
      <c r="K819" t="s">
        <v>25</v>
      </c>
      <c r="L819" t="s">
        <v>26</v>
      </c>
      <c r="M819" t="s">
        <v>967</v>
      </c>
      <c r="N819" t="s">
        <v>5936</v>
      </c>
      <c r="O819" t="s">
        <v>72</v>
      </c>
      <c r="P819">
        <v>28309</v>
      </c>
      <c r="Q819" t="s">
        <v>967</v>
      </c>
      <c r="R819">
        <v>706</v>
      </c>
      <c r="S819">
        <v>18</v>
      </c>
      <c r="T819" t="s">
        <v>5937</v>
      </c>
      <c r="U819">
        <v>321188</v>
      </c>
    </row>
    <row r="820" spans="1:21" x14ac:dyDescent="0.25">
      <c r="A820" t="s">
        <v>5938</v>
      </c>
      <c r="B820" t="s">
        <v>2795</v>
      </c>
      <c r="C820" t="s">
        <v>5939</v>
      </c>
      <c r="D820" t="s">
        <v>1277</v>
      </c>
      <c r="E820">
        <v>8</v>
      </c>
      <c r="F820">
        <v>8454</v>
      </c>
      <c r="G820">
        <v>1017.58</v>
      </c>
      <c r="H820" t="s">
        <v>5940</v>
      </c>
      <c r="I820" t="s">
        <v>5941</v>
      </c>
      <c r="J820" t="s">
        <v>48</v>
      </c>
      <c r="K820" t="s">
        <v>149</v>
      </c>
      <c r="L820" t="s">
        <v>80</v>
      </c>
      <c r="M820" t="s">
        <v>4873</v>
      </c>
      <c r="N820" t="s">
        <v>5942</v>
      </c>
      <c r="O820" t="s">
        <v>51</v>
      </c>
      <c r="P820">
        <v>9826</v>
      </c>
      <c r="Q820" t="s">
        <v>4873</v>
      </c>
      <c r="R820">
        <v>434</v>
      </c>
      <c r="S820">
        <v>143</v>
      </c>
      <c r="T820" t="s">
        <v>5943</v>
      </c>
      <c r="U820">
        <v>278702</v>
      </c>
    </row>
    <row r="821" spans="1:21" x14ac:dyDescent="0.25">
      <c r="A821" t="s">
        <v>5944</v>
      </c>
      <c r="B821" t="s">
        <v>821</v>
      </c>
      <c r="C821" t="s">
        <v>558</v>
      </c>
      <c r="D821" t="s">
        <v>1771</v>
      </c>
      <c r="E821">
        <v>7</v>
      </c>
      <c r="F821">
        <v>24162</v>
      </c>
      <c r="G821">
        <v>1381.19</v>
      </c>
      <c r="H821" t="s">
        <v>5945</v>
      </c>
      <c r="I821" t="s">
        <v>5946</v>
      </c>
      <c r="J821" t="s">
        <v>139</v>
      </c>
      <c r="K821" t="s">
        <v>149</v>
      </c>
      <c r="L821" t="s">
        <v>26</v>
      </c>
      <c r="M821" t="s">
        <v>5947</v>
      </c>
      <c r="N821" t="s">
        <v>5948</v>
      </c>
      <c r="O821" t="s">
        <v>72</v>
      </c>
      <c r="P821">
        <v>2244</v>
      </c>
      <c r="Q821" t="s">
        <v>5947</v>
      </c>
      <c r="R821">
        <v>81</v>
      </c>
      <c r="S821">
        <v>166</v>
      </c>
      <c r="T821" t="s">
        <v>5949</v>
      </c>
      <c r="U821">
        <v>74968</v>
      </c>
    </row>
    <row r="822" spans="1:21" x14ac:dyDescent="0.25">
      <c r="A822" t="s">
        <v>5950</v>
      </c>
      <c r="B822" t="s">
        <v>3373</v>
      </c>
      <c r="C822" t="s">
        <v>1515</v>
      </c>
      <c r="D822" t="s">
        <v>1349</v>
      </c>
      <c r="E822">
        <v>7</v>
      </c>
      <c r="F822">
        <v>30626</v>
      </c>
      <c r="G822">
        <v>1841.11</v>
      </c>
      <c r="H822" t="s">
        <v>3536</v>
      </c>
      <c r="I822" t="s">
        <v>5951</v>
      </c>
      <c r="J822" t="s">
        <v>24</v>
      </c>
      <c r="K822" t="s">
        <v>196</v>
      </c>
      <c r="L822" t="s">
        <v>150</v>
      </c>
      <c r="M822" t="s">
        <v>4215</v>
      </c>
      <c r="N822" t="s">
        <v>5952</v>
      </c>
      <c r="O822" t="s">
        <v>83</v>
      </c>
      <c r="P822">
        <v>322</v>
      </c>
      <c r="Q822" t="s">
        <v>4215</v>
      </c>
      <c r="R822">
        <v>15</v>
      </c>
      <c r="S822">
        <v>148</v>
      </c>
      <c r="T822" t="s">
        <v>5953</v>
      </c>
      <c r="U822">
        <v>301368</v>
      </c>
    </row>
    <row r="823" spans="1:21" x14ac:dyDescent="0.25">
      <c r="A823" t="s">
        <v>5954</v>
      </c>
      <c r="B823" t="s">
        <v>5629</v>
      </c>
      <c r="C823" t="s">
        <v>1840</v>
      </c>
      <c r="D823" t="s">
        <v>4900</v>
      </c>
      <c r="E823">
        <v>4</v>
      </c>
      <c r="F823">
        <v>7035</v>
      </c>
      <c r="G823">
        <v>1106.57</v>
      </c>
      <c r="H823" t="s">
        <v>5955</v>
      </c>
      <c r="I823" t="s">
        <v>5956</v>
      </c>
      <c r="J823" t="s">
        <v>48</v>
      </c>
      <c r="K823" t="s">
        <v>196</v>
      </c>
      <c r="L823" t="s">
        <v>150</v>
      </c>
      <c r="M823" t="s">
        <v>2797</v>
      </c>
      <c r="N823" t="s">
        <v>5957</v>
      </c>
      <c r="O823" t="s">
        <v>51</v>
      </c>
      <c r="P823">
        <v>4057</v>
      </c>
      <c r="Q823" t="s">
        <v>2797</v>
      </c>
      <c r="R823">
        <v>469</v>
      </c>
      <c r="S823">
        <v>89</v>
      </c>
      <c r="T823" t="s">
        <v>5958</v>
      </c>
      <c r="U823">
        <v>125878</v>
      </c>
    </row>
    <row r="824" spans="1:21" x14ac:dyDescent="0.25">
      <c r="A824" t="s">
        <v>5959</v>
      </c>
      <c r="B824" t="s">
        <v>5960</v>
      </c>
      <c r="C824" t="s">
        <v>959</v>
      </c>
      <c r="D824" t="s">
        <v>4202</v>
      </c>
      <c r="E824">
        <v>5</v>
      </c>
      <c r="F824">
        <v>17383</v>
      </c>
      <c r="G824">
        <v>2844.12</v>
      </c>
      <c r="H824" t="s">
        <v>5961</v>
      </c>
      <c r="I824" t="s">
        <v>5962</v>
      </c>
      <c r="J824" t="s">
        <v>110</v>
      </c>
      <c r="K824" t="s">
        <v>60</v>
      </c>
      <c r="L824" t="s">
        <v>80</v>
      </c>
      <c r="M824" t="s">
        <v>5754</v>
      </c>
      <c r="N824" t="s">
        <v>5963</v>
      </c>
      <c r="O824" t="s">
        <v>29</v>
      </c>
      <c r="P824">
        <v>8010</v>
      </c>
      <c r="Q824" t="s">
        <v>5754</v>
      </c>
      <c r="R824">
        <v>810</v>
      </c>
      <c r="S824">
        <v>134</v>
      </c>
      <c r="T824" t="s">
        <v>5964</v>
      </c>
      <c r="U824">
        <v>376131</v>
      </c>
    </row>
    <row r="825" spans="1:21" x14ac:dyDescent="0.25">
      <c r="A825" t="s">
        <v>5965</v>
      </c>
      <c r="B825" t="s">
        <v>318</v>
      </c>
      <c r="C825" t="s">
        <v>2957</v>
      </c>
      <c r="D825" t="s">
        <v>45</v>
      </c>
      <c r="E825">
        <v>1</v>
      </c>
      <c r="F825">
        <v>35240</v>
      </c>
      <c r="G825">
        <v>4583.41</v>
      </c>
      <c r="H825" t="s">
        <v>5966</v>
      </c>
      <c r="I825" t="s">
        <v>5967</v>
      </c>
      <c r="J825" t="s">
        <v>48</v>
      </c>
      <c r="K825" t="s">
        <v>48</v>
      </c>
      <c r="L825" t="s">
        <v>150</v>
      </c>
      <c r="M825" t="s">
        <v>5968</v>
      </c>
      <c r="N825" t="s">
        <v>5969</v>
      </c>
      <c r="O825" t="s">
        <v>83</v>
      </c>
      <c r="P825">
        <v>34836</v>
      </c>
      <c r="Q825" t="s">
        <v>5968</v>
      </c>
      <c r="R825">
        <v>28</v>
      </c>
      <c r="S825">
        <v>88</v>
      </c>
      <c r="T825" t="s">
        <v>5970</v>
      </c>
      <c r="U825">
        <v>122536</v>
      </c>
    </row>
    <row r="826" spans="1:21" x14ac:dyDescent="0.25">
      <c r="A826" t="s">
        <v>5971</v>
      </c>
      <c r="B826" t="s">
        <v>4185</v>
      </c>
      <c r="C826" t="s">
        <v>728</v>
      </c>
      <c r="D826" t="s">
        <v>871</v>
      </c>
      <c r="E826">
        <v>3</v>
      </c>
      <c r="F826">
        <v>27867</v>
      </c>
      <c r="G826">
        <v>6052.57</v>
      </c>
      <c r="H826" t="s">
        <v>5972</v>
      </c>
      <c r="I826" t="s">
        <v>5973</v>
      </c>
      <c r="J826" t="s">
        <v>129</v>
      </c>
      <c r="K826" t="s">
        <v>149</v>
      </c>
      <c r="L826" t="s">
        <v>80</v>
      </c>
      <c r="M826" t="s">
        <v>3409</v>
      </c>
      <c r="N826" t="s">
        <v>5974</v>
      </c>
      <c r="O826" t="s">
        <v>51</v>
      </c>
      <c r="P826">
        <v>14967</v>
      </c>
      <c r="Q826" t="s">
        <v>3409</v>
      </c>
      <c r="R826">
        <v>887</v>
      </c>
      <c r="S826">
        <v>78</v>
      </c>
      <c r="T826" t="s">
        <v>5975</v>
      </c>
      <c r="U826">
        <v>458013</v>
      </c>
    </row>
    <row r="827" spans="1:21" x14ac:dyDescent="0.25">
      <c r="A827" t="s">
        <v>5976</v>
      </c>
      <c r="B827" t="s">
        <v>3918</v>
      </c>
      <c r="C827" t="s">
        <v>5977</v>
      </c>
      <c r="D827" t="s">
        <v>3454</v>
      </c>
      <c r="E827">
        <v>5</v>
      </c>
      <c r="F827">
        <v>49619</v>
      </c>
      <c r="G827">
        <v>8501.51</v>
      </c>
      <c r="H827" t="s">
        <v>4507</v>
      </c>
      <c r="I827" t="s">
        <v>5978</v>
      </c>
      <c r="J827" t="s">
        <v>24</v>
      </c>
      <c r="K827" t="s">
        <v>149</v>
      </c>
      <c r="L827" t="s">
        <v>26</v>
      </c>
      <c r="M827" t="s">
        <v>239</v>
      </c>
      <c r="N827" t="s">
        <v>5979</v>
      </c>
      <c r="O827" t="s">
        <v>83</v>
      </c>
      <c r="P827">
        <v>3681</v>
      </c>
      <c r="Q827" t="s">
        <v>239</v>
      </c>
      <c r="R827">
        <v>675</v>
      </c>
      <c r="S827">
        <v>72</v>
      </c>
      <c r="T827" t="s">
        <v>5980</v>
      </c>
      <c r="U827">
        <v>185923</v>
      </c>
    </row>
    <row r="828" spans="1:21" x14ac:dyDescent="0.25">
      <c r="A828" t="s">
        <v>5981</v>
      </c>
      <c r="B828" t="s">
        <v>5982</v>
      </c>
      <c r="C828" t="s">
        <v>5983</v>
      </c>
      <c r="D828" t="s">
        <v>5076</v>
      </c>
      <c r="E828">
        <v>2</v>
      </c>
      <c r="F828">
        <v>11228</v>
      </c>
      <c r="G828">
        <v>769.44</v>
      </c>
      <c r="H828" t="s">
        <v>192</v>
      </c>
      <c r="I828" t="s">
        <v>5984</v>
      </c>
      <c r="J828" t="s">
        <v>48</v>
      </c>
      <c r="K828" t="s">
        <v>60</v>
      </c>
      <c r="L828" t="s">
        <v>80</v>
      </c>
      <c r="M828" t="s">
        <v>5985</v>
      </c>
      <c r="N828" t="s">
        <v>5986</v>
      </c>
      <c r="O828" t="s">
        <v>29</v>
      </c>
      <c r="P828">
        <v>819</v>
      </c>
      <c r="Q828" t="s">
        <v>5985</v>
      </c>
      <c r="R828">
        <v>8</v>
      </c>
      <c r="S828">
        <v>50</v>
      </c>
      <c r="T828" t="s">
        <v>5987</v>
      </c>
      <c r="U828">
        <v>245292</v>
      </c>
    </row>
    <row r="829" spans="1:21" x14ac:dyDescent="0.25">
      <c r="A829" t="s">
        <v>5988</v>
      </c>
      <c r="B829" t="s">
        <v>5989</v>
      </c>
      <c r="C829" t="s">
        <v>2432</v>
      </c>
      <c r="D829" t="s">
        <v>3233</v>
      </c>
      <c r="E829">
        <v>2</v>
      </c>
      <c r="F829">
        <v>39007</v>
      </c>
      <c r="G829">
        <v>5344.65</v>
      </c>
      <c r="H829" t="s">
        <v>829</v>
      </c>
      <c r="I829" t="s">
        <v>5990</v>
      </c>
      <c r="J829" t="s">
        <v>139</v>
      </c>
      <c r="K829" t="s">
        <v>38</v>
      </c>
      <c r="L829" t="s">
        <v>80</v>
      </c>
      <c r="M829" t="s">
        <v>1189</v>
      </c>
      <c r="N829" t="s">
        <v>5991</v>
      </c>
      <c r="O829" t="s">
        <v>72</v>
      </c>
      <c r="P829">
        <v>23906</v>
      </c>
      <c r="Q829" t="s">
        <v>1189</v>
      </c>
      <c r="R829">
        <v>343</v>
      </c>
      <c r="S829">
        <v>194</v>
      </c>
      <c r="T829" t="s">
        <v>5992</v>
      </c>
      <c r="U829">
        <v>115211</v>
      </c>
    </row>
    <row r="830" spans="1:21" x14ac:dyDescent="0.25">
      <c r="A830" t="s">
        <v>5993</v>
      </c>
      <c r="B830" t="s">
        <v>4110</v>
      </c>
      <c r="C830" t="s">
        <v>5703</v>
      </c>
      <c r="D830" t="s">
        <v>5994</v>
      </c>
      <c r="E830">
        <v>1</v>
      </c>
      <c r="F830">
        <v>21559</v>
      </c>
      <c r="G830">
        <v>1627.5</v>
      </c>
      <c r="H830" t="s">
        <v>5995</v>
      </c>
      <c r="I830" t="s">
        <v>5996</v>
      </c>
      <c r="J830" t="s">
        <v>37</v>
      </c>
      <c r="K830" t="s">
        <v>196</v>
      </c>
      <c r="L830" t="s">
        <v>26</v>
      </c>
      <c r="M830" t="s">
        <v>2612</v>
      </c>
      <c r="N830" t="s">
        <v>5997</v>
      </c>
      <c r="O830" t="s">
        <v>72</v>
      </c>
      <c r="P830">
        <v>42022</v>
      </c>
      <c r="Q830" t="s">
        <v>2612</v>
      </c>
      <c r="R830">
        <v>220</v>
      </c>
      <c r="S830">
        <v>136</v>
      </c>
      <c r="T830" t="s">
        <v>5998</v>
      </c>
      <c r="U830">
        <v>144814</v>
      </c>
    </row>
    <row r="831" spans="1:21" x14ac:dyDescent="0.25">
      <c r="A831" t="s">
        <v>5999</v>
      </c>
      <c r="B831" t="s">
        <v>4157</v>
      </c>
      <c r="C831" t="s">
        <v>4598</v>
      </c>
      <c r="D831" t="s">
        <v>1913</v>
      </c>
      <c r="E831">
        <v>2</v>
      </c>
      <c r="F831">
        <v>11544</v>
      </c>
      <c r="G831">
        <v>758.77</v>
      </c>
      <c r="H831" t="s">
        <v>6000</v>
      </c>
      <c r="I831" t="s">
        <v>6001</v>
      </c>
      <c r="J831" t="s">
        <v>24</v>
      </c>
      <c r="K831" t="s">
        <v>38</v>
      </c>
      <c r="L831" t="s">
        <v>150</v>
      </c>
      <c r="M831" t="s">
        <v>203</v>
      </c>
      <c r="N831" t="s">
        <v>6002</v>
      </c>
      <c r="O831" t="s">
        <v>83</v>
      </c>
      <c r="P831">
        <v>17000</v>
      </c>
      <c r="Q831" t="s">
        <v>203</v>
      </c>
      <c r="R831">
        <v>949</v>
      </c>
      <c r="S831">
        <v>43</v>
      </c>
      <c r="T831" t="s">
        <v>6003</v>
      </c>
      <c r="U831">
        <v>464864</v>
      </c>
    </row>
    <row r="832" spans="1:21" x14ac:dyDescent="0.25">
      <c r="A832" t="s">
        <v>6004</v>
      </c>
      <c r="B832" t="s">
        <v>6005</v>
      </c>
      <c r="C832" t="s">
        <v>2171</v>
      </c>
      <c r="D832" t="s">
        <v>187</v>
      </c>
      <c r="E832">
        <v>9</v>
      </c>
      <c r="F832">
        <v>47582</v>
      </c>
      <c r="G832">
        <v>4857.01</v>
      </c>
      <c r="H832" t="s">
        <v>6006</v>
      </c>
      <c r="I832" t="s">
        <v>6007</v>
      </c>
      <c r="J832" t="s">
        <v>110</v>
      </c>
      <c r="K832" t="s">
        <v>196</v>
      </c>
      <c r="L832" t="s">
        <v>26</v>
      </c>
      <c r="M832" t="s">
        <v>1065</v>
      </c>
      <c r="N832" t="s">
        <v>6008</v>
      </c>
      <c r="O832" t="s">
        <v>29</v>
      </c>
      <c r="P832">
        <v>3286</v>
      </c>
      <c r="Q832" t="s">
        <v>1065</v>
      </c>
      <c r="R832">
        <v>554</v>
      </c>
      <c r="S832">
        <v>174</v>
      </c>
      <c r="T832" t="s">
        <v>6009</v>
      </c>
      <c r="U832">
        <v>177659</v>
      </c>
    </row>
    <row r="833" spans="1:21" x14ac:dyDescent="0.25">
      <c r="A833" t="s">
        <v>6010</v>
      </c>
      <c r="B833" t="s">
        <v>6011</v>
      </c>
      <c r="C833" t="s">
        <v>5764</v>
      </c>
      <c r="D833" t="s">
        <v>712</v>
      </c>
      <c r="E833">
        <v>7</v>
      </c>
      <c r="F833">
        <v>31344</v>
      </c>
      <c r="G833">
        <v>7056.91</v>
      </c>
      <c r="H833" t="s">
        <v>6012</v>
      </c>
      <c r="I833" t="s">
        <v>6013</v>
      </c>
      <c r="J833" t="s">
        <v>110</v>
      </c>
      <c r="K833" t="s">
        <v>91</v>
      </c>
      <c r="L833" t="s">
        <v>150</v>
      </c>
      <c r="M833" t="s">
        <v>6014</v>
      </c>
      <c r="N833" t="s">
        <v>6015</v>
      </c>
      <c r="O833" t="s">
        <v>51</v>
      </c>
      <c r="P833">
        <v>11481</v>
      </c>
      <c r="Q833" t="s">
        <v>6014</v>
      </c>
      <c r="R833">
        <v>324</v>
      </c>
      <c r="S833">
        <v>38</v>
      </c>
      <c r="T833" t="s">
        <v>6016</v>
      </c>
      <c r="U833">
        <v>280829</v>
      </c>
    </row>
    <row r="834" spans="1:21" x14ac:dyDescent="0.25">
      <c r="A834" t="s">
        <v>6017</v>
      </c>
      <c r="B834" t="s">
        <v>6018</v>
      </c>
      <c r="C834" t="s">
        <v>1710</v>
      </c>
      <c r="D834" t="s">
        <v>1302</v>
      </c>
      <c r="E834">
        <v>9</v>
      </c>
      <c r="F834">
        <v>27003</v>
      </c>
      <c r="G834">
        <v>6048.68</v>
      </c>
      <c r="H834" t="s">
        <v>6019</v>
      </c>
      <c r="I834" t="s">
        <v>6020</v>
      </c>
      <c r="J834" t="s">
        <v>59</v>
      </c>
      <c r="K834" t="s">
        <v>38</v>
      </c>
      <c r="L834" t="s">
        <v>26</v>
      </c>
      <c r="M834" t="s">
        <v>6021</v>
      </c>
      <c r="N834" t="s">
        <v>6022</v>
      </c>
      <c r="O834" t="s">
        <v>83</v>
      </c>
      <c r="P834">
        <v>25018</v>
      </c>
      <c r="Q834" t="s">
        <v>6021</v>
      </c>
      <c r="R834">
        <v>278</v>
      </c>
      <c r="S834">
        <v>122</v>
      </c>
      <c r="T834" t="s">
        <v>6023</v>
      </c>
      <c r="U834">
        <v>491629</v>
      </c>
    </row>
    <row r="835" spans="1:21" x14ac:dyDescent="0.25">
      <c r="A835" t="s">
        <v>6024</v>
      </c>
      <c r="B835" t="s">
        <v>3903</v>
      </c>
      <c r="C835" t="s">
        <v>2574</v>
      </c>
      <c r="D835" t="s">
        <v>4195</v>
      </c>
      <c r="E835">
        <v>3</v>
      </c>
      <c r="F835">
        <v>15100</v>
      </c>
      <c r="G835">
        <v>4006.74</v>
      </c>
      <c r="H835" t="s">
        <v>6025</v>
      </c>
      <c r="I835" t="s">
        <v>6026</v>
      </c>
      <c r="J835" t="s">
        <v>110</v>
      </c>
      <c r="K835" t="s">
        <v>149</v>
      </c>
      <c r="L835" t="s">
        <v>80</v>
      </c>
      <c r="M835" t="s">
        <v>6027</v>
      </c>
      <c r="N835" t="s">
        <v>6028</v>
      </c>
      <c r="O835" t="s">
        <v>51</v>
      </c>
      <c r="P835">
        <v>9520</v>
      </c>
      <c r="Q835" t="s">
        <v>6027</v>
      </c>
      <c r="R835">
        <v>563</v>
      </c>
      <c r="S835">
        <v>41</v>
      </c>
      <c r="T835" t="s">
        <v>6029</v>
      </c>
      <c r="U835">
        <v>330608</v>
      </c>
    </row>
    <row r="836" spans="1:21" x14ac:dyDescent="0.25">
      <c r="A836" t="s">
        <v>6030</v>
      </c>
      <c r="B836" t="s">
        <v>273</v>
      </c>
      <c r="C836" t="s">
        <v>1500</v>
      </c>
      <c r="D836" t="s">
        <v>4757</v>
      </c>
      <c r="E836">
        <v>6</v>
      </c>
      <c r="F836">
        <v>44131</v>
      </c>
      <c r="G836">
        <v>10551.93</v>
      </c>
      <c r="H836" t="s">
        <v>6031</v>
      </c>
      <c r="I836" t="s">
        <v>6032</v>
      </c>
      <c r="J836" t="s">
        <v>37</v>
      </c>
      <c r="K836" t="s">
        <v>25</v>
      </c>
      <c r="L836" t="s">
        <v>150</v>
      </c>
      <c r="M836" t="s">
        <v>6033</v>
      </c>
      <c r="N836" t="s">
        <v>6034</v>
      </c>
      <c r="O836" t="s">
        <v>29</v>
      </c>
      <c r="P836">
        <v>48926</v>
      </c>
      <c r="Q836" t="s">
        <v>6033</v>
      </c>
      <c r="R836">
        <v>5</v>
      </c>
      <c r="S836">
        <v>78</v>
      </c>
      <c r="T836" t="s">
        <v>6035</v>
      </c>
      <c r="U836">
        <v>68738</v>
      </c>
    </row>
    <row r="837" spans="1:21" x14ac:dyDescent="0.25">
      <c r="A837" t="s">
        <v>6036</v>
      </c>
      <c r="B837" t="s">
        <v>6037</v>
      </c>
      <c r="C837" t="s">
        <v>1225</v>
      </c>
      <c r="D837" t="s">
        <v>257</v>
      </c>
      <c r="E837">
        <v>9</v>
      </c>
      <c r="F837">
        <v>1993</v>
      </c>
      <c r="G837">
        <v>366.46</v>
      </c>
      <c r="H837" t="s">
        <v>957</v>
      </c>
      <c r="I837" t="s">
        <v>6038</v>
      </c>
      <c r="J837" t="s">
        <v>37</v>
      </c>
      <c r="K837" t="s">
        <v>25</v>
      </c>
      <c r="L837" t="s">
        <v>26</v>
      </c>
      <c r="M837" t="s">
        <v>6039</v>
      </c>
      <c r="N837" t="s">
        <v>6040</v>
      </c>
      <c r="O837" t="s">
        <v>72</v>
      </c>
      <c r="P837">
        <v>38194</v>
      </c>
      <c r="Q837" t="s">
        <v>6039</v>
      </c>
      <c r="R837">
        <v>257</v>
      </c>
      <c r="S837">
        <v>135</v>
      </c>
      <c r="T837" t="s">
        <v>6041</v>
      </c>
      <c r="U837">
        <v>210869</v>
      </c>
    </row>
    <row r="838" spans="1:21" x14ac:dyDescent="0.25">
      <c r="A838" t="s">
        <v>6042</v>
      </c>
      <c r="B838" t="s">
        <v>677</v>
      </c>
      <c r="C838" t="s">
        <v>2335</v>
      </c>
      <c r="D838" t="s">
        <v>169</v>
      </c>
      <c r="E838">
        <v>4</v>
      </c>
      <c r="F838">
        <v>6199</v>
      </c>
      <c r="G838">
        <v>794.42</v>
      </c>
      <c r="H838" t="s">
        <v>6043</v>
      </c>
      <c r="I838" t="s">
        <v>6044</v>
      </c>
      <c r="J838" t="s">
        <v>37</v>
      </c>
      <c r="K838" t="s">
        <v>25</v>
      </c>
      <c r="L838" t="s">
        <v>150</v>
      </c>
      <c r="M838" t="s">
        <v>5069</v>
      </c>
      <c r="N838" t="s">
        <v>6045</v>
      </c>
      <c r="O838" t="s">
        <v>29</v>
      </c>
      <c r="P838">
        <v>17294</v>
      </c>
      <c r="Q838" t="s">
        <v>5069</v>
      </c>
      <c r="R838">
        <v>165</v>
      </c>
      <c r="S838">
        <v>199</v>
      </c>
      <c r="T838" t="s">
        <v>6046</v>
      </c>
      <c r="U838">
        <v>224084</v>
      </c>
    </row>
    <row r="839" spans="1:21" x14ac:dyDescent="0.25">
      <c r="A839" t="s">
        <v>6047</v>
      </c>
      <c r="B839" t="s">
        <v>3925</v>
      </c>
      <c r="C839" t="s">
        <v>346</v>
      </c>
      <c r="D839" t="s">
        <v>3760</v>
      </c>
      <c r="E839">
        <v>6</v>
      </c>
      <c r="F839">
        <v>9401</v>
      </c>
      <c r="G839">
        <v>483.71</v>
      </c>
      <c r="H839" t="s">
        <v>4618</v>
      </c>
      <c r="I839" t="s">
        <v>6048</v>
      </c>
      <c r="J839" t="s">
        <v>110</v>
      </c>
      <c r="K839" t="s">
        <v>149</v>
      </c>
      <c r="L839" t="s">
        <v>80</v>
      </c>
      <c r="M839" t="s">
        <v>4501</v>
      </c>
      <c r="N839" t="s">
        <v>6049</v>
      </c>
      <c r="O839" t="s">
        <v>29</v>
      </c>
      <c r="P839">
        <v>47581</v>
      </c>
      <c r="Q839" t="s">
        <v>4501</v>
      </c>
      <c r="R839">
        <v>620</v>
      </c>
      <c r="S839">
        <v>198</v>
      </c>
      <c r="T839" t="s">
        <v>6050</v>
      </c>
      <c r="U839">
        <v>174310</v>
      </c>
    </row>
    <row r="840" spans="1:21" x14ac:dyDescent="0.25">
      <c r="A840" t="s">
        <v>6051</v>
      </c>
      <c r="B840" t="s">
        <v>6052</v>
      </c>
      <c r="C840" t="s">
        <v>3829</v>
      </c>
      <c r="D840" t="s">
        <v>1997</v>
      </c>
      <c r="E840">
        <v>7</v>
      </c>
      <c r="F840">
        <v>32824</v>
      </c>
      <c r="G840">
        <v>6951.61</v>
      </c>
      <c r="H840" t="s">
        <v>5925</v>
      </c>
      <c r="I840" t="s">
        <v>6053</v>
      </c>
      <c r="J840" t="s">
        <v>24</v>
      </c>
      <c r="K840" t="s">
        <v>196</v>
      </c>
      <c r="L840" t="s">
        <v>26</v>
      </c>
      <c r="M840" t="s">
        <v>4418</v>
      </c>
      <c r="N840" t="s">
        <v>6054</v>
      </c>
      <c r="O840" t="s">
        <v>83</v>
      </c>
      <c r="P840">
        <v>16318</v>
      </c>
      <c r="Q840" t="s">
        <v>4418</v>
      </c>
      <c r="R840">
        <v>669</v>
      </c>
      <c r="S840">
        <v>180</v>
      </c>
      <c r="T840" t="s">
        <v>6055</v>
      </c>
      <c r="U840">
        <v>158530</v>
      </c>
    </row>
    <row r="841" spans="1:21" x14ac:dyDescent="0.25">
      <c r="A841" t="s">
        <v>6056</v>
      </c>
      <c r="B841" t="s">
        <v>727</v>
      </c>
      <c r="C841" t="s">
        <v>6057</v>
      </c>
      <c r="D841" t="s">
        <v>323</v>
      </c>
      <c r="E841">
        <v>8</v>
      </c>
      <c r="F841">
        <v>5578</v>
      </c>
      <c r="G841">
        <v>682.91</v>
      </c>
      <c r="H841" t="s">
        <v>6058</v>
      </c>
      <c r="I841" t="s">
        <v>6059</v>
      </c>
      <c r="J841" t="s">
        <v>139</v>
      </c>
      <c r="K841" t="s">
        <v>196</v>
      </c>
      <c r="L841" t="s">
        <v>26</v>
      </c>
      <c r="M841" t="s">
        <v>862</v>
      </c>
      <c r="N841" t="s">
        <v>6060</v>
      </c>
      <c r="O841" t="s">
        <v>83</v>
      </c>
      <c r="P841">
        <v>7094</v>
      </c>
      <c r="Q841" t="s">
        <v>862</v>
      </c>
      <c r="R841">
        <v>467</v>
      </c>
      <c r="S841">
        <v>54</v>
      </c>
      <c r="T841" t="s">
        <v>6061</v>
      </c>
      <c r="U841">
        <v>276429</v>
      </c>
    </row>
    <row r="842" spans="1:21" x14ac:dyDescent="0.25">
      <c r="A842" t="s">
        <v>6062</v>
      </c>
      <c r="B842" t="s">
        <v>4677</v>
      </c>
      <c r="C842" t="s">
        <v>409</v>
      </c>
      <c r="D842" t="s">
        <v>3724</v>
      </c>
      <c r="E842">
        <v>9</v>
      </c>
      <c r="F842">
        <v>39959</v>
      </c>
      <c r="G842">
        <v>4496.3900000000003</v>
      </c>
      <c r="H842" t="s">
        <v>6063</v>
      </c>
      <c r="I842" t="s">
        <v>6064</v>
      </c>
      <c r="J842" t="s">
        <v>232</v>
      </c>
      <c r="K842" t="s">
        <v>60</v>
      </c>
      <c r="L842" t="s">
        <v>26</v>
      </c>
      <c r="M842" t="s">
        <v>6065</v>
      </c>
      <c r="N842" t="s">
        <v>6066</v>
      </c>
      <c r="O842" t="s">
        <v>83</v>
      </c>
      <c r="P842">
        <v>46920</v>
      </c>
      <c r="Q842" t="s">
        <v>6065</v>
      </c>
      <c r="R842">
        <v>140</v>
      </c>
      <c r="S842">
        <v>27</v>
      </c>
      <c r="T842" t="s">
        <v>6067</v>
      </c>
      <c r="U842">
        <v>219668</v>
      </c>
    </row>
    <row r="843" spans="1:21" x14ac:dyDescent="0.25">
      <c r="A843" t="s">
        <v>6068</v>
      </c>
      <c r="B843" t="s">
        <v>3586</v>
      </c>
      <c r="C843" t="s">
        <v>2021</v>
      </c>
      <c r="D843" t="s">
        <v>3306</v>
      </c>
      <c r="E843">
        <v>6</v>
      </c>
      <c r="F843">
        <v>10198</v>
      </c>
      <c r="G843">
        <v>2995.22</v>
      </c>
      <c r="H843" t="s">
        <v>5858</v>
      </c>
      <c r="I843" t="s">
        <v>6069</v>
      </c>
      <c r="J843" t="s">
        <v>48</v>
      </c>
      <c r="K843" t="s">
        <v>60</v>
      </c>
      <c r="L843" t="s">
        <v>80</v>
      </c>
      <c r="M843" t="s">
        <v>5206</v>
      </c>
      <c r="N843" t="s">
        <v>6070</v>
      </c>
      <c r="O843" t="s">
        <v>29</v>
      </c>
      <c r="P843">
        <v>47988</v>
      </c>
      <c r="Q843" t="s">
        <v>5206</v>
      </c>
      <c r="R843">
        <v>370</v>
      </c>
      <c r="S843">
        <v>182</v>
      </c>
      <c r="T843" t="s">
        <v>6071</v>
      </c>
      <c r="U843">
        <v>182445</v>
      </c>
    </row>
    <row r="844" spans="1:21" x14ac:dyDescent="0.25">
      <c r="A844" t="s">
        <v>6072</v>
      </c>
      <c r="B844" t="s">
        <v>3698</v>
      </c>
      <c r="C844" t="s">
        <v>165</v>
      </c>
      <c r="D844" t="s">
        <v>3278</v>
      </c>
      <c r="E844">
        <v>6</v>
      </c>
      <c r="F844">
        <v>33985</v>
      </c>
      <c r="G844">
        <v>3179.64</v>
      </c>
      <c r="H844" t="s">
        <v>2931</v>
      </c>
      <c r="I844" t="s">
        <v>6073</v>
      </c>
      <c r="J844" t="s">
        <v>139</v>
      </c>
      <c r="K844" t="s">
        <v>25</v>
      </c>
      <c r="L844" t="s">
        <v>80</v>
      </c>
      <c r="M844" t="s">
        <v>6074</v>
      </c>
      <c r="N844" t="s">
        <v>6075</v>
      </c>
      <c r="O844" t="s">
        <v>29</v>
      </c>
      <c r="P844">
        <v>15701</v>
      </c>
      <c r="Q844" t="s">
        <v>6074</v>
      </c>
      <c r="R844">
        <v>842</v>
      </c>
      <c r="S844">
        <v>185</v>
      </c>
      <c r="T844" t="s">
        <v>6076</v>
      </c>
      <c r="U844">
        <v>235842</v>
      </c>
    </row>
    <row r="845" spans="1:21" x14ac:dyDescent="0.25">
      <c r="A845" t="s">
        <v>6077</v>
      </c>
      <c r="B845" t="s">
        <v>4088</v>
      </c>
      <c r="C845" t="s">
        <v>2642</v>
      </c>
      <c r="D845" t="s">
        <v>2485</v>
      </c>
      <c r="E845">
        <v>8</v>
      </c>
      <c r="F845">
        <v>39882</v>
      </c>
      <c r="G845">
        <v>2317.4899999999998</v>
      </c>
      <c r="H845" t="s">
        <v>513</v>
      </c>
      <c r="I845" t="s">
        <v>6078</v>
      </c>
      <c r="J845" t="s">
        <v>24</v>
      </c>
      <c r="K845" t="s">
        <v>149</v>
      </c>
      <c r="L845" t="s">
        <v>150</v>
      </c>
      <c r="M845" t="s">
        <v>4048</v>
      </c>
      <c r="N845" t="s">
        <v>6079</v>
      </c>
      <c r="O845" t="s">
        <v>83</v>
      </c>
      <c r="P845">
        <v>29778</v>
      </c>
      <c r="Q845" t="s">
        <v>4048</v>
      </c>
      <c r="R845">
        <v>203</v>
      </c>
      <c r="S845">
        <v>62</v>
      </c>
      <c r="T845" t="s">
        <v>6080</v>
      </c>
      <c r="U845">
        <v>204640</v>
      </c>
    </row>
    <row r="846" spans="1:21" x14ac:dyDescent="0.25">
      <c r="A846" t="s">
        <v>6081</v>
      </c>
      <c r="B846" t="s">
        <v>989</v>
      </c>
      <c r="C846" t="s">
        <v>2273</v>
      </c>
      <c r="D846" t="s">
        <v>329</v>
      </c>
      <c r="E846">
        <v>7</v>
      </c>
      <c r="F846">
        <v>43990</v>
      </c>
      <c r="G846">
        <v>12640.42</v>
      </c>
      <c r="H846" t="s">
        <v>6082</v>
      </c>
      <c r="I846" t="s">
        <v>6083</v>
      </c>
      <c r="J846" t="s">
        <v>24</v>
      </c>
      <c r="K846" t="s">
        <v>48</v>
      </c>
      <c r="L846" t="s">
        <v>26</v>
      </c>
      <c r="M846" t="s">
        <v>6084</v>
      </c>
      <c r="N846" t="s">
        <v>6085</v>
      </c>
      <c r="O846" t="s">
        <v>83</v>
      </c>
      <c r="P846">
        <v>8747</v>
      </c>
      <c r="Q846" t="s">
        <v>6084</v>
      </c>
      <c r="R846">
        <v>163</v>
      </c>
      <c r="S846">
        <v>13</v>
      </c>
      <c r="T846" t="s">
        <v>6086</v>
      </c>
      <c r="U846">
        <v>152932</v>
      </c>
    </row>
    <row r="847" spans="1:21" x14ac:dyDescent="0.25">
      <c r="A847" t="s">
        <v>6087</v>
      </c>
      <c r="B847" t="s">
        <v>6088</v>
      </c>
      <c r="C847" t="s">
        <v>6089</v>
      </c>
      <c r="D847" t="s">
        <v>3147</v>
      </c>
      <c r="E847">
        <v>4</v>
      </c>
      <c r="F847">
        <v>14995</v>
      </c>
      <c r="G847">
        <v>1896.89</v>
      </c>
      <c r="H847" t="s">
        <v>6090</v>
      </c>
      <c r="I847" t="s">
        <v>6091</v>
      </c>
      <c r="J847" t="s">
        <v>24</v>
      </c>
      <c r="K847" t="s">
        <v>38</v>
      </c>
      <c r="L847" t="s">
        <v>80</v>
      </c>
      <c r="M847" t="s">
        <v>6092</v>
      </c>
      <c r="N847" t="s">
        <v>6093</v>
      </c>
      <c r="O847" t="s">
        <v>83</v>
      </c>
      <c r="P847">
        <v>32118</v>
      </c>
      <c r="Q847" t="s">
        <v>6092</v>
      </c>
      <c r="R847">
        <v>111</v>
      </c>
      <c r="S847">
        <v>133</v>
      </c>
      <c r="T847" t="s">
        <v>6094</v>
      </c>
      <c r="U847">
        <v>253737</v>
      </c>
    </row>
    <row r="848" spans="1:21" x14ac:dyDescent="0.25">
      <c r="A848" t="s">
        <v>6095</v>
      </c>
      <c r="B848" t="s">
        <v>2219</v>
      </c>
      <c r="C848" t="s">
        <v>4303</v>
      </c>
      <c r="D848" t="s">
        <v>850</v>
      </c>
      <c r="E848">
        <v>6</v>
      </c>
      <c r="F848">
        <v>4197</v>
      </c>
      <c r="G848">
        <v>622.65</v>
      </c>
      <c r="H848" t="s">
        <v>6096</v>
      </c>
      <c r="I848" t="s">
        <v>6097</v>
      </c>
      <c r="J848" t="s">
        <v>110</v>
      </c>
      <c r="K848" t="s">
        <v>60</v>
      </c>
      <c r="L848" t="s">
        <v>26</v>
      </c>
      <c r="M848" t="s">
        <v>6098</v>
      </c>
      <c r="N848" t="s">
        <v>6099</v>
      </c>
      <c r="O848" t="s">
        <v>83</v>
      </c>
      <c r="P848">
        <v>34536</v>
      </c>
      <c r="Q848" t="s">
        <v>6098</v>
      </c>
      <c r="R848">
        <v>816</v>
      </c>
      <c r="S848">
        <v>24</v>
      </c>
      <c r="T848" t="s">
        <v>6100</v>
      </c>
      <c r="U848">
        <v>474035</v>
      </c>
    </row>
    <row r="849" spans="1:21" x14ac:dyDescent="0.25">
      <c r="A849" t="s">
        <v>6101</v>
      </c>
      <c r="B849" t="s">
        <v>6102</v>
      </c>
      <c r="C849" t="s">
        <v>540</v>
      </c>
      <c r="D849" t="s">
        <v>1077</v>
      </c>
      <c r="E849">
        <v>5</v>
      </c>
      <c r="F849">
        <v>37973</v>
      </c>
      <c r="G849">
        <v>2666.99</v>
      </c>
      <c r="H849" t="s">
        <v>4442</v>
      </c>
      <c r="I849" t="s">
        <v>6103</v>
      </c>
      <c r="J849" t="s">
        <v>24</v>
      </c>
      <c r="K849" t="s">
        <v>149</v>
      </c>
      <c r="L849" t="s">
        <v>80</v>
      </c>
      <c r="M849" t="s">
        <v>6104</v>
      </c>
      <c r="N849" t="s">
        <v>6105</v>
      </c>
      <c r="O849" t="s">
        <v>83</v>
      </c>
      <c r="P849">
        <v>35525</v>
      </c>
      <c r="Q849" t="s">
        <v>6104</v>
      </c>
      <c r="R849">
        <v>119</v>
      </c>
      <c r="S849">
        <v>17</v>
      </c>
      <c r="T849" t="s">
        <v>6106</v>
      </c>
      <c r="U849">
        <v>277580</v>
      </c>
    </row>
    <row r="850" spans="1:21" x14ac:dyDescent="0.25">
      <c r="A850" t="s">
        <v>6107</v>
      </c>
      <c r="B850" t="s">
        <v>4006</v>
      </c>
      <c r="C850" t="s">
        <v>4207</v>
      </c>
      <c r="D850" t="s">
        <v>4880</v>
      </c>
      <c r="E850">
        <v>3</v>
      </c>
      <c r="F850">
        <v>22711</v>
      </c>
      <c r="G850">
        <v>3429.73</v>
      </c>
      <c r="H850" t="s">
        <v>6108</v>
      </c>
      <c r="I850" t="s">
        <v>6109</v>
      </c>
      <c r="J850" t="s">
        <v>37</v>
      </c>
      <c r="K850" t="s">
        <v>38</v>
      </c>
      <c r="L850" t="s">
        <v>26</v>
      </c>
      <c r="M850" t="s">
        <v>4313</v>
      </c>
      <c r="N850" t="s">
        <v>6110</v>
      </c>
      <c r="O850" t="s">
        <v>83</v>
      </c>
      <c r="P850">
        <v>28479</v>
      </c>
      <c r="Q850" t="s">
        <v>4313</v>
      </c>
      <c r="R850">
        <v>581</v>
      </c>
      <c r="S850">
        <v>188</v>
      </c>
      <c r="T850" t="s">
        <v>6111</v>
      </c>
      <c r="U850">
        <v>318900</v>
      </c>
    </row>
    <row r="851" spans="1:21" x14ac:dyDescent="0.25">
      <c r="A851" t="s">
        <v>6112</v>
      </c>
      <c r="B851" t="s">
        <v>2865</v>
      </c>
      <c r="C851" t="s">
        <v>4007</v>
      </c>
      <c r="D851" t="s">
        <v>4027</v>
      </c>
      <c r="E851">
        <v>5</v>
      </c>
      <c r="F851">
        <v>47468</v>
      </c>
      <c r="G851">
        <v>13910.75</v>
      </c>
      <c r="H851" t="s">
        <v>3089</v>
      </c>
      <c r="I851" t="s">
        <v>6113</v>
      </c>
      <c r="J851" t="s">
        <v>129</v>
      </c>
      <c r="K851" t="s">
        <v>25</v>
      </c>
      <c r="L851" t="s">
        <v>150</v>
      </c>
      <c r="M851" t="s">
        <v>6114</v>
      </c>
      <c r="N851" t="s">
        <v>6115</v>
      </c>
      <c r="O851" t="s">
        <v>29</v>
      </c>
      <c r="P851">
        <v>35235</v>
      </c>
      <c r="Q851" t="s">
        <v>6114</v>
      </c>
      <c r="R851">
        <v>999</v>
      </c>
      <c r="S851">
        <v>104</v>
      </c>
      <c r="T851" t="s">
        <v>6116</v>
      </c>
      <c r="U851">
        <v>492941</v>
      </c>
    </row>
    <row r="852" spans="1:21" x14ac:dyDescent="0.25">
      <c r="A852" t="s">
        <v>6117</v>
      </c>
      <c r="B852" t="s">
        <v>4238</v>
      </c>
      <c r="C852" t="s">
        <v>4664</v>
      </c>
      <c r="D852" t="s">
        <v>6114</v>
      </c>
      <c r="E852">
        <v>6</v>
      </c>
      <c r="F852">
        <v>9812</v>
      </c>
      <c r="G852">
        <v>2193.0300000000002</v>
      </c>
      <c r="H852" t="s">
        <v>6118</v>
      </c>
      <c r="I852" t="s">
        <v>6119</v>
      </c>
      <c r="J852" t="s">
        <v>139</v>
      </c>
      <c r="K852" t="s">
        <v>25</v>
      </c>
      <c r="L852" t="s">
        <v>26</v>
      </c>
      <c r="M852" t="s">
        <v>4819</v>
      </c>
      <c r="N852" t="s">
        <v>6120</v>
      </c>
      <c r="O852" t="s">
        <v>72</v>
      </c>
      <c r="P852">
        <v>27796</v>
      </c>
      <c r="Q852" t="s">
        <v>4819</v>
      </c>
      <c r="R852">
        <v>641</v>
      </c>
      <c r="S852">
        <v>31</v>
      </c>
      <c r="T852" t="s">
        <v>6121</v>
      </c>
      <c r="U852">
        <v>326125</v>
      </c>
    </row>
    <row r="853" spans="1:21" x14ac:dyDescent="0.25">
      <c r="A853" t="s">
        <v>6122</v>
      </c>
      <c r="B853" t="s">
        <v>1708</v>
      </c>
      <c r="C853" t="s">
        <v>4226</v>
      </c>
      <c r="D853" t="s">
        <v>3236</v>
      </c>
      <c r="E853">
        <v>9</v>
      </c>
      <c r="F853">
        <v>28926</v>
      </c>
      <c r="G853">
        <v>4872.76</v>
      </c>
      <c r="H853" t="s">
        <v>6123</v>
      </c>
      <c r="I853" t="s">
        <v>6124</v>
      </c>
      <c r="J853" t="s">
        <v>37</v>
      </c>
      <c r="K853" t="s">
        <v>149</v>
      </c>
      <c r="L853" t="s">
        <v>150</v>
      </c>
      <c r="M853" t="s">
        <v>1006</v>
      </c>
      <c r="N853" t="s">
        <v>6125</v>
      </c>
      <c r="O853" t="s">
        <v>29</v>
      </c>
      <c r="P853">
        <v>41008</v>
      </c>
      <c r="Q853" t="s">
        <v>1006</v>
      </c>
      <c r="R853">
        <v>412</v>
      </c>
      <c r="S853">
        <v>134</v>
      </c>
      <c r="T853" t="s">
        <v>6126</v>
      </c>
      <c r="U853">
        <v>150495</v>
      </c>
    </row>
    <row r="854" spans="1:21" x14ac:dyDescent="0.25">
      <c r="A854" t="s">
        <v>6127</v>
      </c>
      <c r="B854" t="s">
        <v>2092</v>
      </c>
      <c r="C854" t="s">
        <v>4047</v>
      </c>
      <c r="D854" t="s">
        <v>3326</v>
      </c>
      <c r="E854">
        <v>6</v>
      </c>
      <c r="F854">
        <v>6397</v>
      </c>
      <c r="G854">
        <v>811.57</v>
      </c>
      <c r="H854" t="s">
        <v>6128</v>
      </c>
      <c r="I854" t="s">
        <v>6129</v>
      </c>
      <c r="J854" t="s">
        <v>139</v>
      </c>
      <c r="K854" t="s">
        <v>149</v>
      </c>
      <c r="L854" t="s">
        <v>150</v>
      </c>
      <c r="M854" t="s">
        <v>6130</v>
      </c>
      <c r="N854" t="s">
        <v>6131</v>
      </c>
      <c r="O854" t="s">
        <v>72</v>
      </c>
      <c r="P854">
        <v>9061</v>
      </c>
      <c r="Q854" t="s">
        <v>6130</v>
      </c>
      <c r="R854">
        <v>206</v>
      </c>
      <c r="S854">
        <v>80</v>
      </c>
      <c r="T854" t="s">
        <v>6132</v>
      </c>
      <c r="U854">
        <v>229313</v>
      </c>
    </row>
    <row r="855" spans="1:21" x14ac:dyDescent="0.25">
      <c r="A855" t="s">
        <v>6133</v>
      </c>
      <c r="B855" t="s">
        <v>1690</v>
      </c>
      <c r="C855" t="s">
        <v>3380</v>
      </c>
      <c r="D855" t="s">
        <v>4125</v>
      </c>
      <c r="E855">
        <v>2</v>
      </c>
      <c r="F855">
        <v>24527</v>
      </c>
      <c r="G855">
        <v>3470.84</v>
      </c>
      <c r="H855" t="s">
        <v>6134</v>
      </c>
      <c r="I855" t="s">
        <v>6135</v>
      </c>
      <c r="J855" t="s">
        <v>110</v>
      </c>
      <c r="K855" t="s">
        <v>25</v>
      </c>
      <c r="L855" t="s">
        <v>80</v>
      </c>
      <c r="M855" t="s">
        <v>6136</v>
      </c>
      <c r="N855" t="s">
        <v>6137</v>
      </c>
      <c r="O855" t="s">
        <v>83</v>
      </c>
      <c r="P855">
        <v>24225</v>
      </c>
      <c r="Q855" t="s">
        <v>6136</v>
      </c>
      <c r="R855">
        <v>1</v>
      </c>
      <c r="S855">
        <v>111</v>
      </c>
      <c r="T855" t="s">
        <v>6138</v>
      </c>
      <c r="U855">
        <v>269589</v>
      </c>
    </row>
    <row r="856" spans="1:21" x14ac:dyDescent="0.25">
      <c r="A856" t="s">
        <v>6139</v>
      </c>
      <c r="B856" t="s">
        <v>6005</v>
      </c>
      <c r="C856" t="s">
        <v>211</v>
      </c>
      <c r="D856" t="s">
        <v>412</v>
      </c>
      <c r="E856">
        <v>9</v>
      </c>
      <c r="F856">
        <v>551</v>
      </c>
      <c r="G856">
        <v>111.75</v>
      </c>
      <c r="H856" t="s">
        <v>6140</v>
      </c>
      <c r="I856" t="s">
        <v>6141</v>
      </c>
      <c r="J856" t="s">
        <v>232</v>
      </c>
      <c r="K856" t="s">
        <v>60</v>
      </c>
      <c r="L856" t="s">
        <v>80</v>
      </c>
      <c r="M856" t="s">
        <v>1379</v>
      </c>
      <c r="N856" t="s">
        <v>6142</v>
      </c>
      <c r="O856" t="s">
        <v>51</v>
      </c>
      <c r="P856">
        <v>20878</v>
      </c>
      <c r="Q856" t="s">
        <v>1379</v>
      </c>
      <c r="R856">
        <v>155</v>
      </c>
      <c r="S856">
        <v>180</v>
      </c>
      <c r="T856" t="s">
        <v>6143</v>
      </c>
      <c r="U856">
        <v>263652</v>
      </c>
    </row>
    <row r="857" spans="1:21" x14ac:dyDescent="0.25">
      <c r="A857" t="s">
        <v>6144</v>
      </c>
      <c r="B857" t="s">
        <v>6145</v>
      </c>
      <c r="C857" t="s">
        <v>4714</v>
      </c>
      <c r="D857" t="s">
        <v>779</v>
      </c>
      <c r="E857">
        <v>6</v>
      </c>
      <c r="F857">
        <v>37631</v>
      </c>
      <c r="G857">
        <v>4275.3500000000004</v>
      </c>
      <c r="H857" t="s">
        <v>2760</v>
      </c>
      <c r="I857" t="s">
        <v>6146</v>
      </c>
      <c r="J857" t="s">
        <v>37</v>
      </c>
      <c r="K857" t="s">
        <v>60</v>
      </c>
      <c r="L857" t="s">
        <v>26</v>
      </c>
      <c r="M857" t="s">
        <v>434</v>
      </c>
      <c r="N857" t="s">
        <v>6147</v>
      </c>
      <c r="O857" t="s">
        <v>51</v>
      </c>
      <c r="P857">
        <v>26714</v>
      </c>
      <c r="Q857" t="s">
        <v>434</v>
      </c>
      <c r="R857">
        <v>952</v>
      </c>
      <c r="S857">
        <v>55</v>
      </c>
      <c r="T857" t="s">
        <v>6148</v>
      </c>
      <c r="U857">
        <v>117280</v>
      </c>
    </row>
    <row r="858" spans="1:21" x14ac:dyDescent="0.25">
      <c r="A858" t="s">
        <v>6149</v>
      </c>
      <c r="B858" t="s">
        <v>1995</v>
      </c>
      <c r="C858" t="s">
        <v>5371</v>
      </c>
      <c r="D858" t="s">
        <v>1413</v>
      </c>
      <c r="E858">
        <v>3</v>
      </c>
      <c r="F858">
        <v>30441</v>
      </c>
      <c r="G858">
        <v>2678.41</v>
      </c>
      <c r="H858" t="s">
        <v>6150</v>
      </c>
      <c r="I858" t="s">
        <v>6151</v>
      </c>
      <c r="J858" t="s">
        <v>110</v>
      </c>
      <c r="K858" t="s">
        <v>60</v>
      </c>
      <c r="L858" t="s">
        <v>80</v>
      </c>
      <c r="M858" t="s">
        <v>3076</v>
      </c>
      <c r="N858" t="s">
        <v>6152</v>
      </c>
      <c r="O858" t="s">
        <v>29</v>
      </c>
      <c r="P858">
        <v>7189</v>
      </c>
      <c r="Q858" t="s">
        <v>3076</v>
      </c>
      <c r="R858">
        <v>143</v>
      </c>
      <c r="S858">
        <v>132</v>
      </c>
      <c r="T858" t="s">
        <v>6153</v>
      </c>
      <c r="U858">
        <v>97626</v>
      </c>
    </row>
    <row r="859" spans="1:21" x14ac:dyDescent="0.25">
      <c r="A859" t="s">
        <v>6154</v>
      </c>
      <c r="B859" t="s">
        <v>6155</v>
      </c>
      <c r="C859" t="s">
        <v>6156</v>
      </c>
      <c r="D859" t="s">
        <v>6157</v>
      </c>
      <c r="E859">
        <v>7</v>
      </c>
      <c r="F859">
        <v>5305</v>
      </c>
      <c r="G859">
        <v>1188.6199999999999</v>
      </c>
      <c r="H859" t="s">
        <v>1988</v>
      </c>
      <c r="I859" t="s">
        <v>6158</v>
      </c>
      <c r="J859" t="s">
        <v>24</v>
      </c>
      <c r="K859" t="s">
        <v>38</v>
      </c>
      <c r="L859" t="s">
        <v>150</v>
      </c>
      <c r="M859" t="s">
        <v>1613</v>
      </c>
      <c r="N859" t="s">
        <v>6159</v>
      </c>
      <c r="O859" t="s">
        <v>29</v>
      </c>
      <c r="P859">
        <v>16258</v>
      </c>
      <c r="Q859" t="s">
        <v>1613</v>
      </c>
      <c r="R859">
        <v>19</v>
      </c>
      <c r="S859">
        <v>167</v>
      </c>
      <c r="T859" t="s">
        <v>6160</v>
      </c>
      <c r="U859">
        <v>207499</v>
      </c>
    </row>
    <row r="860" spans="1:21" x14ac:dyDescent="0.25">
      <c r="A860" t="s">
        <v>6161</v>
      </c>
      <c r="B860" t="s">
        <v>2302</v>
      </c>
      <c r="C860" t="s">
        <v>6031</v>
      </c>
      <c r="D860" t="s">
        <v>3559</v>
      </c>
      <c r="E860">
        <v>4</v>
      </c>
      <c r="F860">
        <v>25223</v>
      </c>
      <c r="G860">
        <v>6743.81</v>
      </c>
      <c r="H860" t="s">
        <v>5831</v>
      </c>
      <c r="I860" t="s">
        <v>6162</v>
      </c>
      <c r="J860" t="s">
        <v>48</v>
      </c>
      <c r="K860" t="s">
        <v>48</v>
      </c>
      <c r="L860" t="s">
        <v>150</v>
      </c>
      <c r="M860" t="s">
        <v>6163</v>
      </c>
      <c r="N860" t="s">
        <v>6164</v>
      </c>
      <c r="O860" t="s">
        <v>72</v>
      </c>
      <c r="P860">
        <v>47711</v>
      </c>
      <c r="Q860" t="s">
        <v>6163</v>
      </c>
      <c r="R860">
        <v>816</v>
      </c>
      <c r="S860">
        <v>90</v>
      </c>
      <c r="T860" t="s">
        <v>6165</v>
      </c>
      <c r="U860">
        <v>461417</v>
      </c>
    </row>
    <row r="861" spans="1:21" x14ac:dyDescent="0.25">
      <c r="A861" t="s">
        <v>6166</v>
      </c>
      <c r="B861" t="s">
        <v>6052</v>
      </c>
      <c r="C861" t="s">
        <v>5188</v>
      </c>
      <c r="D861" t="s">
        <v>3596</v>
      </c>
      <c r="E861">
        <v>4</v>
      </c>
      <c r="F861">
        <v>21696</v>
      </c>
      <c r="G861">
        <v>5974.75</v>
      </c>
      <c r="H861" t="s">
        <v>6167</v>
      </c>
      <c r="I861" t="s">
        <v>6168</v>
      </c>
      <c r="J861" t="s">
        <v>37</v>
      </c>
      <c r="K861" t="s">
        <v>38</v>
      </c>
      <c r="L861" t="s">
        <v>80</v>
      </c>
      <c r="M861" t="s">
        <v>2932</v>
      </c>
      <c r="N861" t="s">
        <v>6169</v>
      </c>
      <c r="O861" t="s">
        <v>83</v>
      </c>
      <c r="P861">
        <v>5352</v>
      </c>
      <c r="Q861" t="s">
        <v>2932</v>
      </c>
      <c r="R861">
        <v>418</v>
      </c>
      <c r="S861">
        <v>194</v>
      </c>
      <c r="T861" t="s">
        <v>6170</v>
      </c>
      <c r="U861">
        <v>372789</v>
      </c>
    </row>
    <row r="862" spans="1:21" x14ac:dyDescent="0.25">
      <c r="A862" t="s">
        <v>6171</v>
      </c>
      <c r="B862" t="s">
        <v>6172</v>
      </c>
      <c r="C862" t="s">
        <v>6173</v>
      </c>
      <c r="D862" t="s">
        <v>443</v>
      </c>
      <c r="E862">
        <v>8</v>
      </c>
      <c r="F862">
        <v>33845</v>
      </c>
      <c r="G862">
        <v>8811.7000000000007</v>
      </c>
      <c r="H862" t="s">
        <v>5329</v>
      </c>
      <c r="I862" t="s">
        <v>6174</v>
      </c>
      <c r="J862" t="s">
        <v>139</v>
      </c>
      <c r="K862" t="s">
        <v>48</v>
      </c>
      <c r="L862" t="s">
        <v>80</v>
      </c>
      <c r="M862" t="s">
        <v>6175</v>
      </c>
      <c r="N862" t="s">
        <v>6176</v>
      </c>
      <c r="O862" t="s">
        <v>29</v>
      </c>
      <c r="P862">
        <v>31801</v>
      </c>
      <c r="Q862" t="s">
        <v>6175</v>
      </c>
      <c r="R862">
        <v>356</v>
      </c>
      <c r="S862">
        <v>95</v>
      </c>
      <c r="T862" t="s">
        <v>6177</v>
      </c>
      <c r="U862">
        <v>428773</v>
      </c>
    </row>
    <row r="863" spans="1:21" x14ac:dyDescent="0.25">
      <c r="A863" t="s">
        <v>6178</v>
      </c>
      <c r="B863" t="s">
        <v>6018</v>
      </c>
      <c r="C863" t="s">
        <v>831</v>
      </c>
      <c r="D863" t="s">
        <v>21</v>
      </c>
      <c r="E863">
        <v>8</v>
      </c>
      <c r="F863">
        <v>25191</v>
      </c>
      <c r="G863">
        <v>4601.13</v>
      </c>
      <c r="H863" t="s">
        <v>3544</v>
      </c>
      <c r="I863" t="s">
        <v>6179</v>
      </c>
      <c r="J863" t="s">
        <v>139</v>
      </c>
      <c r="K863" t="s">
        <v>149</v>
      </c>
      <c r="L863" t="s">
        <v>80</v>
      </c>
      <c r="M863" t="s">
        <v>6180</v>
      </c>
      <c r="N863" t="s">
        <v>6181</v>
      </c>
      <c r="O863" t="s">
        <v>51</v>
      </c>
      <c r="P863">
        <v>33265</v>
      </c>
      <c r="Q863" t="s">
        <v>6180</v>
      </c>
      <c r="R863">
        <v>717</v>
      </c>
      <c r="S863">
        <v>97</v>
      </c>
      <c r="T863" t="s">
        <v>6182</v>
      </c>
      <c r="U863">
        <v>128507</v>
      </c>
    </row>
    <row r="864" spans="1:21" x14ac:dyDescent="0.25">
      <c r="A864" t="s">
        <v>6183</v>
      </c>
      <c r="B864" t="s">
        <v>1832</v>
      </c>
      <c r="C864" t="s">
        <v>4620</v>
      </c>
      <c r="D864" t="s">
        <v>2399</v>
      </c>
      <c r="E864">
        <v>5</v>
      </c>
      <c r="F864">
        <v>23219</v>
      </c>
      <c r="G864">
        <v>5739.92</v>
      </c>
      <c r="H864" t="s">
        <v>2687</v>
      </c>
      <c r="I864" t="s">
        <v>6184</v>
      </c>
      <c r="J864" t="s">
        <v>24</v>
      </c>
      <c r="K864" t="s">
        <v>91</v>
      </c>
      <c r="L864" t="s">
        <v>150</v>
      </c>
      <c r="M864" t="s">
        <v>6157</v>
      </c>
      <c r="N864" t="s">
        <v>6185</v>
      </c>
      <c r="O864" t="s">
        <v>29</v>
      </c>
      <c r="P864">
        <v>23778</v>
      </c>
      <c r="Q864" t="s">
        <v>6157</v>
      </c>
      <c r="R864">
        <v>523</v>
      </c>
      <c r="S864">
        <v>177</v>
      </c>
      <c r="T864" t="s">
        <v>6186</v>
      </c>
      <c r="U864">
        <v>236423</v>
      </c>
    </row>
    <row r="865" spans="1:21" x14ac:dyDescent="0.25">
      <c r="A865" t="s">
        <v>6187</v>
      </c>
      <c r="B865" t="s">
        <v>155</v>
      </c>
      <c r="C865" t="s">
        <v>3311</v>
      </c>
      <c r="D865" t="s">
        <v>2111</v>
      </c>
      <c r="E865">
        <v>4</v>
      </c>
      <c r="F865">
        <v>41637</v>
      </c>
      <c r="G865">
        <v>11724.52</v>
      </c>
      <c r="H865" t="s">
        <v>6188</v>
      </c>
      <c r="I865" t="s">
        <v>6189</v>
      </c>
      <c r="J865" t="s">
        <v>37</v>
      </c>
      <c r="K865" t="s">
        <v>196</v>
      </c>
      <c r="L865" t="s">
        <v>80</v>
      </c>
      <c r="M865" t="s">
        <v>6190</v>
      </c>
      <c r="N865" t="s">
        <v>6191</v>
      </c>
      <c r="O865" t="s">
        <v>51</v>
      </c>
      <c r="P865">
        <v>1777</v>
      </c>
      <c r="Q865" t="s">
        <v>6190</v>
      </c>
      <c r="R865">
        <v>914</v>
      </c>
      <c r="S865">
        <v>130</v>
      </c>
      <c r="T865" t="s">
        <v>6192</v>
      </c>
      <c r="U865">
        <v>311608</v>
      </c>
    </row>
    <row r="866" spans="1:21" x14ac:dyDescent="0.25">
      <c r="A866" t="s">
        <v>6193</v>
      </c>
      <c r="B866" t="s">
        <v>2657</v>
      </c>
      <c r="C866" t="s">
        <v>6031</v>
      </c>
      <c r="D866" t="s">
        <v>5832</v>
      </c>
      <c r="E866">
        <v>8</v>
      </c>
      <c r="F866">
        <v>26194</v>
      </c>
      <c r="G866">
        <v>1462.69</v>
      </c>
      <c r="H866" t="s">
        <v>5613</v>
      </c>
      <c r="I866" t="s">
        <v>6194</v>
      </c>
      <c r="J866" t="s">
        <v>37</v>
      </c>
      <c r="K866" t="s">
        <v>149</v>
      </c>
      <c r="L866" t="s">
        <v>80</v>
      </c>
      <c r="M866" t="s">
        <v>2589</v>
      </c>
      <c r="N866" t="s">
        <v>6195</v>
      </c>
      <c r="O866" t="s">
        <v>83</v>
      </c>
      <c r="P866">
        <v>1814</v>
      </c>
      <c r="Q866" t="s">
        <v>2589</v>
      </c>
      <c r="R866">
        <v>467</v>
      </c>
      <c r="S866">
        <v>175</v>
      </c>
      <c r="T866" t="s">
        <v>6196</v>
      </c>
      <c r="U866">
        <v>245442</v>
      </c>
    </row>
    <row r="867" spans="1:21" x14ac:dyDescent="0.25">
      <c r="A867" t="s">
        <v>6197</v>
      </c>
      <c r="B867" t="s">
        <v>6155</v>
      </c>
      <c r="C867" t="s">
        <v>6198</v>
      </c>
      <c r="D867" t="s">
        <v>1721</v>
      </c>
      <c r="E867">
        <v>2</v>
      </c>
      <c r="F867">
        <v>40803</v>
      </c>
      <c r="G867">
        <v>6243.86</v>
      </c>
      <c r="H867" t="s">
        <v>4047</v>
      </c>
      <c r="I867" t="s">
        <v>6199</v>
      </c>
      <c r="J867" t="s">
        <v>48</v>
      </c>
      <c r="K867" t="s">
        <v>196</v>
      </c>
      <c r="L867" t="s">
        <v>26</v>
      </c>
      <c r="M867" t="s">
        <v>2005</v>
      </c>
      <c r="N867" t="s">
        <v>6200</v>
      </c>
      <c r="O867" t="s">
        <v>72</v>
      </c>
      <c r="P867">
        <v>13854</v>
      </c>
      <c r="Q867" t="s">
        <v>2005</v>
      </c>
      <c r="R867">
        <v>712</v>
      </c>
      <c r="S867">
        <v>160</v>
      </c>
      <c r="T867" t="s">
        <v>6201</v>
      </c>
      <c r="U867">
        <v>237515</v>
      </c>
    </row>
    <row r="868" spans="1:21" x14ac:dyDescent="0.25">
      <c r="A868" t="s">
        <v>6202</v>
      </c>
      <c r="B868" t="s">
        <v>921</v>
      </c>
      <c r="C868" t="s">
        <v>5345</v>
      </c>
      <c r="D868" t="s">
        <v>21</v>
      </c>
      <c r="E868">
        <v>7</v>
      </c>
      <c r="F868">
        <v>44324</v>
      </c>
      <c r="G868">
        <v>4478.1099999999997</v>
      </c>
      <c r="H868" t="s">
        <v>3490</v>
      </c>
      <c r="I868" t="s">
        <v>6203</v>
      </c>
      <c r="J868" t="s">
        <v>37</v>
      </c>
      <c r="K868" t="s">
        <v>60</v>
      </c>
      <c r="L868" t="s">
        <v>80</v>
      </c>
      <c r="M868" t="s">
        <v>3133</v>
      </c>
      <c r="N868" t="s">
        <v>6204</v>
      </c>
      <c r="O868" t="s">
        <v>72</v>
      </c>
      <c r="P868">
        <v>5215</v>
      </c>
      <c r="Q868" t="s">
        <v>3133</v>
      </c>
      <c r="R868">
        <v>878</v>
      </c>
      <c r="S868">
        <v>145</v>
      </c>
      <c r="T868" t="s">
        <v>6205</v>
      </c>
      <c r="U868">
        <v>211906</v>
      </c>
    </row>
    <row r="869" spans="1:21" x14ac:dyDescent="0.25">
      <c r="A869" t="s">
        <v>6206</v>
      </c>
      <c r="B869" t="s">
        <v>1942</v>
      </c>
      <c r="C869" t="s">
        <v>6057</v>
      </c>
      <c r="D869" t="s">
        <v>2436</v>
      </c>
      <c r="E869">
        <v>6</v>
      </c>
      <c r="F869">
        <v>42489</v>
      </c>
      <c r="G869">
        <v>12712.38</v>
      </c>
      <c r="H869" t="s">
        <v>6207</v>
      </c>
      <c r="I869" t="s">
        <v>6208</v>
      </c>
      <c r="J869" t="s">
        <v>37</v>
      </c>
      <c r="K869" t="s">
        <v>38</v>
      </c>
      <c r="L869" t="s">
        <v>26</v>
      </c>
      <c r="M869" t="s">
        <v>6209</v>
      </c>
      <c r="N869" t="s">
        <v>6210</v>
      </c>
      <c r="O869" t="s">
        <v>29</v>
      </c>
      <c r="P869">
        <v>4802</v>
      </c>
      <c r="Q869" t="s">
        <v>6209</v>
      </c>
      <c r="R869">
        <v>463</v>
      </c>
      <c r="S869">
        <v>55</v>
      </c>
      <c r="T869" t="s">
        <v>6211</v>
      </c>
      <c r="U869">
        <v>73210</v>
      </c>
    </row>
    <row r="870" spans="1:21" x14ac:dyDescent="0.25">
      <c r="A870" t="s">
        <v>6212</v>
      </c>
      <c r="B870" t="s">
        <v>1980</v>
      </c>
      <c r="C870" t="s">
        <v>4628</v>
      </c>
      <c r="D870" t="s">
        <v>3310</v>
      </c>
      <c r="E870">
        <v>8</v>
      </c>
      <c r="F870">
        <v>47799</v>
      </c>
      <c r="G870">
        <v>13498.03</v>
      </c>
      <c r="H870" t="s">
        <v>4940</v>
      </c>
      <c r="I870" t="s">
        <v>6213</v>
      </c>
      <c r="J870" t="s">
        <v>59</v>
      </c>
      <c r="K870" t="s">
        <v>38</v>
      </c>
      <c r="L870" t="s">
        <v>150</v>
      </c>
      <c r="M870" t="s">
        <v>5199</v>
      </c>
      <c r="N870" t="s">
        <v>6214</v>
      </c>
      <c r="O870" t="s">
        <v>29</v>
      </c>
      <c r="P870">
        <v>8090</v>
      </c>
      <c r="Q870" t="s">
        <v>5199</v>
      </c>
      <c r="R870">
        <v>284</v>
      </c>
      <c r="S870">
        <v>85</v>
      </c>
      <c r="T870" t="s">
        <v>6215</v>
      </c>
      <c r="U870">
        <v>435750</v>
      </c>
    </row>
    <row r="871" spans="1:21" x14ac:dyDescent="0.25">
      <c r="A871" t="s">
        <v>6216</v>
      </c>
      <c r="B871" t="s">
        <v>6217</v>
      </c>
      <c r="C871" t="s">
        <v>4008</v>
      </c>
      <c r="D871" t="s">
        <v>940</v>
      </c>
      <c r="E871">
        <v>4</v>
      </c>
      <c r="F871">
        <v>35044</v>
      </c>
      <c r="G871">
        <v>8780.15</v>
      </c>
      <c r="H871" t="s">
        <v>6218</v>
      </c>
      <c r="I871" t="s">
        <v>6219</v>
      </c>
      <c r="J871" t="s">
        <v>24</v>
      </c>
      <c r="K871" t="s">
        <v>38</v>
      </c>
      <c r="L871" t="s">
        <v>26</v>
      </c>
      <c r="M871" t="s">
        <v>6220</v>
      </c>
      <c r="N871" t="s">
        <v>6221</v>
      </c>
      <c r="O871" t="s">
        <v>83</v>
      </c>
      <c r="P871">
        <v>9617</v>
      </c>
      <c r="Q871" t="s">
        <v>6220</v>
      </c>
      <c r="R871">
        <v>974</v>
      </c>
      <c r="S871">
        <v>174</v>
      </c>
      <c r="T871" t="s">
        <v>6222</v>
      </c>
      <c r="U871">
        <v>469883</v>
      </c>
    </row>
    <row r="872" spans="1:21" x14ac:dyDescent="0.25">
      <c r="A872" t="s">
        <v>6223</v>
      </c>
      <c r="B872" t="s">
        <v>1417</v>
      </c>
      <c r="C872" t="s">
        <v>183</v>
      </c>
      <c r="D872" t="s">
        <v>3969</v>
      </c>
      <c r="E872">
        <v>8</v>
      </c>
      <c r="F872">
        <v>28307</v>
      </c>
      <c r="G872">
        <v>3509.22</v>
      </c>
      <c r="H872" t="s">
        <v>6224</v>
      </c>
      <c r="I872" t="s">
        <v>6225</v>
      </c>
      <c r="J872" t="s">
        <v>59</v>
      </c>
      <c r="K872" t="s">
        <v>196</v>
      </c>
      <c r="L872" t="s">
        <v>150</v>
      </c>
      <c r="M872" t="s">
        <v>4910</v>
      </c>
      <c r="N872" t="s">
        <v>6226</v>
      </c>
      <c r="O872" t="s">
        <v>51</v>
      </c>
      <c r="P872">
        <v>41939</v>
      </c>
      <c r="Q872" t="s">
        <v>4910</v>
      </c>
      <c r="R872">
        <v>226</v>
      </c>
      <c r="S872">
        <v>127</v>
      </c>
      <c r="T872" t="s">
        <v>6227</v>
      </c>
      <c r="U872">
        <v>86381</v>
      </c>
    </row>
    <row r="873" spans="1:21" x14ac:dyDescent="0.25">
      <c r="A873" t="s">
        <v>6228</v>
      </c>
      <c r="B873" t="s">
        <v>6229</v>
      </c>
      <c r="C873" t="s">
        <v>1964</v>
      </c>
      <c r="D873" t="s">
        <v>1742</v>
      </c>
      <c r="E873">
        <v>1</v>
      </c>
      <c r="F873">
        <v>26762</v>
      </c>
      <c r="G873">
        <v>7708.14</v>
      </c>
      <c r="H873" t="s">
        <v>1565</v>
      </c>
      <c r="I873" t="s">
        <v>6230</v>
      </c>
      <c r="J873" t="s">
        <v>110</v>
      </c>
      <c r="K873" t="s">
        <v>149</v>
      </c>
      <c r="L873" t="s">
        <v>150</v>
      </c>
      <c r="M873" t="s">
        <v>6231</v>
      </c>
      <c r="N873" t="s">
        <v>6232</v>
      </c>
      <c r="O873" t="s">
        <v>29</v>
      </c>
      <c r="P873">
        <v>31972</v>
      </c>
      <c r="Q873" t="s">
        <v>6231</v>
      </c>
      <c r="R873">
        <v>39</v>
      </c>
      <c r="S873">
        <v>63</v>
      </c>
      <c r="T873" t="s">
        <v>6233</v>
      </c>
      <c r="U873">
        <v>236121</v>
      </c>
    </row>
    <row r="874" spans="1:21" x14ac:dyDescent="0.25">
      <c r="A874" t="s">
        <v>6234</v>
      </c>
      <c r="B874" t="s">
        <v>4755</v>
      </c>
      <c r="C874" t="s">
        <v>5128</v>
      </c>
      <c r="D874" t="s">
        <v>4734</v>
      </c>
      <c r="E874">
        <v>7</v>
      </c>
      <c r="F874">
        <v>10622</v>
      </c>
      <c r="G874">
        <v>608.77</v>
      </c>
      <c r="H874" t="s">
        <v>6235</v>
      </c>
      <c r="I874" t="s">
        <v>6236</v>
      </c>
      <c r="J874" t="s">
        <v>24</v>
      </c>
      <c r="K874" t="s">
        <v>196</v>
      </c>
      <c r="L874" t="s">
        <v>26</v>
      </c>
      <c r="M874" t="s">
        <v>6237</v>
      </c>
      <c r="N874" t="s">
        <v>6238</v>
      </c>
      <c r="O874" t="s">
        <v>83</v>
      </c>
      <c r="P874">
        <v>1617</v>
      </c>
      <c r="Q874" t="s">
        <v>6237</v>
      </c>
      <c r="R874">
        <v>578</v>
      </c>
      <c r="S874">
        <v>72</v>
      </c>
      <c r="T874" t="s">
        <v>6239</v>
      </c>
      <c r="U874">
        <v>283025</v>
      </c>
    </row>
    <row r="875" spans="1:21" x14ac:dyDescent="0.25">
      <c r="A875" t="s">
        <v>6240</v>
      </c>
      <c r="B875" t="s">
        <v>5786</v>
      </c>
      <c r="C875" t="s">
        <v>409</v>
      </c>
      <c r="D875" t="s">
        <v>1166</v>
      </c>
      <c r="E875">
        <v>1</v>
      </c>
      <c r="F875">
        <v>41480</v>
      </c>
      <c r="G875">
        <v>4023.97</v>
      </c>
      <c r="H875" t="s">
        <v>6241</v>
      </c>
      <c r="I875" t="s">
        <v>6242</v>
      </c>
      <c r="J875" t="s">
        <v>24</v>
      </c>
      <c r="K875" t="s">
        <v>60</v>
      </c>
      <c r="L875" t="s">
        <v>80</v>
      </c>
      <c r="M875" t="s">
        <v>593</v>
      </c>
      <c r="N875" t="s">
        <v>6243</v>
      </c>
      <c r="O875" t="s">
        <v>72</v>
      </c>
      <c r="P875">
        <v>31460</v>
      </c>
      <c r="Q875" t="s">
        <v>593</v>
      </c>
      <c r="R875">
        <v>986</v>
      </c>
      <c r="S875">
        <v>157</v>
      </c>
      <c r="T875" t="s">
        <v>6244</v>
      </c>
      <c r="U875">
        <v>402766</v>
      </c>
    </row>
    <row r="876" spans="1:21" x14ac:dyDescent="0.25">
      <c r="A876" t="s">
        <v>6245</v>
      </c>
      <c r="B876" t="s">
        <v>6246</v>
      </c>
      <c r="C876" t="s">
        <v>2741</v>
      </c>
      <c r="D876" t="s">
        <v>111</v>
      </c>
      <c r="E876">
        <v>6</v>
      </c>
      <c r="F876">
        <v>34817</v>
      </c>
      <c r="G876">
        <v>7110.27</v>
      </c>
      <c r="H876" t="s">
        <v>6057</v>
      </c>
      <c r="I876" t="s">
        <v>6247</v>
      </c>
      <c r="J876" t="s">
        <v>48</v>
      </c>
      <c r="K876" t="s">
        <v>48</v>
      </c>
      <c r="L876" t="s">
        <v>80</v>
      </c>
      <c r="M876" t="s">
        <v>637</v>
      </c>
      <c r="N876" t="s">
        <v>6248</v>
      </c>
      <c r="O876" t="s">
        <v>29</v>
      </c>
      <c r="P876">
        <v>6921</v>
      </c>
      <c r="Q876" t="s">
        <v>637</v>
      </c>
      <c r="R876">
        <v>86</v>
      </c>
      <c r="S876">
        <v>43</v>
      </c>
      <c r="T876" t="s">
        <v>6249</v>
      </c>
      <c r="U876">
        <v>494036</v>
      </c>
    </row>
    <row r="877" spans="1:21" x14ac:dyDescent="0.25">
      <c r="A877" t="s">
        <v>6250</v>
      </c>
      <c r="B877" t="s">
        <v>6251</v>
      </c>
      <c r="C877" t="s">
        <v>2551</v>
      </c>
      <c r="D877" t="s">
        <v>967</v>
      </c>
      <c r="E877">
        <v>2</v>
      </c>
      <c r="F877">
        <v>43727</v>
      </c>
      <c r="G877">
        <v>10855.3</v>
      </c>
      <c r="H877" t="s">
        <v>1165</v>
      </c>
      <c r="I877" t="s">
        <v>6252</v>
      </c>
      <c r="J877" t="s">
        <v>129</v>
      </c>
      <c r="K877" t="s">
        <v>91</v>
      </c>
      <c r="L877" t="s">
        <v>80</v>
      </c>
      <c r="M877" t="s">
        <v>3140</v>
      </c>
      <c r="N877" t="s">
        <v>6253</v>
      </c>
      <c r="O877" t="s">
        <v>29</v>
      </c>
      <c r="P877">
        <v>21110</v>
      </c>
      <c r="Q877" t="s">
        <v>3140</v>
      </c>
      <c r="R877">
        <v>849</v>
      </c>
      <c r="S877">
        <v>31</v>
      </c>
      <c r="T877" t="s">
        <v>6254</v>
      </c>
      <c r="U877">
        <v>237341</v>
      </c>
    </row>
    <row r="878" spans="1:21" x14ac:dyDescent="0.25">
      <c r="A878" t="s">
        <v>6255</v>
      </c>
      <c r="B878" t="s">
        <v>5496</v>
      </c>
      <c r="C878" t="s">
        <v>1118</v>
      </c>
      <c r="D878" t="s">
        <v>2349</v>
      </c>
      <c r="E878">
        <v>9</v>
      </c>
      <c r="F878">
        <v>35223</v>
      </c>
      <c r="G878">
        <v>9542.18</v>
      </c>
      <c r="H878" t="s">
        <v>310</v>
      </c>
      <c r="I878" t="s">
        <v>6256</v>
      </c>
      <c r="J878" t="s">
        <v>129</v>
      </c>
      <c r="K878" t="s">
        <v>149</v>
      </c>
      <c r="L878" t="s">
        <v>26</v>
      </c>
      <c r="M878" t="s">
        <v>3233</v>
      </c>
      <c r="N878" t="s">
        <v>6257</v>
      </c>
      <c r="O878" t="s">
        <v>72</v>
      </c>
      <c r="P878">
        <v>1998</v>
      </c>
      <c r="Q878" t="s">
        <v>3233</v>
      </c>
      <c r="R878">
        <v>830</v>
      </c>
      <c r="S878">
        <v>155</v>
      </c>
      <c r="T878" t="s">
        <v>6258</v>
      </c>
      <c r="U878">
        <v>387015</v>
      </c>
    </row>
    <row r="879" spans="1:21" x14ac:dyDescent="0.25">
      <c r="A879" t="s">
        <v>6259</v>
      </c>
      <c r="B879" t="s">
        <v>1942</v>
      </c>
      <c r="C879" t="s">
        <v>3836</v>
      </c>
      <c r="D879" t="s">
        <v>670</v>
      </c>
      <c r="E879">
        <v>7</v>
      </c>
      <c r="F879">
        <v>24283</v>
      </c>
      <c r="G879">
        <v>3038.46</v>
      </c>
      <c r="H879" t="s">
        <v>6260</v>
      </c>
      <c r="I879" t="s">
        <v>6261</v>
      </c>
      <c r="J879" t="s">
        <v>48</v>
      </c>
      <c r="K879" t="s">
        <v>196</v>
      </c>
      <c r="L879" t="s">
        <v>150</v>
      </c>
      <c r="M879" t="s">
        <v>6262</v>
      </c>
      <c r="N879" t="s">
        <v>6263</v>
      </c>
      <c r="O879" t="s">
        <v>83</v>
      </c>
      <c r="P879">
        <v>4599</v>
      </c>
      <c r="Q879" t="s">
        <v>6262</v>
      </c>
      <c r="R879">
        <v>928</v>
      </c>
      <c r="S879">
        <v>64</v>
      </c>
      <c r="T879" t="s">
        <v>6264</v>
      </c>
      <c r="U879">
        <v>471812</v>
      </c>
    </row>
    <row r="880" spans="1:21" x14ac:dyDescent="0.25">
      <c r="A880" t="s">
        <v>6265</v>
      </c>
      <c r="B880" t="s">
        <v>2725</v>
      </c>
      <c r="C880" t="s">
        <v>711</v>
      </c>
      <c r="D880" t="s">
        <v>6266</v>
      </c>
      <c r="E880">
        <v>1</v>
      </c>
      <c r="F880">
        <v>15114</v>
      </c>
      <c r="G880">
        <v>2232.36</v>
      </c>
      <c r="H880" t="s">
        <v>6267</v>
      </c>
      <c r="I880" t="s">
        <v>6268</v>
      </c>
      <c r="J880" t="s">
        <v>129</v>
      </c>
      <c r="K880" t="s">
        <v>91</v>
      </c>
      <c r="L880" t="s">
        <v>150</v>
      </c>
      <c r="M880" t="s">
        <v>6269</v>
      </c>
      <c r="N880" t="s">
        <v>6270</v>
      </c>
      <c r="O880" t="s">
        <v>83</v>
      </c>
      <c r="P880">
        <v>6716</v>
      </c>
      <c r="Q880" t="s">
        <v>6269</v>
      </c>
      <c r="R880">
        <v>421</v>
      </c>
      <c r="S880">
        <v>155</v>
      </c>
      <c r="T880" t="s">
        <v>6271</v>
      </c>
      <c r="U880">
        <v>423634</v>
      </c>
    </row>
    <row r="881" spans="1:21" x14ac:dyDescent="0.25">
      <c r="A881" t="s">
        <v>6272</v>
      </c>
      <c r="B881" t="s">
        <v>5982</v>
      </c>
      <c r="C881" t="s">
        <v>6273</v>
      </c>
      <c r="D881" t="s">
        <v>3270</v>
      </c>
      <c r="E881">
        <v>9</v>
      </c>
      <c r="F881">
        <v>49290</v>
      </c>
      <c r="G881">
        <v>8069.11</v>
      </c>
      <c r="H881" t="s">
        <v>6274</v>
      </c>
      <c r="I881" t="s">
        <v>6275</v>
      </c>
      <c r="J881" t="s">
        <v>48</v>
      </c>
      <c r="K881" t="s">
        <v>48</v>
      </c>
      <c r="L881" t="s">
        <v>150</v>
      </c>
      <c r="M881" t="s">
        <v>6276</v>
      </c>
      <c r="N881" t="s">
        <v>6277</v>
      </c>
      <c r="O881" t="s">
        <v>29</v>
      </c>
      <c r="P881">
        <v>21725</v>
      </c>
      <c r="Q881" t="s">
        <v>6276</v>
      </c>
      <c r="R881">
        <v>254</v>
      </c>
      <c r="S881">
        <v>111</v>
      </c>
      <c r="T881" t="s">
        <v>6278</v>
      </c>
      <c r="U881">
        <v>180711</v>
      </c>
    </row>
    <row r="882" spans="1:21" x14ac:dyDescent="0.25">
      <c r="A882" t="s">
        <v>6279</v>
      </c>
      <c r="B882" t="s">
        <v>4860</v>
      </c>
      <c r="C882" t="s">
        <v>1426</v>
      </c>
      <c r="D882" t="s">
        <v>6280</v>
      </c>
      <c r="E882">
        <v>3</v>
      </c>
      <c r="F882">
        <v>36813</v>
      </c>
      <c r="G882">
        <v>2088.9</v>
      </c>
      <c r="H882" t="s">
        <v>3579</v>
      </c>
      <c r="I882" t="s">
        <v>6281</v>
      </c>
      <c r="J882" t="s">
        <v>24</v>
      </c>
      <c r="K882" t="s">
        <v>38</v>
      </c>
      <c r="L882" t="s">
        <v>26</v>
      </c>
      <c r="M882" t="s">
        <v>6282</v>
      </c>
      <c r="N882" t="s">
        <v>6283</v>
      </c>
      <c r="O882" t="s">
        <v>72</v>
      </c>
      <c r="P882">
        <v>23207</v>
      </c>
      <c r="Q882" t="s">
        <v>6282</v>
      </c>
      <c r="R882">
        <v>512</v>
      </c>
      <c r="S882">
        <v>199</v>
      </c>
      <c r="T882" t="s">
        <v>6284</v>
      </c>
      <c r="U882">
        <v>417870</v>
      </c>
    </row>
    <row r="883" spans="1:21" x14ac:dyDescent="0.25">
      <c r="A883" t="s">
        <v>6285</v>
      </c>
      <c r="B883" t="s">
        <v>6286</v>
      </c>
      <c r="C883" t="s">
        <v>5111</v>
      </c>
      <c r="D883" t="s">
        <v>5098</v>
      </c>
      <c r="E883">
        <v>5</v>
      </c>
      <c r="F883">
        <v>43803</v>
      </c>
      <c r="G883">
        <v>11651.26</v>
      </c>
      <c r="H883" t="s">
        <v>2484</v>
      </c>
      <c r="I883" t="s">
        <v>6287</v>
      </c>
      <c r="J883" t="s">
        <v>37</v>
      </c>
      <c r="K883" t="s">
        <v>25</v>
      </c>
      <c r="L883" t="s">
        <v>150</v>
      </c>
      <c r="M883" t="s">
        <v>6288</v>
      </c>
      <c r="N883" t="s">
        <v>6289</v>
      </c>
      <c r="O883" t="s">
        <v>51</v>
      </c>
      <c r="P883">
        <v>17701</v>
      </c>
      <c r="Q883" t="s">
        <v>6288</v>
      </c>
      <c r="R883">
        <v>142</v>
      </c>
      <c r="S883">
        <v>109</v>
      </c>
      <c r="T883" t="s">
        <v>6290</v>
      </c>
      <c r="U883">
        <v>235503</v>
      </c>
    </row>
    <row r="884" spans="1:21" x14ac:dyDescent="0.25">
      <c r="A884" t="s">
        <v>6291</v>
      </c>
      <c r="B884" t="s">
        <v>6292</v>
      </c>
      <c r="C884" t="s">
        <v>5161</v>
      </c>
      <c r="D884" t="s">
        <v>2389</v>
      </c>
      <c r="E884">
        <v>1</v>
      </c>
      <c r="F884">
        <v>29457</v>
      </c>
      <c r="G884">
        <v>3961.59</v>
      </c>
      <c r="H884" t="s">
        <v>6293</v>
      </c>
      <c r="I884" t="s">
        <v>6294</v>
      </c>
      <c r="J884" t="s">
        <v>59</v>
      </c>
      <c r="K884" t="s">
        <v>91</v>
      </c>
      <c r="L884" t="s">
        <v>80</v>
      </c>
      <c r="M884" t="s">
        <v>2658</v>
      </c>
      <c r="N884" t="s">
        <v>6295</v>
      </c>
      <c r="O884" t="s">
        <v>83</v>
      </c>
      <c r="P884">
        <v>31046</v>
      </c>
      <c r="Q884" t="s">
        <v>2658</v>
      </c>
      <c r="R884">
        <v>842</v>
      </c>
      <c r="S884">
        <v>174</v>
      </c>
      <c r="T884" t="s">
        <v>6296</v>
      </c>
      <c r="U884">
        <v>57884</v>
      </c>
    </row>
    <row r="885" spans="1:21" x14ac:dyDescent="0.25">
      <c r="A885" t="s">
        <v>6297</v>
      </c>
      <c r="B885" t="s">
        <v>3209</v>
      </c>
      <c r="C885" t="s">
        <v>6298</v>
      </c>
      <c r="D885" t="s">
        <v>5274</v>
      </c>
      <c r="E885">
        <v>1</v>
      </c>
      <c r="F885">
        <v>25768</v>
      </c>
      <c r="G885">
        <v>2572.15</v>
      </c>
      <c r="H885" t="s">
        <v>6299</v>
      </c>
      <c r="I885" t="s">
        <v>6300</v>
      </c>
      <c r="J885" t="s">
        <v>110</v>
      </c>
      <c r="K885" t="s">
        <v>60</v>
      </c>
      <c r="L885" t="s">
        <v>80</v>
      </c>
      <c r="M885" t="s">
        <v>2817</v>
      </c>
      <c r="N885" t="s">
        <v>6301</v>
      </c>
      <c r="O885" t="s">
        <v>83</v>
      </c>
      <c r="P885">
        <v>36050</v>
      </c>
      <c r="Q885" t="s">
        <v>2817</v>
      </c>
      <c r="R885">
        <v>663</v>
      </c>
      <c r="S885">
        <v>171</v>
      </c>
      <c r="T885" t="s">
        <v>6302</v>
      </c>
      <c r="U885">
        <v>391488</v>
      </c>
    </row>
    <row r="886" spans="1:21" x14ac:dyDescent="0.25">
      <c r="A886" t="s">
        <v>6303</v>
      </c>
      <c r="B886" t="s">
        <v>6304</v>
      </c>
      <c r="C886" t="s">
        <v>5896</v>
      </c>
      <c r="D886" t="s">
        <v>160</v>
      </c>
      <c r="E886">
        <v>3</v>
      </c>
      <c r="F886">
        <v>2198</v>
      </c>
      <c r="G886">
        <v>334.75</v>
      </c>
      <c r="H886" t="s">
        <v>1597</v>
      </c>
      <c r="I886" t="s">
        <v>6305</v>
      </c>
      <c r="J886" t="s">
        <v>37</v>
      </c>
      <c r="K886" t="s">
        <v>38</v>
      </c>
      <c r="L886" t="s">
        <v>150</v>
      </c>
      <c r="M886" t="s">
        <v>6306</v>
      </c>
      <c r="N886" t="s">
        <v>6307</v>
      </c>
      <c r="O886" t="s">
        <v>72</v>
      </c>
      <c r="P886">
        <v>36463</v>
      </c>
      <c r="Q886" t="s">
        <v>6306</v>
      </c>
      <c r="R886">
        <v>483</v>
      </c>
      <c r="S886">
        <v>50</v>
      </c>
      <c r="T886" t="s">
        <v>6308</v>
      </c>
      <c r="U886">
        <v>425930</v>
      </c>
    </row>
    <row r="887" spans="1:21" x14ac:dyDescent="0.25">
      <c r="A887" t="s">
        <v>6309</v>
      </c>
      <c r="B887" t="s">
        <v>6310</v>
      </c>
      <c r="C887" t="s">
        <v>1693</v>
      </c>
      <c r="D887" t="s">
        <v>2812</v>
      </c>
      <c r="E887">
        <v>5</v>
      </c>
      <c r="F887">
        <v>3929</v>
      </c>
      <c r="G887">
        <v>894.4</v>
      </c>
      <c r="H887" t="s">
        <v>2940</v>
      </c>
      <c r="I887" t="s">
        <v>6311</v>
      </c>
      <c r="J887" t="s">
        <v>48</v>
      </c>
      <c r="K887" t="s">
        <v>91</v>
      </c>
      <c r="L887" t="s">
        <v>80</v>
      </c>
      <c r="M887" t="s">
        <v>6312</v>
      </c>
      <c r="N887" t="s">
        <v>6313</v>
      </c>
      <c r="O887" t="s">
        <v>51</v>
      </c>
      <c r="P887">
        <v>28993</v>
      </c>
      <c r="Q887" t="s">
        <v>6312</v>
      </c>
      <c r="R887">
        <v>515</v>
      </c>
      <c r="S887">
        <v>199</v>
      </c>
      <c r="T887" t="s">
        <v>6314</v>
      </c>
      <c r="U887">
        <v>204650</v>
      </c>
    </row>
    <row r="888" spans="1:21" x14ac:dyDescent="0.25">
      <c r="A888" t="s">
        <v>6315</v>
      </c>
      <c r="B888" t="s">
        <v>6316</v>
      </c>
      <c r="C888" t="s">
        <v>2190</v>
      </c>
      <c r="D888" t="s">
        <v>3718</v>
      </c>
      <c r="E888">
        <v>5</v>
      </c>
      <c r="F888">
        <v>35484</v>
      </c>
      <c r="G888">
        <v>9500.09</v>
      </c>
      <c r="H888" t="s">
        <v>6317</v>
      </c>
      <c r="I888" t="s">
        <v>6318</v>
      </c>
      <c r="J888" t="s">
        <v>24</v>
      </c>
      <c r="K888" t="s">
        <v>91</v>
      </c>
      <c r="L888" t="s">
        <v>150</v>
      </c>
      <c r="M888" t="s">
        <v>6319</v>
      </c>
      <c r="N888" t="s">
        <v>6320</v>
      </c>
      <c r="O888" t="s">
        <v>72</v>
      </c>
      <c r="P888">
        <v>27323</v>
      </c>
      <c r="Q888" t="s">
        <v>6319</v>
      </c>
      <c r="R888">
        <v>712</v>
      </c>
      <c r="S888">
        <v>151</v>
      </c>
      <c r="T888" t="s">
        <v>6321</v>
      </c>
      <c r="U888">
        <v>252920</v>
      </c>
    </row>
    <row r="889" spans="1:21" x14ac:dyDescent="0.25">
      <c r="A889" t="s">
        <v>6322</v>
      </c>
      <c r="B889" t="s">
        <v>4141</v>
      </c>
      <c r="C889" t="s">
        <v>1936</v>
      </c>
      <c r="D889" t="s">
        <v>4686</v>
      </c>
      <c r="E889">
        <v>8</v>
      </c>
      <c r="F889">
        <v>11612</v>
      </c>
      <c r="G889">
        <v>1205.8399999999999</v>
      </c>
      <c r="H889" t="s">
        <v>6323</v>
      </c>
      <c r="I889" t="s">
        <v>6324</v>
      </c>
      <c r="J889" t="s">
        <v>110</v>
      </c>
      <c r="K889" t="s">
        <v>91</v>
      </c>
      <c r="L889" t="s">
        <v>150</v>
      </c>
      <c r="M889" t="s">
        <v>6325</v>
      </c>
      <c r="N889" t="s">
        <v>6326</v>
      </c>
      <c r="O889" t="s">
        <v>51</v>
      </c>
      <c r="P889">
        <v>24629</v>
      </c>
      <c r="Q889" t="s">
        <v>6325</v>
      </c>
      <c r="R889">
        <v>523</v>
      </c>
      <c r="S889">
        <v>30</v>
      </c>
      <c r="T889" t="s">
        <v>6327</v>
      </c>
      <c r="U889">
        <v>213960</v>
      </c>
    </row>
    <row r="890" spans="1:21" x14ac:dyDescent="0.25">
      <c r="A890" t="s">
        <v>6328</v>
      </c>
      <c r="B890" t="s">
        <v>6329</v>
      </c>
      <c r="C890" t="s">
        <v>6330</v>
      </c>
      <c r="D890" t="s">
        <v>2699</v>
      </c>
      <c r="E890">
        <v>2</v>
      </c>
      <c r="F890">
        <v>4559</v>
      </c>
      <c r="G890">
        <v>424.69</v>
      </c>
      <c r="H890" t="s">
        <v>6331</v>
      </c>
      <c r="I890" t="s">
        <v>6332</v>
      </c>
      <c r="J890" t="s">
        <v>24</v>
      </c>
      <c r="K890" t="s">
        <v>91</v>
      </c>
      <c r="L890" t="s">
        <v>150</v>
      </c>
      <c r="M890" t="s">
        <v>6333</v>
      </c>
      <c r="N890" t="s">
        <v>6334</v>
      </c>
      <c r="O890" t="s">
        <v>83</v>
      </c>
      <c r="P890">
        <v>11972</v>
      </c>
      <c r="Q890" t="s">
        <v>6333</v>
      </c>
      <c r="R890">
        <v>839</v>
      </c>
      <c r="S890">
        <v>11</v>
      </c>
      <c r="T890" t="s">
        <v>6335</v>
      </c>
      <c r="U890">
        <v>102661</v>
      </c>
    </row>
    <row r="891" spans="1:21" x14ac:dyDescent="0.25">
      <c r="A891" t="s">
        <v>6336</v>
      </c>
      <c r="B891" t="s">
        <v>3651</v>
      </c>
      <c r="C891" t="s">
        <v>3284</v>
      </c>
      <c r="D891" t="s">
        <v>3987</v>
      </c>
      <c r="E891">
        <v>7</v>
      </c>
      <c r="F891">
        <v>38931</v>
      </c>
      <c r="G891">
        <v>11132.15</v>
      </c>
      <c r="H891" t="s">
        <v>6337</v>
      </c>
      <c r="I891" t="s">
        <v>6338</v>
      </c>
      <c r="J891" t="s">
        <v>232</v>
      </c>
      <c r="K891" t="s">
        <v>91</v>
      </c>
      <c r="L891" t="s">
        <v>26</v>
      </c>
      <c r="M891" t="s">
        <v>6339</v>
      </c>
      <c r="N891" t="s">
        <v>6340</v>
      </c>
      <c r="O891" t="s">
        <v>51</v>
      </c>
      <c r="P891">
        <v>24400</v>
      </c>
      <c r="Q891" t="s">
        <v>6339</v>
      </c>
      <c r="R891">
        <v>924</v>
      </c>
      <c r="S891">
        <v>61</v>
      </c>
      <c r="T891" t="s">
        <v>6341</v>
      </c>
      <c r="U891">
        <v>497670</v>
      </c>
    </row>
    <row r="892" spans="1:21" x14ac:dyDescent="0.25">
      <c r="A892" t="s">
        <v>6342</v>
      </c>
      <c r="B892" t="s">
        <v>2671</v>
      </c>
      <c r="C892" t="s">
        <v>1590</v>
      </c>
      <c r="D892" t="s">
        <v>4910</v>
      </c>
      <c r="E892">
        <v>1</v>
      </c>
      <c r="F892">
        <v>31216</v>
      </c>
      <c r="G892">
        <v>5859.97</v>
      </c>
      <c r="H892" t="s">
        <v>6343</v>
      </c>
      <c r="I892" t="s">
        <v>6344</v>
      </c>
      <c r="J892" t="s">
        <v>24</v>
      </c>
      <c r="K892" t="s">
        <v>25</v>
      </c>
      <c r="L892" t="s">
        <v>80</v>
      </c>
      <c r="M892" t="s">
        <v>6345</v>
      </c>
      <c r="N892" t="s">
        <v>6346</v>
      </c>
      <c r="O892" t="s">
        <v>72</v>
      </c>
      <c r="P892">
        <v>603</v>
      </c>
      <c r="Q892" t="s">
        <v>6345</v>
      </c>
      <c r="R892">
        <v>949</v>
      </c>
      <c r="S892">
        <v>13</v>
      </c>
      <c r="T892" t="s">
        <v>6347</v>
      </c>
      <c r="U892">
        <v>60176</v>
      </c>
    </row>
    <row r="893" spans="1:21" x14ac:dyDescent="0.25">
      <c r="A893" t="s">
        <v>6348</v>
      </c>
      <c r="B893" t="s">
        <v>5490</v>
      </c>
      <c r="C893" t="s">
        <v>2390</v>
      </c>
      <c r="D893" t="s">
        <v>1444</v>
      </c>
      <c r="E893">
        <v>3</v>
      </c>
      <c r="F893">
        <v>6002</v>
      </c>
      <c r="G893">
        <v>848.94</v>
      </c>
      <c r="H893" t="s">
        <v>6349</v>
      </c>
      <c r="I893" t="s">
        <v>6350</v>
      </c>
      <c r="J893" t="s">
        <v>48</v>
      </c>
      <c r="K893" t="s">
        <v>38</v>
      </c>
      <c r="L893" t="s">
        <v>26</v>
      </c>
      <c r="M893" t="s">
        <v>3210</v>
      </c>
      <c r="N893" t="s">
        <v>6351</v>
      </c>
      <c r="O893" t="s">
        <v>72</v>
      </c>
      <c r="P893">
        <v>48318</v>
      </c>
      <c r="Q893" t="s">
        <v>3210</v>
      </c>
      <c r="R893">
        <v>620</v>
      </c>
      <c r="S893">
        <v>77</v>
      </c>
      <c r="T893" t="s">
        <v>6352</v>
      </c>
      <c r="U893">
        <v>300026</v>
      </c>
    </row>
    <row r="894" spans="1:21" x14ac:dyDescent="0.25">
      <c r="A894" t="s">
        <v>6353</v>
      </c>
      <c r="B894" t="s">
        <v>6354</v>
      </c>
      <c r="C894" t="s">
        <v>6355</v>
      </c>
      <c r="D894" t="s">
        <v>6356</v>
      </c>
      <c r="E894">
        <v>2</v>
      </c>
      <c r="F894">
        <v>25243</v>
      </c>
      <c r="G894">
        <v>2520.0100000000002</v>
      </c>
      <c r="H894" t="s">
        <v>2955</v>
      </c>
      <c r="I894" t="s">
        <v>6357</v>
      </c>
      <c r="J894" t="s">
        <v>129</v>
      </c>
      <c r="K894" t="s">
        <v>48</v>
      </c>
      <c r="L894" t="s">
        <v>80</v>
      </c>
      <c r="M894" t="s">
        <v>5668</v>
      </c>
      <c r="N894" t="s">
        <v>6358</v>
      </c>
      <c r="O894" t="s">
        <v>51</v>
      </c>
      <c r="P894">
        <v>18567</v>
      </c>
      <c r="Q894" t="s">
        <v>5668</v>
      </c>
      <c r="R894">
        <v>742</v>
      </c>
      <c r="S894">
        <v>199</v>
      </c>
      <c r="T894" t="s">
        <v>6359</v>
      </c>
      <c r="U894">
        <v>56718</v>
      </c>
    </row>
    <row r="895" spans="1:21" x14ac:dyDescent="0.25">
      <c r="A895" t="s">
        <v>6360</v>
      </c>
      <c r="B895" t="s">
        <v>6361</v>
      </c>
      <c r="C895" t="s">
        <v>1500</v>
      </c>
      <c r="D895" t="s">
        <v>841</v>
      </c>
      <c r="E895">
        <v>2</v>
      </c>
      <c r="F895">
        <v>23755</v>
      </c>
      <c r="G895">
        <v>7098.28</v>
      </c>
      <c r="H895" t="s">
        <v>6362</v>
      </c>
      <c r="I895" t="s">
        <v>6363</v>
      </c>
      <c r="J895" t="s">
        <v>139</v>
      </c>
      <c r="K895" t="s">
        <v>38</v>
      </c>
      <c r="L895" t="s">
        <v>150</v>
      </c>
      <c r="M895" t="s">
        <v>1508</v>
      </c>
      <c r="N895" t="s">
        <v>6364</v>
      </c>
      <c r="O895" t="s">
        <v>51</v>
      </c>
      <c r="P895">
        <v>37839</v>
      </c>
      <c r="Q895" t="s">
        <v>1508</v>
      </c>
      <c r="R895">
        <v>311</v>
      </c>
      <c r="S895">
        <v>100</v>
      </c>
      <c r="T895" t="s">
        <v>6365</v>
      </c>
      <c r="U895">
        <v>360221</v>
      </c>
    </row>
    <row r="896" spans="1:21" x14ac:dyDescent="0.25">
      <c r="A896" t="s">
        <v>6366</v>
      </c>
      <c r="B896" t="s">
        <v>6367</v>
      </c>
      <c r="C896" t="s">
        <v>6368</v>
      </c>
      <c r="D896" t="s">
        <v>5269</v>
      </c>
      <c r="E896">
        <v>6</v>
      </c>
      <c r="F896">
        <v>683</v>
      </c>
      <c r="G896">
        <v>156.94999999999999</v>
      </c>
      <c r="H896" t="s">
        <v>6369</v>
      </c>
      <c r="I896" t="s">
        <v>6370</v>
      </c>
      <c r="J896" t="s">
        <v>48</v>
      </c>
      <c r="K896" t="s">
        <v>25</v>
      </c>
      <c r="L896" t="s">
        <v>80</v>
      </c>
      <c r="M896" t="s">
        <v>3571</v>
      </c>
      <c r="N896" t="s">
        <v>6371</v>
      </c>
      <c r="O896" t="s">
        <v>29</v>
      </c>
      <c r="P896">
        <v>47839</v>
      </c>
      <c r="Q896" t="s">
        <v>3571</v>
      </c>
      <c r="R896">
        <v>38</v>
      </c>
      <c r="S896">
        <v>14</v>
      </c>
      <c r="T896" t="s">
        <v>6372</v>
      </c>
      <c r="U896">
        <v>455381</v>
      </c>
    </row>
    <row r="897" spans="1:21" x14ac:dyDescent="0.25">
      <c r="A897" t="s">
        <v>6373</v>
      </c>
      <c r="B897" t="s">
        <v>6374</v>
      </c>
      <c r="C897" t="s">
        <v>6375</v>
      </c>
      <c r="D897" t="s">
        <v>4260</v>
      </c>
      <c r="E897">
        <v>9</v>
      </c>
      <c r="F897">
        <v>30440</v>
      </c>
      <c r="G897">
        <v>3180.11</v>
      </c>
      <c r="H897" t="s">
        <v>6376</v>
      </c>
      <c r="I897" t="s">
        <v>6377</v>
      </c>
      <c r="J897" t="s">
        <v>129</v>
      </c>
      <c r="K897" t="s">
        <v>48</v>
      </c>
      <c r="L897" t="s">
        <v>26</v>
      </c>
      <c r="M897" t="s">
        <v>6378</v>
      </c>
      <c r="N897" t="s">
        <v>6379</v>
      </c>
      <c r="O897" t="s">
        <v>72</v>
      </c>
      <c r="P897">
        <v>24899</v>
      </c>
      <c r="Q897" t="s">
        <v>6378</v>
      </c>
      <c r="R897">
        <v>400</v>
      </c>
      <c r="S897">
        <v>103</v>
      </c>
      <c r="T897" t="s">
        <v>6380</v>
      </c>
      <c r="U897">
        <v>339558</v>
      </c>
    </row>
    <row r="898" spans="1:21" x14ac:dyDescent="0.25">
      <c r="A898" t="s">
        <v>6381</v>
      </c>
      <c r="B898" t="s">
        <v>6382</v>
      </c>
      <c r="C898" t="s">
        <v>6383</v>
      </c>
      <c r="D898" t="s">
        <v>2139</v>
      </c>
      <c r="E898">
        <v>7</v>
      </c>
      <c r="F898">
        <v>20136</v>
      </c>
      <c r="G898">
        <v>1466.2</v>
      </c>
      <c r="H898" t="s">
        <v>6384</v>
      </c>
      <c r="I898" t="s">
        <v>6385</v>
      </c>
      <c r="J898" t="s">
        <v>129</v>
      </c>
      <c r="K898" t="s">
        <v>91</v>
      </c>
      <c r="L898" t="s">
        <v>80</v>
      </c>
      <c r="M898" t="s">
        <v>6386</v>
      </c>
      <c r="N898" t="s">
        <v>6387</v>
      </c>
      <c r="O898" t="s">
        <v>51</v>
      </c>
      <c r="P898">
        <v>43105</v>
      </c>
      <c r="Q898" t="s">
        <v>6386</v>
      </c>
      <c r="R898">
        <v>871</v>
      </c>
      <c r="S898">
        <v>51</v>
      </c>
      <c r="T898" t="s">
        <v>6388</v>
      </c>
      <c r="U898">
        <v>322776</v>
      </c>
    </row>
    <row r="899" spans="1:21" x14ac:dyDescent="0.25">
      <c r="A899" t="s">
        <v>6389</v>
      </c>
      <c r="B899" t="s">
        <v>6390</v>
      </c>
      <c r="C899" t="s">
        <v>4064</v>
      </c>
      <c r="D899" t="s">
        <v>5818</v>
      </c>
      <c r="E899">
        <v>8</v>
      </c>
      <c r="F899">
        <v>43978</v>
      </c>
      <c r="G899">
        <v>4389.91</v>
      </c>
      <c r="H899" t="s">
        <v>6391</v>
      </c>
      <c r="I899" t="s">
        <v>6392</v>
      </c>
      <c r="J899" t="s">
        <v>24</v>
      </c>
      <c r="K899" t="s">
        <v>60</v>
      </c>
      <c r="L899" t="s">
        <v>150</v>
      </c>
      <c r="M899" t="s">
        <v>6393</v>
      </c>
      <c r="N899" t="s">
        <v>6394</v>
      </c>
      <c r="O899" t="s">
        <v>83</v>
      </c>
      <c r="P899">
        <v>24013</v>
      </c>
      <c r="Q899" t="s">
        <v>6393</v>
      </c>
      <c r="R899">
        <v>133</v>
      </c>
      <c r="S899">
        <v>172</v>
      </c>
      <c r="T899" t="s">
        <v>6395</v>
      </c>
      <c r="U899">
        <v>422565</v>
      </c>
    </row>
    <row r="900" spans="1:21" x14ac:dyDescent="0.25">
      <c r="A900" t="s">
        <v>6396</v>
      </c>
      <c r="B900" t="s">
        <v>1538</v>
      </c>
      <c r="C900" t="s">
        <v>6397</v>
      </c>
      <c r="D900" t="s">
        <v>548</v>
      </c>
      <c r="E900">
        <v>6</v>
      </c>
      <c r="F900">
        <v>6228</v>
      </c>
      <c r="G900">
        <v>697.14</v>
      </c>
      <c r="H900" t="s">
        <v>6398</v>
      </c>
      <c r="I900" t="s">
        <v>6399</v>
      </c>
      <c r="J900" t="s">
        <v>24</v>
      </c>
      <c r="K900" t="s">
        <v>38</v>
      </c>
      <c r="L900" t="s">
        <v>150</v>
      </c>
      <c r="M900" t="s">
        <v>1314</v>
      </c>
      <c r="N900" t="s">
        <v>6400</v>
      </c>
      <c r="O900" t="s">
        <v>51</v>
      </c>
      <c r="P900">
        <v>6701</v>
      </c>
      <c r="Q900" t="s">
        <v>1314</v>
      </c>
      <c r="R900">
        <v>545</v>
      </c>
      <c r="S900">
        <v>27</v>
      </c>
      <c r="T900" t="s">
        <v>6401</v>
      </c>
      <c r="U900">
        <v>488405</v>
      </c>
    </row>
    <row r="901" spans="1:21" x14ac:dyDescent="0.25">
      <c r="A901" t="s">
        <v>6402</v>
      </c>
      <c r="B901" t="s">
        <v>6403</v>
      </c>
      <c r="C901" t="s">
        <v>5697</v>
      </c>
      <c r="D901" t="s">
        <v>2566</v>
      </c>
      <c r="E901">
        <v>1</v>
      </c>
      <c r="F901">
        <v>42432</v>
      </c>
      <c r="G901">
        <v>3300</v>
      </c>
      <c r="H901" t="s">
        <v>1777</v>
      </c>
      <c r="I901" t="s">
        <v>6404</v>
      </c>
      <c r="J901" t="s">
        <v>129</v>
      </c>
      <c r="K901" t="s">
        <v>149</v>
      </c>
      <c r="L901" t="s">
        <v>26</v>
      </c>
      <c r="M901" t="s">
        <v>3454</v>
      </c>
      <c r="N901" t="s">
        <v>6405</v>
      </c>
      <c r="O901" t="s">
        <v>51</v>
      </c>
      <c r="P901">
        <v>1421</v>
      </c>
      <c r="Q901" t="s">
        <v>3454</v>
      </c>
      <c r="R901">
        <v>192</v>
      </c>
      <c r="S901">
        <v>156</v>
      </c>
      <c r="T901" t="s">
        <v>6406</v>
      </c>
      <c r="U901">
        <v>437821</v>
      </c>
    </row>
    <row r="902" spans="1:21" x14ac:dyDescent="0.25">
      <c r="A902" t="s">
        <v>6407</v>
      </c>
      <c r="B902" t="s">
        <v>1005</v>
      </c>
      <c r="C902" t="s">
        <v>2191</v>
      </c>
      <c r="D902" t="s">
        <v>4763</v>
      </c>
      <c r="E902">
        <v>4</v>
      </c>
      <c r="F902">
        <v>817</v>
      </c>
      <c r="G902">
        <v>87.76</v>
      </c>
      <c r="H902" t="s">
        <v>6368</v>
      </c>
      <c r="I902" t="s">
        <v>6408</v>
      </c>
      <c r="J902" t="s">
        <v>24</v>
      </c>
      <c r="K902" t="s">
        <v>196</v>
      </c>
      <c r="L902" t="s">
        <v>80</v>
      </c>
      <c r="M902" t="s">
        <v>3344</v>
      </c>
      <c r="N902" t="s">
        <v>6409</v>
      </c>
      <c r="O902" t="s">
        <v>51</v>
      </c>
      <c r="P902">
        <v>6867</v>
      </c>
      <c r="Q902" t="s">
        <v>3344</v>
      </c>
      <c r="R902">
        <v>429</v>
      </c>
      <c r="S902">
        <v>94</v>
      </c>
      <c r="T902" t="s">
        <v>6410</v>
      </c>
      <c r="U902">
        <v>154140</v>
      </c>
    </row>
    <row r="903" spans="1:21" x14ac:dyDescent="0.25">
      <c r="A903" t="s">
        <v>6411</v>
      </c>
      <c r="B903" t="s">
        <v>5479</v>
      </c>
      <c r="C903" t="s">
        <v>5819</v>
      </c>
      <c r="D903" t="s">
        <v>5092</v>
      </c>
      <c r="E903">
        <v>8</v>
      </c>
      <c r="F903">
        <v>38331</v>
      </c>
      <c r="G903">
        <v>3035.62</v>
      </c>
      <c r="H903" t="s">
        <v>6412</v>
      </c>
      <c r="I903" t="s">
        <v>6413</v>
      </c>
      <c r="J903" t="s">
        <v>24</v>
      </c>
      <c r="K903" t="s">
        <v>25</v>
      </c>
      <c r="L903" t="s">
        <v>26</v>
      </c>
      <c r="M903" t="s">
        <v>166</v>
      </c>
      <c r="N903" t="s">
        <v>6414</v>
      </c>
      <c r="O903" t="s">
        <v>29</v>
      </c>
      <c r="P903">
        <v>47131</v>
      </c>
      <c r="Q903" t="s">
        <v>166</v>
      </c>
      <c r="R903">
        <v>143</v>
      </c>
      <c r="S903">
        <v>13</v>
      </c>
      <c r="T903" t="s">
        <v>6415</v>
      </c>
      <c r="U903">
        <v>303465</v>
      </c>
    </row>
    <row r="904" spans="1:21" x14ac:dyDescent="0.25">
      <c r="A904" t="s">
        <v>6416</v>
      </c>
      <c r="B904" t="s">
        <v>6417</v>
      </c>
      <c r="C904" t="s">
        <v>647</v>
      </c>
      <c r="D904" t="s">
        <v>5018</v>
      </c>
      <c r="E904">
        <v>1</v>
      </c>
      <c r="F904">
        <v>39238</v>
      </c>
      <c r="G904">
        <v>5667.26</v>
      </c>
      <c r="H904" t="s">
        <v>6418</v>
      </c>
      <c r="I904" t="s">
        <v>6419</v>
      </c>
      <c r="J904" t="s">
        <v>110</v>
      </c>
      <c r="K904" t="s">
        <v>149</v>
      </c>
      <c r="L904" t="s">
        <v>80</v>
      </c>
      <c r="M904" t="s">
        <v>6420</v>
      </c>
      <c r="N904" t="s">
        <v>6421</v>
      </c>
      <c r="O904" t="s">
        <v>29</v>
      </c>
      <c r="P904">
        <v>23807</v>
      </c>
      <c r="Q904" t="s">
        <v>6420</v>
      </c>
      <c r="R904">
        <v>734</v>
      </c>
      <c r="S904">
        <v>137</v>
      </c>
      <c r="T904" t="s">
        <v>6422</v>
      </c>
      <c r="U904">
        <v>418464</v>
      </c>
    </row>
    <row r="905" spans="1:21" x14ac:dyDescent="0.25">
      <c r="A905" t="s">
        <v>6423</v>
      </c>
      <c r="B905" t="s">
        <v>4798</v>
      </c>
      <c r="C905" t="s">
        <v>6424</v>
      </c>
      <c r="D905" t="s">
        <v>788</v>
      </c>
      <c r="E905">
        <v>1</v>
      </c>
      <c r="F905">
        <v>20680</v>
      </c>
      <c r="G905">
        <v>3547.63</v>
      </c>
      <c r="H905" t="s">
        <v>6425</v>
      </c>
      <c r="I905" t="s">
        <v>6426</v>
      </c>
      <c r="J905" t="s">
        <v>139</v>
      </c>
      <c r="K905" t="s">
        <v>25</v>
      </c>
      <c r="L905" t="s">
        <v>150</v>
      </c>
      <c r="M905" t="s">
        <v>1692</v>
      </c>
      <c r="N905" t="s">
        <v>6427</v>
      </c>
      <c r="O905" t="s">
        <v>29</v>
      </c>
      <c r="P905">
        <v>16026</v>
      </c>
      <c r="Q905" t="s">
        <v>1692</v>
      </c>
      <c r="R905">
        <v>810</v>
      </c>
      <c r="S905">
        <v>96</v>
      </c>
      <c r="T905" t="s">
        <v>6428</v>
      </c>
      <c r="U905">
        <v>182550</v>
      </c>
    </row>
    <row r="906" spans="1:21" x14ac:dyDescent="0.25">
      <c r="A906" t="s">
        <v>6429</v>
      </c>
      <c r="B906" t="s">
        <v>144</v>
      </c>
      <c r="C906" t="s">
        <v>3155</v>
      </c>
      <c r="D906" t="s">
        <v>350</v>
      </c>
      <c r="E906">
        <v>8</v>
      </c>
      <c r="F906">
        <v>14387</v>
      </c>
      <c r="G906">
        <v>2356.9</v>
      </c>
      <c r="H906" t="s">
        <v>4111</v>
      </c>
      <c r="I906" t="s">
        <v>6430</v>
      </c>
      <c r="J906" t="s">
        <v>59</v>
      </c>
      <c r="K906" t="s">
        <v>60</v>
      </c>
      <c r="L906" t="s">
        <v>26</v>
      </c>
      <c r="M906" t="s">
        <v>6431</v>
      </c>
      <c r="N906" t="s">
        <v>6432</v>
      </c>
      <c r="O906" t="s">
        <v>72</v>
      </c>
      <c r="P906">
        <v>22358</v>
      </c>
      <c r="Q906" t="s">
        <v>6431</v>
      </c>
      <c r="R906">
        <v>758</v>
      </c>
      <c r="S906">
        <v>156</v>
      </c>
      <c r="T906" t="s">
        <v>6433</v>
      </c>
      <c r="U906">
        <v>353838</v>
      </c>
    </row>
    <row r="907" spans="1:21" x14ac:dyDescent="0.25">
      <c r="A907" t="s">
        <v>6434</v>
      </c>
      <c r="B907" t="s">
        <v>6435</v>
      </c>
      <c r="C907" t="s">
        <v>1371</v>
      </c>
      <c r="D907" t="s">
        <v>3574</v>
      </c>
      <c r="E907">
        <v>1</v>
      </c>
      <c r="F907">
        <v>7541</v>
      </c>
      <c r="G907">
        <v>1940.32</v>
      </c>
      <c r="H907" t="s">
        <v>6436</v>
      </c>
      <c r="I907" t="s">
        <v>6437</v>
      </c>
      <c r="J907" t="s">
        <v>48</v>
      </c>
      <c r="K907" t="s">
        <v>149</v>
      </c>
      <c r="L907" t="s">
        <v>26</v>
      </c>
      <c r="M907" t="s">
        <v>5716</v>
      </c>
      <c r="N907" t="s">
        <v>6438</v>
      </c>
      <c r="O907" t="s">
        <v>83</v>
      </c>
      <c r="P907">
        <v>12871</v>
      </c>
      <c r="Q907" t="s">
        <v>5716</v>
      </c>
      <c r="R907">
        <v>704</v>
      </c>
      <c r="S907">
        <v>127</v>
      </c>
      <c r="T907" t="s">
        <v>6439</v>
      </c>
      <c r="U907">
        <v>60260</v>
      </c>
    </row>
    <row r="908" spans="1:21" x14ac:dyDescent="0.25">
      <c r="A908" t="s">
        <v>6440</v>
      </c>
      <c r="B908" t="s">
        <v>555</v>
      </c>
      <c r="C908" t="s">
        <v>6441</v>
      </c>
      <c r="D908" t="s">
        <v>4539</v>
      </c>
      <c r="E908">
        <v>9</v>
      </c>
      <c r="F908">
        <v>17326</v>
      </c>
      <c r="G908">
        <v>1966.48</v>
      </c>
      <c r="H908" t="s">
        <v>3807</v>
      </c>
      <c r="I908" t="s">
        <v>6442</v>
      </c>
      <c r="J908" t="s">
        <v>59</v>
      </c>
      <c r="K908" t="s">
        <v>60</v>
      </c>
      <c r="L908" t="s">
        <v>26</v>
      </c>
      <c r="M908" t="s">
        <v>6443</v>
      </c>
      <c r="N908" t="s">
        <v>6444</v>
      </c>
      <c r="O908" t="s">
        <v>29</v>
      </c>
      <c r="P908">
        <v>43540</v>
      </c>
      <c r="Q908" t="s">
        <v>6443</v>
      </c>
      <c r="R908">
        <v>235</v>
      </c>
      <c r="S908">
        <v>159</v>
      </c>
      <c r="T908" t="s">
        <v>6445</v>
      </c>
      <c r="U908">
        <v>444799</v>
      </c>
    </row>
    <row r="909" spans="1:21" x14ac:dyDescent="0.25">
      <c r="A909" t="s">
        <v>6446</v>
      </c>
      <c r="B909" t="s">
        <v>6447</v>
      </c>
      <c r="C909" t="s">
        <v>4072</v>
      </c>
      <c r="D909" t="s">
        <v>49</v>
      </c>
      <c r="E909">
        <v>7</v>
      </c>
      <c r="F909">
        <v>33647</v>
      </c>
      <c r="G909">
        <v>9144.36</v>
      </c>
      <c r="H909" t="s">
        <v>6448</v>
      </c>
      <c r="I909" t="s">
        <v>6449</v>
      </c>
      <c r="J909" t="s">
        <v>110</v>
      </c>
      <c r="K909" t="s">
        <v>48</v>
      </c>
      <c r="L909" t="s">
        <v>26</v>
      </c>
      <c r="M909" t="s">
        <v>6450</v>
      </c>
      <c r="N909" t="s">
        <v>6451</v>
      </c>
      <c r="O909" t="s">
        <v>51</v>
      </c>
      <c r="P909">
        <v>49970</v>
      </c>
      <c r="Q909" t="s">
        <v>6450</v>
      </c>
      <c r="R909">
        <v>530</v>
      </c>
      <c r="S909">
        <v>97</v>
      </c>
      <c r="T909" t="s">
        <v>6452</v>
      </c>
      <c r="U909">
        <v>326481</v>
      </c>
    </row>
    <row r="910" spans="1:21" x14ac:dyDescent="0.25">
      <c r="A910" t="s">
        <v>6453</v>
      </c>
      <c r="B910" t="s">
        <v>5436</v>
      </c>
      <c r="C910" t="s">
        <v>5040</v>
      </c>
      <c r="D910" t="s">
        <v>4386</v>
      </c>
      <c r="E910">
        <v>6</v>
      </c>
      <c r="F910">
        <v>36381</v>
      </c>
      <c r="G910">
        <v>10078.65</v>
      </c>
      <c r="H910" t="s">
        <v>6454</v>
      </c>
      <c r="I910" t="s">
        <v>6455</v>
      </c>
      <c r="J910" t="s">
        <v>232</v>
      </c>
      <c r="K910" t="s">
        <v>25</v>
      </c>
      <c r="L910" t="s">
        <v>150</v>
      </c>
      <c r="M910" t="s">
        <v>6456</v>
      </c>
      <c r="N910" t="s">
        <v>6457</v>
      </c>
      <c r="O910" t="s">
        <v>29</v>
      </c>
      <c r="P910">
        <v>4337</v>
      </c>
      <c r="Q910" t="s">
        <v>6456</v>
      </c>
      <c r="R910">
        <v>104</v>
      </c>
      <c r="S910">
        <v>11</v>
      </c>
      <c r="T910" t="s">
        <v>6458</v>
      </c>
      <c r="U910">
        <v>384400</v>
      </c>
    </row>
    <row r="911" spans="1:21" x14ac:dyDescent="0.25">
      <c r="A911" t="s">
        <v>6459</v>
      </c>
      <c r="B911" t="s">
        <v>4578</v>
      </c>
      <c r="C911" t="s">
        <v>1152</v>
      </c>
      <c r="D911" t="s">
        <v>6460</v>
      </c>
      <c r="E911">
        <v>5</v>
      </c>
      <c r="F911">
        <v>9473</v>
      </c>
      <c r="G911">
        <v>2746.7</v>
      </c>
      <c r="H911" t="s">
        <v>966</v>
      </c>
      <c r="I911" t="s">
        <v>6461</v>
      </c>
      <c r="J911" t="s">
        <v>24</v>
      </c>
      <c r="K911" t="s">
        <v>196</v>
      </c>
      <c r="L911" t="s">
        <v>26</v>
      </c>
      <c r="M911" t="s">
        <v>5167</v>
      </c>
      <c r="N911" t="s">
        <v>6462</v>
      </c>
      <c r="O911" t="s">
        <v>29</v>
      </c>
      <c r="P911">
        <v>35962</v>
      </c>
      <c r="Q911" t="s">
        <v>5167</v>
      </c>
      <c r="R911">
        <v>374</v>
      </c>
      <c r="S911">
        <v>34</v>
      </c>
      <c r="T911" t="s">
        <v>6463</v>
      </c>
      <c r="U911">
        <v>421460</v>
      </c>
    </row>
    <row r="912" spans="1:21" x14ac:dyDescent="0.25">
      <c r="A912" t="s">
        <v>6464</v>
      </c>
      <c r="B912" t="s">
        <v>1344</v>
      </c>
      <c r="C912" t="s">
        <v>1075</v>
      </c>
      <c r="D912" t="s">
        <v>1074</v>
      </c>
      <c r="E912">
        <v>1</v>
      </c>
      <c r="F912">
        <v>1051</v>
      </c>
      <c r="G912">
        <v>100.1</v>
      </c>
      <c r="H912" t="s">
        <v>6424</v>
      </c>
      <c r="I912" t="s">
        <v>6465</v>
      </c>
      <c r="J912" t="s">
        <v>37</v>
      </c>
      <c r="K912" t="s">
        <v>25</v>
      </c>
      <c r="L912" t="s">
        <v>150</v>
      </c>
      <c r="M912" t="s">
        <v>6466</v>
      </c>
      <c r="N912" t="s">
        <v>6467</v>
      </c>
      <c r="O912" t="s">
        <v>72</v>
      </c>
      <c r="P912">
        <v>16846</v>
      </c>
      <c r="Q912" t="s">
        <v>6466</v>
      </c>
      <c r="R912">
        <v>505</v>
      </c>
      <c r="S912">
        <v>97</v>
      </c>
      <c r="T912" t="s">
        <v>6468</v>
      </c>
      <c r="U912">
        <v>148450</v>
      </c>
    </row>
    <row r="913" spans="1:21" x14ac:dyDescent="0.25">
      <c r="A913" t="s">
        <v>6469</v>
      </c>
      <c r="B913" t="s">
        <v>5902</v>
      </c>
      <c r="C913" t="s">
        <v>5753</v>
      </c>
      <c r="D913" t="s">
        <v>395</v>
      </c>
      <c r="E913">
        <v>4</v>
      </c>
      <c r="F913">
        <v>28285</v>
      </c>
      <c r="G913">
        <v>3152.02</v>
      </c>
      <c r="H913" t="s">
        <v>6470</v>
      </c>
      <c r="I913" t="s">
        <v>6471</v>
      </c>
      <c r="J913" t="s">
        <v>110</v>
      </c>
      <c r="K913" t="s">
        <v>196</v>
      </c>
      <c r="L913" t="s">
        <v>26</v>
      </c>
      <c r="M913" t="s">
        <v>1233</v>
      </c>
      <c r="N913" t="s">
        <v>6472</v>
      </c>
      <c r="O913" t="s">
        <v>83</v>
      </c>
      <c r="P913">
        <v>2463</v>
      </c>
      <c r="Q913" t="s">
        <v>1233</v>
      </c>
      <c r="R913">
        <v>668</v>
      </c>
      <c r="S913">
        <v>85</v>
      </c>
      <c r="T913" t="s">
        <v>6473</v>
      </c>
      <c r="U913">
        <v>252742</v>
      </c>
    </row>
    <row r="914" spans="1:21" x14ac:dyDescent="0.25">
      <c r="A914" t="s">
        <v>6474</v>
      </c>
      <c r="B914" t="s">
        <v>1643</v>
      </c>
      <c r="C914" t="s">
        <v>1777</v>
      </c>
      <c r="D914" t="s">
        <v>6475</v>
      </c>
      <c r="E914">
        <v>8</v>
      </c>
      <c r="F914">
        <v>29248</v>
      </c>
      <c r="G914">
        <v>6023.86</v>
      </c>
      <c r="H914" t="s">
        <v>6476</v>
      </c>
      <c r="I914" t="s">
        <v>6477</v>
      </c>
      <c r="J914" t="s">
        <v>59</v>
      </c>
      <c r="K914" t="s">
        <v>91</v>
      </c>
      <c r="L914" t="s">
        <v>150</v>
      </c>
      <c r="M914" t="s">
        <v>6478</v>
      </c>
      <c r="N914" t="s">
        <v>6479</v>
      </c>
      <c r="O914" t="s">
        <v>29</v>
      </c>
      <c r="P914">
        <v>46118</v>
      </c>
      <c r="Q914" t="s">
        <v>6478</v>
      </c>
      <c r="R914">
        <v>96</v>
      </c>
      <c r="S914">
        <v>160</v>
      </c>
      <c r="T914" t="s">
        <v>6480</v>
      </c>
      <c r="U914">
        <v>436389</v>
      </c>
    </row>
    <row r="915" spans="1:21" x14ac:dyDescent="0.25">
      <c r="A915" t="s">
        <v>6481</v>
      </c>
      <c r="B915" t="s">
        <v>2069</v>
      </c>
      <c r="C915" t="s">
        <v>3316</v>
      </c>
      <c r="D915" t="s">
        <v>4867</v>
      </c>
      <c r="E915">
        <v>9</v>
      </c>
      <c r="F915">
        <v>49043</v>
      </c>
      <c r="G915">
        <v>4179.59</v>
      </c>
      <c r="H915" t="s">
        <v>6482</v>
      </c>
      <c r="I915" t="s">
        <v>6483</v>
      </c>
      <c r="J915" t="s">
        <v>139</v>
      </c>
      <c r="K915" t="s">
        <v>48</v>
      </c>
      <c r="L915" t="s">
        <v>80</v>
      </c>
      <c r="M915" t="s">
        <v>6484</v>
      </c>
      <c r="N915" t="s">
        <v>6485</v>
      </c>
      <c r="O915" t="s">
        <v>51</v>
      </c>
      <c r="P915">
        <v>3188</v>
      </c>
      <c r="Q915" t="s">
        <v>6484</v>
      </c>
      <c r="R915">
        <v>812</v>
      </c>
      <c r="S915">
        <v>88</v>
      </c>
      <c r="T915" t="s">
        <v>6486</v>
      </c>
      <c r="U915">
        <v>124117</v>
      </c>
    </row>
    <row r="916" spans="1:21" x14ac:dyDescent="0.25">
      <c r="A916" t="s">
        <v>6487</v>
      </c>
      <c r="B916" t="s">
        <v>6488</v>
      </c>
      <c r="C916" t="s">
        <v>97</v>
      </c>
      <c r="D916" t="s">
        <v>6489</v>
      </c>
      <c r="E916">
        <v>5</v>
      </c>
      <c r="F916">
        <v>38186</v>
      </c>
      <c r="G916">
        <v>2726.68</v>
      </c>
      <c r="H916" t="s">
        <v>6490</v>
      </c>
      <c r="I916" t="s">
        <v>6491</v>
      </c>
      <c r="J916" t="s">
        <v>129</v>
      </c>
      <c r="K916" t="s">
        <v>60</v>
      </c>
      <c r="L916" t="s">
        <v>26</v>
      </c>
      <c r="M916" t="s">
        <v>923</v>
      </c>
      <c r="N916" t="s">
        <v>6492</v>
      </c>
      <c r="O916" t="s">
        <v>83</v>
      </c>
      <c r="P916">
        <v>10374</v>
      </c>
      <c r="Q916" t="s">
        <v>923</v>
      </c>
      <c r="R916">
        <v>458</v>
      </c>
      <c r="S916">
        <v>173</v>
      </c>
      <c r="T916" t="s">
        <v>6493</v>
      </c>
      <c r="U916">
        <v>420109</v>
      </c>
    </row>
    <row r="917" spans="1:21" x14ac:dyDescent="0.25">
      <c r="A917" t="s">
        <v>6494</v>
      </c>
      <c r="B917" t="s">
        <v>155</v>
      </c>
      <c r="C917" t="s">
        <v>2388</v>
      </c>
      <c r="D917" t="s">
        <v>1471</v>
      </c>
      <c r="E917">
        <v>8</v>
      </c>
      <c r="F917">
        <v>27740</v>
      </c>
      <c r="G917">
        <v>1898.09</v>
      </c>
      <c r="H917" t="s">
        <v>6495</v>
      </c>
      <c r="I917" t="s">
        <v>6496</v>
      </c>
      <c r="J917" t="s">
        <v>59</v>
      </c>
      <c r="K917" t="s">
        <v>25</v>
      </c>
      <c r="L917" t="s">
        <v>150</v>
      </c>
      <c r="M917" t="s">
        <v>6497</v>
      </c>
      <c r="N917" t="s">
        <v>6498</v>
      </c>
      <c r="O917" t="s">
        <v>72</v>
      </c>
      <c r="P917">
        <v>1372</v>
      </c>
      <c r="Q917" t="s">
        <v>6497</v>
      </c>
      <c r="R917">
        <v>881</v>
      </c>
      <c r="S917">
        <v>45</v>
      </c>
      <c r="T917" t="s">
        <v>6499</v>
      </c>
      <c r="U917">
        <v>179636</v>
      </c>
    </row>
    <row r="918" spans="1:21" x14ac:dyDescent="0.25">
      <c r="A918" t="s">
        <v>6500</v>
      </c>
      <c r="B918" t="s">
        <v>4904</v>
      </c>
      <c r="C918" t="s">
        <v>409</v>
      </c>
      <c r="D918" t="s">
        <v>6501</v>
      </c>
      <c r="E918">
        <v>7</v>
      </c>
      <c r="F918">
        <v>29795</v>
      </c>
      <c r="G918">
        <v>6004.81</v>
      </c>
      <c r="H918" t="s">
        <v>6502</v>
      </c>
      <c r="I918" t="s">
        <v>6503</v>
      </c>
      <c r="J918" t="s">
        <v>129</v>
      </c>
      <c r="K918" t="s">
        <v>48</v>
      </c>
      <c r="L918" t="s">
        <v>150</v>
      </c>
      <c r="M918" t="s">
        <v>6504</v>
      </c>
      <c r="N918" t="s">
        <v>6505</v>
      </c>
      <c r="O918" t="s">
        <v>83</v>
      </c>
      <c r="P918">
        <v>23617</v>
      </c>
      <c r="Q918" t="s">
        <v>6504</v>
      </c>
      <c r="R918">
        <v>527</v>
      </c>
      <c r="S918">
        <v>83</v>
      </c>
      <c r="T918" t="s">
        <v>6506</v>
      </c>
      <c r="U918">
        <v>308978</v>
      </c>
    </row>
    <row r="919" spans="1:21" x14ac:dyDescent="0.25">
      <c r="A919" t="s">
        <v>6507</v>
      </c>
      <c r="B919" t="s">
        <v>6508</v>
      </c>
      <c r="C919" t="s">
        <v>3276</v>
      </c>
      <c r="D919" t="s">
        <v>260</v>
      </c>
      <c r="E919">
        <v>1</v>
      </c>
      <c r="F919">
        <v>32455</v>
      </c>
      <c r="G919">
        <v>8151.71</v>
      </c>
      <c r="H919" t="s">
        <v>6509</v>
      </c>
      <c r="I919" t="s">
        <v>6510</v>
      </c>
      <c r="J919" t="s">
        <v>37</v>
      </c>
      <c r="K919" t="s">
        <v>38</v>
      </c>
      <c r="L919" t="s">
        <v>26</v>
      </c>
      <c r="M919" t="s">
        <v>6511</v>
      </c>
      <c r="N919" t="s">
        <v>6512</v>
      </c>
      <c r="O919" t="s">
        <v>72</v>
      </c>
      <c r="P919">
        <v>30020</v>
      </c>
      <c r="Q919" t="s">
        <v>6511</v>
      </c>
      <c r="R919">
        <v>547</v>
      </c>
      <c r="S919">
        <v>153</v>
      </c>
      <c r="T919" t="s">
        <v>6513</v>
      </c>
      <c r="U919">
        <v>279495</v>
      </c>
    </row>
    <row r="920" spans="1:21" x14ac:dyDescent="0.25">
      <c r="A920" t="s">
        <v>6514</v>
      </c>
      <c r="B920" t="s">
        <v>1499</v>
      </c>
      <c r="C920" t="s">
        <v>3883</v>
      </c>
      <c r="D920" t="s">
        <v>412</v>
      </c>
      <c r="E920">
        <v>6</v>
      </c>
      <c r="F920">
        <v>22860</v>
      </c>
      <c r="G920">
        <v>2622.53</v>
      </c>
      <c r="H920" t="s">
        <v>391</v>
      </c>
      <c r="I920" t="s">
        <v>6515</v>
      </c>
      <c r="J920" t="s">
        <v>232</v>
      </c>
      <c r="K920" t="s">
        <v>60</v>
      </c>
      <c r="L920" t="s">
        <v>150</v>
      </c>
      <c r="M920" t="s">
        <v>6516</v>
      </c>
      <c r="N920" t="s">
        <v>6517</v>
      </c>
      <c r="O920" t="s">
        <v>29</v>
      </c>
      <c r="P920">
        <v>16101</v>
      </c>
      <c r="Q920" t="s">
        <v>6516</v>
      </c>
      <c r="R920">
        <v>692</v>
      </c>
      <c r="S920">
        <v>33</v>
      </c>
      <c r="T920" t="s">
        <v>6518</v>
      </c>
      <c r="U920">
        <v>358921</v>
      </c>
    </row>
    <row r="921" spans="1:21" x14ac:dyDescent="0.25">
      <c r="A921" t="s">
        <v>6519</v>
      </c>
      <c r="B921" t="s">
        <v>3925</v>
      </c>
      <c r="C921" t="s">
        <v>2130</v>
      </c>
      <c r="D921" t="s">
        <v>3396</v>
      </c>
      <c r="E921">
        <v>6</v>
      </c>
      <c r="F921">
        <v>34039</v>
      </c>
      <c r="G921">
        <v>9646.09</v>
      </c>
      <c r="H921" t="s">
        <v>6520</v>
      </c>
      <c r="I921" t="s">
        <v>6521</v>
      </c>
      <c r="J921" t="s">
        <v>48</v>
      </c>
      <c r="K921" t="s">
        <v>60</v>
      </c>
      <c r="L921" t="s">
        <v>80</v>
      </c>
      <c r="M921" t="s">
        <v>6522</v>
      </c>
      <c r="N921" t="s">
        <v>6523</v>
      </c>
      <c r="O921" t="s">
        <v>29</v>
      </c>
      <c r="P921">
        <v>3671</v>
      </c>
      <c r="Q921" t="s">
        <v>6522</v>
      </c>
      <c r="R921">
        <v>819</v>
      </c>
      <c r="S921">
        <v>71</v>
      </c>
      <c r="T921" t="s">
        <v>6524</v>
      </c>
      <c r="U921">
        <v>426506</v>
      </c>
    </row>
    <row r="922" spans="1:21" x14ac:dyDescent="0.25">
      <c r="A922" t="s">
        <v>6525</v>
      </c>
      <c r="B922" t="s">
        <v>3973</v>
      </c>
      <c r="C922" t="s">
        <v>3246</v>
      </c>
      <c r="D922" t="s">
        <v>5903</v>
      </c>
      <c r="E922">
        <v>5</v>
      </c>
      <c r="F922">
        <v>10174</v>
      </c>
      <c r="G922">
        <v>2522.9899999999998</v>
      </c>
      <c r="H922" t="s">
        <v>4370</v>
      </c>
      <c r="I922" t="s">
        <v>6526</v>
      </c>
      <c r="J922" t="s">
        <v>37</v>
      </c>
      <c r="K922" t="s">
        <v>38</v>
      </c>
      <c r="L922" t="s">
        <v>26</v>
      </c>
      <c r="M922" t="s">
        <v>5212</v>
      </c>
      <c r="N922" t="s">
        <v>6527</v>
      </c>
      <c r="O922" t="s">
        <v>51</v>
      </c>
      <c r="P922">
        <v>5896</v>
      </c>
      <c r="Q922" t="s">
        <v>5212</v>
      </c>
      <c r="R922">
        <v>157</v>
      </c>
      <c r="S922">
        <v>152</v>
      </c>
      <c r="T922" t="s">
        <v>6528</v>
      </c>
      <c r="U922">
        <v>207039</v>
      </c>
    </row>
    <row r="923" spans="1:21" x14ac:dyDescent="0.25">
      <c r="A923" t="s">
        <v>6529</v>
      </c>
      <c r="B923" t="s">
        <v>408</v>
      </c>
      <c r="C923" t="s">
        <v>346</v>
      </c>
      <c r="D923" t="s">
        <v>6530</v>
      </c>
      <c r="E923">
        <v>7</v>
      </c>
      <c r="F923">
        <v>41604</v>
      </c>
      <c r="G923">
        <v>2885.87</v>
      </c>
      <c r="H923" t="s">
        <v>6531</v>
      </c>
      <c r="I923" t="s">
        <v>6532</v>
      </c>
      <c r="J923" t="s">
        <v>129</v>
      </c>
      <c r="K923" t="s">
        <v>149</v>
      </c>
      <c r="L923" t="s">
        <v>80</v>
      </c>
      <c r="M923" t="s">
        <v>6533</v>
      </c>
      <c r="N923" t="s">
        <v>6534</v>
      </c>
      <c r="O923" t="s">
        <v>51</v>
      </c>
      <c r="P923">
        <v>46676</v>
      </c>
      <c r="Q923" t="s">
        <v>6533</v>
      </c>
      <c r="R923">
        <v>511</v>
      </c>
      <c r="S923">
        <v>121</v>
      </c>
      <c r="T923" t="s">
        <v>6535</v>
      </c>
      <c r="U923">
        <v>127288</v>
      </c>
    </row>
    <row r="924" spans="1:21" x14ac:dyDescent="0.25">
      <c r="A924" t="s">
        <v>6536</v>
      </c>
      <c r="B924" t="s">
        <v>1682</v>
      </c>
      <c r="C924" t="s">
        <v>3110</v>
      </c>
      <c r="D924" t="s">
        <v>5586</v>
      </c>
      <c r="E924">
        <v>9</v>
      </c>
      <c r="F924">
        <v>43153</v>
      </c>
      <c r="G924">
        <v>6551.74</v>
      </c>
      <c r="H924" t="s">
        <v>3437</v>
      </c>
      <c r="I924" t="s">
        <v>6537</v>
      </c>
      <c r="J924" t="s">
        <v>59</v>
      </c>
      <c r="K924" t="s">
        <v>196</v>
      </c>
      <c r="L924" t="s">
        <v>80</v>
      </c>
      <c r="M924" t="s">
        <v>6538</v>
      </c>
      <c r="N924" t="s">
        <v>6539</v>
      </c>
      <c r="O924" t="s">
        <v>72</v>
      </c>
      <c r="P924">
        <v>40315</v>
      </c>
      <c r="Q924" t="s">
        <v>6538</v>
      </c>
      <c r="R924">
        <v>29</v>
      </c>
      <c r="S924">
        <v>157</v>
      </c>
      <c r="T924" t="s">
        <v>6540</v>
      </c>
      <c r="U924">
        <v>240272</v>
      </c>
    </row>
    <row r="925" spans="1:21" x14ac:dyDescent="0.25">
      <c r="A925" t="s">
        <v>6541</v>
      </c>
      <c r="B925" t="s">
        <v>3032</v>
      </c>
      <c r="C925" t="s">
        <v>3934</v>
      </c>
      <c r="D925" t="s">
        <v>437</v>
      </c>
      <c r="E925">
        <v>5</v>
      </c>
      <c r="F925">
        <v>22031</v>
      </c>
      <c r="G925">
        <v>1476.16</v>
      </c>
      <c r="H925" t="s">
        <v>6542</v>
      </c>
      <c r="I925" t="s">
        <v>6543</v>
      </c>
      <c r="J925" t="s">
        <v>110</v>
      </c>
      <c r="K925" t="s">
        <v>149</v>
      </c>
      <c r="L925" t="s">
        <v>80</v>
      </c>
      <c r="M925" t="s">
        <v>6544</v>
      </c>
      <c r="N925" t="s">
        <v>6545</v>
      </c>
      <c r="O925" t="s">
        <v>72</v>
      </c>
      <c r="P925">
        <v>46851</v>
      </c>
      <c r="Q925" t="s">
        <v>6544</v>
      </c>
      <c r="R925">
        <v>474</v>
      </c>
      <c r="S925">
        <v>107</v>
      </c>
      <c r="T925" t="s">
        <v>6546</v>
      </c>
      <c r="U925">
        <v>325467</v>
      </c>
    </row>
    <row r="926" spans="1:21" x14ac:dyDescent="0.25">
      <c r="A926" t="s">
        <v>6547</v>
      </c>
      <c r="B926" t="s">
        <v>6548</v>
      </c>
      <c r="C926" t="s">
        <v>2635</v>
      </c>
      <c r="D926" t="s">
        <v>5644</v>
      </c>
      <c r="E926">
        <v>3</v>
      </c>
      <c r="F926">
        <v>23105</v>
      </c>
      <c r="G926">
        <v>6441.64</v>
      </c>
      <c r="H926" t="s">
        <v>6549</v>
      </c>
      <c r="I926" t="s">
        <v>6550</v>
      </c>
      <c r="J926" t="s">
        <v>110</v>
      </c>
      <c r="K926" t="s">
        <v>60</v>
      </c>
      <c r="L926" t="s">
        <v>80</v>
      </c>
      <c r="M926" t="s">
        <v>6551</v>
      </c>
      <c r="N926" t="s">
        <v>6552</v>
      </c>
      <c r="O926" t="s">
        <v>83</v>
      </c>
      <c r="P926">
        <v>26587</v>
      </c>
      <c r="Q926" t="s">
        <v>6551</v>
      </c>
      <c r="R926">
        <v>813</v>
      </c>
      <c r="S926">
        <v>173</v>
      </c>
      <c r="T926" t="s">
        <v>6553</v>
      </c>
      <c r="U926">
        <v>387699</v>
      </c>
    </row>
    <row r="927" spans="1:21" x14ac:dyDescent="0.25">
      <c r="A927" t="s">
        <v>6554</v>
      </c>
      <c r="B927" t="s">
        <v>3645</v>
      </c>
      <c r="C927" t="s">
        <v>6555</v>
      </c>
      <c r="D927" t="s">
        <v>2606</v>
      </c>
      <c r="E927">
        <v>9</v>
      </c>
      <c r="F927">
        <v>25126</v>
      </c>
      <c r="G927">
        <v>5922.21</v>
      </c>
      <c r="H927" t="s">
        <v>4671</v>
      </c>
      <c r="I927" t="s">
        <v>6556</v>
      </c>
      <c r="J927" t="s">
        <v>139</v>
      </c>
      <c r="K927" t="s">
        <v>25</v>
      </c>
      <c r="L927" t="s">
        <v>80</v>
      </c>
      <c r="M927" t="s">
        <v>5583</v>
      </c>
      <c r="N927" t="s">
        <v>6557</v>
      </c>
      <c r="O927" t="s">
        <v>72</v>
      </c>
      <c r="P927">
        <v>27348</v>
      </c>
      <c r="Q927" t="s">
        <v>5583</v>
      </c>
      <c r="R927">
        <v>865</v>
      </c>
      <c r="S927">
        <v>176</v>
      </c>
      <c r="T927" t="s">
        <v>6558</v>
      </c>
      <c r="U927">
        <v>389015</v>
      </c>
    </row>
    <row r="928" spans="1:21" x14ac:dyDescent="0.25">
      <c r="A928" t="s">
        <v>6559</v>
      </c>
      <c r="B928" t="s">
        <v>6560</v>
      </c>
      <c r="C928" t="s">
        <v>3070</v>
      </c>
      <c r="D928" t="s">
        <v>1508</v>
      </c>
      <c r="E928">
        <v>9</v>
      </c>
      <c r="F928">
        <v>40959</v>
      </c>
      <c r="G928">
        <v>9078</v>
      </c>
      <c r="H928" t="s">
        <v>5160</v>
      </c>
      <c r="I928" t="s">
        <v>6561</v>
      </c>
      <c r="J928" t="s">
        <v>129</v>
      </c>
      <c r="K928" t="s">
        <v>38</v>
      </c>
      <c r="L928" t="s">
        <v>80</v>
      </c>
      <c r="M928" t="s">
        <v>5926</v>
      </c>
      <c r="N928" t="s">
        <v>6562</v>
      </c>
      <c r="O928" t="s">
        <v>51</v>
      </c>
      <c r="P928">
        <v>39321</v>
      </c>
      <c r="Q928" t="s">
        <v>5926</v>
      </c>
      <c r="R928">
        <v>283</v>
      </c>
      <c r="S928">
        <v>195</v>
      </c>
      <c r="T928" t="s">
        <v>6563</v>
      </c>
      <c r="U928">
        <v>202982</v>
      </c>
    </row>
    <row r="929" spans="1:21" x14ac:dyDescent="0.25">
      <c r="A929" t="s">
        <v>6564</v>
      </c>
      <c r="B929" t="s">
        <v>6374</v>
      </c>
      <c r="C929" t="s">
        <v>5516</v>
      </c>
      <c r="D929" t="s">
        <v>2750</v>
      </c>
      <c r="E929">
        <v>7</v>
      </c>
      <c r="F929">
        <v>9210</v>
      </c>
      <c r="G929">
        <v>2032.42</v>
      </c>
      <c r="H929" t="s">
        <v>2432</v>
      </c>
      <c r="I929" t="s">
        <v>6565</v>
      </c>
      <c r="J929" t="s">
        <v>232</v>
      </c>
      <c r="K929" t="s">
        <v>60</v>
      </c>
      <c r="L929" t="s">
        <v>150</v>
      </c>
      <c r="M929" t="s">
        <v>6566</v>
      </c>
      <c r="N929" t="s">
        <v>6567</v>
      </c>
      <c r="O929" t="s">
        <v>72</v>
      </c>
      <c r="P929">
        <v>30870</v>
      </c>
      <c r="Q929" t="s">
        <v>6566</v>
      </c>
      <c r="R929">
        <v>386</v>
      </c>
      <c r="S929">
        <v>33</v>
      </c>
      <c r="T929" t="s">
        <v>6568</v>
      </c>
      <c r="U929">
        <v>471221</v>
      </c>
    </row>
    <row r="930" spans="1:21" x14ac:dyDescent="0.25">
      <c r="A930" t="s">
        <v>6569</v>
      </c>
      <c r="B930" t="s">
        <v>282</v>
      </c>
      <c r="C930" t="s">
        <v>5925</v>
      </c>
      <c r="D930" t="s">
        <v>5092</v>
      </c>
      <c r="E930">
        <v>6</v>
      </c>
      <c r="F930">
        <v>17405</v>
      </c>
      <c r="G930">
        <v>2111.15</v>
      </c>
      <c r="H930" t="s">
        <v>3218</v>
      </c>
      <c r="I930" t="s">
        <v>6570</v>
      </c>
      <c r="J930" t="s">
        <v>59</v>
      </c>
      <c r="K930" t="s">
        <v>149</v>
      </c>
      <c r="L930" t="s">
        <v>80</v>
      </c>
      <c r="M930" t="s">
        <v>4253</v>
      </c>
      <c r="N930" t="s">
        <v>6571</v>
      </c>
      <c r="O930" t="s">
        <v>72</v>
      </c>
      <c r="P930">
        <v>21878</v>
      </c>
      <c r="Q930" t="s">
        <v>4253</v>
      </c>
      <c r="R930">
        <v>551</v>
      </c>
      <c r="S930">
        <v>122</v>
      </c>
      <c r="T930" t="s">
        <v>6572</v>
      </c>
      <c r="U930">
        <v>87425</v>
      </c>
    </row>
    <row r="931" spans="1:21" x14ac:dyDescent="0.25">
      <c r="A931" t="s">
        <v>6573</v>
      </c>
      <c r="B931" t="s">
        <v>1107</v>
      </c>
      <c r="C931" t="s">
        <v>1016</v>
      </c>
      <c r="D931" t="s">
        <v>814</v>
      </c>
      <c r="E931">
        <v>1</v>
      </c>
      <c r="F931">
        <v>30926</v>
      </c>
      <c r="G931">
        <v>8763.9599999999991</v>
      </c>
      <c r="H931" t="s">
        <v>4992</v>
      </c>
      <c r="I931" t="s">
        <v>6574</v>
      </c>
      <c r="J931" t="s">
        <v>129</v>
      </c>
      <c r="K931" t="s">
        <v>38</v>
      </c>
      <c r="L931" t="s">
        <v>26</v>
      </c>
      <c r="M931" t="s">
        <v>4465</v>
      </c>
      <c r="N931" t="s">
        <v>6575</v>
      </c>
      <c r="O931" t="s">
        <v>51</v>
      </c>
      <c r="P931">
        <v>14665</v>
      </c>
      <c r="Q931" t="s">
        <v>4465</v>
      </c>
      <c r="R931">
        <v>395</v>
      </c>
      <c r="S931">
        <v>31</v>
      </c>
      <c r="T931" t="s">
        <v>6576</v>
      </c>
      <c r="U931">
        <v>102516</v>
      </c>
    </row>
    <row r="932" spans="1:21" x14ac:dyDescent="0.25">
      <c r="A932" t="s">
        <v>6577</v>
      </c>
      <c r="B932" t="s">
        <v>6578</v>
      </c>
      <c r="C932" t="s">
        <v>2147</v>
      </c>
      <c r="D932" t="s">
        <v>2036</v>
      </c>
      <c r="E932">
        <v>4</v>
      </c>
      <c r="F932">
        <v>34823</v>
      </c>
      <c r="G932">
        <v>9774.61</v>
      </c>
      <c r="H932" t="s">
        <v>6579</v>
      </c>
      <c r="I932" t="s">
        <v>6580</v>
      </c>
      <c r="J932" t="s">
        <v>129</v>
      </c>
      <c r="K932" t="s">
        <v>196</v>
      </c>
      <c r="L932" t="s">
        <v>26</v>
      </c>
      <c r="M932" t="s">
        <v>1247</v>
      </c>
      <c r="N932" t="s">
        <v>6581</v>
      </c>
      <c r="O932" t="s">
        <v>51</v>
      </c>
      <c r="P932">
        <v>24326</v>
      </c>
      <c r="Q932" t="s">
        <v>1247</v>
      </c>
      <c r="R932">
        <v>178</v>
      </c>
      <c r="S932">
        <v>53</v>
      </c>
      <c r="T932" t="s">
        <v>6582</v>
      </c>
      <c r="U932">
        <v>61146</v>
      </c>
    </row>
    <row r="933" spans="1:21" x14ac:dyDescent="0.25">
      <c r="A933" t="s">
        <v>6583</v>
      </c>
      <c r="B933" t="s">
        <v>4617</v>
      </c>
      <c r="C933" t="s">
        <v>959</v>
      </c>
      <c r="D933" t="s">
        <v>1009</v>
      </c>
      <c r="E933">
        <v>2</v>
      </c>
      <c r="F933">
        <v>15140</v>
      </c>
      <c r="G933">
        <v>3555.97</v>
      </c>
      <c r="H933" t="s">
        <v>2093</v>
      </c>
      <c r="I933" t="s">
        <v>6584</v>
      </c>
      <c r="J933" t="s">
        <v>48</v>
      </c>
      <c r="K933" t="s">
        <v>25</v>
      </c>
      <c r="L933" t="s">
        <v>150</v>
      </c>
      <c r="M933" t="s">
        <v>4551</v>
      </c>
      <c r="N933" t="s">
        <v>6585</v>
      </c>
      <c r="O933" t="s">
        <v>72</v>
      </c>
      <c r="P933">
        <v>3292</v>
      </c>
      <c r="Q933" t="s">
        <v>4551</v>
      </c>
      <c r="R933">
        <v>304</v>
      </c>
      <c r="S933">
        <v>67</v>
      </c>
      <c r="T933" t="s">
        <v>6586</v>
      </c>
      <c r="U933">
        <v>466876</v>
      </c>
    </row>
    <row r="934" spans="1:21" x14ac:dyDescent="0.25">
      <c r="A934" t="s">
        <v>6587</v>
      </c>
      <c r="B934" t="s">
        <v>1047</v>
      </c>
      <c r="C934" t="s">
        <v>2052</v>
      </c>
      <c r="D934" t="s">
        <v>2903</v>
      </c>
      <c r="E934">
        <v>5</v>
      </c>
      <c r="F934">
        <v>6300</v>
      </c>
      <c r="G934">
        <v>1053.57</v>
      </c>
      <c r="H934" t="s">
        <v>6588</v>
      </c>
      <c r="I934" t="s">
        <v>6589</v>
      </c>
      <c r="J934" t="s">
        <v>232</v>
      </c>
      <c r="K934" t="s">
        <v>38</v>
      </c>
      <c r="L934" t="s">
        <v>26</v>
      </c>
      <c r="M934" t="s">
        <v>6590</v>
      </c>
      <c r="N934" t="s">
        <v>6591</v>
      </c>
      <c r="O934" t="s">
        <v>83</v>
      </c>
      <c r="P934">
        <v>9703</v>
      </c>
      <c r="Q934" t="s">
        <v>6590</v>
      </c>
      <c r="R934">
        <v>404</v>
      </c>
      <c r="S934">
        <v>132</v>
      </c>
      <c r="T934" t="s">
        <v>6592</v>
      </c>
      <c r="U934">
        <v>131053</v>
      </c>
    </row>
    <row r="935" spans="1:21" x14ac:dyDescent="0.25">
      <c r="A935" t="s">
        <v>6593</v>
      </c>
      <c r="B935" t="s">
        <v>6367</v>
      </c>
      <c r="C935" t="s">
        <v>4570</v>
      </c>
      <c r="D935" t="s">
        <v>6594</v>
      </c>
      <c r="E935">
        <v>8</v>
      </c>
      <c r="F935">
        <v>25627</v>
      </c>
      <c r="G935">
        <v>1583.21</v>
      </c>
      <c r="H935" t="s">
        <v>6595</v>
      </c>
      <c r="I935" t="s">
        <v>6596</v>
      </c>
      <c r="J935" t="s">
        <v>48</v>
      </c>
      <c r="K935" t="s">
        <v>60</v>
      </c>
      <c r="L935" t="s">
        <v>26</v>
      </c>
      <c r="M935" t="s">
        <v>6597</v>
      </c>
      <c r="N935" t="s">
        <v>6598</v>
      </c>
      <c r="O935" t="s">
        <v>29</v>
      </c>
      <c r="P935">
        <v>36899</v>
      </c>
      <c r="Q935" t="s">
        <v>6597</v>
      </c>
      <c r="R935">
        <v>518</v>
      </c>
      <c r="S935">
        <v>91</v>
      </c>
      <c r="T935" t="s">
        <v>6599</v>
      </c>
      <c r="U935">
        <v>320660</v>
      </c>
    </row>
    <row r="936" spans="1:21" x14ac:dyDescent="0.25">
      <c r="A936" t="s">
        <v>6600</v>
      </c>
      <c r="B936" t="s">
        <v>6508</v>
      </c>
      <c r="C936" t="s">
        <v>1684</v>
      </c>
      <c r="D936" t="s">
        <v>1575</v>
      </c>
      <c r="E936">
        <v>3</v>
      </c>
      <c r="F936">
        <v>32108</v>
      </c>
      <c r="G936">
        <v>1832.66</v>
      </c>
      <c r="H936" t="s">
        <v>6601</v>
      </c>
      <c r="I936" t="s">
        <v>6602</v>
      </c>
      <c r="J936" t="s">
        <v>59</v>
      </c>
      <c r="K936" t="s">
        <v>25</v>
      </c>
      <c r="L936" t="s">
        <v>150</v>
      </c>
      <c r="M936" t="s">
        <v>1997</v>
      </c>
      <c r="N936" t="s">
        <v>6603</v>
      </c>
      <c r="O936" t="s">
        <v>29</v>
      </c>
      <c r="P936">
        <v>43415</v>
      </c>
      <c r="Q936" t="s">
        <v>1997</v>
      </c>
      <c r="R936">
        <v>920</v>
      </c>
      <c r="S936">
        <v>174</v>
      </c>
      <c r="T936" t="s">
        <v>6604</v>
      </c>
      <c r="U936">
        <v>415828</v>
      </c>
    </row>
    <row r="937" spans="1:21" x14ac:dyDescent="0.25">
      <c r="A937" t="s">
        <v>6605</v>
      </c>
      <c r="B937" t="s">
        <v>5436</v>
      </c>
      <c r="C937" t="s">
        <v>6606</v>
      </c>
      <c r="D937" t="s">
        <v>6033</v>
      </c>
      <c r="E937">
        <v>9</v>
      </c>
      <c r="F937">
        <v>38444</v>
      </c>
      <c r="G937">
        <v>3249.81</v>
      </c>
      <c r="H937" t="s">
        <v>3601</v>
      </c>
      <c r="I937" t="s">
        <v>6607</v>
      </c>
      <c r="J937" t="s">
        <v>139</v>
      </c>
      <c r="K937" t="s">
        <v>25</v>
      </c>
      <c r="L937" t="s">
        <v>26</v>
      </c>
      <c r="M937" t="s">
        <v>2523</v>
      </c>
      <c r="N937" t="s">
        <v>6608</v>
      </c>
      <c r="O937" t="s">
        <v>51</v>
      </c>
      <c r="P937">
        <v>5179</v>
      </c>
      <c r="Q937" t="s">
        <v>2523</v>
      </c>
      <c r="R937">
        <v>544</v>
      </c>
      <c r="S937">
        <v>66</v>
      </c>
      <c r="T937" t="s">
        <v>6609</v>
      </c>
      <c r="U937">
        <v>395015</v>
      </c>
    </row>
    <row r="938" spans="1:21" x14ac:dyDescent="0.25">
      <c r="A938" t="s">
        <v>6610</v>
      </c>
      <c r="B938" t="s">
        <v>521</v>
      </c>
      <c r="C938" t="s">
        <v>6611</v>
      </c>
      <c r="D938" t="s">
        <v>3306</v>
      </c>
      <c r="E938">
        <v>2</v>
      </c>
      <c r="F938">
        <v>647</v>
      </c>
      <c r="G938">
        <v>128.71</v>
      </c>
      <c r="H938" t="s">
        <v>6612</v>
      </c>
      <c r="I938" t="s">
        <v>6613</v>
      </c>
      <c r="J938" t="s">
        <v>110</v>
      </c>
      <c r="K938" t="s">
        <v>48</v>
      </c>
      <c r="L938" t="s">
        <v>80</v>
      </c>
      <c r="M938" t="s">
        <v>830</v>
      </c>
      <c r="N938" t="s">
        <v>6614</v>
      </c>
      <c r="O938" t="s">
        <v>83</v>
      </c>
      <c r="P938">
        <v>4935</v>
      </c>
      <c r="Q938" t="s">
        <v>830</v>
      </c>
      <c r="R938">
        <v>387</v>
      </c>
      <c r="S938">
        <v>127</v>
      </c>
      <c r="T938" t="s">
        <v>6615</v>
      </c>
      <c r="U938">
        <v>476979</v>
      </c>
    </row>
    <row r="939" spans="1:21" x14ac:dyDescent="0.25">
      <c r="A939" t="s">
        <v>6616</v>
      </c>
      <c r="B939" t="s">
        <v>5296</v>
      </c>
      <c r="C939" t="s">
        <v>1445</v>
      </c>
      <c r="D939" t="s">
        <v>3035</v>
      </c>
      <c r="E939">
        <v>1</v>
      </c>
      <c r="F939">
        <v>1369</v>
      </c>
      <c r="G939">
        <v>341.6</v>
      </c>
      <c r="H939" t="s">
        <v>3109</v>
      </c>
      <c r="I939" t="s">
        <v>6617</v>
      </c>
      <c r="J939" t="s">
        <v>110</v>
      </c>
      <c r="K939" t="s">
        <v>48</v>
      </c>
      <c r="L939" t="s">
        <v>80</v>
      </c>
      <c r="M939" t="s">
        <v>6618</v>
      </c>
      <c r="N939" t="s">
        <v>6619</v>
      </c>
      <c r="O939" t="s">
        <v>72</v>
      </c>
      <c r="P939">
        <v>4369</v>
      </c>
      <c r="Q939" t="s">
        <v>6618</v>
      </c>
      <c r="R939">
        <v>660</v>
      </c>
      <c r="S939">
        <v>155</v>
      </c>
      <c r="T939" t="s">
        <v>6620</v>
      </c>
      <c r="U939">
        <v>74198</v>
      </c>
    </row>
    <row r="940" spans="1:21" x14ac:dyDescent="0.25">
      <c r="A940" t="s">
        <v>6621</v>
      </c>
      <c r="B940" t="s">
        <v>5569</v>
      </c>
      <c r="C940" t="s">
        <v>1532</v>
      </c>
      <c r="D940" t="s">
        <v>548</v>
      </c>
      <c r="E940">
        <v>9</v>
      </c>
      <c r="F940">
        <v>19631</v>
      </c>
      <c r="G940">
        <v>5636.38</v>
      </c>
      <c r="H940" t="s">
        <v>6622</v>
      </c>
      <c r="I940" t="s">
        <v>6623</v>
      </c>
      <c r="J940" t="s">
        <v>59</v>
      </c>
      <c r="K940" t="s">
        <v>149</v>
      </c>
      <c r="L940" t="s">
        <v>26</v>
      </c>
      <c r="M940" t="s">
        <v>6624</v>
      </c>
      <c r="N940" t="s">
        <v>6625</v>
      </c>
      <c r="O940" t="s">
        <v>83</v>
      </c>
      <c r="P940">
        <v>39599</v>
      </c>
      <c r="Q940" t="s">
        <v>6624</v>
      </c>
      <c r="R940">
        <v>773</v>
      </c>
      <c r="S940">
        <v>196</v>
      </c>
      <c r="T940" t="s">
        <v>6626</v>
      </c>
      <c r="U940">
        <v>233183</v>
      </c>
    </row>
    <row r="941" spans="1:21" x14ac:dyDescent="0.25">
      <c r="A941" t="s">
        <v>6627</v>
      </c>
      <c r="B941" t="s">
        <v>6628</v>
      </c>
      <c r="C941" t="s">
        <v>1039</v>
      </c>
      <c r="D941" t="s">
        <v>2384</v>
      </c>
      <c r="E941">
        <v>1</v>
      </c>
      <c r="F941">
        <v>28413</v>
      </c>
      <c r="G941">
        <v>2666.29</v>
      </c>
      <c r="H941" t="s">
        <v>6629</v>
      </c>
      <c r="I941" t="s">
        <v>6630</v>
      </c>
      <c r="J941" t="s">
        <v>129</v>
      </c>
      <c r="K941" t="s">
        <v>196</v>
      </c>
      <c r="L941" t="s">
        <v>80</v>
      </c>
      <c r="M941" t="s">
        <v>2094</v>
      </c>
      <c r="N941" t="s">
        <v>6631</v>
      </c>
      <c r="O941" t="s">
        <v>29</v>
      </c>
      <c r="P941">
        <v>15630</v>
      </c>
      <c r="Q941" t="s">
        <v>2094</v>
      </c>
      <c r="R941">
        <v>430</v>
      </c>
      <c r="S941">
        <v>56</v>
      </c>
      <c r="T941" t="s">
        <v>6632</v>
      </c>
      <c r="U941">
        <v>277766</v>
      </c>
    </row>
    <row r="942" spans="1:21" x14ac:dyDescent="0.25">
      <c r="A942" t="s">
        <v>6633</v>
      </c>
      <c r="B942" t="s">
        <v>912</v>
      </c>
      <c r="C942" t="s">
        <v>1090</v>
      </c>
      <c r="D942" t="s">
        <v>5994</v>
      </c>
      <c r="E942">
        <v>7</v>
      </c>
      <c r="F942">
        <v>676</v>
      </c>
      <c r="G942">
        <v>80.36</v>
      </c>
      <c r="H942" t="s">
        <v>2970</v>
      </c>
      <c r="I942" t="s">
        <v>6634</v>
      </c>
      <c r="J942" t="s">
        <v>48</v>
      </c>
      <c r="K942" t="s">
        <v>60</v>
      </c>
      <c r="L942" t="s">
        <v>80</v>
      </c>
      <c r="M942" t="s">
        <v>4611</v>
      </c>
      <c r="N942" t="s">
        <v>6635</v>
      </c>
      <c r="O942" t="s">
        <v>29</v>
      </c>
      <c r="P942">
        <v>16405</v>
      </c>
      <c r="Q942" t="s">
        <v>4611</v>
      </c>
      <c r="R942">
        <v>489</v>
      </c>
      <c r="S942">
        <v>149</v>
      </c>
      <c r="T942" t="s">
        <v>6636</v>
      </c>
      <c r="U942">
        <v>363266</v>
      </c>
    </row>
    <row r="943" spans="1:21" x14ac:dyDescent="0.25">
      <c r="A943" t="s">
        <v>6637</v>
      </c>
      <c r="B943" t="s">
        <v>3815</v>
      </c>
      <c r="C943" t="s">
        <v>2538</v>
      </c>
      <c r="D943" t="s">
        <v>499</v>
      </c>
      <c r="E943">
        <v>7</v>
      </c>
      <c r="F943">
        <v>9085</v>
      </c>
      <c r="G943">
        <v>577.13</v>
      </c>
      <c r="H943" t="s">
        <v>1264</v>
      </c>
      <c r="I943" t="s">
        <v>6638</v>
      </c>
      <c r="J943" t="s">
        <v>59</v>
      </c>
      <c r="K943" t="s">
        <v>196</v>
      </c>
      <c r="L943" t="s">
        <v>150</v>
      </c>
      <c r="M943" t="s">
        <v>2866</v>
      </c>
      <c r="N943" t="s">
        <v>6639</v>
      </c>
      <c r="O943" t="s">
        <v>29</v>
      </c>
      <c r="P943">
        <v>722</v>
      </c>
      <c r="Q943" t="s">
        <v>2866</v>
      </c>
      <c r="R943">
        <v>217</v>
      </c>
      <c r="S943">
        <v>26</v>
      </c>
      <c r="T943" t="s">
        <v>6640</v>
      </c>
      <c r="U943">
        <v>330183</v>
      </c>
    </row>
    <row r="944" spans="1:21" x14ac:dyDescent="0.25">
      <c r="A944" t="s">
        <v>6641</v>
      </c>
      <c r="B944" t="s">
        <v>2410</v>
      </c>
      <c r="C944" t="s">
        <v>6293</v>
      </c>
      <c r="D944" t="s">
        <v>3396</v>
      </c>
      <c r="E944">
        <v>3</v>
      </c>
      <c r="F944">
        <v>21235</v>
      </c>
      <c r="G944">
        <v>6312.35</v>
      </c>
      <c r="H944" t="s">
        <v>6642</v>
      </c>
      <c r="I944" t="s">
        <v>6643</v>
      </c>
      <c r="J944" t="s">
        <v>139</v>
      </c>
      <c r="K944" t="s">
        <v>196</v>
      </c>
      <c r="L944" t="s">
        <v>26</v>
      </c>
      <c r="M944" t="s">
        <v>2531</v>
      </c>
      <c r="N944" t="s">
        <v>6644</v>
      </c>
      <c r="O944" t="s">
        <v>51</v>
      </c>
      <c r="P944">
        <v>48632</v>
      </c>
      <c r="Q944" t="s">
        <v>2531</v>
      </c>
      <c r="R944">
        <v>864</v>
      </c>
      <c r="S944">
        <v>113</v>
      </c>
      <c r="T944" t="s">
        <v>6645</v>
      </c>
      <c r="U944">
        <v>301977</v>
      </c>
    </row>
    <row r="945" spans="1:21" x14ac:dyDescent="0.25">
      <c r="A945" t="s">
        <v>6646</v>
      </c>
      <c r="B945" t="s">
        <v>2610</v>
      </c>
      <c r="C945" t="s">
        <v>933</v>
      </c>
      <c r="D945" t="s">
        <v>3433</v>
      </c>
      <c r="E945">
        <v>1</v>
      </c>
      <c r="F945">
        <v>14329</v>
      </c>
      <c r="G945">
        <v>3513.88</v>
      </c>
      <c r="H945" t="s">
        <v>4536</v>
      </c>
      <c r="I945" t="s">
        <v>6647</v>
      </c>
      <c r="J945" t="s">
        <v>59</v>
      </c>
      <c r="K945" t="s">
        <v>38</v>
      </c>
      <c r="L945" t="s">
        <v>26</v>
      </c>
      <c r="M945" t="s">
        <v>6648</v>
      </c>
      <c r="N945" t="s">
        <v>6649</v>
      </c>
      <c r="O945" t="s">
        <v>51</v>
      </c>
      <c r="P945">
        <v>21758</v>
      </c>
      <c r="Q945" t="s">
        <v>6648</v>
      </c>
      <c r="R945">
        <v>866</v>
      </c>
      <c r="S945">
        <v>88</v>
      </c>
      <c r="T945" t="s">
        <v>6650</v>
      </c>
      <c r="U945">
        <v>188075</v>
      </c>
    </row>
    <row r="946" spans="1:21" x14ac:dyDescent="0.25">
      <c r="A946" t="s">
        <v>6651</v>
      </c>
      <c r="B946" t="s">
        <v>4276</v>
      </c>
      <c r="C946" t="s">
        <v>4957</v>
      </c>
      <c r="D946" t="s">
        <v>3921</v>
      </c>
      <c r="E946">
        <v>3</v>
      </c>
      <c r="F946">
        <v>35671</v>
      </c>
      <c r="G946">
        <v>6070.44</v>
      </c>
      <c r="H946" t="s">
        <v>6652</v>
      </c>
      <c r="I946" t="s">
        <v>6653</v>
      </c>
      <c r="J946" t="s">
        <v>110</v>
      </c>
      <c r="K946" t="s">
        <v>48</v>
      </c>
      <c r="L946" t="s">
        <v>150</v>
      </c>
      <c r="M946" t="s">
        <v>6654</v>
      </c>
      <c r="N946" t="s">
        <v>6655</v>
      </c>
      <c r="O946" t="s">
        <v>83</v>
      </c>
      <c r="P946">
        <v>39892</v>
      </c>
      <c r="Q946" t="s">
        <v>6654</v>
      </c>
      <c r="R946">
        <v>174</v>
      </c>
      <c r="S946">
        <v>192</v>
      </c>
      <c r="T946" t="s">
        <v>6656</v>
      </c>
      <c r="U946">
        <v>97913</v>
      </c>
    </row>
    <row r="947" spans="1:21" x14ac:dyDescent="0.25">
      <c r="A947" t="s">
        <v>6657</v>
      </c>
      <c r="B947" t="s">
        <v>5479</v>
      </c>
      <c r="C947" t="s">
        <v>3904</v>
      </c>
      <c r="D947" t="s">
        <v>2943</v>
      </c>
      <c r="E947">
        <v>1</v>
      </c>
      <c r="F947">
        <v>2218</v>
      </c>
      <c r="G947">
        <v>430.05</v>
      </c>
      <c r="H947" t="s">
        <v>6658</v>
      </c>
      <c r="I947" t="s">
        <v>6659</v>
      </c>
      <c r="J947" t="s">
        <v>24</v>
      </c>
      <c r="K947" t="s">
        <v>91</v>
      </c>
      <c r="L947" t="s">
        <v>26</v>
      </c>
      <c r="M947" t="s">
        <v>1074</v>
      </c>
      <c r="N947" t="s">
        <v>6660</v>
      </c>
      <c r="O947" t="s">
        <v>83</v>
      </c>
      <c r="P947">
        <v>35413</v>
      </c>
      <c r="Q947" t="s">
        <v>1074</v>
      </c>
      <c r="R947">
        <v>346</v>
      </c>
      <c r="S947">
        <v>156</v>
      </c>
      <c r="T947" t="s">
        <v>6661</v>
      </c>
      <c r="U947">
        <v>244242</v>
      </c>
    </row>
    <row r="948" spans="1:21" x14ac:dyDescent="0.25">
      <c r="A948" t="s">
        <v>6662</v>
      </c>
      <c r="B948" t="s">
        <v>2129</v>
      </c>
      <c r="C948" t="s">
        <v>6663</v>
      </c>
      <c r="D948" t="s">
        <v>779</v>
      </c>
      <c r="E948">
        <v>7</v>
      </c>
      <c r="F948">
        <v>44472</v>
      </c>
      <c r="G948">
        <v>8473.86</v>
      </c>
      <c r="H948" t="s">
        <v>6664</v>
      </c>
      <c r="I948" t="s">
        <v>6665</v>
      </c>
      <c r="J948" t="s">
        <v>139</v>
      </c>
      <c r="K948" t="s">
        <v>149</v>
      </c>
      <c r="L948" t="s">
        <v>150</v>
      </c>
      <c r="M948" t="s">
        <v>6280</v>
      </c>
      <c r="N948" t="s">
        <v>6666</v>
      </c>
      <c r="O948" t="s">
        <v>29</v>
      </c>
      <c r="P948">
        <v>7174</v>
      </c>
      <c r="Q948" t="s">
        <v>6280</v>
      </c>
      <c r="R948">
        <v>271</v>
      </c>
      <c r="S948">
        <v>186</v>
      </c>
      <c r="T948" t="s">
        <v>6667</v>
      </c>
      <c r="U948">
        <v>166845</v>
      </c>
    </row>
    <row r="949" spans="1:21" x14ac:dyDescent="0.25">
      <c r="A949" t="s">
        <v>6668</v>
      </c>
      <c r="B949" t="s">
        <v>1107</v>
      </c>
      <c r="C949" t="s">
        <v>556</v>
      </c>
      <c r="D949" t="s">
        <v>3304</v>
      </c>
      <c r="E949">
        <v>8</v>
      </c>
      <c r="F949">
        <v>8888</v>
      </c>
      <c r="G949">
        <v>1009.59</v>
      </c>
      <c r="H949" t="s">
        <v>6669</v>
      </c>
      <c r="I949" t="s">
        <v>6670</v>
      </c>
      <c r="J949" t="s">
        <v>110</v>
      </c>
      <c r="K949" t="s">
        <v>48</v>
      </c>
      <c r="L949" t="s">
        <v>80</v>
      </c>
      <c r="M949" t="s">
        <v>6671</v>
      </c>
      <c r="N949" t="s">
        <v>6672</v>
      </c>
      <c r="O949" t="s">
        <v>83</v>
      </c>
      <c r="P949">
        <v>40087</v>
      </c>
      <c r="Q949" t="s">
        <v>6671</v>
      </c>
      <c r="R949">
        <v>922</v>
      </c>
      <c r="S949">
        <v>171</v>
      </c>
      <c r="T949" t="s">
        <v>6673</v>
      </c>
      <c r="U949">
        <v>299434</v>
      </c>
    </row>
    <row r="950" spans="1:21" x14ac:dyDescent="0.25">
      <c r="A950" t="s">
        <v>6674</v>
      </c>
      <c r="B950" t="s">
        <v>6145</v>
      </c>
      <c r="C950" t="s">
        <v>3431</v>
      </c>
      <c r="D950" t="s">
        <v>5827</v>
      </c>
      <c r="E950">
        <v>9</v>
      </c>
      <c r="F950">
        <v>22311</v>
      </c>
      <c r="G950">
        <v>2149.61</v>
      </c>
      <c r="H950" t="s">
        <v>6156</v>
      </c>
      <c r="I950" t="s">
        <v>6675</v>
      </c>
      <c r="J950" t="s">
        <v>139</v>
      </c>
      <c r="K950" t="s">
        <v>149</v>
      </c>
      <c r="L950" t="s">
        <v>26</v>
      </c>
      <c r="M950" t="s">
        <v>2289</v>
      </c>
      <c r="N950" t="s">
        <v>6676</v>
      </c>
      <c r="O950" t="s">
        <v>83</v>
      </c>
      <c r="P950">
        <v>27560</v>
      </c>
      <c r="Q950" t="s">
        <v>2289</v>
      </c>
      <c r="R950">
        <v>65</v>
      </c>
      <c r="S950">
        <v>88</v>
      </c>
      <c r="T950" t="s">
        <v>6677</v>
      </c>
      <c r="U950">
        <v>408706</v>
      </c>
    </row>
    <row r="951" spans="1:21" x14ac:dyDescent="0.25">
      <c r="A951" t="s">
        <v>6678</v>
      </c>
      <c r="B951" t="s">
        <v>821</v>
      </c>
      <c r="C951" t="s">
        <v>3883</v>
      </c>
      <c r="D951" t="s">
        <v>2230</v>
      </c>
      <c r="E951">
        <v>8</v>
      </c>
      <c r="F951">
        <v>49338</v>
      </c>
      <c r="G951">
        <v>6129.95</v>
      </c>
      <c r="H951" t="s">
        <v>1840</v>
      </c>
      <c r="I951" t="s">
        <v>6679</v>
      </c>
      <c r="J951" t="s">
        <v>232</v>
      </c>
      <c r="K951" t="s">
        <v>38</v>
      </c>
      <c r="L951" t="s">
        <v>150</v>
      </c>
      <c r="M951" t="s">
        <v>5818</v>
      </c>
      <c r="N951" t="s">
        <v>6680</v>
      </c>
      <c r="O951" t="s">
        <v>72</v>
      </c>
      <c r="P951">
        <v>30254</v>
      </c>
      <c r="Q951" t="s">
        <v>5818</v>
      </c>
      <c r="R951">
        <v>207</v>
      </c>
      <c r="S951">
        <v>149</v>
      </c>
      <c r="T951" t="s">
        <v>6681</v>
      </c>
      <c r="U951">
        <v>298646</v>
      </c>
    </row>
    <row r="952" spans="1:21" x14ac:dyDescent="0.25">
      <c r="A952" t="s">
        <v>6682</v>
      </c>
      <c r="B952" t="s">
        <v>3740</v>
      </c>
      <c r="C952" t="s">
        <v>4628</v>
      </c>
      <c r="D952" t="s">
        <v>6683</v>
      </c>
      <c r="E952">
        <v>7</v>
      </c>
      <c r="F952">
        <v>33301</v>
      </c>
      <c r="G952">
        <v>3722.67</v>
      </c>
      <c r="H952" t="s">
        <v>3691</v>
      </c>
      <c r="I952" t="s">
        <v>6684</v>
      </c>
      <c r="J952" t="s">
        <v>24</v>
      </c>
      <c r="K952" t="s">
        <v>149</v>
      </c>
      <c r="L952" t="s">
        <v>80</v>
      </c>
      <c r="M952" t="s">
        <v>770</v>
      </c>
      <c r="N952" t="s">
        <v>6685</v>
      </c>
      <c r="O952" t="s">
        <v>83</v>
      </c>
      <c r="P952">
        <v>10095</v>
      </c>
      <c r="Q952" t="s">
        <v>770</v>
      </c>
      <c r="R952">
        <v>314</v>
      </c>
      <c r="S952">
        <v>15</v>
      </c>
      <c r="T952" t="s">
        <v>6686</v>
      </c>
      <c r="U952">
        <v>312369</v>
      </c>
    </row>
    <row r="953" spans="1:21" x14ac:dyDescent="0.25">
      <c r="A953" t="s">
        <v>6687</v>
      </c>
      <c r="B953" t="s">
        <v>124</v>
      </c>
      <c r="C953" t="s">
        <v>5351</v>
      </c>
      <c r="D953" t="s">
        <v>3811</v>
      </c>
      <c r="E953">
        <v>8</v>
      </c>
      <c r="F953">
        <v>49926</v>
      </c>
      <c r="G953">
        <v>9455.09</v>
      </c>
      <c r="H953" t="s">
        <v>6688</v>
      </c>
      <c r="I953" t="s">
        <v>6689</v>
      </c>
      <c r="J953" t="s">
        <v>232</v>
      </c>
      <c r="K953" t="s">
        <v>91</v>
      </c>
      <c r="L953" t="s">
        <v>150</v>
      </c>
      <c r="M953" t="s">
        <v>2963</v>
      </c>
      <c r="N953" t="s">
        <v>6690</v>
      </c>
      <c r="O953" t="s">
        <v>29</v>
      </c>
      <c r="P953">
        <v>42359</v>
      </c>
      <c r="Q953" t="s">
        <v>2963</v>
      </c>
      <c r="R953">
        <v>560</v>
      </c>
      <c r="S953">
        <v>115</v>
      </c>
      <c r="T953" t="s">
        <v>6691</v>
      </c>
      <c r="U953">
        <v>68837</v>
      </c>
    </row>
    <row r="954" spans="1:21" x14ac:dyDescent="0.25">
      <c r="A954" t="s">
        <v>6692</v>
      </c>
      <c r="B954" t="s">
        <v>3263</v>
      </c>
      <c r="C954" t="s">
        <v>4026</v>
      </c>
      <c r="D954" t="s">
        <v>3028</v>
      </c>
      <c r="E954">
        <v>7</v>
      </c>
      <c r="F954">
        <v>1473</v>
      </c>
      <c r="G954">
        <v>187.15</v>
      </c>
      <c r="H954" t="s">
        <v>6693</v>
      </c>
      <c r="I954" t="s">
        <v>6694</v>
      </c>
      <c r="J954" t="s">
        <v>129</v>
      </c>
      <c r="K954" t="s">
        <v>196</v>
      </c>
      <c r="L954" t="s">
        <v>26</v>
      </c>
      <c r="M954" t="s">
        <v>5563</v>
      </c>
      <c r="N954" t="s">
        <v>6695</v>
      </c>
      <c r="O954" t="s">
        <v>51</v>
      </c>
      <c r="P954">
        <v>46590</v>
      </c>
      <c r="Q954" t="s">
        <v>5563</v>
      </c>
      <c r="R954">
        <v>248</v>
      </c>
      <c r="S954">
        <v>18</v>
      </c>
      <c r="T954" t="s">
        <v>6696</v>
      </c>
      <c r="U954">
        <v>340092</v>
      </c>
    </row>
    <row r="955" spans="1:21" x14ac:dyDescent="0.25">
      <c r="A955" t="s">
        <v>6697</v>
      </c>
      <c r="B955" t="s">
        <v>6698</v>
      </c>
      <c r="C955" t="s">
        <v>3352</v>
      </c>
      <c r="D955" t="s">
        <v>4873</v>
      </c>
      <c r="E955">
        <v>6</v>
      </c>
      <c r="F955">
        <v>36132</v>
      </c>
      <c r="G955">
        <v>8391.16</v>
      </c>
      <c r="H955" t="s">
        <v>256</v>
      </c>
      <c r="I955" t="s">
        <v>6699</v>
      </c>
      <c r="J955" t="s">
        <v>59</v>
      </c>
      <c r="K955" t="s">
        <v>25</v>
      </c>
      <c r="L955" t="s">
        <v>80</v>
      </c>
      <c r="M955" t="s">
        <v>1540</v>
      </c>
      <c r="N955" t="s">
        <v>6700</v>
      </c>
      <c r="O955" t="s">
        <v>51</v>
      </c>
      <c r="P955">
        <v>20384</v>
      </c>
      <c r="Q955" t="s">
        <v>1540</v>
      </c>
      <c r="R955">
        <v>536</v>
      </c>
      <c r="S955">
        <v>147</v>
      </c>
      <c r="T955" t="s">
        <v>6701</v>
      </c>
      <c r="U955">
        <v>247766</v>
      </c>
    </row>
    <row r="956" spans="1:21" x14ac:dyDescent="0.25">
      <c r="A956" t="s">
        <v>6702</v>
      </c>
      <c r="B956" t="s">
        <v>5960</v>
      </c>
      <c r="C956" t="s">
        <v>6207</v>
      </c>
      <c r="D956" t="s">
        <v>6703</v>
      </c>
      <c r="E956">
        <v>9</v>
      </c>
      <c r="F956">
        <v>4247</v>
      </c>
      <c r="G956">
        <v>815.36</v>
      </c>
      <c r="H956" t="s">
        <v>3677</v>
      </c>
      <c r="I956" t="s">
        <v>6704</v>
      </c>
      <c r="J956" t="s">
        <v>37</v>
      </c>
      <c r="K956" t="s">
        <v>149</v>
      </c>
      <c r="L956" t="s">
        <v>80</v>
      </c>
      <c r="M956" t="s">
        <v>6705</v>
      </c>
      <c r="N956" t="s">
        <v>6706</v>
      </c>
      <c r="O956" t="s">
        <v>83</v>
      </c>
      <c r="P956">
        <v>4714</v>
      </c>
      <c r="Q956" t="s">
        <v>6705</v>
      </c>
      <c r="R956">
        <v>747</v>
      </c>
      <c r="S956">
        <v>193</v>
      </c>
      <c r="T956" t="s">
        <v>6707</v>
      </c>
      <c r="U956">
        <v>105663</v>
      </c>
    </row>
    <row r="957" spans="1:21" x14ac:dyDescent="0.25">
      <c r="A957" t="s">
        <v>6708</v>
      </c>
      <c r="B957" t="s">
        <v>1434</v>
      </c>
      <c r="C957" t="s">
        <v>4764</v>
      </c>
      <c r="D957" t="s">
        <v>3120</v>
      </c>
      <c r="E957">
        <v>3</v>
      </c>
      <c r="F957">
        <v>30786</v>
      </c>
      <c r="G957">
        <v>5635.87</v>
      </c>
      <c r="H957" t="s">
        <v>6709</v>
      </c>
      <c r="I957" t="s">
        <v>6710</v>
      </c>
      <c r="J957" t="s">
        <v>129</v>
      </c>
      <c r="K957" t="s">
        <v>25</v>
      </c>
      <c r="L957" t="s">
        <v>26</v>
      </c>
      <c r="M957" t="s">
        <v>6711</v>
      </c>
      <c r="N957" t="s">
        <v>6712</v>
      </c>
      <c r="O957" t="s">
        <v>72</v>
      </c>
      <c r="P957">
        <v>42453</v>
      </c>
      <c r="Q957" t="s">
        <v>6711</v>
      </c>
      <c r="R957">
        <v>828</v>
      </c>
      <c r="S957">
        <v>139</v>
      </c>
      <c r="T957" t="s">
        <v>6713</v>
      </c>
      <c r="U957">
        <v>146218</v>
      </c>
    </row>
    <row r="958" spans="1:21" x14ac:dyDescent="0.25">
      <c r="A958" t="s">
        <v>6714</v>
      </c>
      <c r="B958" t="s">
        <v>5248</v>
      </c>
      <c r="C958" t="s">
        <v>3453</v>
      </c>
      <c r="D958" t="s">
        <v>2047</v>
      </c>
      <c r="E958">
        <v>4</v>
      </c>
      <c r="F958">
        <v>16634</v>
      </c>
      <c r="G958">
        <v>4787.66</v>
      </c>
      <c r="H958" t="s">
        <v>6715</v>
      </c>
      <c r="I958" t="s">
        <v>6716</v>
      </c>
      <c r="J958" t="s">
        <v>59</v>
      </c>
      <c r="K958" t="s">
        <v>149</v>
      </c>
      <c r="L958" t="s">
        <v>80</v>
      </c>
      <c r="M958" t="s">
        <v>4867</v>
      </c>
      <c r="N958" t="s">
        <v>6717</v>
      </c>
      <c r="O958" t="s">
        <v>72</v>
      </c>
      <c r="P958">
        <v>44380</v>
      </c>
      <c r="Q958" t="s">
        <v>4867</v>
      </c>
      <c r="R958">
        <v>99</v>
      </c>
      <c r="S958">
        <v>169</v>
      </c>
      <c r="T958" t="s">
        <v>6718</v>
      </c>
      <c r="U958">
        <v>401334</v>
      </c>
    </row>
    <row r="959" spans="1:21" x14ac:dyDescent="0.25">
      <c r="A959" t="s">
        <v>6719</v>
      </c>
      <c r="B959" t="s">
        <v>318</v>
      </c>
      <c r="C959" t="s">
        <v>4403</v>
      </c>
      <c r="D959" t="s">
        <v>6624</v>
      </c>
      <c r="E959">
        <v>9</v>
      </c>
      <c r="F959">
        <v>38961</v>
      </c>
      <c r="G959">
        <v>5088.3999999999996</v>
      </c>
      <c r="H959" t="s">
        <v>6720</v>
      </c>
      <c r="I959" t="s">
        <v>6721</v>
      </c>
      <c r="J959" t="s">
        <v>48</v>
      </c>
      <c r="K959" t="s">
        <v>91</v>
      </c>
      <c r="L959" t="s">
        <v>26</v>
      </c>
      <c r="M959" t="s">
        <v>4104</v>
      </c>
      <c r="N959" t="s">
        <v>6722</v>
      </c>
      <c r="O959" t="s">
        <v>83</v>
      </c>
      <c r="P959">
        <v>25373</v>
      </c>
      <c r="Q959" t="s">
        <v>4104</v>
      </c>
      <c r="R959">
        <v>138</v>
      </c>
      <c r="S959">
        <v>54</v>
      </c>
      <c r="T959" t="s">
        <v>6723</v>
      </c>
      <c r="U959">
        <v>462512</v>
      </c>
    </row>
    <row r="960" spans="1:21" x14ac:dyDescent="0.25">
      <c r="A960" t="s">
        <v>6724</v>
      </c>
      <c r="B960" t="s">
        <v>1187</v>
      </c>
      <c r="C960" t="s">
        <v>5939</v>
      </c>
      <c r="D960" t="s">
        <v>2894</v>
      </c>
      <c r="E960">
        <v>3</v>
      </c>
      <c r="F960">
        <v>6655</v>
      </c>
      <c r="G960">
        <v>1389.68</v>
      </c>
      <c r="H960" t="s">
        <v>6725</v>
      </c>
      <c r="I960" t="s">
        <v>6726</v>
      </c>
      <c r="J960" t="s">
        <v>139</v>
      </c>
      <c r="K960" t="s">
        <v>25</v>
      </c>
      <c r="L960" t="s">
        <v>150</v>
      </c>
      <c r="M960" t="s">
        <v>2397</v>
      </c>
      <c r="N960" t="s">
        <v>6727</v>
      </c>
      <c r="O960" t="s">
        <v>29</v>
      </c>
      <c r="P960">
        <v>28999</v>
      </c>
      <c r="Q960" t="s">
        <v>2397</v>
      </c>
      <c r="R960">
        <v>95</v>
      </c>
      <c r="S960">
        <v>198</v>
      </c>
      <c r="T960" t="s">
        <v>6728</v>
      </c>
      <c r="U960">
        <v>278475</v>
      </c>
    </row>
    <row r="961" spans="1:21" x14ac:dyDescent="0.25">
      <c r="A961" t="s">
        <v>6729</v>
      </c>
      <c r="B961" t="s">
        <v>6251</v>
      </c>
      <c r="C961" t="s">
        <v>4494</v>
      </c>
      <c r="D961" t="s">
        <v>6231</v>
      </c>
      <c r="E961">
        <v>3</v>
      </c>
      <c r="F961">
        <v>44879</v>
      </c>
      <c r="G961">
        <v>2244.52</v>
      </c>
      <c r="H961" t="s">
        <v>2035</v>
      </c>
      <c r="I961" t="s">
        <v>6730</v>
      </c>
      <c r="J961" t="s">
        <v>59</v>
      </c>
      <c r="K961" t="s">
        <v>196</v>
      </c>
      <c r="L961" t="s">
        <v>150</v>
      </c>
      <c r="M961" t="s">
        <v>3351</v>
      </c>
      <c r="N961" t="s">
        <v>6731</v>
      </c>
      <c r="O961" t="s">
        <v>51</v>
      </c>
      <c r="P961">
        <v>11229</v>
      </c>
      <c r="Q961" t="s">
        <v>3351</v>
      </c>
      <c r="R961">
        <v>909</v>
      </c>
      <c r="S961">
        <v>114</v>
      </c>
      <c r="T961" t="s">
        <v>6732</v>
      </c>
      <c r="U961">
        <v>489460</v>
      </c>
    </row>
    <row r="962" spans="1:21" x14ac:dyDescent="0.25">
      <c r="A962" t="s">
        <v>6733</v>
      </c>
      <c r="B962" t="s">
        <v>1619</v>
      </c>
      <c r="C962" t="s">
        <v>1445</v>
      </c>
      <c r="D962" t="s">
        <v>3551</v>
      </c>
      <c r="E962">
        <v>2</v>
      </c>
      <c r="F962">
        <v>24297</v>
      </c>
      <c r="G962">
        <v>5691.11</v>
      </c>
      <c r="H962" t="s">
        <v>6734</v>
      </c>
      <c r="I962" t="s">
        <v>6735</v>
      </c>
      <c r="J962" t="s">
        <v>110</v>
      </c>
      <c r="K962" t="s">
        <v>60</v>
      </c>
      <c r="L962" t="s">
        <v>26</v>
      </c>
      <c r="M962" t="s">
        <v>6736</v>
      </c>
      <c r="N962" t="s">
        <v>6737</v>
      </c>
      <c r="O962" t="s">
        <v>51</v>
      </c>
      <c r="P962">
        <v>3466</v>
      </c>
      <c r="Q962" t="s">
        <v>6736</v>
      </c>
      <c r="R962">
        <v>652</v>
      </c>
      <c r="S962">
        <v>138</v>
      </c>
      <c r="T962" t="s">
        <v>6738</v>
      </c>
      <c r="U962">
        <v>131017</v>
      </c>
    </row>
    <row r="963" spans="1:21" x14ac:dyDescent="0.25">
      <c r="A963" t="s">
        <v>6739</v>
      </c>
      <c r="B963" t="s">
        <v>2020</v>
      </c>
      <c r="C963" t="s">
        <v>2748</v>
      </c>
      <c r="D963" t="s">
        <v>420</v>
      </c>
      <c r="E963">
        <v>3</v>
      </c>
      <c r="F963">
        <v>26205</v>
      </c>
      <c r="G963">
        <v>4602.54</v>
      </c>
      <c r="H963" t="s">
        <v>2859</v>
      </c>
      <c r="I963" t="s">
        <v>6740</v>
      </c>
      <c r="J963" t="s">
        <v>59</v>
      </c>
      <c r="K963" t="s">
        <v>38</v>
      </c>
      <c r="L963" t="s">
        <v>26</v>
      </c>
      <c r="M963" t="s">
        <v>6741</v>
      </c>
      <c r="N963" t="s">
        <v>6742</v>
      </c>
      <c r="O963" t="s">
        <v>72</v>
      </c>
      <c r="P963">
        <v>47212</v>
      </c>
      <c r="Q963" t="s">
        <v>6741</v>
      </c>
      <c r="R963">
        <v>531</v>
      </c>
      <c r="S963">
        <v>156</v>
      </c>
      <c r="T963" t="s">
        <v>6743</v>
      </c>
      <c r="U963">
        <v>184841</v>
      </c>
    </row>
    <row r="964" spans="1:21" x14ac:dyDescent="0.25">
      <c r="A964" t="s">
        <v>6744</v>
      </c>
      <c r="B964" t="s">
        <v>693</v>
      </c>
      <c r="C964" t="s">
        <v>2781</v>
      </c>
      <c r="D964" t="s">
        <v>3463</v>
      </c>
      <c r="E964">
        <v>6</v>
      </c>
      <c r="F964">
        <v>28769</v>
      </c>
      <c r="G964">
        <v>2937.21</v>
      </c>
      <c r="H964" t="s">
        <v>4564</v>
      </c>
      <c r="I964" t="s">
        <v>6745</v>
      </c>
      <c r="J964" t="s">
        <v>37</v>
      </c>
      <c r="K964" t="s">
        <v>25</v>
      </c>
      <c r="L964" t="s">
        <v>80</v>
      </c>
      <c r="M964" t="s">
        <v>6746</v>
      </c>
      <c r="N964" t="s">
        <v>6747</v>
      </c>
      <c r="O964" t="s">
        <v>29</v>
      </c>
      <c r="P964">
        <v>24199</v>
      </c>
      <c r="Q964" t="s">
        <v>6746</v>
      </c>
      <c r="R964">
        <v>790</v>
      </c>
      <c r="S964">
        <v>131</v>
      </c>
      <c r="T964" t="s">
        <v>6748</v>
      </c>
      <c r="U964">
        <v>468529</v>
      </c>
    </row>
    <row r="965" spans="1:21" x14ac:dyDescent="0.25">
      <c r="A965" t="s">
        <v>6749</v>
      </c>
      <c r="B965" t="s">
        <v>1579</v>
      </c>
      <c r="C965" t="s">
        <v>5118</v>
      </c>
      <c r="D965" t="s">
        <v>4840</v>
      </c>
      <c r="E965">
        <v>8</v>
      </c>
      <c r="F965">
        <v>2246</v>
      </c>
      <c r="G965">
        <v>113.15</v>
      </c>
      <c r="H965" t="s">
        <v>4514</v>
      </c>
      <c r="I965" t="s">
        <v>6750</v>
      </c>
      <c r="J965" t="s">
        <v>110</v>
      </c>
      <c r="K965" t="s">
        <v>48</v>
      </c>
      <c r="L965" t="s">
        <v>80</v>
      </c>
      <c r="M965" t="s">
        <v>320</v>
      </c>
      <c r="N965" t="s">
        <v>6751</v>
      </c>
      <c r="O965" t="s">
        <v>83</v>
      </c>
      <c r="P965">
        <v>13821</v>
      </c>
      <c r="Q965" t="s">
        <v>320</v>
      </c>
      <c r="R965">
        <v>586</v>
      </c>
      <c r="S965">
        <v>70</v>
      </c>
      <c r="T965" t="s">
        <v>6752</v>
      </c>
      <c r="U965">
        <v>128833</v>
      </c>
    </row>
    <row r="966" spans="1:21" x14ac:dyDescent="0.25">
      <c r="A966" t="s">
        <v>6753</v>
      </c>
      <c r="B966" t="s">
        <v>6754</v>
      </c>
      <c r="C966" t="s">
        <v>3276</v>
      </c>
      <c r="D966" t="s">
        <v>2597</v>
      </c>
      <c r="E966">
        <v>2</v>
      </c>
      <c r="F966">
        <v>15865</v>
      </c>
      <c r="G966">
        <v>3597.17</v>
      </c>
      <c r="H966" t="s">
        <v>6755</v>
      </c>
      <c r="I966" t="s">
        <v>6756</v>
      </c>
      <c r="J966" t="s">
        <v>139</v>
      </c>
      <c r="K966" t="s">
        <v>25</v>
      </c>
      <c r="L966" t="s">
        <v>150</v>
      </c>
      <c r="M966" t="s">
        <v>5491</v>
      </c>
      <c r="N966" t="s">
        <v>6757</v>
      </c>
      <c r="O966" t="s">
        <v>72</v>
      </c>
      <c r="P966">
        <v>34692</v>
      </c>
      <c r="Q966" t="s">
        <v>5491</v>
      </c>
      <c r="R966">
        <v>235</v>
      </c>
      <c r="S966">
        <v>126</v>
      </c>
      <c r="T966" t="s">
        <v>6758</v>
      </c>
      <c r="U966">
        <v>346721</v>
      </c>
    </row>
    <row r="967" spans="1:21" x14ac:dyDescent="0.25">
      <c r="A967" t="s">
        <v>6759</v>
      </c>
      <c r="B967" t="s">
        <v>3503</v>
      </c>
      <c r="C967" t="s">
        <v>1356</v>
      </c>
      <c r="D967" t="s">
        <v>3480</v>
      </c>
      <c r="E967">
        <v>7</v>
      </c>
      <c r="F967">
        <v>35615</v>
      </c>
      <c r="G967">
        <v>7681.27</v>
      </c>
      <c r="H967" t="s">
        <v>6760</v>
      </c>
      <c r="I967" t="s">
        <v>6761</v>
      </c>
      <c r="J967" t="s">
        <v>129</v>
      </c>
      <c r="K967" t="s">
        <v>38</v>
      </c>
      <c r="L967" t="s">
        <v>26</v>
      </c>
      <c r="M967" t="s">
        <v>6762</v>
      </c>
      <c r="N967" t="s">
        <v>6763</v>
      </c>
      <c r="O967" t="s">
        <v>29</v>
      </c>
      <c r="P967">
        <v>1407</v>
      </c>
      <c r="Q967" t="s">
        <v>6762</v>
      </c>
      <c r="R967">
        <v>510</v>
      </c>
      <c r="S967">
        <v>134</v>
      </c>
      <c r="T967" t="s">
        <v>6764</v>
      </c>
      <c r="U967">
        <v>148776</v>
      </c>
    </row>
    <row r="968" spans="1:21" x14ac:dyDescent="0.25">
      <c r="A968" t="s">
        <v>6765</v>
      </c>
      <c r="B968" t="s">
        <v>5089</v>
      </c>
      <c r="C968" t="s">
        <v>602</v>
      </c>
      <c r="D968" t="s">
        <v>6014</v>
      </c>
      <c r="E968">
        <v>7</v>
      </c>
      <c r="F968">
        <v>48060</v>
      </c>
      <c r="G968">
        <v>10397.870000000001</v>
      </c>
      <c r="H968" t="s">
        <v>6766</v>
      </c>
      <c r="I968" t="s">
        <v>6767</v>
      </c>
      <c r="J968" t="s">
        <v>129</v>
      </c>
      <c r="K968" t="s">
        <v>60</v>
      </c>
      <c r="L968" t="s">
        <v>26</v>
      </c>
      <c r="M968" t="s">
        <v>3808</v>
      </c>
      <c r="N968" t="s">
        <v>6768</v>
      </c>
      <c r="O968" t="s">
        <v>72</v>
      </c>
      <c r="P968">
        <v>4089</v>
      </c>
      <c r="Q968" t="s">
        <v>3808</v>
      </c>
      <c r="R968">
        <v>703</v>
      </c>
      <c r="S968">
        <v>172</v>
      </c>
      <c r="T968" t="s">
        <v>6769</v>
      </c>
      <c r="U968">
        <v>199029</v>
      </c>
    </row>
    <row r="969" spans="1:21" x14ac:dyDescent="0.25">
      <c r="A969" t="s">
        <v>6770</v>
      </c>
      <c r="B969" t="s">
        <v>4006</v>
      </c>
      <c r="C969" t="s">
        <v>3469</v>
      </c>
      <c r="D969" t="s">
        <v>1043</v>
      </c>
      <c r="E969">
        <v>9</v>
      </c>
      <c r="F969">
        <v>49237</v>
      </c>
      <c r="G969">
        <v>7846.59</v>
      </c>
      <c r="H969" t="s">
        <v>5983</v>
      </c>
      <c r="I969" t="s">
        <v>6771</v>
      </c>
      <c r="J969" t="s">
        <v>232</v>
      </c>
      <c r="K969" t="s">
        <v>48</v>
      </c>
      <c r="L969" t="s">
        <v>150</v>
      </c>
      <c r="M969" t="s">
        <v>6772</v>
      </c>
      <c r="N969" t="s">
        <v>6773</v>
      </c>
      <c r="O969" t="s">
        <v>83</v>
      </c>
      <c r="P969">
        <v>12209</v>
      </c>
      <c r="Q969" t="s">
        <v>6772</v>
      </c>
      <c r="R969">
        <v>36</v>
      </c>
      <c r="S969">
        <v>101</v>
      </c>
      <c r="T969" t="s">
        <v>6774</v>
      </c>
      <c r="U969">
        <v>264988</v>
      </c>
    </row>
    <row r="970" spans="1:21" x14ac:dyDescent="0.25">
      <c r="A970" t="s">
        <v>6775</v>
      </c>
      <c r="B970" t="s">
        <v>4839</v>
      </c>
      <c r="C970" t="s">
        <v>4935</v>
      </c>
      <c r="D970" t="s">
        <v>2123</v>
      </c>
      <c r="E970">
        <v>7</v>
      </c>
      <c r="F970">
        <v>27017</v>
      </c>
      <c r="G970">
        <v>5668.82</v>
      </c>
      <c r="H970" t="s">
        <v>4150</v>
      </c>
      <c r="I970" t="s">
        <v>6776</v>
      </c>
      <c r="J970" t="s">
        <v>139</v>
      </c>
      <c r="K970" t="s">
        <v>196</v>
      </c>
      <c r="L970" t="s">
        <v>80</v>
      </c>
      <c r="M970" t="s">
        <v>6777</v>
      </c>
      <c r="N970" t="s">
        <v>6778</v>
      </c>
      <c r="O970" t="s">
        <v>29</v>
      </c>
      <c r="P970">
        <v>22587</v>
      </c>
      <c r="Q970" t="s">
        <v>6777</v>
      </c>
      <c r="R970">
        <v>606</v>
      </c>
      <c r="S970">
        <v>105</v>
      </c>
      <c r="T970" t="s">
        <v>6779</v>
      </c>
      <c r="U970">
        <v>211994</v>
      </c>
    </row>
    <row r="971" spans="1:21" x14ac:dyDescent="0.25">
      <c r="A971" t="s">
        <v>6780</v>
      </c>
      <c r="B971" t="s">
        <v>6781</v>
      </c>
      <c r="C971" t="s">
        <v>364</v>
      </c>
      <c r="D971" t="s">
        <v>4418</v>
      </c>
      <c r="E971">
        <v>2</v>
      </c>
      <c r="F971">
        <v>13273</v>
      </c>
      <c r="G971">
        <v>2559.48</v>
      </c>
      <c r="H971" t="s">
        <v>6782</v>
      </c>
      <c r="I971" t="s">
        <v>6783</v>
      </c>
      <c r="J971" t="s">
        <v>24</v>
      </c>
      <c r="K971" t="s">
        <v>38</v>
      </c>
      <c r="L971" t="s">
        <v>80</v>
      </c>
      <c r="M971" t="s">
        <v>695</v>
      </c>
      <c r="N971" t="s">
        <v>6784</v>
      </c>
      <c r="O971" t="s">
        <v>83</v>
      </c>
      <c r="P971">
        <v>18397</v>
      </c>
      <c r="Q971" t="s">
        <v>695</v>
      </c>
      <c r="R971">
        <v>497</v>
      </c>
      <c r="S971">
        <v>105</v>
      </c>
      <c r="T971" t="s">
        <v>6785</v>
      </c>
      <c r="U971">
        <v>443527</v>
      </c>
    </row>
    <row r="972" spans="1:21" x14ac:dyDescent="0.25">
      <c r="A972" t="s">
        <v>6786</v>
      </c>
      <c r="B972" t="s">
        <v>6787</v>
      </c>
      <c r="C972" t="s">
        <v>2403</v>
      </c>
      <c r="D972" t="s">
        <v>481</v>
      </c>
      <c r="E972">
        <v>5</v>
      </c>
      <c r="F972">
        <v>24139</v>
      </c>
      <c r="G972">
        <v>2648.62</v>
      </c>
      <c r="H972" t="s">
        <v>6788</v>
      </c>
      <c r="I972" t="s">
        <v>6789</v>
      </c>
      <c r="J972" t="s">
        <v>232</v>
      </c>
      <c r="K972" t="s">
        <v>91</v>
      </c>
      <c r="L972" t="s">
        <v>80</v>
      </c>
      <c r="M972" t="s">
        <v>6790</v>
      </c>
      <c r="N972" t="s">
        <v>6791</v>
      </c>
      <c r="O972" t="s">
        <v>29</v>
      </c>
      <c r="P972">
        <v>9448</v>
      </c>
      <c r="Q972" t="s">
        <v>6790</v>
      </c>
      <c r="R972">
        <v>69</v>
      </c>
      <c r="S972">
        <v>31</v>
      </c>
      <c r="T972" t="s">
        <v>6792</v>
      </c>
      <c r="U972">
        <v>487755</v>
      </c>
    </row>
    <row r="973" spans="1:21" x14ac:dyDescent="0.25">
      <c r="A973" t="s">
        <v>6793</v>
      </c>
      <c r="B973" t="s">
        <v>1417</v>
      </c>
      <c r="C973" t="s">
        <v>6425</v>
      </c>
      <c r="D973" t="s">
        <v>6386</v>
      </c>
      <c r="E973">
        <v>9</v>
      </c>
      <c r="F973">
        <v>23441</v>
      </c>
      <c r="G973">
        <v>4212.16</v>
      </c>
      <c r="H973" t="s">
        <v>6794</v>
      </c>
      <c r="I973" t="s">
        <v>6795</v>
      </c>
      <c r="J973" t="s">
        <v>59</v>
      </c>
      <c r="K973" t="s">
        <v>196</v>
      </c>
      <c r="L973" t="s">
        <v>26</v>
      </c>
      <c r="M973" t="s">
        <v>3010</v>
      </c>
      <c r="N973" t="s">
        <v>6796</v>
      </c>
      <c r="O973" t="s">
        <v>83</v>
      </c>
      <c r="P973">
        <v>17632</v>
      </c>
      <c r="Q973" t="s">
        <v>3010</v>
      </c>
      <c r="R973">
        <v>263</v>
      </c>
      <c r="S973">
        <v>27</v>
      </c>
      <c r="T973" t="s">
        <v>6797</v>
      </c>
      <c r="U973">
        <v>275016</v>
      </c>
    </row>
    <row r="974" spans="1:21" x14ac:dyDescent="0.25">
      <c r="A974" t="s">
        <v>6798</v>
      </c>
      <c r="B974" t="s">
        <v>6698</v>
      </c>
      <c r="C974" t="s">
        <v>6799</v>
      </c>
      <c r="D974" t="s">
        <v>6800</v>
      </c>
      <c r="E974">
        <v>9</v>
      </c>
      <c r="F974">
        <v>20163</v>
      </c>
      <c r="G974">
        <v>3602.08</v>
      </c>
      <c r="H974" t="s">
        <v>6801</v>
      </c>
      <c r="I974" t="s">
        <v>6802</v>
      </c>
      <c r="J974" t="s">
        <v>59</v>
      </c>
      <c r="K974" t="s">
        <v>60</v>
      </c>
      <c r="L974" t="s">
        <v>150</v>
      </c>
      <c r="M974" t="s">
        <v>4565</v>
      </c>
      <c r="N974" t="s">
        <v>6803</v>
      </c>
      <c r="O974" t="s">
        <v>51</v>
      </c>
      <c r="P974">
        <v>16762</v>
      </c>
      <c r="Q974" t="s">
        <v>4565</v>
      </c>
      <c r="R974">
        <v>448</v>
      </c>
      <c r="S974">
        <v>13</v>
      </c>
      <c r="T974" t="s">
        <v>6804</v>
      </c>
      <c r="U974">
        <v>286347</v>
      </c>
    </row>
    <row r="975" spans="1:21" x14ac:dyDescent="0.25">
      <c r="A975" t="s">
        <v>6805</v>
      </c>
      <c r="B975" t="s">
        <v>2226</v>
      </c>
      <c r="C975" t="s">
        <v>3755</v>
      </c>
      <c r="D975" t="s">
        <v>791</v>
      </c>
      <c r="E975">
        <v>6</v>
      </c>
      <c r="F975">
        <v>18383</v>
      </c>
      <c r="G975">
        <v>4704.3100000000004</v>
      </c>
      <c r="H975" t="s">
        <v>238</v>
      </c>
      <c r="I975" t="s">
        <v>6806</v>
      </c>
      <c r="J975" t="s">
        <v>59</v>
      </c>
      <c r="K975" t="s">
        <v>38</v>
      </c>
      <c r="L975" t="s">
        <v>150</v>
      </c>
      <c r="M975" t="s">
        <v>6807</v>
      </c>
      <c r="N975" t="s">
        <v>6808</v>
      </c>
      <c r="O975" t="s">
        <v>72</v>
      </c>
      <c r="P975">
        <v>26280</v>
      </c>
      <c r="Q975" t="s">
        <v>6807</v>
      </c>
      <c r="R975">
        <v>342</v>
      </c>
      <c r="S975">
        <v>136</v>
      </c>
      <c r="T975" t="s">
        <v>6809</v>
      </c>
      <c r="U975">
        <v>74926</v>
      </c>
    </row>
    <row r="976" spans="1:21" x14ac:dyDescent="0.25">
      <c r="A976" t="s">
        <v>6810</v>
      </c>
      <c r="B976" t="s">
        <v>6811</v>
      </c>
      <c r="C976" t="s">
        <v>5977</v>
      </c>
      <c r="D976" t="s">
        <v>1346</v>
      </c>
      <c r="E976">
        <v>9</v>
      </c>
      <c r="F976">
        <v>43482</v>
      </c>
      <c r="G976">
        <v>6886.34</v>
      </c>
      <c r="H976" t="s">
        <v>6812</v>
      </c>
      <c r="I976" t="s">
        <v>6813</v>
      </c>
      <c r="J976" t="s">
        <v>110</v>
      </c>
      <c r="K976" t="s">
        <v>196</v>
      </c>
      <c r="L976" t="s">
        <v>150</v>
      </c>
      <c r="M976" t="s">
        <v>3957</v>
      </c>
      <c r="N976" t="s">
        <v>6814</v>
      </c>
      <c r="O976" t="s">
        <v>72</v>
      </c>
      <c r="P976">
        <v>28180</v>
      </c>
      <c r="Q976" t="s">
        <v>3957</v>
      </c>
      <c r="R976">
        <v>290</v>
      </c>
      <c r="S976">
        <v>89</v>
      </c>
      <c r="T976" t="s">
        <v>6815</v>
      </c>
      <c r="U976">
        <v>155391</v>
      </c>
    </row>
    <row r="977" spans="1:21" x14ac:dyDescent="0.25">
      <c r="A977" t="s">
        <v>6816</v>
      </c>
      <c r="B977" t="s">
        <v>5619</v>
      </c>
      <c r="C977" t="s">
        <v>5311</v>
      </c>
      <c r="D977" t="s">
        <v>3390</v>
      </c>
      <c r="E977">
        <v>7</v>
      </c>
      <c r="F977">
        <v>19828</v>
      </c>
      <c r="G977">
        <v>3153.08</v>
      </c>
      <c r="H977" t="s">
        <v>3453</v>
      </c>
      <c r="I977" t="s">
        <v>6817</v>
      </c>
      <c r="J977" t="s">
        <v>110</v>
      </c>
      <c r="K977" t="s">
        <v>60</v>
      </c>
      <c r="L977" t="s">
        <v>26</v>
      </c>
      <c r="M977" t="s">
        <v>6818</v>
      </c>
      <c r="N977" t="s">
        <v>6819</v>
      </c>
      <c r="O977" t="s">
        <v>29</v>
      </c>
      <c r="P977">
        <v>44168</v>
      </c>
      <c r="Q977" t="s">
        <v>6818</v>
      </c>
      <c r="R977">
        <v>649</v>
      </c>
      <c r="S977">
        <v>174</v>
      </c>
      <c r="T977" t="s">
        <v>6820</v>
      </c>
      <c r="U977">
        <v>67948</v>
      </c>
    </row>
    <row r="978" spans="1:21" x14ac:dyDescent="0.25">
      <c r="A978" t="s">
        <v>6821</v>
      </c>
      <c r="B978" t="s">
        <v>5857</v>
      </c>
      <c r="C978" t="s">
        <v>3188</v>
      </c>
      <c r="D978" t="s">
        <v>5652</v>
      </c>
      <c r="E978">
        <v>1</v>
      </c>
      <c r="F978">
        <v>1948</v>
      </c>
      <c r="G978">
        <v>576.79999999999995</v>
      </c>
      <c r="H978" t="s">
        <v>6822</v>
      </c>
      <c r="I978" t="s">
        <v>6823</v>
      </c>
      <c r="J978" t="s">
        <v>24</v>
      </c>
      <c r="K978" t="s">
        <v>25</v>
      </c>
      <c r="L978" t="s">
        <v>80</v>
      </c>
      <c r="M978" t="s">
        <v>2860</v>
      </c>
      <c r="N978" t="s">
        <v>6824</v>
      </c>
      <c r="O978" t="s">
        <v>83</v>
      </c>
      <c r="P978">
        <v>40358</v>
      </c>
      <c r="Q978" t="s">
        <v>2860</v>
      </c>
      <c r="R978">
        <v>404</v>
      </c>
      <c r="S978">
        <v>143</v>
      </c>
      <c r="T978" t="s">
        <v>6825</v>
      </c>
      <c r="U978">
        <v>435492</v>
      </c>
    </row>
    <row r="979" spans="1:21" x14ac:dyDescent="0.25">
      <c r="A979" t="s">
        <v>6826</v>
      </c>
      <c r="B979" t="s">
        <v>1809</v>
      </c>
      <c r="C979" t="s">
        <v>346</v>
      </c>
      <c r="D979" t="s">
        <v>1676</v>
      </c>
      <c r="E979">
        <v>9</v>
      </c>
      <c r="F979">
        <v>36209</v>
      </c>
      <c r="G979">
        <v>9907.36</v>
      </c>
      <c r="H979" t="s">
        <v>6827</v>
      </c>
      <c r="I979" t="s">
        <v>6828</v>
      </c>
      <c r="J979" t="s">
        <v>129</v>
      </c>
      <c r="K979" t="s">
        <v>38</v>
      </c>
      <c r="L979" t="s">
        <v>26</v>
      </c>
      <c r="M979" t="s">
        <v>4409</v>
      </c>
      <c r="N979" t="s">
        <v>6829</v>
      </c>
      <c r="O979" t="s">
        <v>29</v>
      </c>
      <c r="P979">
        <v>14687</v>
      </c>
      <c r="Q979" t="s">
        <v>4409</v>
      </c>
      <c r="R979">
        <v>497</v>
      </c>
      <c r="S979">
        <v>36</v>
      </c>
      <c r="T979" t="s">
        <v>6830</v>
      </c>
      <c r="U979">
        <v>152325</v>
      </c>
    </row>
    <row r="980" spans="1:21" x14ac:dyDescent="0.25">
      <c r="A980" t="s">
        <v>6831</v>
      </c>
      <c r="B980" t="s">
        <v>191</v>
      </c>
      <c r="C980" t="s">
        <v>6832</v>
      </c>
      <c r="D980" t="s">
        <v>514</v>
      </c>
      <c r="E980">
        <v>2</v>
      </c>
      <c r="F980">
        <v>33421</v>
      </c>
      <c r="G980">
        <v>3695.41</v>
      </c>
      <c r="H980" t="s">
        <v>2367</v>
      </c>
      <c r="I980" t="s">
        <v>6833</v>
      </c>
      <c r="J980" t="s">
        <v>232</v>
      </c>
      <c r="K980" t="s">
        <v>196</v>
      </c>
      <c r="L980" t="s">
        <v>80</v>
      </c>
      <c r="M980" t="s">
        <v>5903</v>
      </c>
      <c r="N980" t="s">
        <v>6834</v>
      </c>
      <c r="O980" t="s">
        <v>72</v>
      </c>
      <c r="P980">
        <v>45143</v>
      </c>
      <c r="Q980" t="s">
        <v>5903</v>
      </c>
      <c r="R980">
        <v>798</v>
      </c>
      <c r="S980">
        <v>29</v>
      </c>
      <c r="T980" t="s">
        <v>6835</v>
      </c>
      <c r="U980">
        <v>203285</v>
      </c>
    </row>
    <row r="981" spans="1:21" x14ac:dyDescent="0.25">
      <c r="A981" t="s">
        <v>6836</v>
      </c>
      <c r="B981" t="s">
        <v>5909</v>
      </c>
      <c r="C981" t="s">
        <v>4028</v>
      </c>
      <c r="D981" t="s">
        <v>5847</v>
      </c>
      <c r="E981">
        <v>4</v>
      </c>
      <c r="F981">
        <v>19231</v>
      </c>
      <c r="G981">
        <v>5338.01</v>
      </c>
      <c r="H981" t="s">
        <v>6837</v>
      </c>
      <c r="I981" t="s">
        <v>6838</v>
      </c>
      <c r="J981" t="s">
        <v>129</v>
      </c>
      <c r="K981" t="s">
        <v>196</v>
      </c>
      <c r="L981" t="s">
        <v>150</v>
      </c>
      <c r="M981" t="s">
        <v>6839</v>
      </c>
      <c r="N981" t="s">
        <v>6840</v>
      </c>
      <c r="O981" t="s">
        <v>29</v>
      </c>
      <c r="P981">
        <v>26086</v>
      </c>
      <c r="Q981" t="s">
        <v>6839</v>
      </c>
      <c r="R981">
        <v>93</v>
      </c>
      <c r="S981">
        <v>79</v>
      </c>
      <c r="T981" t="s">
        <v>6841</v>
      </c>
      <c r="U981">
        <v>429247</v>
      </c>
    </row>
    <row r="982" spans="1:21" x14ac:dyDescent="0.25">
      <c r="A982" t="s">
        <v>6842</v>
      </c>
      <c r="B982" t="s">
        <v>4458</v>
      </c>
      <c r="C982" t="s">
        <v>2413</v>
      </c>
      <c r="D982" t="s">
        <v>678</v>
      </c>
      <c r="E982">
        <v>3</v>
      </c>
      <c r="F982">
        <v>31684</v>
      </c>
      <c r="G982">
        <v>2677.03</v>
      </c>
      <c r="H982" t="s">
        <v>4226</v>
      </c>
      <c r="I982" t="s">
        <v>6843</v>
      </c>
      <c r="J982" t="s">
        <v>129</v>
      </c>
      <c r="K982" t="s">
        <v>48</v>
      </c>
      <c r="L982" t="s">
        <v>80</v>
      </c>
      <c r="M982" t="s">
        <v>6844</v>
      </c>
      <c r="N982" t="s">
        <v>6845</v>
      </c>
      <c r="O982" t="s">
        <v>51</v>
      </c>
      <c r="P982">
        <v>9465</v>
      </c>
      <c r="Q982" t="s">
        <v>6844</v>
      </c>
      <c r="R982">
        <v>359</v>
      </c>
      <c r="S982">
        <v>184</v>
      </c>
      <c r="T982" t="s">
        <v>6846</v>
      </c>
      <c r="U982">
        <v>370980</v>
      </c>
    </row>
    <row r="983" spans="1:21" x14ac:dyDescent="0.25">
      <c r="A983" t="s">
        <v>6847</v>
      </c>
      <c r="B983" t="s">
        <v>3032</v>
      </c>
      <c r="C983" t="s">
        <v>2274</v>
      </c>
      <c r="D983" t="s">
        <v>4856</v>
      </c>
      <c r="E983">
        <v>7</v>
      </c>
      <c r="F983">
        <v>47083</v>
      </c>
      <c r="G983">
        <v>12399.2</v>
      </c>
      <c r="H983" t="s">
        <v>1142</v>
      </c>
      <c r="I983" t="s">
        <v>6848</v>
      </c>
      <c r="J983" t="s">
        <v>48</v>
      </c>
      <c r="K983" t="s">
        <v>91</v>
      </c>
      <c r="L983" t="s">
        <v>150</v>
      </c>
      <c r="M983" t="s">
        <v>6849</v>
      </c>
      <c r="N983" t="s">
        <v>6850</v>
      </c>
      <c r="O983" t="s">
        <v>72</v>
      </c>
      <c r="P983">
        <v>17072</v>
      </c>
      <c r="Q983" t="s">
        <v>6849</v>
      </c>
      <c r="R983">
        <v>73</v>
      </c>
      <c r="S983">
        <v>19</v>
      </c>
      <c r="T983" t="s">
        <v>6851</v>
      </c>
      <c r="U983">
        <v>329666</v>
      </c>
    </row>
    <row r="984" spans="1:21" x14ac:dyDescent="0.25">
      <c r="A984" t="s">
        <v>6852</v>
      </c>
      <c r="B984" t="s">
        <v>6853</v>
      </c>
      <c r="C984" t="s">
        <v>2449</v>
      </c>
      <c r="D984" t="s">
        <v>1718</v>
      </c>
      <c r="E984">
        <v>1</v>
      </c>
      <c r="F984">
        <v>46258</v>
      </c>
      <c r="G984">
        <v>4432.9399999999996</v>
      </c>
      <c r="H984" t="s">
        <v>6854</v>
      </c>
      <c r="I984" t="s">
        <v>6855</v>
      </c>
      <c r="J984" t="s">
        <v>129</v>
      </c>
      <c r="K984" t="s">
        <v>38</v>
      </c>
      <c r="L984" t="s">
        <v>26</v>
      </c>
      <c r="M984" t="s">
        <v>6856</v>
      </c>
      <c r="N984" t="s">
        <v>6857</v>
      </c>
      <c r="O984" t="s">
        <v>83</v>
      </c>
      <c r="P984">
        <v>37113</v>
      </c>
      <c r="Q984" t="s">
        <v>6856</v>
      </c>
      <c r="R984">
        <v>927</v>
      </c>
      <c r="S984">
        <v>45</v>
      </c>
      <c r="T984" t="s">
        <v>6858</v>
      </c>
      <c r="U984">
        <v>67312</v>
      </c>
    </row>
    <row r="985" spans="1:21" x14ac:dyDescent="0.25">
      <c r="A985" t="s">
        <v>6859</v>
      </c>
      <c r="B985" t="s">
        <v>6316</v>
      </c>
      <c r="C985" t="s">
        <v>174</v>
      </c>
      <c r="D985" t="s">
        <v>3896</v>
      </c>
      <c r="E985">
        <v>6</v>
      </c>
      <c r="F985">
        <v>39588</v>
      </c>
      <c r="G985">
        <v>6191.6</v>
      </c>
      <c r="H985" t="s">
        <v>3883</v>
      </c>
      <c r="I985" t="s">
        <v>6860</v>
      </c>
      <c r="J985" t="s">
        <v>48</v>
      </c>
      <c r="K985" t="s">
        <v>60</v>
      </c>
      <c r="L985" t="s">
        <v>26</v>
      </c>
      <c r="M985" t="s">
        <v>6861</v>
      </c>
      <c r="N985" t="s">
        <v>6862</v>
      </c>
      <c r="O985" t="s">
        <v>51</v>
      </c>
      <c r="P985">
        <v>41106</v>
      </c>
      <c r="Q985" t="s">
        <v>6861</v>
      </c>
      <c r="R985">
        <v>185</v>
      </c>
      <c r="S985">
        <v>15</v>
      </c>
      <c r="T985" t="s">
        <v>6863</v>
      </c>
      <c r="U985">
        <v>303331</v>
      </c>
    </row>
    <row r="986" spans="1:21" x14ac:dyDescent="0.25">
      <c r="A986" t="s">
        <v>6864</v>
      </c>
      <c r="B986" t="s">
        <v>6865</v>
      </c>
      <c r="C986" t="s">
        <v>5111</v>
      </c>
      <c r="D986" t="s">
        <v>6516</v>
      </c>
      <c r="E986">
        <v>8</v>
      </c>
      <c r="F986">
        <v>29375</v>
      </c>
      <c r="G986">
        <v>8694.42</v>
      </c>
      <c r="H986" t="s">
        <v>2348</v>
      </c>
      <c r="I986" t="s">
        <v>6866</v>
      </c>
      <c r="J986" t="s">
        <v>129</v>
      </c>
      <c r="K986" t="s">
        <v>60</v>
      </c>
      <c r="L986" t="s">
        <v>26</v>
      </c>
      <c r="M986" t="s">
        <v>6867</v>
      </c>
      <c r="N986" t="s">
        <v>6868</v>
      </c>
      <c r="O986" t="s">
        <v>29</v>
      </c>
      <c r="P986">
        <v>18768</v>
      </c>
      <c r="Q986" t="s">
        <v>6867</v>
      </c>
      <c r="R986">
        <v>819</v>
      </c>
      <c r="S986">
        <v>88</v>
      </c>
      <c r="T986" t="s">
        <v>6869</v>
      </c>
      <c r="U986">
        <v>302401</v>
      </c>
    </row>
    <row r="987" spans="1:21" x14ac:dyDescent="0.25">
      <c r="A987" t="s">
        <v>6870</v>
      </c>
      <c r="B987" t="s">
        <v>6871</v>
      </c>
      <c r="C987" t="s">
        <v>6872</v>
      </c>
      <c r="D987" t="s">
        <v>4941</v>
      </c>
      <c r="E987">
        <v>8</v>
      </c>
      <c r="F987">
        <v>1868</v>
      </c>
      <c r="G987">
        <v>138.72</v>
      </c>
      <c r="H987" t="s">
        <v>2789</v>
      </c>
      <c r="I987" t="s">
        <v>6873</v>
      </c>
      <c r="J987" t="s">
        <v>48</v>
      </c>
      <c r="K987" t="s">
        <v>60</v>
      </c>
      <c r="L987" t="s">
        <v>80</v>
      </c>
      <c r="M987" t="s">
        <v>6874</v>
      </c>
      <c r="N987" t="s">
        <v>6875</v>
      </c>
      <c r="O987" t="s">
        <v>72</v>
      </c>
      <c r="P987">
        <v>7964</v>
      </c>
      <c r="Q987" t="s">
        <v>6874</v>
      </c>
      <c r="R987">
        <v>190</v>
      </c>
      <c r="S987">
        <v>198</v>
      </c>
      <c r="T987" t="s">
        <v>6876</v>
      </c>
      <c r="U987">
        <v>193536</v>
      </c>
    </row>
    <row r="988" spans="1:21" x14ac:dyDescent="0.25">
      <c r="A988" t="s">
        <v>6877</v>
      </c>
      <c r="B988" t="s">
        <v>6403</v>
      </c>
      <c r="C988" t="s">
        <v>2328</v>
      </c>
      <c r="D988" t="s">
        <v>3326</v>
      </c>
      <c r="E988">
        <v>3</v>
      </c>
      <c r="F988">
        <v>25854</v>
      </c>
      <c r="G988">
        <v>6720.67</v>
      </c>
      <c r="H988" t="s">
        <v>4124</v>
      </c>
      <c r="I988" t="s">
        <v>6878</v>
      </c>
      <c r="J988" t="s">
        <v>129</v>
      </c>
      <c r="K988" t="s">
        <v>38</v>
      </c>
      <c r="L988" t="s">
        <v>150</v>
      </c>
      <c r="M988" t="s">
        <v>6879</v>
      </c>
      <c r="N988" t="s">
        <v>6880</v>
      </c>
      <c r="O988" t="s">
        <v>72</v>
      </c>
      <c r="P988">
        <v>9675</v>
      </c>
      <c r="Q988" t="s">
        <v>6879</v>
      </c>
      <c r="R988">
        <v>324</v>
      </c>
      <c r="S988">
        <v>139</v>
      </c>
      <c r="T988" t="s">
        <v>6881</v>
      </c>
      <c r="U988">
        <v>385217</v>
      </c>
    </row>
    <row r="989" spans="1:21" x14ac:dyDescent="0.25">
      <c r="A989" t="s">
        <v>6882</v>
      </c>
      <c r="B989" t="s">
        <v>2595</v>
      </c>
      <c r="C989" t="s">
        <v>1702</v>
      </c>
      <c r="D989" t="s">
        <v>5725</v>
      </c>
      <c r="E989">
        <v>9</v>
      </c>
      <c r="F989">
        <v>41018</v>
      </c>
      <c r="G989">
        <v>7124.15</v>
      </c>
      <c r="H989" t="s">
        <v>6883</v>
      </c>
      <c r="I989" t="s">
        <v>6884</v>
      </c>
      <c r="J989" t="s">
        <v>232</v>
      </c>
      <c r="K989" t="s">
        <v>196</v>
      </c>
      <c r="L989" t="s">
        <v>150</v>
      </c>
      <c r="M989" t="s">
        <v>6356</v>
      </c>
      <c r="N989" t="s">
        <v>6885</v>
      </c>
      <c r="O989" t="s">
        <v>51</v>
      </c>
      <c r="P989">
        <v>5265</v>
      </c>
      <c r="Q989" t="s">
        <v>6356</v>
      </c>
      <c r="R989">
        <v>608</v>
      </c>
      <c r="S989">
        <v>103</v>
      </c>
      <c r="T989" t="s">
        <v>6886</v>
      </c>
      <c r="U989">
        <v>468241</v>
      </c>
    </row>
    <row r="990" spans="1:21" x14ac:dyDescent="0.25">
      <c r="A990" t="s">
        <v>6887</v>
      </c>
      <c r="B990" t="s">
        <v>6888</v>
      </c>
      <c r="C990" t="s">
        <v>6889</v>
      </c>
      <c r="D990" t="s">
        <v>5319</v>
      </c>
      <c r="E990">
        <v>4</v>
      </c>
      <c r="F990">
        <v>42322</v>
      </c>
      <c r="G990">
        <v>3290.44</v>
      </c>
      <c r="H990" t="s">
        <v>6890</v>
      </c>
      <c r="I990" t="s">
        <v>6891</v>
      </c>
      <c r="J990" t="s">
        <v>110</v>
      </c>
      <c r="K990" t="s">
        <v>25</v>
      </c>
      <c r="L990" t="s">
        <v>80</v>
      </c>
      <c r="M990" t="s">
        <v>3864</v>
      </c>
      <c r="N990" t="s">
        <v>6892</v>
      </c>
      <c r="O990" t="s">
        <v>51</v>
      </c>
      <c r="P990">
        <v>34967</v>
      </c>
      <c r="Q990" t="s">
        <v>3864</v>
      </c>
      <c r="R990">
        <v>831</v>
      </c>
      <c r="S990">
        <v>37</v>
      </c>
      <c r="T990" t="s">
        <v>6893</v>
      </c>
      <c r="U990">
        <v>166566</v>
      </c>
    </row>
    <row r="991" spans="1:21" x14ac:dyDescent="0.25">
      <c r="A991" t="s">
        <v>6894</v>
      </c>
      <c r="B991" t="s">
        <v>6895</v>
      </c>
      <c r="C991" t="s">
        <v>2213</v>
      </c>
      <c r="D991" t="s">
        <v>764</v>
      </c>
      <c r="E991">
        <v>7</v>
      </c>
      <c r="F991">
        <v>38756</v>
      </c>
      <c r="G991">
        <v>11166.49</v>
      </c>
      <c r="H991" t="s">
        <v>6896</v>
      </c>
      <c r="I991" t="s">
        <v>6897</v>
      </c>
      <c r="J991" t="s">
        <v>37</v>
      </c>
      <c r="K991" t="s">
        <v>60</v>
      </c>
      <c r="L991" t="s">
        <v>80</v>
      </c>
      <c r="M991" t="s">
        <v>2109</v>
      </c>
      <c r="N991" t="s">
        <v>6898</v>
      </c>
      <c r="O991" t="s">
        <v>83</v>
      </c>
      <c r="P991">
        <v>25199</v>
      </c>
      <c r="Q991" t="s">
        <v>2109</v>
      </c>
      <c r="R991">
        <v>177</v>
      </c>
      <c r="S991">
        <v>77</v>
      </c>
      <c r="T991" t="s">
        <v>6899</v>
      </c>
      <c r="U991">
        <v>199030</v>
      </c>
    </row>
    <row r="992" spans="1:21" x14ac:dyDescent="0.25">
      <c r="A992" t="s">
        <v>6900</v>
      </c>
      <c r="B992" t="s">
        <v>6901</v>
      </c>
      <c r="C992" t="s">
        <v>6902</v>
      </c>
      <c r="D992" t="s">
        <v>4523</v>
      </c>
      <c r="E992">
        <v>5</v>
      </c>
      <c r="F992">
        <v>49332</v>
      </c>
      <c r="G992">
        <v>9240.27</v>
      </c>
      <c r="H992" t="s">
        <v>6903</v>
      </c>
      <c r="I992" t="s">
        <v>6904</v>
      </c>
      <c r="J992" t="s">
        <v>232</v>
      </c>
      <c r="K992" t="s">
        <v>60</v>
      </c>
      <c r="L992" t="s">
        <v>26</v>
      </c>
      <c r="M992" t="s">
        <v>6905</v>
      </c>
      <c r="N992" t="s">
        <v>6906</v>
      </c>
      <c r="O992" t="s">
        <v>83</v>
      </c>
      <c r="P992">
        <v>22614</v>
      </c>
      <c r="Q992" t="s">
        <v>6905</v>
      </c>
      <c r="R992">
        <v>213</v>
      </c>
      <c r="S992">
        <v>109</v>
      </c>
      <c r="T992" t="s">
        <v>6907</v>
      </c>
      <c r="U992">
        <v>195050</v>
      </c>
    </row>
    <row r="993" spans="1:21" x14ac:dyDescent="0.25">
      <c r="A993" t="s">
        <v>6908</v>
      </c>
      <c r="B993" t="s">
        <v>2043</v>
      </c>
      <c r="C993" t="s">
        <v>3594</v>
      </c>
      <c r="D993" t="s">
        <v>1143</v>
      </c>
      <c r="E993">
        <v>1</v>
      </c>
      <c r="F993">
        <v>26066</v>
      </c>
      <c r="G993">
        <v>7042</v>
      </c>
      <c r="H993" t="s">
        <v>6909</v>
      </c>
      <c r="I993" t="s">
        <v>6910</v>
      </c>
      <c r="J993" t="s">
        <v>129</v>
      </c>
      <c r="K993" t="s">
        <v>38</v>
      </c>
      <c r="L993" t="s">
        <v>26</v>
      </c>
      <c r="M993" t="s">
        <v>855</v>
      </c>
      <c r="N993" t="s">
        <v>6911</v>
      </c>
      <c r="O993" t="s">
        <v>51</v>
      </c>
      <c r="P993">
        <v>33627</v>
      </c>
      <c r="Q993" t="s">
        <v>855</v>
      </c>
      <c r="R993">
        <v>881</v>
      </c>
      <c r="S993">
        <v>62</v>
      </c>
      <c r="T993" t="s">
        <v>6912</v>
      </c>
      <c r="U993">
        <v>425724</v>
      </c>
    </row>
    <row r="994" spans="1:21" x14ac:dyDescent="0.25">
      <c r="A994" t="s">
        <v>6913</v>
      </c>
      <c r="B994" t="s">
        <v>6914</v>
      </c>
      <c r="C994" t="s">
        <v>35</v>
      </c>
      <c r="D994" t="s">
        <v>1534</v>
      </c>
      <c r="E994">
        <v>1</v>
      </c>
      <c r="F994">
        <v>5930</v>
      </c>
      <c r="G994">
        <v>1584.95</v>
      </c>
      <c r="H994" t="s">
        <v>6915</v>
      </c>
      <c r="I994" t="s">
        <v>6916</v>
      </c>
      <c r="J994" t="s">
        <v>110</v>
      </c>
      <c r="K994" t="s">
        <v>91</v>
      </c>
      <c r="L994" t="s">
        <v>150</v>
      </c>
      <c r="M994" t="s">
        <v>6917</v>
      </c>
      <c r="N994" t="s">
        <v>6918</v>
      </c>
      <c r="O994" t="s">
        <v>72</v>
      </c>
      <c r="P994">
        <v>41450</v>
      </c>
      <c r="Q994" t="s">
        <v>6917</v>
      </c>
      <c r="R994">
        <v>321</v>
      </c>
      <c r="S994">
        <v>143</v>
      </c>
      <c r="T994" t="s">
        <v>6919</v>
      </c>
      <c r="U994">
        <v>84996</v>
      </c>
    </row>
    <row r="995" spans="1:21" x14ac:dyDescent="0.25">
      <c r="A995" t="s">
        <v>6920</v>
      </c>
      <c r="B995" t="s">
        <v>2747</v>
      </c>
      <c r="C995" t="s">
        <v>3497</v>
      </c>
      <c r="D995" t="s">
        <v>4794</v>
      </c>
      <c r="E995">
        <v>2</v>
      </c>
      <c r="F995">
        <v>25092</v>
      </c>
      <c r="G995">
        <v>1346.4</v>
      </c>
      <c r="H995" t="s">
        <v>6921</v>
      </c>
      <c r="I995" t="s">
        <v>6922</v>
      </c>
      <c r="J995" t="s">
        <v>59</v>
      </c>
      <c r="K995" t="s">
        <v>48</v>
      </c>
      <c r="L995" t="s">
        <v>150</v>
      </c>
      <c r="M995" t="s">
        <v>5110</v>
      </c>
      <c r="N995" t="s">
        <v>6923</v>
      </c>
      <c r="O995" t="s">
        <v>72</v>
      </c>
      <c r="P995">
        <v>39796</v>
      </c>
      <c r="Q995" t="s">
        <v>5110</v>
      </c>
      <c r="R995">
        <v>209</v>
      </c>
      <c r="S995">
        <v>196</v>
      </c>
      <c r="T995" t="s">
        <v>6924</v>
      </c>
      <c r="U995">
        <v>453156</v>
      </c>
    </row>
    <row r="996" spans="1:21" x14ac:dyDescent="0.25">
      <c r="A996" t="s">
        <v>6925</v>
      </c>
      <c r="B996" t="s">
        <v>6865</v>
      </c>
      <c r="C996" t="s">
        <v>6926</v>
      </c>
      <c r="D996" t="s">
        <v>4721</v>
      </c>
      <c r="E996">
        <v>9</v>
      </c>
      <c r="F996">
        <v>16276</v>
      </c>
      <c r="G996">
        <v>1891.44</v>
      </c>
      <c r="H996" t="s">
        <v>6927</v>
      </c>
      <c r="I996" t="s">
        <v>6928</v>
      </c>
      <c r="J996" t="s">
        <v>129</v>
      </c>
      <c r="K996" t="s">
        <v>60</v>
      </c>
      <c r="L996" t="s">
        <v>80</v>
      </c>
      <c r="M996" t="s">
        <v>6929</v>
      </c>
      <c r="N996" t="s">
        <v>6930</v>
      </c>
      <c r="O996" t="s">
        <v>51</v>
      </c>
      <c r="P996">
        <v>6943</v>
      </c>
      <c r="Q996" t="s">
        <v>6929</v>
      </c>
      <c r="R996">
        <v>743</v>
      </c>
      <c r="S996">
        <v>49</v>
      </c>
      <c r="T996" t="s">
        <v>6931</v>
      </c>
      <c r="U996">
        <v>398765</v>
      </c>
    </row>
    <row r="997" spans="1:21" x14ac:dyDescent="0.25">
      <c r="A997" t="s">
        <v>6932</v>
      </c>
      <c r="B997" t="s">
        <v>6933</v>
      </c>
      <c r="C997" t="s">
        <v>6934</v>
      </c>
      <c r="D997" t="s">
        <v>3233</v>
      </c>
      <c r="E997">
        <v>9</v>
      </c>
      <c r="F997">
        <v>41858</v>
      </c>
      <c r="G997">
        <v>5618.62</v>
      </c>
      <c r="H997" t="s">
        <v>522</v>
      </c>
      <c r="I997" t="s">
        <v>6935</v>
      </c>
      <c r="J997" t="s">
        <v>48</v>
      </c>
      <c r="K997" t="s">
        <v>38</v>
      </c>
      <c r="L997" t="s">
        <v>80</v>
      </c>
      <c r="M997" t="s">
        <v>6936</v>
      </c>
      <c r="N997" t="s">
        <v>6937</v>
      </c>
      <c r="O997" t="s">
        <v>72</v>
      </c>
      <c r="P997">
        <v>29522</v>
      </c>
      <c r="Q997" t="s">
        <v>6936</v>
      </c>
      <c r="R997">
        <v>91</v>
      </c>
      <c r="S997">
        <v>57</v>
      </c>
      <c r="T997" t="s">
        <v>6938</v>
      </c>
      <c r="U997">
        <v>267500</v>
      </c>
    </row>
    <row r="998" spans="1:21" x14ac:dyDescent="0.25">
      <c r="A998" t="s">
        <v>6939</v>
      </c>
      <c r="B998" t="s">
        <v>6940</v>
      </c>
      <c r="C998" t="s">
        <v>4800</v>
      </c>
      <c r="D998" t="s">
        <v>2515</v>
      </c>
      <c r="E998">
        <v>4</v>
      </c>
      <c r="F998">
        <v>38968</v>
      </c>
      <c r="G998">
        <v>7159.05</v>
      </c>
      <c r="H998" t="s">
        <v>6173</v>
      </c>
      <c r="I998" t="s">
        <v>6941</v>
      </c>
      <c r="J998" t="s">
        <v>129</v>
      </c>
      <c r="K998" t="s">
        <v>149</v>
      </c>
      <c r="L998" t="s">
        <v>150</v>
      </c>
      <c r="M998" t="s">
        <v>1919</v>
      </c>
      <c r="N998" t="s">
        <v>6942</v>
      </c>
      <c r="O998" t="s">
        <v>51</v>
      </c>
      <c r="P998">
        <v>44137</v>
      </c>
      <c r="Q998" t="s">
        <v>1919</v>
      </c>
      <c r="R998">
        <v>866</v>
      </c>
      <c r="S998">
        <v>33</v>
      </c>
      <c r="T998" t="s">
        <v>6943</v>
      </c>
      <c r="U998">
        <v>312584</v>
      </c>
    </row>
    <row r="999" spans="1:21" x14ac:dyDescent="0.25">
      <c r="A999" t="s">
        <v>6944</v>
      </c>
      <c r="B999" t="s">
        <v>6945</v>
      </c>
      <c r="C999" t="s">
        <v>1750</v>
      </c>
      <c r="D999" t="s">
        <v>3210</v>
      </c>
      <c r="E999">
        <v>9</v>
      </c>
      <c r="F999">
        <v>21526</v>
      </c>
      <c r="G999">
        <v>1463.05</v>
      </c>
      <c r="H999" t="s">
        <v>6946</v>
      </c>
      <c r="I999" t="s">
        <v>6947</v>
      </c>
      <c r="J999" t="s">
        <v>232</v>
      </c>
      <c r="K999" t="s">
        <v>91</v>
      </c>
      <c r="L999" t="s">
        <v>26</v>
      </c>
      <c r="M999" t="s">
        <v>6948</v>
      </c>
      <c r="N999" t="s">
        <v>6949</v>
      </c>
      <c r="O999" t="s">
        <v>83</v>
      </c>
      <c r="P999">
        <v>38715</v>
      </c>
      <c r="Q999" t="s">
        <v>6948</v>
      </c>
      <c r="R999">
        <v>875</v>
      </c>
      <c r="S999">
        <v>147</v>
      </c>
      <c r="T999" t="s">
        <v>6950</v>
      </c>
      <c r="U999">
        <v>452430</v>
      </c>
    </row>
    <row r="1000" spans="1:21" x14ac:dyDescent="0.25">
      <c r="A1000" t="s">
        <v>6951</v>
      </c>
      <c r="B1000" t="s">
        <v>6952</v>
      </c>
      <c r="C1000" t="s">
        <v>2838</v>
      </c>
      <c r="D1000" t="s">
        <v>2776</v>
      </c>
      <c r="E1000">
        <v>1</v>
      </c>
      <c r="F1000">
        <v>19717</v>
      </c>
      <c r="G1000">
        <v>2903.17</v>
      </c>
      <c r="H1000" t="s">
        <v>97</v>
      </c>
      <c r="I1000" t="s">
        <v>6953</v>
      </c>
      <c r="J1000" t="s">
        <v>139</v>
      </c>
      <c r="K1000" t="s">
        <v>196</v>
      </c>
      <c r="L1000" t="s">
        <v>26</v>
      </c>
      <c r="M1000" t="s">
        <v>6954</v>
      </c>
      <c r="N1000" t="s">
        <v>6955</v>
      </c>
      <c r="O1000" t="s">
        <v>51</v>
      </c>
      <c r="P1000">
        <v>16537</v>
      </c>
      <c r="Q1000" t="s">
        <v>6954</v>
      </c>
      <c r="R1000">
        <v>856</v>
      </c>
      <c r="S1000">
        <v>97</v>
      </c>
      <c r="T1000" t="s">
        <v>6956</v>
      </c>
      <c r="U1000">
        <v>396426</v>
      </c>
    </row>
    <row r="1001" spans="1:21" x14ac:dyDescent="0.25">
      <c r="A1001" t="s">
        <v>6957</v>
      </c>
      <c r="B1001" t="s">
        <v>4335</v>
      </c>
      <c r="C1001" t="s">
        <v>4808</v>
      </c>
      <c r="D1001" t="s">
        <v>5381</v>
      </c>
      <c r="E1001">
        <v>9</v>
      </c>
      <c r="F1001">
        <v>8393</v>
      </c>
      <c r="G1001">
        <v>2128.96</v>
      </c>
      <c r="H1001" t="s">
        <v>1683</v>
      </c>
      <c r="I1001" t="s">
        <v>6958</v>
      </c>
      <c r="J1001" t="s">
        <v>129</v>
      </c>
      <c r="K1001" t="s">
        <v>91</v>
      </c>
      <c r="L1001" t="s">
        <v>80</v>
      </c>
      <c r="M1001" t="s">
        <v>6959</v>
      </c>
      <c r="N1001" t="s">
        <v>6960</v>
      </c>
      <c r="O1001" t="s">
        <v>72</v>
      </c>
      <c r="P1001">
        <v>19696</v>
      </c>
      <c r="Q1001" t="s">
        <v>6959</v>
      </c>
      <c r="R1001">
        <v>295</v>
      </c>
      <c r="S1001">
        <v>63</v>
      </c>
      <c r="T1001" t="s">
        <v>6961</v>
      </c>
      <c r="U1001">
        <v>174561</v>
      </c>
    </row>
    <row r="1002" spans="1:21" x14ac:dyDescent="0.25">
      <c r="A1002" t="s">
        <v>6962</v>
      </c>
      <c r="B1002" t="s">
        <v>3225</v>
      </c>
      <c r="C1002" t="s">
        <v>5148</v>
      </c>
      <c r="D1002" t="s">
        <v>6800</v>
      </c>
      <c r="E1002">
        <v>3</v>
      </c>
      <c r="F1002">
        <v>2636</v>
      </c>
      <c r="G1002">
        <v>245.93</v>
      </c>
      <c r="H1002" t="s">
        <v>6963</v>
      </c>
      <c r="I1002" t="s">
        <v>6964</v>
      </c>
      <c r="J1002" t="s">
        <v>37</v>
      </c>
      <c r="K1002" t="s">
        <v>48</v>
      </c>
      <c r="L1002" t="s">
        <v>150</v>
      </c>
      <c r="M1002" t="s">
        <v>6965</v>
      </c>
      <c r="N1002" t="s">
        <v>6966</v>
      </c>
      <c r="O1002" t="s">
        <v>51</v>
      </c>
      <c r="P1002">
        <v>44520</v>
      </c>
      <c r="Q1002" t="s">
        <v>6965</v>
      </c>
      <c r="R1002">
        <v>114</v>
      </c>
      <c r="S1002">
        <v>51</v>
      </c>
      <c r="T1002" t="s">
        <v>6967</v>
      </c>
      <c r="U1002">
        <v>72680</v>
      </c>
    </row>
    <row r="1003" spans="1:21" x14ac:dyDescent="0.25">
      <c r="A1003" t="s">
        <v>6968</v>
      </c>
      <c r="B1003" t="s">
        <v>6969</v>
      </c>
      <c r="C1003" t="s">
        <v>468</v>
      </c>
      <c r="D1003" t="s">
        <v>2170</v>
      </c>
      <c r="E1003">
        <v>1</v>
      </c>
      <c r="F1003">
        <v>15988</v>
      </c>
      <c r="G1003">
        <v>3602.4</v>
      </c>
      <c r="H1003" t="s">
        <v>6832</v>
      </c>
      <c r="I1003" t="s">
        <v>6970</v>
      </c>
      <c r="J1003" t="s">
        <v>48</v>
      </c>
      <c r="K1003" t="s">
        <v>196</v>
      </c>
      <c r="L1003" t="s">
        <v>26</v>
      </c>
      <c r="M1003" t="s">
        <v>2235</v>
      </c>
      <c r="N1003" t="s">
        <v>6971</v>
      </c>
      <c r="O1003" t="s">
        <v>72</v>
      </c>
      <c r="P1003">
        <v>1740</v>
      </c>
      <c r="Q1003" t="s">
        <v>2235</v>
      </c>
      <c r="R1003">
        <v>425</v>
      </c>
      <c r="S1003">
        <v>23</v>
      </c>
      <c r="T1003" t="s">
        <v>6972</v>
      </c>
      <c r="U1003">
        <v>346295</v>
      </c>
    </row>
    <row r="1004" spans="1:21" x14ac:dyDescent="0.25">
      <c r="A1004" t="s">
        <v>6973</v>
      </c>
      <c r="B1004" t="s">
        <v>6974</v>
      </c>
      <c r="C1004" t="s">
        <v>3863</v>
      </c>
      <c r="D1004" t="s">
        <v>967</v>
      </c>
      <c r="E1004">
        <v>7</v>
      </c>
      <c r="F1004">
        <v>12430</v>
      </c>
      <c r="G1004">
        <v>2051.9699999999998</v>
      </c>
      <c r="H1004" t="s">
        <v>6975</v>
      </c>
      <c r="I1004" t="s">
        <v>6976</v>
      </c>
      <c r="J1004" t="s">
        <v>129</v>
      </c>
      <c r="K1004" t="s">
        <v>149</v>
      </c>
      <c r="L1004" t="s">
        <v>150</v>
      </c>
      <c r="M1004" t="s">
        <v>6977</v>
      </c>
      <c r="N1004" t="s">
        <v>6978</v>
      </c>
      <c r="O1004" t="s">
        <v>72</v>
      </c>
      <c r="P1004">
        <v>26318</v>
      </c>
      <c r="Q1004" t="s">
        <v>6977</v>
      </c>
      <c r="R1004">
        <v>334</v>
      </c>
      <c r="S1004">
        <v>100</v>
      </c>
      <c r="T1004" t="s">
        <v>6979</v>
      </c>
      <c r="U1004">
        <v>115613</v>
      </c>
    </row>
    <row r="1005" spans="1:21" x14ac:dyDescent="0.25">
      <c r="A1005" t="s">
        <v>6980</v>
      </c>
      <c r="B1005" t="s">
        <v>4890</v>
      </c>
      <c r="C1005" t="s">
        <v>5503</v>
      </c>
      <c r="D1005" t="s">
        <v>1751</v>
      </c>
      <c r="E1005">
        <v>4</v>
      </c>
      <c r="F1005">
        <v>13627</v>
      </c>
      <c r="G1005">
        <v>922.22</v>
      </c>
      <c r="H1005" t="s">
        <v>6981</v>
      </c>
      <c r="I1005" t="s">
        <v>6982</v>
      </c>
      <c r="J1005" t="s">
        <v>139</v>
      </c>
      <c r="K1005" t="s">
        <v>196</v>
      </c>
      <c r="L1005" t="s">
        <v>80</v>
      </c>
      <c r="M1005" t="s">
        <v>3297</v>
      </c>
      <c r="N1005" t="s">
        <v>6983</v>
      </c>
      <c r="O1005" t="s">
        <v>29</v>
      </c>
      <c r="P1005">
        <v>5893</v>
      </c>
      <c r="Q1005" t="s">
        <v>3297</v>
      </c>
      <c r="R1005">
        <v>959</v>
      </c>
      <c r="S1005">
        <v>139</v>
      </c>
      <c r="T1005" t="s">
        <v>6984</v>
      </c>
      <c r="U1005">
        <v>89583</v>
      </c>
    </row>
    <row r="1006" spans="1:21" x14ac:dyDescent="0.25">
      <c r="A1006" t="s">
        <v>6985</v>
      </c>
      <c r="B1006" t="s">
        <v>5045</v>
      </c>
      <c r="C1006" t="s">
        <v>4570</v>
      </c>
      <c r="D1006" t="s">
        <v>5890</v>
      </c>
      <c r="E1006">
        <v>3</v>
      </c>
      <c r="F1006">
        <v>49924</v>
      </c>
      <c r="G1006">
        <v>4710.01</v>
      </c>
      <c r="H1006" t="s">
        <v>6986</v>
      </c>
      <c r="I1006" t="s">
        <v>6987</v>
      </c>
      <c r="J1006" t="s">
        <v>110</v>
      </c>
      <c r="K1006" t="s">
        <v>196</v>
      </c>
      <c r="L1006" t="s">
        <v>26</v>
      </c>
      <c r="M1006" t="s">
        <v>2044</v>
      </c>
      <c r="N1006" t="s">
        <v>6988</v>
      </c>
      <c r="O1006" t="s">
        <v>29</v>
      </c>
      <c r="P1006">
        <v>44739</v>
      </c>
      <c r="Q1006" t="s">
        <v>2044</v>
      </c>
      <c r="R1006">
        <v>631</v>
      </c>
      <c r="S1006">
        <v>54</v>
      </c>
      <c r="T1006" t="s">
        <v>6989</v>
      </c>
      <c r="U1006">
        <v>492032</v>
      </c>
    </row>
    <row r="1007" spans="1:21" x14ac:dyDescent="0.25">
      <c r="A1007" t="s">
        <v>6990</v>
      </c>
      <c r="B1007" t="s">
        <v>5960</v>
      </c>
      <c r="C1007" t="s">
        <v>5480</v>
      </c>
      <c r="D1007" t="s">
        <v>2235</v>
      </c>
      <c r="E1007">
        <v>7</v>
      </c>
      <c r="F1007">
        <v>34212</v>
      </c>
      <c r="G1007">
        <v>2916.84</v>
      </c>
      <c r="H1007" t="s">
        <v>3684</v>
      </c>
      <c r="I1007" t="s">
        <v>6991</v>
      </c>
      <c r="J1007" t="s">
        <v>139</v>
      </c>
      <c r="K1007" t="s">
        <v>196</v>
      </c>
      <c r="L1007" t="s">
        <v>26</v>
      </c>
      <c r="M1007" t="s">
        <v>4112</v>
      </c>
      <c r="N1007" t="s">
        <v>6992</v>
      </c>
      <c r="O1007" t="s">
        <v>51</v>
      </c>
      <c r="P1007">
        <v>2032</v>
      </c>
      <c r="Q1007" t="s">
        <v>4112</v>
      </c>
      <c r="R1007">
        <v>944</v>
      </c>
      <c r="S1007">
        <v>10</v>
      </c>
      <c r="T1007" t="s">
        <v>6993</v>
      </c>
      <c r="U1007">
        <v>263270</v>
      </c>
    </row>
    <row r="1008" spans="1:21" x14ac:dyDescent="0.25">
      <c r="A1008" t="s">
        <v>6994</v>
      </c>
      <c r="B1008" t="s">
        <v>6995</v>
      </c>
      <c r="C1008" t="s">
        <v>1371</v>
      </c>
      <c r="D1008" t="s">
        <v>6996</v>
      </c>
      <c r="E1008">
        <v>3</v>
      </c>
      <c r="F1008">
        <v>27793</v>
      </c>
      <c r="G1008">
        <v>5695.6</v>
      </c>
      <c r="H1008" t="s">
        <v>6555</v>
      </c>
      <c r="I1008" t="s">
        <v>6997</v>
      </c>
      <c r="J1008" t="s">
        <v>37</v>
      </c>
      <c r="K1008" t="s">
        <v>25</v>
      </c>
      <c r="L1008" t="s">
        <v>150</v>
      </c>
      <c r="M1008" t="s">
        <v>3189</v>
      </c>
      <c r="N1008" t="s">
        <v>6998</v>
      </c>
      <c r="O1008" t="s">
        <v>72</v>
      </c>
      <c r="P1008">
        <v>1267</v>
      </c>
      <c r="Q1008" t="s">
        <v>3189</v>
      </c>
      <c r="R1008">
        <v>750</v>
      </c>
      <c r="S1008">
        <v>99</v>
      </c>
      <c r="T1008" t="s">
        <v>6999</v>
      </c>
      <c r="U1008">
        <v>342880</v>
      </c>
    </row>
    <row r="1009" spans="1:21" x14ac:dyDescent="0.25">
      <c r="A1009" t="s">
        <v>7000</v>
      </c>
      <c r="B1009" t="s">
        <v>1409</v>
      </c>
      <c r="C1009" t="s">
        <v>4062</v>
      </c>
      <c r="D1009" t="s">
        <v>7001</v>
      </c>
      <c r="E1009">
        <v>7</v>
      </c>
      <c r="F1009">
        <v>9354</v>
      </c>
      <c r="G1009">
        <v>671.91</v>
      </c>
      <c r="H1009" t="s">
        <v>5311</v>
      </c>
      <c r="I1009" t="s">
        <v>7002</v>
      </c>
      <c r="J1009" t="s">
        <v>129</v>
      </c>
      <c r="K1009" t="s">
        <v>48</v>
      </c>
      <c r="L1009" t="s">
        <v>80</v>
      </c>
      <c r="M1009" t="s">
        <v>4619</v>
      </c>
      <c r="N1009" t="s">
        <v>7003</v>
      </c>
      <c r="O1009" t="s">
        <v>72</v>
      </c>
      <c r="P1009">
        <v>16514</v>
      </c>
      <c r="Q1009" t="s">
        <v>4619</v>
      </c>
      <c r="R1009">
        <v>714</v>
      </c>
      <c r="S1009">
        <v>138</v>
      </c>
      <c r="T1009" t="s">
        <v>7004</v>
      </c>
      <c r="U1009">
        <v>147799</v>
      </c>
    </row>
    <row r="1010" spans="1:21" x14ac:dyDescent="0.25">
      <c r="A1010" t="s">
        <v>7005</v>
      </c>
      <c r="B1010" t="s">
        <v>7006</v>
      </c>
      <c r="C1010" t="s">
        <v>7007</v>
      </c>
      <c r="D1010" t="s">
        <v>736</v>
      </c>
      <c r="E1010">
        <v>2</v>
      </c>
      <c r="F1010">
        <v>42136</v>
      </c>
      <c r="G1010">
        <v>10776.77</v>
      </c>
      <c r="H1010" t="s">
        <v>5205</v>
      </c>
      <c r="I1010" t="s">
        <v>7008</v>
      </c>
      <c r="J1010" t="s">
        <v>48</v>
      </c>
      <c r="K1010" t="s">
        <v>60</v>
      </c>
      <c r="L1010" t="s">
        <v>150</v>
      </c>
      <c r="M1010" t="s">
        <v>7009</v>
      </c>
      <c r="N1010" t="s">
        <v>7010</v>
      </c>
      <c r="O1010" t="s">
        <v>29</v>
      </c>
      <c r="P1010">
        <v>10088</v>
      </c>
      <c r="Q1010" t="s">
        <v>7009</v>
      </c>
      <c r="R1010">
        <v>111</v>
      </c>
      <c r="S1010">
        <v>75</v>
      </c>
      <c r="T1010" t="s">
        <v>7011</v>
      </c>
      <c r="U1010">
        <v>95764</v>
      </c>
    </row>
    <row r="1011" spans="1:21" x14ac:dyDescent="0.25">
      <c r="A1011" t="s">
        <v>7012</v>
      </c>
      <c r="B1011" t="s">
        <v>7013</v>
      </c>
      <c r="C1011" t="s">
        <v>312</v>
      </c>
      <c r="D1011" t="s">
        <v>7014</v>
      </c>
      <c r="E1011">
        <v>1</v>
      </c>
      <c r="F1011">
        <v>32416</v>
      </c>
      <c r="G1011">
        <v>8157.97</v>
      </c>
      <c r="H1011" t="s">
        <v>7015</v>
      </c>
      <c r="I1011" t="s">
        <v>7016</v>
      </c>
      <c r="J1011" t="s">
        <v>129</v>
      </c>
      <c r="K1011" t="s">
        <v>196</v>
      </c>
      <c r="L1011" t="s">
        <v>150</v>
      </c>
      <c r="M1011" t="s">
        <v>7017</v>
      </c>
      <c r="N1011" t="s">
        <v>7018</v>
      </c>
      <c r="O1011" t="s">
        <v>51</v>
      </c>
      <c r="P1011">
        <v>24825</v>
      </c>
      <c r="Q1011" t="s">
        <v>7017</v>
      </c>
      <c r="R1011">
        <v>68</v>
      </c>
      <c r="S1011">
        <v>57</v>
      </c>
      <c r="T1011" t="s">
        <v>7019</v>
      </c>
      <c r="U1011">
        <v>78243</v>
      </c>
    </row>
    <row r="1012" spans="1:21" x14ac:dyDescent="0.25">
      <c r="A1012" t="s">
        <v>7020</v>
      </c>
      <c r="B1012" t="s">
        <v>6310</v>
      </c>
      <c r="C1012" t="s">
        <v>7021</v>
      </c>
      <c r="D1012" t="s">
        <v>2507</v>
      </c>
      <c r="E1012">
        <v>3</v>
      </c>
      <c r="F1012">
        <v>25983</v>
      </c>
      <c r="G1012">
        <v>1819.21</v>
      </c>
      <c r="H1012" t="s">
        <v>7022</v>
      </c>
      <c r="I1012" t="s">
        <v>7023</v>
      </c>
      <c r="J1012" t="s">
        <v>232</v>
      </c>
      <c r="K1012" t="s">
        <v>38</v>
      </c>
      <c r="L1012" t="s">
        <v>80</v>
      </c>
      <c r="M1012" t="s">
        <v>7024</v>
      </c>
      <c r="N1012" t="s">
        <v>7025</v>
      </c>
      <c r="O1012" t="s">
        <v>83</v>
      </c>
      <c r="P1012">
        <v>15048</v>
      </c>
      <c r="Q1012" t="s">
        <v>7024</v>
      </c>
      <c r="R1012">
        <v>46</v>
      </c>
      <c r="S1012">
        <v>39</v>
      </c>
      <c r="T1012" t="s">
        <v>7026</v>
      </c>
      <c r="U1012">
        <v>209464</v>
      </c>
    </row>
    <row r="1013" spans="1:21" x14ac:dyDescent="0.25">
      <c r="A1013" t="s">
        <v>7027</v>
      </c>
      <c r="B1013" t="s">
        <v>2747</v>
      </c>
      <c r="C1013" t="s">
        <v>1670</v>
      </c>
      <c r="D1013" t="s">
        <v>7028</v>
      </c>
      <c r="E1013">
        <v>6</v>
      </c>
      <c r="F1013">
        <v>23565</v>
      </c>
      <c r="G1013">
        <v>6410.84</v>
      </c>
      <c r="H1013" t="s">
        <v>7029</v>
      </c>
      <c r="I1013" t="s">
        <v>7030</v>
      </c>
      <c r="J1013" t="s">
        <v>37</v>
      </c>
      <c r="K1013" t="s">
        <v>149</v>
      </c>
      <c r="L1013" t="s">
        <v>26</v>
      </c>
      <c r="M1013" t="s">
        <v>1604</v>
      </c>
      <c r="N1013" t="s">
        <v>7031</v>
      </c>
      <c r="O1013" t="s">
        <v>51</v>
      </c>
      <c r="P1013">
        <v>17880</v>
      </c>
      <c r="Q1013" t="s">
        <v>1604</v>
      </c>
      <c r="R1013">
        <v>593</v>
      </c>
      <c r="S1013">
        <v>151</v>
      </c>
      <c r="T1013" t="s">
        <v>7032</v>
      </c>
      <c r="U1013">
        <v>51676</v>
      </c>
    </row>
    <row r="1014" spans="1:21" x14ac:dyDescent="0.25">
      <c r="A1014" t="s">
        <v>7033</v>
      </c>
      <c r="B1014" t="s">
        <v>1669</v>
      </c>
      <c r="C1014" t="s">
        <v>158</v>
      </c>
      <c r="D1014" t="s">
        <v>101</v>
      </c>
      <c r="E1014">
        <v>3</v>
      </c>
      <c r="F1014">
        <v>27852</v>
      </c>
      <c r="G1014">
        <v>8071.24</v>
      </c>
      <c r="H1014" t="s">
        <v>7034</v>
      </c>
      <c r="I1014" t="s">
        <v>7035</v>
      </c>
      <c r="J1014" t="s">
        <v>110</v>
      </c>
      <c r="K1014" t="s">
        <v>91</v>
      </c>
      <c r="L1014" t="s">
        <v>26</v>
      </c>
      <c r="M1014" t="s">
        <v>3966</v>
      </c>
      <c r="N1014" t="s">
        <v>7036</v>
      </c>
      <c r="O1014" t="s">
        <v>51</v>
      </c>
      <c r="P1014">
        <v>28289</v>
      </c>
      <c r="Q1014" t="s">
        <v>3966</v>
      </c>
      <c r="R1014">
        <v>201</v>
      </c>
      <c r="S1014">
        <v>173</v>
      </c>
      <c r="T1014" t="s">
        <v>7037</v>
      </c>
      <c r="U1014">
        <v>239025</v>
      </c>
    </row>
    <row r="1015" spans="1:21" x14ac:dyDescent="0.25">
      <c r="A1015" t="s">
        <v>7038</v>
      </c>
      <c r="B1015" t="s">
        <v>7039</v>
      </c>
      <c r="C1015" t="s">
        <v>1820</v>
      </c>
      <c r="D1015" t="s">
        <v>1197</v>
      </c>
      <c r="E1015">
        <v>2</v>
      </c>
      <c r="F1015">
        <v>42063</v>
      </c>
      <c r="G1015">
        <v>2560.25</v>
      </c>
      <c r="H1015" t="s">
        <v>7040</v>
      </c>
      <c r="I1015" t="s">
        <v>7041</v>
      </c>
      <c r="J1015" t="s">
        <v>232</v>
      </c>
      <c r="K1015" t="s">
        <v>149</v>
      </c>
      <c r="L1015" t="s">
        <v>80</v>
      </c>
      <c r="M1015" t="s">
        <v>425</v>
      </c>
      <c r="N1015" t="s">
        <v>7042</v>
      </c>
      <c r="O1015" t="s">
        <v>51</v>
      </c>
      <c r="P1015">
        <v>28073</v>
      </c>
      <c r="Q1015" t="s">
        <v>425</v>
      </c>
      <c r="R1015">
        <v>989</v>
      </c>
      <c r="S1015">
        <v>156</v>
      </c>
      <c r="T1015" t="s">
        <v>7043</v>
      </c>
      <c r="U1015">
        <v>196138</v>
      </c>
    </row>
    <row r="1016" spans="1:21" x14ac:dyDescent="0.25">
      <c r="A1016" t="s">
        <v>7044</v>
      </c>
      <c r="B1016" t="s">
        <v>1369</v>
      </c>
      <c r="C1016" t="s">
        <v>3049</v>
      </c>
      <c r="D1016" t="s">
        <v>2193</v>
      </c>
      <c r="E1016">
        <v>7</v>
      </c>
      <c r="F1016">
        <v>36146</v>
      </c>
      <c r="G1016">
        <v>10394.950000000001</v>
      </c>
      <c r="H1016" t="s">
        <v>2319</v>
      </c>
      <c r="I1016" t="s">
        <v>7045</v>
      </c>
      <c r="J1016" t="s">
        <v>129</v>
      </c>
      <c r="K1016" t="s">
        <v>196</v>
      </c>
      <c r="L1016" t="s">
        <v>150</v>
      </c>
      <c r="M1016" t="s">
        <v>7046</v>
      </c>
      <c r="N1016" t="s">
        <v>7047</v>
      </c>
      <c r="O1016" t="s">
        <v>29</v>
      </c>
      <c r="P1016">
        <v>46753</v>
      </c>
      <c r="Q1016" t="s">
        <v>7046</v>
      </c>
      <c r="R1016">
        <v>132</v>
      </c>
      <c r="S1016">
        <v>108</v>
      </c>
      <c r="T1016" t="s">
        <v>7048</v>
      </c>
      <c r="U1016">
        <v>287074</v>
      </c>
    </row>
    <row r="1017" spans="1:21" x14ac:dyDescent="0.25">
      <c r="A1017" t="s">
        <v>7049</v>
      </c>
      <c r="B1017" t="s">
        <v>282</v>
      </c>
      <c r="C1017" t="s">
        <v>3992</v>
      </c>
      <c r="D1017" t="s">
        <v>2065</v>
      </c>
      <c r="E1017">
        <v>5</v>
      </c>
      <c r="F1017">
        <v>24507</v>
      </c>
      <c r="G1017">
        <v>2937.54</v>
      </c>
      <c r="H1017" t="s">
        <v>7050</v>
      </c>
      <c r="I1017" t="s">
        <v>7051</v>
      </c>
      <c r="J1017" t="s">
        <v>37</v>
      </c>
      <c r="K1017" t="s">
        <v>149</v>
      </c>
      <c r="L1017" t="s">
        <v>150</v>
      </c>
      <c r="M1017" t="s">
        <v>7014</v>
      </c>
      <c r="N1017" t="s">
        <v>7052</v>
      </c>
      <c r="O1017" t="s">
        <v>29</v>
      </c>
      <c r="P1017">
        <v>24082</v>
      </c>
      <c r="Q1017" t="s">
        <v>7014</v>
      </c>
      <c r="R1017">
        <v>946</v>
      </c>
      <c r="S1017">
        <v>147</v>
      </c>
      <c r="T1017" t="s">
        <v>7053</v>
      </c>
      <c r="U1017">
        <v>315288</v>
      </c>
    </row>
    <row r="1018" spans="1:21" x14ac:dyDescent="0.25">
      <c r="A1018" t="s">
        <v>7054</v>
      </c>
      <c r="B1018" t="s">
        <v>529</v>
      </c>
      <c r="C1018" t="s">
        <v>3290</v>
      </c>
      <c r="D1018" t="s">
        <v>5048</v>
      </c>
      <c r="E1018">
        <v>4</v>
      </c>
      <c r="F1018">
        <v>33547</v>
      </c>
      <c r="G1018">
        <v>7252.54</v>
      </c>
      <c r="H1018" t="s">
        <v>2146</v>
      </c>
      <c r="I1018" t="s">
        <v>7055</v>
      </c>
      <c r="J1018" t="s">
        <v>59</v>
      </c>
      <c r="K1018" t="s">
        <v>48</v>
      </c>
      <c r="L1018" t="s">
        <v>150</v>
      </c>
      <c r="M1018" t="s">
        <v>5832</v>
      </c>
      <c r="N1018" t="s">
        <v>7056</v>
      </c>
      <c r="O1018" t="s">
        <v>29</v>
      </c>
      <c r="P1018">
        <v>28255</v>
      </c>
      <c r="Q1018" t="s">
        <v>5832</v>
      </c>
      <c r="R1018">
        <v>667</v>
      </c>
      <c r="S1018">
        <v>85</v>
      </c>
      <c r="T1018" t="s">
        <v>7057</v>
      </c>
      <c r="U1018">
        <v>188794</v>
      </c>
    </row>
    <row r="1019" spans="1:21" x14ac:dyDescent="0.25">
      <c r="A1019" t="s">
        <v>7058</v>
      </c>
      <c r="B1019" t="s">
        <v>173</v>
      </c>
      <c r="C1019" t="s">
        <v>1565</v>
      </c>
      <c r="D1019" t="s">
        <v>2131</v>
      </c>
      <c r="E1019">
        <v>3</v>
      </c>
      <c r="F1019">
        <v>46525</v>
      </c>
      <c r="G1019">
        <v>4359.58</v>
      </c>
      <c r="H1019" t="s">
        <v>5284</v>
      </c>
      <c r="I1019" t="s">
        <v>7059</v>
      </c>
      <c r="J1019" t="s">
        <v>59</v>
      </c>
      <c r="K1019" t="s">
        <v>25</v>
      </c>
      <c r="L1019" t="s">
        <v>150</v>
      </c>
      <c r="M1019" t="s">
        <v>4690</v>
      </c>
      <c r="N1019" t="s">
        <v>7060</v>
      </c>
      <c r="O1019" t="s">
        <v>29</v>
      </c>
      <c r="P1019">
        <v>33929</v>
      </c>
      <c r="Q1019" t="s">
        <v>4690</v>
      </c>
      <c r="R1019">
        <v>106</v>
      </c>
      <c r="S1019">
        <v>14</v>
      </c>
      <c r="T1019" t="s">
        <v>7061</v>
      </c>
      <c r="U1019">
        <v>254853</v>
      </c>
    </row>
    <row r="1020" spans="1:21" x14ac:dyDescent="0.25">
      <c r="A1020" t="s">
        <v>7062</v>
      </c>
      <c r="B1020" t="s">
        <v>75</v>
      </c>
      <c r="C1020" t="s">
        <v>6725</v>
      </c>
      <c r="D1020" t="s">
        <v>1639</v>
      </c>
      <c r="E1020">
        <v>1</v>
      </c>
      <c r="F1020">
        <v>16648</v>
      </c>
      <c r="G1020">
        <v>4234.6499999999996</v>
      </c>
      <c r="H1020" t="s">
        <v>5575</v>
      </c>
      <c r="I1020" t="s">
        <v>7063</v>
      </c>
      <c r="J1020" t="s">
        <v>24</v>
      </c>
      <c r="K1020" t="s">
        <v>38</v>
      </c>
      <c r="L1020" t="s">
        <v>150</v>
      </c>
      <c r="M1020" t="s">
        <v>7064</v>
      </c>
      <c r="N1020" t="s">
        <v>7065</v>
      </c>
      <c r="O1020" t="s">
        <v>29</v>
      </c>
      <c r="P1020">
        <v>8794</v>
      </c>
      <c r="Q1020" t="s">
        <v>7064</v>
      </c>
      <c r="R1020">
        <v>58</v>
      </c>
      <c r="S1020">
        <v>79</v>
      </c>
      <c r="T1020" t="s">
        <v>7066</v>
      </c>
      <c r="U1020">
        <v>85143</v>
      </c>
    </row>
    <row r="1021" spans="1:21" x14ac:dyDescent="0.25">
      <c r="A1021" t="s">
        <v>7067</v>
      </c>
      <c r="B1021" t="s">
        <v>7068</v>
      </c>
      <c r="C1021" t="s">
        <v>2154</v>
      </c>
      <c r="D1021" t="s">
        <v>1109</v>
      </c>
      <c r="E1021">
        <v>1</v>
      </c>
      <c r="F1021">
        <v>45073</v>
      </c>
      <c r="G1021">
        <v>11740.54</v>
      </c>
      <c r="H1021" t="s">
        <v>2650</v>
      </c>
      <c r="I1021" t="s">
        <v>7069</v>
      </c>
      <c r="J1021" t="s">
        <v>24</v>
      </c>
      <c r="K1021" t="s">
        <v>91</v>
      </c>
      <c r="L1021" t="s">
        <v>26</v>
      </c>
      <c r="M1021" t="s">
        <v>2381</v>
      </c>
      <c r="N1021" t="s">
        <v>7070</v>
      </c>
      <c r="O1021" t="s">
        <v>29</v>
      </c>
      <c r="P1021">
        <v>33381</v>
      </c>
      <c r="Q1021" t="s">
        <v>2381</v>
      </c>
      <c r="R1021">
        <v>395</v>
      </c>
      <c r="S1021">
        <v>143</v>
      </c>
      <c r="T1021" t="s">
        <v>7071</v>
      </c>
      <c r="U1021">
        <v>185796</v>
      </c>
    </row>
    <row r="1022" spans="1:21" x14ac:dyDescent="0.25">
      <c r="A1022" t="s">
        <v>7072</v>
      </c>
      <c r="B1022" t="s">
        <v>182</v>
      </c>
      <c r="C1022" t="s">
        <v>1710</v>
      </c>
      <c r="D1022" t="s">
        <v>6741</v>
      </c>
      <c r="E1022">
        <v>7</v>
      </c>
      <c r="F1022">
        <v>30536</v>
      </c>
      <c r="G1022">
        <v>8995.4599999999991</v>
      </c>
      <c r="H1022" t="s">
        <v>7073</v>
      </c>
      <c r="I1022" t="s">
        <v>7074</v>
      </c>
      <c r="J1022" t="s">
        <v>24</v>
      </c>
      <c r="K1022" t="s">
        <v>25</v>
      </c>
      <c r="L1022" t="s">
        <v>150</v>
      </c>
      <c r="M1022" t="s">
        <v>7075</v>
      </c>
      <c r="N1022" t="s">
        <v>7076</v>
      </c>
      <c r="O1022" t="s">
        <v>83</v>
      </c>
      <c r="P1022">
        <v>43109</v>
      </c>
      <c r="Q1022" t="s">
        <v>7075</v>
      </c>
      <c r="R1022">
        <v>338</v>
      </c>
      <c r="S1022">
        <v>132</v>
      </c>
      <c r="T1022" t="s">
        <v>7077</v>
      </c>
      <c r="U1022">
        <v>490186</v>
      </c>
    </row>
    <row r="1023" spans="1:21" x14ac:dyDescent="0.25">
      <c r="A1023" t="s">
        <v>7078</v>
      </c>
      <c r="B1023" t="s">
        <v>7079</v>
      </c>
      <c r="C1023" t="s">
        <v>2611</v>
      </c>
      <c r="D1023" t="s">
        <v>4475</v>
      </c>
      <c r="E1023">
        <v>1</v>
      </c>
      <c r="F1023">
        <v>9671</v>
      </c>
      <c r="G1023">
        <v>2883.25</v>
      </c>
      <c r="H1023" t="s">
        <v>183</v>
      </c>
      <c r="I1023" t="s">
        <v>7080</v>
      </c>
      <c r="J1023" t="s">
        <v>24</v>
      </c>
      <c r="K1023" t="s">
        <v>196</v>
      </c>
      <c r="L1023" t="s">
        <v>150</v>
      </c>
      <c r="M1023" t="s">
        <v>2761</v>
      </c>
      <c r="N1023" t="s">
        <v>7081</v>
      </c>
      <c r="O1023" t="s">
        <v>29</v>
      </c>
      <c r="P1023">
        <v>15971</v>
      </c>
      <c r="Q1023" t="s">
        <v>2761</v>
      </c>
      <c r="R1023">
        <v>315</v>
      </c>
      <c r="S1023">
        <v>198</v>
      </c>
      <c r="T1023" t="s">
        <v>7082</v>
      </c>
      <c r="U1023">
        <v>496040</v>
      </c>
    </row>
    <row r="1024" spans="1:21" x14ac:dyDescent="0.25">
      <c r="A1024" t="s">
        <v>7083</v>
      </c>
      <c r="B1024" t="s">
        <v>795</v>
      </c>
      <c r="C1024" t="s">
        <v>7084</v>
      </c>
      <c r="D1024" t="s">
        <v>4034</v>
      </c>
      <c r="E1024">
        <v>3</v>
      </c>
      <c r="F1024">
        <v>48364</v>
      </c>
      <c r="G1024">
        <v>3335.4</v>
      </c>
      <c r="H1024" t="s">
        <v>7085</v>
      </c>
      <c r="I1024" t="s">
        <v>7086</v>
      </c>
      <c r="J1024" t="s">
        <v>37</v>
      </c>
      <c r="K1024" t="s">
        <v>38</v>
      </c>
      <c r="L1024" t="s">
        <v>80</v>
      </c>
      <c r="M1024" t="s">
        <v>7087</v>
      </c>
      <c r="N1024" t="s">
        <v>7088</v>
      </c>
      <c r="O1024" t="s">
        <v>51</v>
      </c>
      <c r="P1024">
        <v>8999</v>
      </c>
      <c r="Q1024" t="s">
        <v>7087</v>
      </c>
      <c r="R1024">
        <v>528</v>
      </c>
      <c r="S1024">
        <v>199</v>
      </c>
      <c r="T1024" t="s">
        <v>7089</v>
      </c>
      <c r="U1024">
        <v>268614</v>
      </c>
    </row>
    <row r="1025" spans="1:21" x14ac:dyDescent="0.25">
      <c r="A1025" t="s">
        <v>7090</v>
      </c>
      <c r="B1025" t="s">
        <v>7091</v>
      </c>
      <c r="C1025" t="s">
        <v>7092</v>
      </c>
      <c r="D1025" t="s">
        <v>7064</v>
      </c>
      <c r="E1025">
        <v>9</v>
      </c>
      <c r="F1025">
        <v>34465</v>
      </c>
      <c r="G1025">
        <v>7392.43</v>
      </c>
      <c r="H1025" t="s">
        <v>1943</v>
      </c>
      <c r="I1025" t="s">
        <v>7093</v>
      </c>
      <c r="J1025" t="s">
        <v>37</v>
      </c>
      <c r="K1025" t="s">
        <v>60</v>
      </c>
      <c r="L1025" t="s">
        <v>150</v>
      </c>
      <c r="M1025" t="s">
        <v>4738</v>
      </c>
      <c r="N1025" t="s">
        <v>7094</v>
      </c>
      <c r="O1025" t="s">
        <v>51</v>
      </c>
      <c r="P1025">
        <v>17376</v>
      </c>
      <c r="Q1025" t="s">
        <v>4738</v>
      </c>
      <c r="R1025">
        <v>129</v>
      </c>
      <c r="S1025">
        <v>56</v>
      </c>
      <c r="T1025" t="s">
        <v>7095</v>
      </c>
      <c r="U1025">
        <v>472786</v>
      </c>
    </row>
    <row r="1026" spans="1:21" x14ac:dyDescent="0.25">
      <c r="A1026" t="s">
        <v>7096</v>
      </c>
      <c r="B1026" t="s">
        <v>2610</v>
      </c>
      <c r="C1026" t="s">
        <v>815</v>
      </c>
      <c r="D1026" t="s">
        <v>1850</v>
      </c>
      <c r="E1026">
        <v>4</v>
      </c>
      <c r="F1026">
        <v>19603</v>
      </c>
      <c r="G1026">
        <v>2318.2800000000002</v>
      </c>
      <c r="H1026" t="s">
        <v>7097</v>
      </c>
      <c r="I1026" t="s">
        <v>7098</v>
      </c>
      <c r="J1026" t="s">
        <v>37</v>
      </c>
      <c r="K1026" t="s">
        <v>196</v>
      </c>
      <c r="L1026" t="s">
        <v>80</v>
      </c>
      <c r="M1026" t="s">
        <v>5576</v>
      </c>
      <c r="N1026" t="s">
        <v>7099</v>
      </c>
      <c r="O1026" t="s">
        <v>29</v>
      </c>
      <c r="P1026">
        <v>13824</v>
      </c>
      <c r="Q1026" t="s">
        <v>5576</v>
      </c>
      <c r="R1026">
        <v>129</v>
      </c>
      <c r="S1026">
        <v>11</v>
      </c>
      <c r="T1026" t="s">
        <v>7100</v>
      </c>
      <c r="U1026">
        <v>275586</v>
      </c>
    </row>
    <row r="1027" spans="1:21" x14ac:dyDescent="0.25">
      <c r="A1027" t="s">
        <v>7101</v>
      </c>
      <c r="B1027" t="s">
        <v>3187</v>
      </c>
      <c r="C1027" t="s">
        <v>2782</v>
      </c>
      <c r="D1027" t="s">
        <v>3157</v>
      </c>
      <c r="E1027">
        <v>7</v>
      </c>
      <c r="F1027">
        <v>11123</v>
      </c>
      <c r="G1027">
        <v>905.35</v>
      </c>
      <c r="H1027" t="s">
        <v>7102</v>
      </c>
      <c r="I1027" t="s">
        <v>7103</v>
      </c>
      <c r="J1027" t="s">
        <v>24</v>
      </c>
      <c r="K1027" t="s">
        <v>60</v>
      </c>
      <c r="L1027" t="s">
        <v>150</v>
      </c>
      <c r="M1027" t="s">
        <v>7104</v>
      </c>
      <c r="N1027" t="s">
        <v>7105</v>
      </c>
      <c r="O1027" t="s">
        <v>72</v>
      </c>
      <c r="P1027">
        <v>29298</v>
      </c>
      <c r="Q1027" t="s">
        <v>7104</v>
      </c>
      <c r="R1027">
        <v>694</v>
      </c>
      <c r="S1027">
        <v>62</v>
      </c>
      <c r="T1027" t="s">
        <v>7106</v>
      </c>
      <c r="U1027">
        <v>106543</v>
      </c>
    </row>
    <row r="1028" spans="1:21" x14ac:dyDescent="0.25">
      <c r="A1028" t="s">
        <v>7107</v>
      </c>
      <c r="B1028" t="s">
        <v>7108</v>
      </c>
      <c r="C1028" t="s">
        <v>4321</v>
      </c>
      <c r="D1028" t="s">
        <v>401</v>
      </c>
      <c r="E1028">
        <v>4</v>
      </c>
      <c r="F1028">
        <v>45831</v>
      </c>
      <c r="G1028">
        <v>3996.41</v>
      </c>
      <c r="H1028" t="s">
        <v>1523</v>
      </c>
      <c r="I1028" t="s">
        <v>7109</v>
      </c>
      <c r="J1028" t="s">
        <v>24</v>
      </c>
      <c r="K1028" t="s">
        <v>25</v>
      </c>
      <c r="L1028" t="s">
        <v>150</v>
      </c>
      <c r="M1028" t="s">
        <v>4840</v>
      </c>
      <c r="N1028" t="s">
        <v>7110</v>
      </c>
      <c r="O1028" t="s">
        <v>29</v>
      </c>
      <c r="P1028">
        <v>43200</v>
      </c>
      <c r="Q1028" t="s">
        <v>4840</v>
      </c>
      <c r="R1028">
        <v>990</v>
      </c>
      <c r="S1028">
        <v>176</v>
      </c>
      <c r="T1028" t="s">
        <v>7111</v>
      </c>
      <c r="U1028">
        <v>440556</v>
      </c>
    </row>
    <row r="1029" spans="1:21" x14ac:dyDescent="0.25">
      <c r="A1029" t="s">
        <v>7112</v>
      </c>
      <c r="B1029" t="s">
        <v>7113</v>
      </c>
      <c r="C1029" t="s">
        <v>470</v>
      </c>
      <c r="D1029" t="s">
        <v>1678</v>
      </c>
      <c r="E1029">
        <v>9</v>
      </c>
      <c r="F1029">
        <v>41253</v>
      </c>
      <c r="G1029">
        <v>11720.36</v>
      </c>
      <c r="H1029" t="s">
        <v>7114</v>
      </c>
      <c r="I1029" t="s">
        <v>7115</v>
      </c>
      <c r="J1029" t="s">
        <v>232</v>
      </c>
      <c r="K1029" t="s">
        <v>91</v>
      </c>
      <c r="L1029" t="s">
        <v>80</v>
      </c>
      <c r="M1029" t="s">
        <v>7116</v>
      </c>
      <c r="N1029" t="s">
        <v>7117</v>
      </c>
      <c r="O1029" t="s">
        <v>83</v>
      </c>
      <c r="P1029">
        <v>29861</v>
      </c>
      <c r="Q1029" t="s">
        <v>7116</v>
      </c>
      <c r="R1029">
        <v>273</v>
      </c>
      <c r="S1029">
        <v>164</v>
      </c>
      <c r="T1029" t="s">
        <v>7118</v>
      </c>
      <c r="U1029">
        <v>236798</v>
      </c>
    </row>
    <row r="1030" spans="1:21" x14ac:dyDescent="0.25">
      <c r="A1030" t="s">
        <v>7119</v>
      </c>
      <c r="B1030" t="s">
        <v>2823</v>
      </c>
      <c r="C1030" t="s">
        <v>6057</v>
      </c>
      <c r="D1030" t="s">
        <v>2526</v>
      </c>
      <c r="E1030">
        <v>8</v>
      </c>
      <c r="F1030">
        <v>2703</v>
      </c>
      <c r="G1030">
        <v>597.13</v>
      </c>
      <c r="H1030" t="s">
        <v>7120</v>
      </c>
      <c r="I1030" t="s">
        <v>7121</v>
      </c>
      <c r="J1030" t="s">
        <v>129</v>
      </c>
      <c r="K1030" t="s">
        <v>196</v>
      </c>
      <c r="L1030" t="s">
        <v>26</v>
      </c>
      <c r="M1030" t="s">
        <v>7122</v>
      </c>
      <c r="N1030" t="s">
        <v>7123</v>
      </c>
      <c r="O1030" t="s">
        <v>72</v>
      </c>
      <c r="P1030">
        <v>6363</v>
      </c>
      <c r="Q1030" t="s">
        <v>7122</v>
      </c>
      <c r="R1030">
        <v>931</v>
      </c>
      <c r="S1030">
        <v>28</v>
      </c>
      <c r="T1030" t="s">
        <v>7124</v>
      </c>
      <c r="U1030">
        <v>325593</v>
      </c>
    </row>
    <row r="1031" spans="1:21" x14ac:dyDescent="0.25">
      <c r="A1031" t="s">
        <v>7125</v>
      </c>
      <c r="B1031" t="s">
        <v>7126</v>
      </c>
      <c r="C1031" t="s">
        <v>6812</v>
      </c>
      <c r="D1031" t="s">
        <v>2715</v>
      </c>
      <c r="E1031">
        <v>5</v>
      </c>
      <c r="F1031">
        <v>31968</v>
      </c>
      <c r="G1031">
        <v>2001.68</v>
      </c>
      <c r="H1031" t="s">
        <v>1717</v>
      </c>
      <c r="I1031" t="s">
        <v>7127</v>
      </c>
      <c r="J1031" t="s">
        <v>232</v>
      </c>
      <c r="K1031" t="s">
        <v>48</v>
      </c>
      <c r="L1031" t="s">
        <v>80</v>
      </c>
      <c r="M1031" t="s">
        <v>7128</v>
      </c>
      <c r="N1031" t="s">
        <v>7129</v>
      </c>
      <c r="O1031" t="s">
        <v>72</v>
      </c>
      <c r="P1031">
        <v>15803</v>
      </c>
      <c r="Q1031" t="s">
        <v>7128</v>
      </c>
      <c r="R1031">
        <v>344</v>
      </c>
      <c r="S1031">
        <v>40</v>
      </c>
      <c r="T1031" t="s">
        <v>7130</v>
      </c>
      <c r="U1031">
        <v>341981</v>
      </c>
    </row>
    <row r="1032" spans="1:21" x14ac:dyDescent="0.25">
      <c r="A1032" t="s">
        <v>7131</v>
      </c>
      <c r="B1032" t="s">
        <v>845</v>
      </c>
      <c r="C1032" t="s">
        <v>3927</v>
      </c>
      <c r="D1032" t="s">
        <v>2109</v>
      </c>
      <c r="E1032">
        <v>7</v>
      </c>
      <c r="F1032">
        <v>6173</v>
      </c>
      <c r="G1032">
        <v>1827.56</v>
      </c>
      <c r="H1032" t="s">
        <v>7132</v>
      </c>
      <c r="I1032" t="s">
        <v>7133</v>
      </c>
      <c r="J1032" t="s">
        <v>59</v>
      </c>
      <c r="K1032" t="s">
        <v>91</v>
      </c>
      <c r="L1032" t="s">
        <v>80</v>
      </c>
      <c r="M1032" t="s">
        <v>3653</v>
      </c>
      <c r="N1032" t="s">
        <v>7134</v>
      </c>
      <c r="O1032" t="s">
        <v>29</v>
      </c>
      <c r="P1032">
        <v>34496</v>
      </c>
      <c r="Q1032" t="s">
        <v>3653</v>
      </c>
      <c r="R1032">
        <v>335</v>
      </c>
      <c r="S1032">
        <v>117</v>
      </c>
      <c r="T1032" t="s">
        <v>7135</v>
      </c>
      <c r="U1032">
        <v>188616</v>
      </c>
    </row>
    <row r="1033" spans="1:21" x14ac:dyDescent="0.25">
      <c r="A1033" t="s">
        <v>7136</v>
      </c>
      <c r="B1033" t="s">
        <v>1596</v>
      </c>
      <c r="C1033" t="s">
        <v>2651</v>
      </c>
      <c r="D1033" t="s">
        <v>1503</v>
      </c>
      <c r="E1033">
        <v>4</v>
      </c>
      <c r="F1033">
        <v>15058</v>
      </c>
      <c r="G1033">
        <v>3793.91</v>
      </c>
      <c r="H1033" t="s">
        <v>20</v>
      </c>
      <c r="I1033" t="s">
        <v>7137</v>
      </c>
      <c r="J1033" t="s">
        <v>110</v>
      </c>
      <c r="K1033" t="s">
        <v>149</v>
      </c>
      <c r="L1033" t="s">
        <v>80</v>
      </c>
      <c r="M1033" t="s">
        <v>1628</v>
      </c>
      <c r="N1033" t="s">
        <v>7138</v>
      </c>
      <c r="O1033" t="s">
        <v>51</v>
      </c>
      <c r="P1033">
        <v>16582</v>
      </c>
      <c r="Q1033" t="s">
        <v>1628</v>
      </c>
      <c r="R1033">
        <v>90</v>
      </c>
      <c r="S1033">
        <v>135</v>
      </c>
      <c r="T1033" t="s">
        <v>7139</v>
      </c>
      <c r="U1033">
        <v>380070</v>
      </c>
    </row>
    <row r="1034" spans="1:21" x14ac:dyDescent="0.25">
      <c r="A1034" t="s">
        <v>7140</v>
      </c>
      <c r="B1034" t="s">
        <v>2461</v>
      </c>
      <c r="C1034" t="s">
        <v>4841</v>
      </c>
      <c r="D1034" t="s">
        <v>2281</v>
      </c>
      <c r="E1034">
        <v>9</v>
      </c>
      <c r="F1034">
        <v>28616</v>
      </c>
      <c r="G1034">
        <v>3642.67</v>
      </c>
      <c r="H1034" t="s">
        <v>7141</v>
      </c>
      <c r="I1034" t="s">
        <v>7142</v>
      </c>
      <c r="J1034" t="s">
        <v>48</v>
      </c>
      <c r="K1034" t="s">
        <v>91</v>
      </c>
      <c r="L1034" t="s">
        <v>150</v>
      </c>
      <c r="M1034" t="s">
        <v>7143</v>
      </c>
      <c r="N1034" t="s">
        <v>7144</v>
      </c>
      <c r="O1034" t="s">
        <v>29</v>
      </c>
      <c r="P1034">
        <v>29360</v>
      </c>
      <c r="Q1034" t="s">
        <v>7143</v>
      </c>
      <c r="R1034">
        <v>423</v>
      </c>
      <c r="S1034">
        <v>196</v>
      </c>
      <c r="T1034" t="s">
        <v>7145</v>
      </c>
      <c r="U1034">
        <v>275588</v>
      </c>
    </row>
    <row r="1035" spans="1:21" x14ac:dyDescent="0.25">
      <c r="A1035" t="s">
        <v>7146</v>
      </c>
      <c r="B1035" t="s">
        <v>7147</v>
      </c>
      <c r="C1035" t="s">
        <v>6934</v>
      </c>
      <c r="D1035" t="s">
        <v>3802</v>
      </c>
      <c r="E1035">
        <v>4</v>
      </c>
      <c r="F1035">
        <v>12831</v>
      </c>
      <c r="G1035">
        <v>2151.9699999999998</v>
      </c>
      <c r="H1035" t="s">
        <v>7148</v>
      </c>
      <c r="I1035" t="s">
        <v>7149</v>
      </c>
      <c r="J1035" t="s">
        <v>232</v>
      </c>
      <c r="K1035" t="s">
        <v>38</v>
      </c>
      <c r="L1035" t="s">
        <v>150</v>
      </c>
      <c r="M1035" t="s">
        <v>7150</v>
      </c>
      <c r="N1035" t="s">
        <v>7151</v>
      </c>
      <c r="O1035" t="s">
        <v>83</v>
      </c>
      <c r="P1035">
        <v>34732</v>
      </c>
      <c r="Q1035" t="s">
        <v>7150</v>
      </c>
      <c r="R1035">
        <v>497</v>
      </c>
      <c r="S1035">
        <v>153</v>
      </c>
      <c r="T1035" t="s">
        <v>7152</v>
      </c>
      <c r="U1035">
        <v>214867</v>
      </c>
    </row>
    <row r="1036" spans="1:21" x14ac:dyDescent="0.25">
      <c r="A1036" t="s">
        <v>7153</v>
      </c>
      <c r="B1036" t="s">
        <v>1306</v>
      </c>
      <c r="C1036" t="s">
        <v>4702</v>
      </c>
      <c r="D1036" t="s">
        <v>338</v>
      </c>
      <c r="E1036">
        <v>8</v>
      </c>
      <c r="F1036">
        <v>25868</v>
      </c>
      <c r="G1036">
        <v>5992.17</v>
      </c>
      <c r="H1036" t="s">
        <v>451</v>
      </c>
      <c r="I1036" t="s">
        <v>7154</v>
      </c>
      <c r="J1036" t="s">
        <v>24</v>
      </c>
      <c r="K1036" t="s">
        <v>149</v>
      </c>
      <c r="L1036" t="s">
        <v>80</v>
      </c>
      <c r="M1036" t="s">
        <v>7155</v>
      </c>
      <c r="N1036" t="s">
        <v>7156</v>
      </c>
      <c r="O1036" t="s">
        <v>72</v>
      </c>
      <c r="P1036">
        <v>16525</v>
      </c>
      <c r="Q1036" t="s">
        <v>7155</v>
      </c>
      <c r="R1036">
        <v>663</v>
      </c>
      <c r="S1036">
        <v>50</v>
      </c>
      <c r="T1036" t="s">
        <v>7157</v>
      </c>
      <c r="U1036">
        <v>184061</v>
      </c>
    </row>
    <row r="1037" spans="1:21" x14ac:dyDescent="0.25">
      <c r="A1037" t="s">
        <v>7158</v>
      </c>
      <c r="B1037" t="s">
        <v>3593</v>
      </c>
      <c r="C1037" t="s">
        <v>7159</v>
      </c>
      <c r="D1037" t="s">
        <v>1250</v>
      </c>
      <c r="E1037">
        <v>6</v>
      </c>
      <c r="F1037">
        <v>21764</v>
      </c>
      <c r="G1037">
        <v>4766.49</v>
      </c>
      <c r="H1037" t="s">
        <v>3009</v>
      </c>
      <c r="I1037" t="s">
        <v>7160</v>
      </c>
      <c r="J1037" t="s">
        <v>48</v>
      </c>
      <c r="K1037" t="s">
        <v>91</v>
      </c>
      <c r="L1037" t="s">
        <v>150</v>
      </c>
      <c r="M1037" t="s">
        <v>7161</v>
      </c>
      <c r="N1037" t="s">
        <v>7162</v>
      </c>
      <c r="O1037" t="s">
        <v>29</v>
      </c>
      <c r="P1037">
        <v>32405</v>
      </c>
      <c r="Q1037" t="s">
        <v>7161</v>
      </c>
      <c r="R1037">
        <v>158</v>
      </c>
      <c r="S1037">
        <v>17</v>
      </c>
      <c r="T1037" t="s">
        <v>7163</v>
      </c>
      <c r="U1037">
        <v>385826</v>
      </c>
    </row>
    <row r="1038" spans="1:21" x14ac:dyDescent="0.25">
      <c r="A1038" t="s">
        <v>7164</v>
      </c>
      <c r="B1038" t="s">
        <v>1141</v>
      </c>
      <c r="C1038" t="s">
        <v>6000</v>
      </c>
      <c r="D1038" t="s">
        <v>193</v>
      </c>
      <c r="E1038">
        <v>6</v>
      </c>
      <c r="F1038">
        <v>29284</v>
      </c>
      <c r="G1038">
        <v>4854.42</v>
      </c>
      <c r="H1038" t="s">
        <v>2052</v>
      </c>
      <c r="I1038" t="s">
        <v>7165</v>
      </c>
      <c r="J1038" t="s">
        <v>139</v>
      </c>
      <c r="K1038" t="s">
        <v>60</v>
      </c>
      <c r="L1038" t="s">
        <v>26</v>
      </c>
      <c r="M1038" t="s">
        <v>6530</v>
      </c>
      <c r="N1038" t="s">
        <v>7166</v>
      </c>
      <c r="O1038" t="s">
        <v>72</v>
      </c>
      <c r="P1038">
        <v>19966</v>
      </c>
      <c r="Q1038" t="s">
        <v>6530</v>
      </c>
      <c r="R1038">
        <v>188</v>
      </c>
      <c r="S1038">
        <v>130</v>
      </c>
      <c r="T1038" t="s">
        <v>7167</v>
      </c>
      <c r="U1038">
        <v>162203</v>
      </c>
    </row>
    <row r="1039" spans="1:21" x14ac:dyDescent="0.25">
      <c r="A1039" t="s">
        <v>7168</v>
      </c>
      <c r="B1039" t="s">
        <v>4157</v>
      </c>
      <c r="C1039" t="s">
        <v>1388</v>
      </c>
      <c r="D1039" t="s">
        <v>961</v>
      </c>
      <c r="E1039">
        <v>4</v>
      </c>
      <c r="F1039">
        <v>40135</v>
      </c>
      <c r="G1039">
        <v>7147.94</v>
      </c>
      <c r="H1039" t="s">
        <v>7169</v>
      </c>
      <c r="I1039" t="s">
        <v>7170</v>
      </c>
      <c r="J1039" t="s">
        <v>24</v>
      </c>
      <c r="K1039" t="s">
        <v>25</v>
      </c>
      <c r="L1039" t="s">
        <v>80</v>
      </c>
      <c r="M1039" t="s">
        <v>4302</v>
      </c>
      <c r="N1039" t="s">
        <v>7171</v>
      </c>
      <c r="O1039" t="s">
        <v>51</v>
      </c>
      <c r="P1039">
        <v>6839</v>
      </c>
      <c r="Q1039" t="s">
        <v>4302</v>
      </c>
      <c r="R1039">
        <v>432</v>
      </c>
      <c r="S1039">
        <v>115</v>
      </c>
      <c r="T1039" t="s">
        <v>7172</v>
      </c>
      <c r="U1039">
        <v>105867</v>
      </c>
    </row>
    <row r="1040" spans="1:21" x14ac:dyDescent="0.25">
      <c r="A1040" t="s">
        <v>7173</v>
      </c>
      <c r="B1040" t="s">
        <v>1846</v>
      </c>
      <c r="C1040" t="s">
        <v>627</v>
      </c>
      <c r="D1040" t="s">
        <v>7174</v>
      </c>
      <c r="E1040">
        <v>8</v>
      </c>
      <c r="F1040">
        <v>8181</v>
      </c>
      <c r="G1040">
        <v>497.42</v>
      </c>
      <c r="H1040" t="s">
        <v>7175</v>
      </c>
      <c r="I1040" t="s">
        <v>7176</v>
      </c>
      <c r="J1040" t="s">
        <v>59</v>
      </c>
      <c r="K1040" t="s">
        <v>25</v>
      </c>
      <c r="L1040" t="s">
        <v>150</v>
      </c>
      <c r="M1040" t="s">
        <v>7177</v>
      </c>
      <c r="N1040" t="s">
        <v>7178</v>
      </c>
      <c r="O1040" t="s">
        <v>51</v>
      </c>
      <c r="P1040">
        <v>18671</v>
      </c>
      <c r="Q1040" t="s">
        <v>7177</v>
      </c>
      <c r="R1040">
        <v>69</v>
      </c>
      <c r="S1040">
        <v>185</v>
      </c>
      <c r="T1040" t="s">
        <v>7179</v>
      </c>
      <c r="U1040">
        <v>446785</v>
      </c>
    </row>
    <row r="1041" spans="1:21" x14ac:dyDescent="0.25">
      <c r="A1041" t="s">
        <v>7180</v>
      </c>
      <c r="B1041" t="s">
        <v>5642</v>
      </c>
      <c r="C1041" t="s">
        <v>2434</v>
      </c>
      <c r="D1041" t="s">
        <v>4202</v>
      </c>
      <c r="E1041">
        <v>7</v>
      </c>
      <c r="F1041">
        <v>39909</v>
      </c>
      <c r="G1041">
        <v>6990.39</v>
      </c>
      <c r="H1041" t="s">
        <v>2197</v>
      </c>
      <c r="I1041" t="s">
        <v>7181</v>
      </c>
      <c r="J1041" t="s">
        <v>37</v>
      </c>
      <c r="K1041" t="s">
        <v>25</v>
      </c>
      <c r="L1041" t="s">
        <v>80</v>
      </c>
      <c r="M1041" t="s">
        <v>221</v>
      </c>
      <c r="N1041" t="s">
        <v>7182</v>
      </c>
      <c r="O1041" t="s">
        <v>51</v>
      </c>
      <c r="P1041">
        <v>22107</v>
      </c>
      <c r="Q1041" t="s">
        <v>221</v>
      </c>
      <c r="R1041">
        <v>143</v>
      </c>
      <c r="S1041">
        <v>119</v>
      </c>
      <c r="T1041" t="s">
        <v>7183</v>
      </c>
      <c r="U1041">
        <v>199315</v>
      </c>
    </row>
    <row r="1042" spans="1:21" x14ac:dyDescent="0.25">
      <c r="A1042" t="s">
        <v>7184</v>
      </c>
      <c r="B1042" t="s">
        <v>7185</v>
      </c>
      <c r="C1042" t="s">
        <v>495</v>
      </c>
      <c r="D1042" t="s">
        <v>111</v>
      </c>
      <c r="E1042">
        <v>8</v>
      </c>
      <c r="F1042">
        <v>11507</v>
      </c>
      <c r="G1042">
        <v>1554.16</v>
      </c>
      <c r="H1042" t="s">
        <v>3941</v>
      </c>
      <c r="I1042" t="s">
        <v>7186</v>
      </c>
      <c r="J1042" t="s">
        <v>48</v>
      </c>
      <c r="K1042" t="s">
        <v>60</v>
      </c>
      <c r="L1042" t="s">
        <v>150</v>
      </c>
      <c r="M1042" t="s">
        <v>7187</v>
      </c>
      <c r="N1042" t="s">
        <v>7188</v>
      </c>
      <c r="O1042" t="s">
        <v>83</v>
      </c>
      <c r="P1042">
        <v>219</v>
      </c>
      <c r="Q1042" t="s">
        <v>7187</v>
      </c>
      <c r="R1042">
        <v>629</v>
      </c>
      <c r="S1042">
        <v>105</v>
      </c>
      <c r="T1042" t="s">
        <v>7189</v>
      </c>
      <c r="U1042">
        <v>338464</v>
      </c>
    </row>
    <row r="1043" spans="1:21" x14ac:dyDescent="0.25">
      <c r="A1043" t="s">
        <v>7190</v>
      </c>
      <c r="B1043" t="s">
        <v>4082</v>
      </c>
      <c r="C1043" t="s">
        <v>1996</v>
      </c>
      <c r="D1043" t="s">
        <v>2304</v>
      </c>
      <c r="E1043">
        <v>8</v>
      </c>
      <c r="F1043">
        <v>2152</v>
      </c>
      <c r="G1043">
        <v>260.95999999999998</v>
      </c>
      <c r="H1043" t="s">
        <v>4039</v>
      </c>
      <c r="I1043" t="s">
        <v>7191</v>
      </c>
      <c r="J1043" t="s">
        <v>37</v>
      </c>
      <c r="K1043" t="s">
        <v>91</v>
      </c>
      <c r="L1043" t="s">
        <v>80</v>
      </c>
      <c r="M1043" t="s">
        <v>7192</v>
      </c>
      <c r="N1043" t="s">
        <v>7193</v>
      </c>
      <c r="O1043" t="s">
        <v>72</v>
      </c>
      <c r="P1043">
        <v>44646</v>
      </c>
      <c r="Q1043" t="s">
        <v>7192</v>
      </c>
      <c r="R1043">
        <v>953</v>
      </c>
      <c r="S1043">
        <v>67</v>
      </c>
      <c r="T1043" t="s">
        <v>7194</v>
      </c>
      <c r="U1043">
        <v>372394</v>
      </c>
    </row>
    <row r="1044" spans="1:21" x14ac:dyDescent="0.25">
      <c r="A1044" t="s">
        <v>7195</v>
      </c>
      <c r="B1044" t="s">
        <v>5786</v>
      </c>
      <c r="C1044" t="s">
        <v>1418</v>
      </c>
      <c r="D1044" t="s">
        <v>6443</v>
      </c>
      <c r="E1044">
        <v>2</v>
      </c>
      <c r="F1044">
        <v>22597</v>
      </c>
      <c r="G1044">
        <v>2653.01</v>
      </c>
      <c r="H1044" t="s">
        <v>6330</v>
      </c>
      <c r="I1044" t="s">
        <v>7196</v>
      </c>
      <c r="J1044" t="s">
        <v>59</v>
      </c>
      <c r="K1044" t="s">
        <v>91</v>
      </c>
      <c r="L1044" t="s">
        <v>26</v>
      </c>
      <c r="M1044" t="s">
        <v>7197</v>
      </c>
      <c r="N1044" t="s">
        <v>7198</v>
      </c>
      <c r="O1044" t="s">
        <v>83</v>
      </c>
      <c r="P1044">
        <v>26441</v>
      </c>
      <c r="Q1044" t="s">
        <v>7197</v>
      </c>
      <c r="R1044">
        <v>572</v>
      </c>
      <c r="S1044">
        <v>26</v>
      </c>
      <c r="T1044" t="s">
        <v>7199</v>
      </c>
      <c r="U1044">
        <v>427252</v>
      </c>
    </row>
    <row r="1045" spans="1:21" x14ac:dyDescent="0.25">
      <c r="A1045" t="s">
        <v>7200</v>
      </c>
      <c r="B1045" t="s">
        <v>3895</v>
      </c>
      <c r="C1045" t="s">
        <v>3146</v>
      </c>
      <c r="D1045" t="s">
        <v>797</v>
      </c>
      <c r="E1045">
        <v>8</v>
      </c>
      <c r="F1045">
        <v>15463</v>
      </c>
      <c r="G1045">
        <v>3281.82</v>
      </c>
      <c r="H1045" t="s">
        <v>2403</v>
      </c>
      <c r="I1045" t="s">
        <v>7201</v>
      </c>
      <c r="J1045" t="s">
        <v>232</v>
      </c>
      <c r="K1045" t="s">
        <v>60</v>
      </c>
      <c r="L1045" t="s">
        <v>150</v>
      </c>
      <c r="M1045" t="s">
        <v>905</v>
      </c>
      <c r="N1045" t="s">
        <v>7202</v>
      </c>
      <c r="O1045" t="s">
        <v>51</v>
      </c>
      <c r="P1045">
        <v>1911</v>
      </c>
      <c r="Q1045" t="s">
        <v>905</v>
      </c>
      <c r="R1045">
        <v>144</v>
      </c>
      <c r="S1045">
        <v>176</v>
      </c>
      <c r="T1045" t="s">
        <v>7203</v>
      </c>
      <c r="U1045">
        <v>331557</v>
      </c>
    </row>
    <row r="1046" spans="1:21" x14ac:dyDescent="0.25">
      <c r="A1046" t="s">
        <v>7204</v>
      </c>
      <c r="B1046" t="s">
        <v>7205</v>
      </c>
      <c r="C1046" t="s">
        <v>620</v>
      </c>
      <c r="D1046" t="s">
        <v>3950</v>
      </c>
      <c r="E1046">
        <v>8</v>
      </c>
      <c r="F1046">
        <v>9634</v>
      </c>
      <c r="G1046">
        <v>1515.57</v>
      </c>
      <c r="H1046" t="s">
        <v>4726</v>
      </c>
      <c r="I1046" t="s">
        <v>7206</v>
      </c>
      <c r="J1046" t="s">
        <v>48</v>
      </c>
      <c r="K1046" t="s">
        <v>149</v>
      </c>
      <c r="L1046" t="s">
        <v>80</v>
      </c>
      <c r="M1046" t="s">
        <v>2442</v>
      </c>
      <c r="N1046" t="s">
        <v>7207</v>
      </c>
      <c r="O1046" t="s">
        <v>72</v>
      </c>
      <c r="P1046">
        <v>43412</v>
      </c>
      <c r="Q1046" t="s">
        <v>2442</v>
      </c>
      <c r="R1046">
        <v>990</v>
      </c>
      <c r="S1046">
        <v>166</v>
      </c>
      <c r="T1046" t="s">
        <v>7208</v>
      </c>
      <c r="U1046">
        <v>368573</v>
      </c>
    </row>
    <row r="1047" spans="1:21" x14ac:dyDescent="0.25">
      <c r="A1047" t="s">
        <v>7209</v>
      </c>
      <c r="B1047" t="s">
        <v>3475</v>
      </c>
      <c r="C1047" t="s">
        <v>1057</v>
      </c>
      <c r="D1047" t="s">
        <v>1001</v>
      </c>
      <c r="E1047">
        <v>3</v>
      </c>
      <c r="F1047">
        <v>21431</v>
      </c>
      <c r="G1047">
        <v>3352.89</v>
      </c>
      <c r="H1047" t="s">
        <v>7210</v>
      </c>
      <c r="I1047" t="s">
        <v>7211</v>
      </c>
      <c r="J1047" t="s">
        <v>110</v>
      </c>
      <c r="K1047" t="s">
        <v>60</v>
      </c>
      <c r="L1047" t="s">
        <v>150</v>
      </c>
      <c r="M1047" t="s">
        <v>7212</v>
      </c>
      <c r="N1047" t="s">
        <v>7213</v>
      </c>
      <c r="O1047" t="s">
        <v>51</v>
      </c>
      <c r="P1047">
        <v>42772</v>
      </c>
      <c r="Q1047" t="s">
        <v>7212</v>
      </c>
      <c r="R1047">
        <v>521</v>
      </c>
      <c r="S1047">
        <v>40</v>
      </c>
      <c r="T1047" t="s">
        <v>7214</v>
      </c>
      <c r="U1047">
        <v>426744</v>
      </c>
    </row>
    <row r="1048" spans="1:21" x14ac:dyDescent="0.25">
      <c r="A1048" t="s">
        <v>7215</v>
      </c>
      <c r="B1048" t="s">
        <v>878</v>
      </c>
      <c r="C1048" t="s">
        <v>2596</v>
      </c>
      <c r="D1048" t="s">
        <v>3140</v>
      </c>
      <c r="E1048">
        <v>9</v>
      </c>
      <c r="F1048">
        <v>43508</v>
      </c>
      <c r="G1048">
        <v>3906.88</v>
      </c>
      <c r="H1048" t="s">
        <v>583</v>
      </c>
      <c r="I1048" t="s">
        <v>7216</v>
      </c>
      <c r="J1048" t="s">
        <v>110</v>
      </c>
      <c r="K1048" t="s">
        <v>149</v>
      </c>
      <c r="L1048" t="s">
        <v>80</v>
      </c>
      <c r="M1048" t="s">
        <v>7028</v>
      </c>
      <c r="N1048" t="s">
        <v>7217</v>
      </c>
      <c r="O1048" t="s">
        <v>72</v>
      </c>
      <c r="P1048">
        <v>701</v>
      </c>
      <c r="Q1048" t="s">
        <v>7028</v>
      </c>
      <c r="R1048">
        <v>716</v>
      </c>
      <c r="S1048">
        <v>143</v>
      </c>
      <c r="T1048" t="s">
        <v>7218</v>
      </c>
      <c r="U1048">
        <v>474512</v>
      </c>
    </row>
    <row r="1049" spans="1:21" x14ac:dyDescent="0.25">
      <c r="A1049" t="s">
        <v>7219</v>
      </c>
      <c r="B1049" t="s">
        <v>7220</v>
      </c>
      <c r="C1049" t="s">
        <v>7221</v>
      </c>
      <c r="D1049" t="s">
        <v>7222</v>
      </c>
      <c r="E1049">
        <v>5</v>
      </c>
      <c r="F1049">
        <v>29486</v>
      </c>
      <c r="G1049">
        <v>8564.68</v>
      </c>
      <c r="H1049" t="s">
        <v>7223</v>
      </c>
      <c r="I1049" t="s">
        <v>7224</v>
      </c>
      <c r="J1049" t="s">
        <v>129</v>
      </c>
      <c r="K1049" t="s">
        <v>48</v>
      </c>
      <c r="L1049" t="s">
        <v>150</v>
      </c>
      <c r="M1049" t="s">
        <v>6996</v>
      </c>
      <c r="N1049" t="s">
        <v>7225</v>
      </c>
      <c r="O1049" t="s">
        <v>72</v>
      </c>
      <c r="P1049">
        <v>8242</v>
      </c>
      <c r="Q1049" t="s">
        <v>6996</v>
      </c>
      <c r="R1049">
        <v>196</v>
      </c>
      <c r="S1049">
        <v>79</v>
      </c>
      <c r="T1049" t="s">
        <v>7226</v>
      </c>
      <c r="U1049">
        <v>71085</v>
      </c>
    </row>
    <row r="1050" spans="1:21" x14ac:dyDescent="0.25">
      <c r="A1050" t="s">
        <v>7227</v>
      </c>
      <c r="B1050" t="s">
        <v>4245</v>
      </c>
      <c r="C1050" t="s">
        <v>7228</v>
      </c>
      <c r="D1050" t="s">
        <v>3486</v>
      </c>
      <c r="E1050">
        <v>3</v>
      </c>
      <c r="F1050">
        <v>36527</v>
      </c>
      <c r="G1050">
        <v>3871.19</v>
      </c>
      <c r="H1050" t="s">
        <v>5787</v>
      </c>
      <c r="I1050" t="s">
        <v>7229</v>
      </c>
      <c r="J1050" t="s">
        <v>48</v>
      </c>
      <c r="K1050" t="s">
        <v>25</v>
      </c>
      <c r="L1050" t="s">
        <v>80</v>
      </c>
      <c r="M1050" t="s">
        <v>5644</v>
      </c>
      <c r="N1050" t="s">
        <v>7230</v>
      </c>
      <c r="O1050" t="s">
        <v>72</v>
      </c>
      <c r="P1050">
        <v>18253</v>
      </c>
      <c r="Q1050" t="s">
        <v>5644</v>
      </c>
      <c r="R1050">
        <v>578</v>
      </c>
      <c r="S1050">
        <v>93</v>
      </c>
      <c r="T1050" t="s">
        <v>7231</v>
      </c>
      <c r="U1050">
        <v>384464</v>
      </c>
    </row>
    <row r="1051" spans="1:21" x14ac:dyDescent="0.25">
      <c r="A1051" t="s">
        <v>7232</v>
      </c>
      <c r="B1051" t="s">
        <v>5316</v>
      </c>
      <c r="C1051" t="s">
        <v>3438</v>
      </c>
      <c r="D1051" t="s">
        <v>1302</v>
      </c>
      <c r="E1051">
        <v>3</v>
      </c>
      <c r="F1051">
        <v>7901</v>
      </c>
      <c r="G1051">
        <v>1197.22</v>
      </c>
      <c r="H1051" t="s">
        <v>4570</v>
      </c>
      <c r="I1051" t="s">
        <v>7233</v>
      </c>
      <c r="J1051" t="s">
        <v>24</v>
      </c>
      <c r="K1051" t="s">
        <v>196</v>
      </c>
      <c r="L1051" t="s">
        <v>80</v>
      </c>
      <c r="M1051" t="s">
        <v>1435</v>
      </c>
      <c r="N1051" t="s">
        <v>7234</v>
      </c>
      <c r="O1051" t="s">
        <v>51</v>
      </c>
      <c r="P1051">
        <v>25411</v>
      </c>
      <c r="Q1051" t="s">
        <v>1435</v>
      </c>
      <c r="R1051">
        <v>76</v>
      </c>
      <c r="S1051">
        <v>171</v>
      </c>
      <c r="T1051" t="s">
        <v>7235</v>
      </c>
      <c r="U1051">
        <v>128476</v>
      </c>
    </row>
    <row r="1052" spans="1:21" x14ac:dyDescent="0.25">
      <c r="A1052" t="s">
        <v>7236</v>
      </c>
      <c r="B1052" t="s">
        <v>7237</v>
      </c>
      <c r="C1052" t="s">
        <v>3478</v>
      </c>
      <c r="D1052" t="s">
        <v>1620</v>
      </c>
      <c r="E1052">
        <v>4</v>
      </c>
      <c r="F1052">
        <v>4253</v>
      </c>
      <c r="G1052">
        <v>414.89</v>
      </c>
      <c r="H1052" t="s">
        <v>5547</v>
      </c>
      <c r="I1052" t="s">
        <v>7238</v>
      </c>
      <c r="J1052" t="s">
        <v>129</v>
      </c>
      <c r="K1052" t="s">
        <v>48</v>
      </c>
      <c r="L1052" t="s">
        <v>150</v>
      </c>
      <c r="M1052" t="s">
        <v>4862</v>
      </c>
      <c r="N1052" t="s">
        <v>7239</v>
      </c>
      <c r="O1052" t="s">
        <v>29</v>
      </c>
      <c r="P1052">
        <v>36315</v>
      </c>
      <c r="Q1052" t="s">
        <v>4862</v>
      </c>
      <c r="R1052">
        <v>625</v>
      </c>
      <c r="S1052">
        <v>169</v>
      </c>
      <c r="T1052" t="s">
        <v>7240</v>
      </c>
      <c r="U1052">
        <v>451074</v>
      </c>
    </row>
    <row r="1053" spans="1:21" x14ac:dyDescent="0.25">
      <c r="A1053" t="s">
        <v>7241</v>
      </c>
      <c r="B1053" t="s">
        <v>6145</v>
      </c>
      <c r="C1053" t="s">
        <v>6241</v>
      </c>
      <c r="D1053" t="s">
        <v>2077</v>
      </c>
      <c r="E1053">
        <v>1</v>
      </c>
      <c r="F1053">
        <v>17096</v>
      </c>
      <c r="G1053">
        <v>3860.03</v>
      </c>
      <c r="H1053" t="s">
        <v>2619</v>
      </c>
      <c r="I1053" t="s">
        <v>7242</v>
      </c>
      <c r="J1053" t="s">
        <v>232</v>
      </c>
      <c r="K1053" t="s">
        <v>60</v>
      </c>
      <c r="L1053" t="s">
        <v>80</v>
      </c>
      <c r="M1053" t="s">
        <v>6475</v>
      </c>
      <c r="N1053" t="s">
        <v>7243</v>
      </c>
      <c r="O1053" t="s">
        <v>83</v>
      </c>
      <c r="P1053">
        <v>21274</v>
      </c>
      <c r="Q1053" t="s">
        <v>6475</v>
      </c>
      <c r="R1053">
        <v>202</v>
      </c>
      <c r="S1053">
        <v>46</v>
      </c>
      <c r="T1053" t="s">
        <v>7244</v>
      </c>
      <c r="U1053">
        <v>71822</v>
      </c>
    </row>
    <row r="1054" spans="1:21" x14ac:dyDescent="0.25">
      <c r="A1054" t="s">
        <v>7245</v>
      </c>
      <c r="B1054" t="s">
        <v>6382</v>
      </c>
      <c r="C1054" t="s">
        <v>4231</v>
      </c>
      <c r="D1054" t="s">
        <v>5652</v>
      </c>
      <c r="E1054">
        <v>7</v>
      </c>
      <c r="F1054">
        <v>38833</v>
      </c>
      <c r="G1054">
        <v>6175.7</v>
      </c>
      <c r="H1054" t="s">
        <v>6799</v>
      </c>
      <c r="I1054" t="s">
        <v>7246</v>
      </c>
      <c r="J1054" t="s">
        <v>129</v>
      </c>
      <c r="K1054" t="s">
        <v>38</v>
      </c>
      <c r="L1054" t="s">
        <v>26</v>
      </c>
      <c r="M1054" t="s">
        <v>6489</v>
      </c>
      <c r="N1054" t="s">
        <v>7247</v>
      </c>
      <c r="O1054" t="s">
        <v>29</v>
      </c>
      <c r="P1054">
        <v>30624</v>
      </c>
      <c r="Q1054" t="s">
        <v>6489</v>
      </c>
      <c r="R1054">
        <v>909</v>
      </c>
      <c r="S1054">
        <v>68</v>
      </c>
      <c r="T1054" t="s">
        <v>7248</v>
      </c>
      <c r="U1054">
        <v>161047</v>
      </c>
    </row>
    <row r="1055" spans="1:21" x14ac:dyDescent="0.25">
      <c r="A1055" t="s">
        <v>7249</v>
      </c>
      <c r="B1055" t="s">
        <v>6811</v>
      </c>
      <c r="C1055" t="s">
        <v>2236</v>
      </c>
      <c r="D1055" t="s">
        <v>7250</v>
      </c>
      <c r="E1055">
        <v>7</v>
      </c>
      <c r="F1055">
        <v>44337</v>
      </c>
      <c r="G1055">
        <v>6801.85</v>
      </c>
      <c r="H1055" t="s">
        <v>7251</v>
      </c>
      <c r="I1055" t="s">
        <v>7252</v>
      </c>
      <c r="J1055" t="s">
        <v>139</v>
      </c>
      <c r="K1055" t="s">
        <v>38</v>
      </c>
      <c r="L1055" t="s">
        <v>26</v>
      </c>
      <c r="M1055" t="s">
        <v>7253</v>
      </c>
      <c r="N1055" t="s">
        <v>7254</v>
      </c>
      <c r="O1055" t="s">
        <v>29</v>
      </c>
      <c r="P1055">
        <v>605</v>
      </c>
      <c r="Q1055" t="s">
        <v>7253</v>
      </c>
      <c r="R1055">
        <v>54</v>
      </c>
      <c r="S1055">
        <v>166</v>
      </c>
      <c r="T1055" t="s">
        <v>7255</v>
      </c>
      <c r="U1055">
        <v>136451</v>
      </c>
    </row>
    <row r="1056" spans="1:21" x14ac:dyDescent="0.25">
      <c r="A1056" t="s">
        <v>7256</v>
      </c>
      <c r="B1056" t="s">
        <v>7257</v>
      </c>
      <c r="C1056" t="s">
        <v>7258</v>
      </c>
      <c r="D1056" t="s">
        <v>2163</v>
      </c>
      <c r="E1056">
        <v>7</v>
      </c>
      <c r="F1056">
        <v>5536</v>
      </c>
      <c r="G1056">
        <v>1487.93</v>
      </c>
      <c r="H1056" t="s">
        <v>7259</v>
      </c>
      <c r="I1056" t="s">
        <v>7260</v>
      </c>
      <c r="J1056" t="s">
        <v>24</v>
      </c>
      <c r="K1056" t="s">
        <v>91</v>
      </c>
      <c r="L1056" t="s">
        <v>150</v>
      </c>
      <c r="M1056" t="s">
        <v>2634</v>
      </c>
      <c r="N1056" t="s">
        <v>7261</v>
      </c>
      <c r="O1056" t="s">
        <v>29</v>
      </c>
      <c r="P1056">
        <v>32961</v>
      </c>
      <c r="Q1056" t="s">
        <v>2634</v>
      </c>
      <c r="R1056">
        <v>652</v>
      </c>
      <c r="S1056">
        <v>184</v>
      </c>
      <c r="T1056" t="s">
        <v>7262</v>
      </c>
      <c r="U1056">
        <v>321537</v>
      </c>
    </row>
    <row r="1057" spans="1:21" x14ac:dyDescent="0.25">
      <c r="A1057" t="s">
        <v>7263</v>
      </c>
      <c r="B1057" t="s">
        <v>5522</v>
      </c>
      <c r="C1057" t="s">
        <v>7264</v>
      </c>
      <c r="D1057" t="s">
        <v>7265</v>
      </c>
      <c r="E1057">
        <v>5</v>
      </c>
      <c r="F1057">
        <v>24089</v>
      </c>
      <c r="G1057">
        <v>5778.23</v>
      </c>
      <c r="H1057" t="s">
        <v>7266</v>
      </c>
      <c r="I1057" t="s">
        <v>7267</v>
      </c>
      <c r="J1057" t="s">
        <v>139</v>
      </c>
      <c r="K1057" t="s">
        <v>196</v>
      </c>
      <c r="L1057" t="s">
        <v>80</v>
      </c>
      <c r="M1057" t="s">
        <v>7268</v>
      </c>
      <c r="N1057" t="s">
        <v>7269</v>
      </c>
      <c r="O1057" t="s">
        <v>29</v>
      </c>
      <c r="P1057">
        <v>45778</v>
      </c>
      <c r="Q1057" t="s">
        <v>7268</v>
      </c>
      <c r="R1057">
        <v>139</v>
      </c>
      <c r="S1057">
        <v>25</v>
      </c>
      <c r="T1057" t="s">
        <v>7270</v>
      </c>
      <c r="U1057">
        <v>51927</v>
      </c>
    </row>
    <row r="1058" spans="1:21" x14ac:dyDescent="0.25">
      <c r="A1058" t="s">
        <v>7271</v>
      </c>
      <c r="B1058" t="s">
        <v>7272</v>
      </c>
      <c r="C1058" t="s">
        <v>3234</v>
      </c>
      <c r="D1058" t="s">
        <v>2721</v>
      </c>
      <c r="E1058">
        <v>4</v>
      </c>
      <c r="F1058">
        <v>20127</v>
      </c>
      <c r="G1058">
        <v>3622.23</v>
      </c>
      <c r="H1058" t="s">
        <v>7273</v>
      </c>
      <c r="I1058" t="s">
        <v>7274</v>
      </c>
      <c r="J1058" t="s">
        <v>59</v>
      </c>
      <c r="K1058" t="s">
        <v>149</v>
      </c>
      <c r="L1058" t="s">
        <v>26</v>
      </c>
      <c r="M1058" t="s">
        <v>7275</v>
      </c>
      <c r="N1058" t="s">
        <v>7276</v>
      </c>
      <c r="O1058" t="s">
        <v>72</v>
      </c>
      <c r="P1058">
        <v>26357</v>
      </c>
      <c r="Q1058" t="s">
        <v>7275</v>
      </c>
      <c r="R1058">
        <v>687</v>
      </c>
      <c r="S1058">
        <v>168</v>
      </c>
      <c r="T1058" t="s">
        <v>7277</v>
      </c>
      <c r="U1058">
        <v>57661</v>
      </c>
    </row>
    <row r="1059" spans="1:21" x14ac:dyDescent="0.25">
      <c r="A1059" t="s">
        <v>7278</v>
      </c>
      <c r="B1059" t="s">
        <v>965</v>
      </c>
      <c r="C1059" t="s">
        <v>6555</v>
      </c>
      <c r="D1059" t="s">
        <v>1157</v>
      </c>
      <c r="E1059">
        <v>7</v>
      </c>
      <c r="F1059">
        <v>37335</v>
      </c>
      <c r="G1059">
        <v>6240.46</v>
      </c>
      <c r="H1059" t="s">
        <v>6441</v>
      </c>
      <c r="I1059" t="s">
        <v>7279</v>
      </c>
      <c r="J1059" t="s">
        <v>37</v>
      </c>
      <c r="K1059" t="s">
        <v>91</v>
      </c>
      <c r="L1059" t="s">
        <v>80</v>
      </c>
      <c r="M1059" t="s">
        <v>7280</v>
      </c>
      <c r="N1059" t="s">
        <v>7281</v>
      </c>
      <c r="O1059" t="s">
        <v>83</v>
      </c>
      <c r="P1059">
        <v>22800</v>
      </c>
      <c r="Q1059" t="s">
        <v>7280</v>
      </c>
      <c r="R1059">
        <v>493</v>
      </c>
      <c r="S1059">
        <v>102</v>
      </c>
      <c r="T1059" t="s">
        <v>7282</v>
      </c>
      <c r="U1059">
        <v>276894</v>
      </c>
    </row>
    <row r="1060" spans="1:21" x14ac:dyDescent="0.25">
      <c r="A1060" t="s">
        <v>7283</v>
      </c>
      <c r="B1060" t="s">
        <v>701</v>
      </c>
      <c r="C1060" t="s">
        <v>4536</v>
      </c>
      <c r="D1060" t="s">
        <v>5076</v>
      </c>
      <c r="E1060">
        <v>8</v>
      </c>
      <c r="F1060">
        <v>10672</v>
      </c>
      <c r="G1060">
        <v>3094.62</v>
      </c>
      <c r="H1060" t="s">
        <v>7284</v>
      </c>
      <c r="I1060" t="s">
        <v>7285</v>
      </c>
      <c r="J1060" t="s">
        <v>59</v>
      </c>
      <c r="K1060" t="s">
        <v>196</v>
      </c>
      <c r="L1060" t="s">
        <v>150</v>
      </c>
      <c r="M1060" t="s">
        <v>745</v>
      </c>
      <c r="N1060" t="s">
        <v>7286</v>
      </c>
      <c r="O1060" t="s">
        <v>29</v>
      </c>
      <c r="P1060">
        <v>14926</v>
      </c>
      <c r="Q1060" t="s">
        <v>745</v>
      </c>
      <c r="R1060">
        <v>967</v>
      </c>
      <c r="S1060">
        <v>122</v>
      </c>
      <c r="T1060" t="s">
        <v>7287</v>
      </c>
      <c r="U1060">
        <v>487249</v>
      </c>
    </row>
    <row r="1061" spans="1:21" x14ac:dyDescent="0.25">
      <c r="A1061" t="s">
        <v>7288</v>
      </c>
      <c r="B1061" t="s">
        <v>2012</v>
      </c>
      <c r="C1061" t="s">
        <v>321</v>
      </c>
      <c r="D1061" t="s">
        <v>2735</v>
      </c>
      <c r="E1061">
        <v>1</v>
      </c>
      <c r="F1061">
        <v>24496</v>
      </c>
      <c r="G1061">
        <v>7082.17</v>
      </c>
      <c r="H1061" t="s">
        <v>3387</v>
      </c>
      <c r="I1061" t="s">
        <v>7289</v>
      </c>
      <c r="J1061" t="s">
        <v>232</v>
      </c>
      <c r="K1061" t="s">
        <v>48</v>
      </c>
      <c r="L1061" t="s">
        <v>80</v>
      </c>
      <c r="M1061" t="s">
        <v>248</v>
      </c>
      <c r="N1061" t="s">
        <v>7290</v>
      </c>
      <c r="O1061" t="s">
        <v>72</v>
      </c>
      <c r="P1061">
        <v>47717</v>
      </c>
      <c r="Q1061" t="s">
        <v>248</v>
      </c>
      <c r="R1061">
        <v>651</v>
      </c>
      <c r="S1061">
        <v>24</v>
      </c>
      <c r="T1061" t="s">
        <v>7291</v>
      </c>
      <c r="U1061">
        <v>287741</v>
      </c>
    </row>
    <row r="1062" spans="1:21" x14ac:dyDescent="0.25">
      <c r="A1062" t="s">
        <v>7292</v>
      </c>
      <c r="B1062" t="s">
        <v>2362</v>
      </c>
      <c r="C1062" t="s">
        <v>4612</v>
      </c>
      <c r="D1062" t="s">
        <v>3517</v>
      </c>
      <c r="E1062">
        <v>4</v>
      </c>
      <c r="F1062">
        <v>42565</v>
      </c>
      <c r="G1062">
        <v>9627.89</v>
      </c>
      <c r="H1062" t="s">
        <v>6889</v>
      </c>
      <c r="I1062" t="s">
        <v>7293</v>
      </c>
      <c r="J1062" t="s">
        <v>37</v>
      </c>
      <c r="K1062" t="s">
        <v>48</v>
      </c>
      <c r="L1062" t="s">
        <v>150</v>
      </c>
      <c r="M1062" t="s">
        <v>7294</v>
      </c>
      <c r="N1062" t="s">
        <v>7295</v>
      </c>
      <c r="O1062" t="s">
        <v>83</v>
      </c>
      <c r="P1062">
        <v>1756</v>
      </c>
      <c r="Q1062" t="s">
        <v>7294</v>
      </c>
      <c r="R1062">
        <v>371</v>
      </c>
      <c r="S1062">
        <v>139</v>
      </c>
      <c r="T1062" t="s">
        <v>7296</v>
      </c>
      <c r="U1062">
        <v>250668</v>
      </c>
    </row>
    <row r="1063" spans="1:21" x14ac:dyDescent="0.25">
      <c r="A1063" t="s">
        <v>7297</v>
      </c>
      <c r="B1063" t="s">
        <v>1825</v>
      </c>
      <c r="C1063" t="s">
        <v>2895</v>
      </c>
      <c r="D1063" t="s">
        <v>5110</v>
      </c>
      <c r="E1063">
        <v>9</v>
      </c>
      <c r="F1063">
        <v>23516</v>
      </c>
      <c r="G1063">
        <v>5644.71</v>
      </c>
      <c r="H1063" t="s">
        <v>7298</v>
      </c>
      <c r="I1063" t="s">
        <v>7299</v>
      </c>
      <c r="J1063" t="s">
        <v>48</v>
      </c>
      <c r="K1063" t="s">
        <v>60</v>
      </c>
      <c r="L1063" t="s">
        <v>150</v>
      </c>
      <c r="M1063" t="s">
        <v>7265</v>
      </c>
      <c r="N1063" t="s">
        <v>7300</v>
      </c>
      <c r="O1063" t="s">
        <v>72</v>
      </c>
      <c r="P1063">
        <v>14408</v>
      </c>
      <c r="Q1063" t="s">
        <v>7265</v>
      </c>
      <c r="R1063">
        <v>87</v>
      </c>
      <c r="S1063">
        <v>138</v>
      </c>
      <c r="T1063" t="s">
        <v>7301</v>
      </c>
      <c r="U1063">
        <v>346051</v>
      </c>
    </row>
    <row r="1064" spans="1:21" x14ac:dyDescent="0.25">
      <c r="A1064" t="s">
        <v>7302</v>
      </c>
      <c r="B1064" t="s">
        <v>5886</v>
      </c>
      <c r="C1064" t="s">
        <v>933</v>
      </c>
      <c r="D1064" t="s">
        <v>478</v>
      </c>
      <c r="E1064">
        <v>8</v>
      </c>
      <c r="F1064">
        <v>39173</v>
      </c>
      <c r="G1064">
        <v>10763.69</v>
      </c>
      <c r="H1064" t="s">
        <v>2559</v>
      </c>
      <c r="I1064" t="s">
        <v>7303</v>
      </c>
      <c r="J1064" t="s">
        <v>110</v>
      </c>
      <c r="K1064" t="s">
        <v>48</v>
      </c>
      <c r="L1064" t="s">
        <v>80</v>
      </c>
      <c r="M1064" t="s">
        <v>7304</v>
      </c>
      <c r="N1064" t="s">
        <v>7305</v>
      </c>
      <c r="O1064" t="s">
        <v>51</v>
      </c>
      <c r="P1064">
        <v>7021</v>
      </c>
      <c r="Q1064" t="s">
        <v>7304</v>
      </c>
      <c r="R1064">
        <v>595</v>
      </c>
      <c r="S1064">
        <v>135</v>
      </c>
      <c r="T1064" t="s">
        <v>7306</v>
      </c>
      <c r="U1064">
        <v>298313</v>
      </c>
    </row>
    <row r="1065" spans="1:21" x14ac:dyDescent="0.25">
      <c r="A1065" t="s">
        <v>7307</v>
      </c>
      <c r="B1065" t="s">
        <v>3282</v>
      </c>
      <c r="C1065" t="s">
        <v>4062</v>
      </c>
      <c r="D1065" t="s">
        <v>5432</v>
      </c>
      <c r="E1065">
        <v>9</v>
      </c>
      <c r="F1065">
        <v>31285</v>
      </c>
      <c r="G1065">
        <v>9106.35</v>
      </c>
      <c r="H1065" t="s">
        <v>1354</v>
      </c>
      <c r="I1065" t="s">
        <v>7308</v>
      </c>
      <c r="J1065" t="s">
        <v>48</v>
      </c>
      <c r="K1065" t="s">
        <v>60</v>
      </c>
      <c r="L1065" t="s">
        <v>80</v>
      </c>
      <c r="M1065" t="s">
        <v>1290</v>
      </c>
      <c r="N1065" t="s">
        <v>7309</v>
      </c>
      <c r="O1065" t="s">
        <v>72</v>
      </c>
      <c r="P1065">
        <v>43327</v>
      </c>
      <c r="Q1065" t="s">
        <v>1290</v>
      </c>
      <c r="R1065">
        <v>441</v>
      </c>
      <c r="S1065">
        <v>160</v>
      </c>
      <c r="T1065" t="s">
        <v>7310</v>
      </c>
      <c r="U1065">
        <v>223210</v>
      </c>
    </row>
    <row r="1066" spans="1:21" x14ac:dyDescent="0.25">
      <c r="A1066" t="s">
        <v>7311</v>
      </c>
      <c r="B1066" t="s">
        <v>1809</v>
      </c>
      <c r="C1066" t="s">
        <v>7259</v>
      </c>
      <c r="D1066" t="s">
        <v>5511</v>
      </c>
      <c r="E1066">
        <v>2</v>
      </c>
      <c r="F1066">
        <v>30071</v>
      </c>
      <c r="G1066">
        <v>2122.0700000000002</v>
      </c>
      <c r="H1066" t="s">
        <v>7312</v>
      </c>
      <c r="I1066" t="s">
        <v>7313</v>
      </c>
      <c r="J1066" t="s">
        <v>37</v>
      </c>
      <c r="K1066" t="s">
        <v>25</v>
      </c>
      <c r="L1066" t="s">
        <v>26</v>
      </c>
      <c r="M1066" t="s">
        <v>4763</v>
      </c>
      <c r="N1066" t="s">
        <v>7314</v>
      </c>
      <c r="O1066" t="s">
        <v>72</v>
      </c>
      <c r="P1066">
        <v>24182</v>
      </c>
      <c r="Q1066" t="s">
        <v>4763</v>
      </c>
      <c r="R1066">
        <v>52</v>
      </c>
      <c r="S1066">
        <v>189</v>
      </c>
      <c r="T1066" t="s">
        <v>7315</v>
      </c>
      <c r="U1066">
        <v>314847</v>
      </c>
    </row>
    <row r="1067" spans="1:21" x14ac:dyDescent="0.25">
      <c r="A1067" t="s">
        <v>7316</v>
      </c>
      <c r="B1067" t="s">
        <v>1180</v>
      </c>
      <c r="C1067" t="s">
        <v>5509</v>
      </c>
      <c r="D1067" t="s">
        <v>5818</v>
      </c>
      <c r="E1067">
        <v>5</v>
      </c>
      <c r="F1067">
        <v>13338</v>
      </c>
      <c r="G1067">
        <v>3992.53</v>
      </c>
      <c r="H1067" t="s">
        <v>7317</v>
      </c>
      <c r="I1067" t="s">
        <v>7318</v>
      </c>
      <c r="J1067" t="s">
        <v>59</v>
      </c>
      <c r="K1067" t="s">
        <v>25</v>
      </c>
      <c r="L1067" t="s">
        <v>80</v>
      </c>
      <c r="M1067" t="s">
        <v>4356</v>
      </c>
      <c r="N1067" t="s">
        <v>7319</v>
      </c>
      <c r="O1067" t="s">
        <v>29</v>
      </c>
      <c r="P1067">
        <v>46127</v>
      </c>
      <c r="Q1067" t="s">
        <v>4356</v>
      </c>
      <c r="R1067">
        <v>581</v>
      </c>
      <c r="S1067">
        <v>171</v>
      </c>
      <c r="T1067" t="s">
        <v>7320</v>
      </c>
      <c r="U1067">
        <v>51443</v>
      </c>
    </row>
    <row r="1068" spans="1:21" x14ac:dyDescent="0.25">
      <c r="A1068" t="s">
        <v>7321</v>
      </c>
      <c r="B1068" t="s">
        <v>1861</v>
      </c>
      <c r="C1068" t="s">
        <v>1190</v>
      </c>
      <c r="D1068" t="s">
        <v>7222</v>
      </c>
      <c r="E1068">
        <v>2</v>
      </c>
      <c r="F1068">
        <v>49628</v>
      </c>
      <c r="G1068">
        <v>11203.8</v>
      </c>
      <c r="H1068" t="s">
        <v>7322</v>
      </c>
      <c r="I1068" t="s">
        <v>7323</v>
      </c>
      <c r="J1068" t="s">
        <v>139</v>
      </c>
      <c r="K1068" t="s">
        <v>149</v>
      </c>
      <c r="L1068" t="s">
        <v>26</v>
      </c>
      <c r="M1068" t="s">
        <v>7250</v>
      </c>
      <c r="N1068" t="s">
        <v>7324</v>
      </c>
      <c r="O1068" t="s">
        <v>72</v>
      </c>
      <c r="P1068">
        <v>33291</v>
      </c>
      <c r="Q1068" t="s">
        <v>7250</v>
      </c>
      <c r="R1068">
        <v>209</v>
      </c>
      <c r="S1068">
        <v>151</v>
      </c>
      <c r="T1068" t="s">
        <v>7325</v>
      </c>
      <c r="U1068">
        <v>160019</v>
      </c>
    </row>
    <row r="1069" spans="1:21" x14ac:dyDescent="0.25">
      <c r="A1069" t="s">
        <v>7326</v>
      </c>
      <c r="B1069" t="s">
        <v>7327</v>
      </c>
      <c r="C1069" t="s">
        <v>7328</v>
      </c>
      <c r="D1069" t="s">
        <v>3763</v>
      </c>
      <c r="E1069">
        <v>8</v>
      </c>
      <c r="F1069">
        <v>12865</v>
      </c>
      <c r="G1069">
        <v>2549.67</v>
      </c>
      <c r="H1069" t="s">
        <v>3570</v>
      </c>
      <c r="I1069" t="s">
        <v>7329</v>
      </c>
      <c r="J1069" t="s">
        <v>48</v>
      </c>
      <c r="K1069" t="s">
        <v>48</v>
      </c>
      <c r="L1069" t="s">
        <v>80</v>
      </c>
      <c r="M1069" t="s">
        <v>5396</v>
      </c>
      <c r="N1069" t="s">
        <v>7330</v>
      </c>
      <c r="O1069" t="s">
        <v>83</v>
      </c>
      <c r="P1069">
        <v>27885</v>
      </c>
      <c r="Q1069" t="s">
        <v>5396</v>
      </c>
      <c r="R1069">
        <v>234</v>
      </c>
      <c r="S1069">
        <v>196</v>
      </c>
      <c r="T1069" t="s">
        <v>7331</v>
      </c>
      <c r="U1069">
        <v>353251</v>
      </c>
    </row>
    <row r="1070" spans="1:21" x14ac:dyDescent="0.25">
      <c r="A1070" t="s">
        <v>7332</v>
      </c>
      <c r="B1070" t="s">
        <v>7333</v>
      </c>
      <c r="C1070" t="s">
        <v>959</v>
      </c>
      <c r="D1070" t="s">
        <v>3396</v>
      </c>
      <c r="E1070">
        <v>5</v>
      </c>
      <c r="F1070">
        <v>46584</v>
      </c>
      <c r="G1070">
        <v>7140.94</v>
      </c>
      <c r="H1070" t="s">
        <v>4744</v>
      </c>
      <c r="I1070" t="s">
        <v>7334</v>
      </c>
      <c r="J1070" t="s">
        <v>232</v>
      </c>
      <c r="K1070" t="s">
        <v>60</v>
      </c>
      <c r="L1070" t="s">
        <v>26</v>
      </c>
      <c r="M1070" t="s">
        <v>45</v>
      </c>
      <c r="N1070" t="s">
        <v>7335</v>
      </c>
      <c r="O1070" t="s">
        <v>83</v>
      </c>
      <c r="P1070">
        <v>25921</v>
      </c>
      <c r="Q1070" t="s">
        <v>45</v>
      </c>
      <c r="R1070">
        <v>8</v>
      </c>
      <c r="S1070">
        <v>138</v>
      </c>
      <c r="T1070" t="s">
        <v>7336</v>
      </c>
      <c r="U1070">
        <v>203697</v>
      </c>
    </row>
    <row r="1071" spans="1:21" x14ac:dyDescent="0.25">
      <c r="A1071" t="s">
        <v>7337</v>
      </c>
      <c r="B1071" t="s">
        <v>6374</v>
      </c>
      <c r="C1071" t="s">
        <v>4071</v>
      </c>
      <c r="D1071" t="s">
        <v>3181</v>
      </c>
      <c r="E1071">
        <v>3</v>
      </c>
      <c r="F1071">
        <v>49473</v>
      </c>
      <c r="G1071">
        <v>6634.2</v>
      </c>
      <c r="H1071" t="s">
        <v>3374</v>
      </c>
      <c r="I1071" t="s">
        <v>7338</v>
      </c>
      <c r="J1071" t="s">
        <v>24</v>
      </c>
      <c r="K1071" t="s">
        <v>91</v>
      </c>
      <c r="L1071" t="s">
        <v>150</v>
      </c>
      <c r="M1071" t="s">
        <v>7339</v>
      </c>
      <c r="N1071" t="s">
        <v>7340</v>
      </c>
      <c r="O1071" t="s">
        <v>72</v>
      </c>
      <c r="P1071">
        <v>10213</v>
      </c>
      <c r="Q1071" t="s">
        <v>7339</v>
      </c>
      <c r="R1071">
        <v>372</v>
      </c>
      <c r="S1071">
        <v>137</v>
      </c>
      <c r="T1071" t="s">
        <v>7341</v>
      </c>
      <c r="U1071">
        <v>74430</v>
      </c>
    </row>
    <row r="1072" spans="1:21" x14ac:dyDescent="0.25">
      <c r="A1072" t="s">
        <v>7342</v>
      </c>
      <c r="B1072" t="s">
        <v>7343</v>
      </c>
      <c r="C1072" t="s">
        <v>6128</v>
      </c>
      <c r="D1072" t="s">
        <v>4425</v>
      </c>
      <c r="E1072">
        <v>1</v>
      </c>
      <c r="F1072">
        <v>25813</v>
      </c>
      <c r="G1072">
        <v>6480.42</v>
      </c>
      <c r="H1072" t="s">
        <v>2543</v>
      </c>
      <c r="I1072" t="s">
        <v>7344</v>
      </c>
      <c r="J1072" t="s">
        <v>48</v>
      </c>
      <c r="K1072" t="s">
        <v>149</v>
      </c>
      <c r="L1072" t="s">
        <v>150</v>
      </c>
      <c r="M1072" t="s">
        <v>2948</v>
      </c>
      <c r="N1072" t="s">
        <v>7345</v>
      </c>
      <c r="O1072" t="s">
        <v>51</v>
      </c>
      <c r="P1072">
        <v>28146</v>
      </c>
      <c r="Q1072" t="s">
        <v>2948</v>
      </c>
      <c r="R1072">
        <v>218</v>
      </c>
      <c r="S1072">
        <v>112</v>
      </c>
      <c r="T1072" t="s">
        <v>7346</v>
      </c>
      <c r="U1072">
        <v>105998</v>
      </c>
    </row>
    <row r="1073" spans="1:21" x14ac:dyDescent="0.25">
      <c r="A1073" t="s">
        <v>7347</v>
      </c>
      <c r="B1073" t="s">
        <v>7348</v>
      </c>
      <c r="C1073" t="s">
        <v>7349</v>
      </c>
      <c r="D1073" t="s">
        <v>7350</v>
      </c>
      <c r="E1073">
        <v>7</v>
      </c>
      <c r="F1073">
        <v>43515</v>
      </c>
      <c r="G1073">
        <v>9295.19</v>
      </c>
      <c r="H1073" t="s">
        <v>787</v>
      </c>
      <c r="I1073" t="s">
        <v>7351</v>
      </c>
      <c r="J1073" t="s">
        <v>110</v>
      </c>
      <c r="K1073" t="s">
        <v>91</v>
      </c>
      <c r="L1073" t="s">
        <v>26</v>
      </c>
      <c r="M1073" t="s">
        <v>5934</v>
      </c>
      <c r="N1073" t="s">
        <v>7352</v>
      </c>
      <c r="O1073" t="s">
        <v>29</v>
      </c>
      <c r="P1073">
        <v>34293</v>
      </c>
      <c r="Q1073" t="s">
        <v>5934</v>
      </c>
      <c r="R1073">
        <v>71</v>
      </c>
      <c r="S1073">
        <v>156</v>
      </c>
      <c r="T1073" t="s">
        <v>7353</v>
      </c>
      <c r="U1073">
        <v>439776</v>
      </c>
    </row>
    <row r="1074" spans="1:21" x14ac:dyDescent="0.25">
      <c r="A1074" t="s">
        <v>7354</v>
      </c>
      <c r="B1074" t="s">
        <v>7013</v>
      </c>
      <c r="C1074" t="s">
        <v>7355</v>
      </c>
      <c r="D1074" t="s">
        <v>745</v>
      </c>
      <c r="E1074">
        <v>8</v>
      </c>
      <c r="F1074">
        <v>35896</v>
      </c>
      <c r="G1074">
        <v>3595.93</v>
      </c>
      <c r="H1074" t="s">
        <v>7356</v>
      </c>
      <c r="I1074" t="s">
        <v>7357</v>
      </c>
      <c r="J1074" t="s">
        <v>37</v>
      </c>
      <c r="K1074" t="s">
        <v>149</v>
      </c>
      <c r="L1074" t="s">
        <v>26</v>
      </c>
      <c r="M1074" t="s">
        <v>401</v>
      </c>
      <c r="N1074" t="s">
        <v>7358</v>
      </c>
      <c r="O1074" t="s">
        <v>72</v>
      </c>
      <c r="P1074">
        <v>48270</v>
      </c>
      <c r="Q1074" t="s">
        <v>401</v>
      </c>
      <c r="R1074">
        <v>434</v>
      </c>
      <c r="S1074">
        <v>23</v>
      </c>
      <c r="T1074" t="s">
        <v>7359</v>
      </c>
      <c r="U1074">
        <v>198309</v>
      </c>
    </row>
    <row r="1075" spans="1:21" x14ac:dyDescent="0.25">
      <c r="A1075" t="s">
        <v>7360</v>
      </c>
      <c r="B1075" t="s">
        <v>7361</v>
      </c>
      <c r="C1075" t="s">
        <v>2420</v>
      </c>
      <c r="D1075" t="s">
        <v>6306</v>
      </c>
      <c r="E1075">
        <v>8</v>
      </c>
      <c r="F1075">
        <v>37018</v>
      </c>
      <c r="G1075">
        <v>7495.32</v>
      </c>
      <c r="H1075" t="s">
        <v>7362</v>
      </c>
      <c r="I1075" t="s">
        <v>7363</v>
      </c>
      <c r="J1075" t="s">
        <v>129</v>
      </c>
      <c r="K1075" t="s">
        <v>60</v>
      </c>
      <c r="L1075" t="s">
        <v>26</v>
      </c>
      <c r="M1075" t="s">
        <v>5895</v>
      </c>
      <c r="N1075" t="s">
        <v>7364</v>
      </c>
      <c r="O1075" t="s">
        <v>29</v>
      </c>
      <c r="P1075">
        <v>27494</v>
      </c>
      <c r="Q1075" t="s">
        <v>5895</v>
      </c>
      <c r="R1075">
        <v>220</v>
      </c>
      <c r="S1075">
        <v>106</v>
      </c>
      <c r="T1075" t="s">
        <v>7365</v>
      </c>
      <c r="U1075">
        <v>60194</v>
      </c>
    </row>
    <row r="1076" spans="1:21" x14ac:dyDescent="0.25">
      <c r="A1076" t="s">
        <v>7366</v>
      </c>
      <c r="B1076" t="s">
        <v>318</v>
      </c>
      <c r="C1076" t="s">
        <v>2476</v>
      </c>
      <c r="D1076" t="s">
        <v>2589</v>
      </c>
      <c r="E1076">
        <v>9</v>
      </c>
      <c r="F1076">
        <v>3891</v>
      </c>
      <c r="G1076">
        <v>331.87</v>
      </c>
      <c r="H1076" t="s">
        <v>373</v>
      </c>
      <c r="I1076" t="s">
        <v>7367</v>
      </c>
      <c r="J1076" t="s">
        <v>59</v>
      </c>
      <c r="K1076" t="s">
        <v>149</v>
      </c>
      <c r="L1076" t="s">
        <v>150</v>
      </c>
      <c r="M1076" t="s">
        <v>1676</v>
      </c>
      <c r="N1076" t="s">
        <v>7368</v>
      </c>
      <c r="O1076" t="s">
        <v>29</v>
      </c>
      <c r="P1076">
        <v>46947</v>
      </c>
      <c r="Q1076" t="s">
        <v>1676</v>
      </c>
      <c r="R1076">
        <v>134</v>
      </c>
      <c r="S1076">
        <v>90</v>
      </c>
      <c r="T1076" t="s">
        <v>7369</v>
      </c>
      <c r="U1076">
        <v>377962</v>
      </c>
    </row>
    <row r="1077" spans="1:21" x14ac:dyDescent="0.25">
      <c r="A1077" t="s">
        <v>7370</v>
      </c>
      <c r="B1077" t="s">
        <v>710</v>
      </c>
      <c r="C1077" t="s">
        <v>7371</v>
      </c>
      <c r="D1077" t="s">
        <v>146</v>
      </c>
      <c r="E1077">
        <v>8</v>
      </c>
      <c r="F1077">
        <v>7288</v>
      </c>
      <c r="G1077">
        <v>1269.71</v>
      </c>
      <c r="H1077" t="s">
        <v>7372</v>
      </c>
      <c r="I1077" t="s">
        <v>7373</v>
      </c>
      <c r="J1077" t="s">
        <v>110</v>
      </c>
      <c r="K1077" t="s">
        <v>60</v>
      </c>
      <c r="L1077" t="s">
        <v>150</v>
      </c>
      <c r="M1077" t="s">
        <v>7374</v>
      </c>
      <c r="N1077" t="s">
        <v>7375</v>
      </c>
      <c r="O1077" t="s">
        <v>29</v>
      </c>
      <c r="P1077">
        <v>47232</v>
      </c>
      <c r="Q1077" t="s">
        <v>7374</v>
      </c>
      <c r="R1077">
        <v>466</v>
      </c>
      <c r="S1077">
        <v>183</v>
      </c>
      <c r="T1077" t="s">
        <v>7376</v>
      </c>
      <c r="U1077">
        <v>288713</v>
      </c>
    </row>
    <row r="1078" spans="1:21" x14ac:dyDescent="0.25">
      <c r="A1078" t="s">
        <v>7377</v>
      </c>
      <c r="B1078" t="s">
        <v>1499</v>
      </c>
      <c r="C1078" t="s">
        <v>3019</v>
      </c>
      <c r="D1078" t="s">
        <v>2708</v>
      </c>
      <c r="E1078">
        <v>8</v>
      </c>
      <c r="F1078">
        <v>3946</v>
      </c>
      <c r="G1078">
        <v>772.88</v>
      </c>
      <c r="H1078" t="s">
        <v>3633</v>
      </c>
      <c r="I1078" t="s">
        <v>7378</v>
      </c>
      <c r="J1078" t="s">
        <v>48</v>
      </c>
      <c r="K1078" t="s">
        <v>38</v>
      </c>
      <c r="L1078" t="s">
        <v>26</v>
      </c>
      <c r="M1078" t="s">
        <v>6501</v>
      </c>
      <c r="N1078" t="s">
        <v>7379</v>
      </c>
      <c r="O1078" t="s">
        <v>29</v>
      </c>
      <c r="P1078">
        <v>26175</v>
      </c>
      <c r="Q1078" t="s">
        <v>6501</v>
      </c>
      <c r="R1078">
        <v>63</v>
      </c>
      <c r="S1078">
        <v>23</v>
      </c>
      <c r="T1078" t="s">
        <v>7380</v>
      </c>
      <c r="U1078">
        <v>253123</v>
      </c>
    </row>
    <row r="1079" spans="1:21" x14ac:dyDescent="0.25">
      <c r="A1079" t="s">
        <v>7381</v>
      </c>
      <c r="B1079" t="s">
        <v>7382</v>
      </c>
      <c r="C1079" t="s">
        <v>7383</v>
      </c>
      <c r="D1079" t="s">
        <v>3551</v>
      </c>
      <c r="E1079">
        <v>8</v>
      </c>
      <c r="F1079">
        <v>1996</v>
      </c>
      <c r="G1079">
        <v>417.01</v>
      </c>
      <c r="H1079" t="s">
        <v>4702</v>
      </c>
      <c r="I1079" t="s">
        <v>7384</v>
      </c>
      <c r="J1079" t="s">
        <v>110</v>
      </c>
      <c r="K1079" t="s">
        <v>25</v>
      </c>
      <c r="L1079" t="s">
        <v>80</v>
      </c>
      <c r="M1079" t="s">
        <v>7385</v>
      </c>
      <c r="N1079" t="s">
        <v>7386</v>
      </c>
      <c r="O1079" t="s">
        <v>51</v>
      </c>
      <c r="P1079">
        <v>22019</v>
      </c>
      <c r="Q1079" t="s">
        <v>7385</v>
      </c>
      <c r="R1079">
        <v>990</v>
      </c>
      <c r="S1079">
        <v>132</v>
      </c>
      <c r="T1079" t="s">
        <v>7387</v>
      </c>
      <c r="U1079">
        <v>452713</v>
      </c>
    </row>
    <row r="1080" spans="1:21" x14ac:dyDescent="0.25">
      <c r="A1080" t="s">
        <v>7388</v>
      </c>
      <c r="B1080" t="s">
        <v>4677</v>
      </c>
      <c r="C1080" t="s">
        <v>5825</v>
      </c>
      <c r="D1080" t="s">
        <v>4951</v>
      </c>
      <c r="E1080">
        <v>9</v>
      </c>
      <c r="F1080">
        <v>41880</v>
      </c>
      <c r="G1080">
        <v>3614.9</v>
      </c>
      <c r="H1080" t="s">
        <v>3784</v>
      </c>
      <c r="I1080" t="s">
        <v>7389</v>
      </c>
      <c r="J1080" t="s">
        <v>59</v>
      </c>
      <c r="K1080" t="s">
        <v>91</v>
      </c>
      <c r="L1080" t="s">
        <v>150</v>
      </c>
      <c r="M1080" t="s">
        <v>4027</v>
      </c>
      <c r="N1080" t="s">
        <v>7390</v>
      </c>
      <c r="O1080" t="s">
        <v>83</v>
      </c>
      <c r="P1080">
        <v>7220</v>
      </c>
      <c r="Q1080" t="s">
        <v>4027</v>
      </c>
      <c r="R1080">
        <v>470</v>
      </c>
      <c r="S1080">
        <v>45</v>
      </c>
      <c r="T1080" t="s">
        <v>7391</v>
      </c>
      <c r="U1080">
        <v>191175</v>
      </c>
    </row>
    <row r="1081" spans="1:21" x14ac:dyDescent="0.25">
      <c r="A1081" t="s">
        <v>7392</v>
      </c>
      <c r="B1081" t="s">
        <v>399</v>
      </c>
      <c r="C1081" t="s">
        <v>2970</v>
      </c>
      <c r="D1081" t="s">
        <v>1174</v>
      </c>
      <c r="E1081">
        <v>5</v>
      </c>
      <c r="F1081">
        <v>9182</v>
      </c>
      <c r="G1081">
        <v>678.55</v>
      </c>
      <c r="H1081" t="s">
        <v>7393</v>
      </c>
      <c r="I1081" t="s">
        <v>7394</v>
      </c>
      <c r="J1081" t="s">
        <v>37</v>
      </c>
      <c r="K1081" t="s">
        <v>25</v>
      </c>
      <c r="L1081" t="s">
        <v>26</v>
      </c>
      <c r="M1081" t="s">
        <v>4848</v>
      </c>
      <c r="N1081" t="s">
        <v>7395</v>
      </c>
      <c r="O1081" t="s">
        <v>83</v>
      </c>
      <c r="P1081">
        <v>13498</v>
      </c>
      <c r="Q1081" t="s">
        <v>4848</v>
      </c>
      <c r="R1081">
        <v>996</v>
      </c>
      <c r="S1081">
        <v>177</v>
      </c>
      <c r="T1081" t="s">
        <v>7396</v>
      </c>
      <c r="U1081">
        <v>307620</v>
      </c>
    </row>
    <row r="1082" spans="1:21" x14ac:dyDescent="0.25">
      <c r="A1082" t="s">
        <v>7397</v>
      </c>
      <c r="B1082" t="s">
        <v>7398</v>
      </c>
      <c r="C1082" t="s">
        <v>6927</v>
      </c>
      <c r="D1082" t="s">
        <v>4579</v>
      </c>
      <c r="E1082">
        <v>7</v>
      </c>
      <c r="F1082">
        <v>813</v>
      </c>
      <c r="G1082">
        <v>93.23</v>
      </c>
      <c r="H1082" t="s">
        <v>4320</v>
      </c>
      <c r="I1082" t="s">
        <v>7399</v>
      </c>
      <c r="J1082" t="s">
        <v>139</v>
      </c>
      <c r="K1082" t="s">
        <v>60</v>
      </c>
      <c r="L1082" t="s">
        <v>26</v>
      </c>
      <c r="M1082" t="s">
        <v>5291</v>
      </c>
      <c r="N1082" t="s">
        <v>7400</v>
      </c>
      <c r="O1082" t="s">
        <v>29</v>
      </c>
      <c r="P1082">
        <v>43966</v>
      </c>
      <c r="Q1082" t="s">
        <v>5291</v>
      </c>
      <c r="R1082">
        <v>881</v>
      </c>
      <c r="S1082">
        <v>171</v>
      </c>
      <c r="T1082" t="s">
        <v>7401</v>
      </c>
      <c r="U1082">
        <v>385205</v>
      </c>
    </row>
    <row r="1083" spans="1:21" x14ac:dyDescent="0.25">
      <c r="A1083" t="s">
        <v>7402</v>
      </c>
      <c r="B1083" t="s">
        <v>6251</v>
      </c>
      <c r="C1083" t="s">
        <v>7403</v>
      </c>
      <c r="D1083" t="s">
        <v>2696</v>
      </c>
      <c r="E1083">
        <v>8</v>
      </c>
      <c r="F1083">
        <v>46917</v>
      </c>
      <c r="G1083">
        <v>9465.85</v>
      </c>
      <c r="H1083" t="s">
        <v>7404</v>
      </c>
      <c r="I1083" t="s">
        <v>7405</v>
      </c>
      <c r="J1083" t="s">
        <v>139</v>
      </c>
      <c r="K1083" t="s">
        <v>25</v>
      </c>
      <c r="L1083" t="s">
        <v>150</v>
      </c>
      <c r="M1083" t="s">
        <v>1847</v>
      </c>
      <c r="N1083" t="s">
        <v>7406</v>
      </c>
      <c r="O1083" t="s">
        <v>51</v>
      </c>
      <c r="P1083">
        <v>7000</v>
      </c>
      <c r="Q1083" t="s">
        <v>1847</v>
      </c>
      <c r="R1083">
        <v>979</v>
      </c>
      <c r="S1083">
        <v>54</v>
      </c>
      <c r="T1083" t="s">
        <v>7407</v>
      </c>
      <c r="U1083">
        <v>323787</v>
      </c>
    </row>
    <row r="1084" spans="1:21" x14ac:dyDescent="0.25">
      <c r="A1084" t="s">
        <v>7408</v>
      </c>
      <c r="B1084" t="s">
        <v>521</v>
      </c>
      <c r="C1084" t="s">
        <v>20</v>
      </c>
      <c r="D1084" t="s">
        <v>4622</v>
      </c>
      <c r="E1084">
        <v>2</v>
      </c>
      <c r="F1084">
        <v>14298</v>
      </c>
      <c r="G1084">
        <v>4045.2</v>
      </c>
      <c r="H1084" t="s">
        <v>3343</v>
      </c>
      <c r="I1084" t="s">
        <v>7409</v>
      </c>
      <c r="J1084" t="s">
        <v>139</v>
      </c>
      <c r="K1084" t="s">
        <v>60</v>
      </c>
      <c r="L1084" t="s">
        <v>26</v>
      </c>
      <c r="M1084" t="s">
        <v>5117</v>
      </c>
      <c r="N1084" t="s">
        <v>7410</v>
      </c>
      <c r="O1084" t="s">
        <v>29</v>
      </c>
      <c r="P1084">
        <v>19913</v>
      </c>
      <c r="Q1084" t="s">
        <v>5117</v>
      </c>
      <c r="R1084">
        <v>542</v>
      </c>
      <c r="S1084">
        <v>175</v>
      </c>
      <c r="T1084" t="s">
        <v>7411</v>
      </c>
      <c r="U1084">
        <v>143588</v>
      </c>
    </row>
    <row r="1085" spans="1:21" x14ac:dyDescent="0.25">
      <c r="A1085" t="s">
        <v>7412</v>
      </c>
      <c r="B1085" t="s">
        <v>318</v>
      </c>
      <c r="C1085" t="s">
        <v>3408</v>
      </c>
      <c r="D1085" t="s">
        <v>982</v>
      </c>
      <c r="E1085">
        <v>7</v>
      </c>
      <c r="F1085">
        <v>40906</v>
      </c>
      <c r="G1085">
        <v>10013.01</v>
      </c>
      <c r="H1085" t="s">
        <v>7413</v>
      </c>
      <c r="I1085" t="s">
        <v>7414</v>
      </c>
      <c r="J1085" t="s">
        <v>129</v>
      </c>
      <c r="K1085" t="s">
        <v>48</v>
      </c>
      <c r="L1085" t="s">
        <v>26</v>
      </c>
      <c r="M1085" t="s">
        <v>2886</v>
      </c>
      <c r="N1085" t="s">
        <v>7415</v>
      </c>
      <c r="O1085" t="s">
        <v>72</v>
      </c>
      <c r="P1085">
        <v>34961</v>
      </c>
      <c r="Q1085" t="s">
        <v>2886</v>
      </c>
      <c r="R1085">
        <v>423</v>
      </c>
      <c r="S1085">
        <v>104</v>
      </c>
      <c r="T1085" t="s">
        <v>7416</v>
      </c>
      <c r="U1085">
        <v>356724</v>
      </c>
    </row>
    <row r="1086" spans="1:21" x14ac:dyDescent="0.25">
      <c r="A1086" t="s">
        <v>7417</v>
      </c>
      <c r="B1086" t="s">
        <v>2505</v>
      </c>
      <c r="C1086" t="s">
        <v>2940</v>
      </c>
      <c r="D1086" t="s">
        <v>1094</v>
      </c>
      <c r="E1086">
        <v>4</v>
      </c>
      <c r="F1086">
        <v>48045</v>
      </c>
      <c r="G1086">
        <v>11359.17</v>
      </c>
      <c r="H1086" t="s">
        <v>913</v>
      </c>
      <c r="I1086" t="s">
        <v>7418</v>
      </c>
      <c r="J1086" t="s">
        <v>110</v>
      </c>
      <c r="K1086" t="s">
        <v>60</v>
      </c>
      <c r="L1086" t="s">
        <v>80</v>
      </c>
      <c r="M1086" t="s">
        <v>7419</v>
      </c>
      <c r="N1086" t="s">
        <v>7420</v>
      </c>
      <c r="O1086" t="s">
        <v>83</v>
      </c>
      <c r="P1086">
        <v>12107</v>
      </c>
      <c r="Q1086" t="s">
        <v>7419</v>
      </c>
      <c r="R1086">
        <v>719</v>
      </c>
      <c r="S1086">
        <v>194</v>
      </c>
      <c r="T1086" t="s">
        <v>7421</v>
      </c>
      <c r="U1086">
        <v>384529</v>
      </c>
    </row>
    <row r="1087" spans="1:21" x14ac:dyDescent="0.25">
      <c r="A1087" t="s">
        <v>7422</v>
      </c>
      <c r="B1087" t="s">
        <v>2129</v>
      </c>
      <c r="C1087" t="s">
        <v>5787</v>
      </c>
      <c r="D1087" t="s">
        <v>4526</v>
      </c>
      <c r="E1087">
        <v>2</v>
      </c>
      <c r="F1087">
        <v>26392</v>
      </c>
      <c r="G1087">
        <v>3498.47</v>
      </c>
      <c r="H1087" t="s">
        <v>7423</v>
      </c>
      <c r="I1087" t="s">
        <v>7424</v>
      </c>
      <c r="J1087" t="s">
        <v>37</v>
      </c>
      <c r="K1087" t="s">
        <v>25</v>
      </c>
      <c r="L1087" t="s">
        <v>80</v>
      </c>
      <c r="M1087" t="s">
        <v>3126</v>
      </c>
      <c r="N1087" t="s">
        <v>7425</v>
      </c>
      <c r="O1087" t="s">
        <v>29</v>
      </c>
      <c r="P1087">
        <v>48708</v>
      </c>
      <c r="Q1087" t="s">
        <v>3126</v>
      </c>
      <c r="R1087">
        <v>80</v>
      </c>
      <c r="S1087">
        <v>148</v>
      </c>
      <c r="T1087" t="s">
        <v>7426</v>
      </c>
      <c r="U1087">
        <v>105083</v>
      </c>
    </row>
    <row r="1088" spans="1:21" x14ac:dyDescent="0.25">
      <c r="A1088" t="s">
        <v>7427</v>
      </c>
      <c r="B1088" t="s">
        <v>4617</v>
      </c>
      <c r="C1088" t="s">
        <v>6391</v>
      </c>
      <c r="D1088" t="s">
        <v>7350</v>
      </c>
      <c r="E1088">
        <v>2</v>
      </c>
      <c r="F1088">
        <v>46372</v>
      </c>
      <c r="G1088">
        <v>3613.62</v>
      </c>
      <c r="H1088" t="s">
        <v>4277</v>
      </c>
      <c r="I1088" t="s">
        <v>7428</v>
      </c>
      <c r="J1088" t="s">
        <v>37</v>
      </c>
      <c r="K1088" t="s">
        <v>60</v>
      </c>
      <c r="L1088" t="s">
        <v>150</v>
      </c>
      <c r="M1088" t="s">
        <v>7429</v>
      </c>
      <c r="N1088" t="s">
        <v>7430</v>
      </c>
      <c r="O1088" t="s">
        <v>72</v>
      </c>
      <c r="P1088">
        <v>32509</v>
      </c>
      <c r="Q1088" t="s">
        <v>7429</v>
      </c>
      <c r="R1088">
        <v>840</v>
      </c>
      <c r="S1088">
        <v>16</v>
      </c>
      <c r="T1088" t="s">
        <v>7431</v>
      </c>
      <c r="U1088">
        <v>124451</v>
      </c>
    </row>
    <row r="1089" spans="1:21" x14ac:dyDescent="0.25">
      <c r="A1089" t="s">
        <v>7432</v>
      </c>
      <c r="B1089" t="s">
        <v>4199</v>
      </c>
      <c r="C1089" t="s">
        <v>176</v>
      </c>
      <c r="D1089" t="s">
        <v>2584</v>
      </c>
      <c r="E1089">
        <v>2</v>
      </c>
      <c r="F1089">
        <v>48454</v>
      </c>
      <c r="G1089">
        <v>13227.21</v>
      </c>
      <c r="H1089" t="s">
        <v>3063</v>
      </c>
      <c r="I1089" t="s">
        <v>7433</v>
      </c>
      <c r="J1089" t="s">
        <v>139</v>
      </c>
      <c r="K1089" t="s">
        <v>60</v>
      </c>
      <c r="L1089" t="s">
        <v>26</v>
      </c>
      <c r="M1089" t="s">
        <v>5523</v>
      </c>
      <c r="N1089" t="s">
        <v>7434</v>
      </c>
      <c r="O1089" t="s">
        <v>51</v>
      </c>
      <c r="P1089">
        <v>1514</v>
      </c>
      <c r="Q1089" t="s">
        <v>5523</v>
      </c>
      <c r="R1089">
        <v>323</v>
      </c>
      <c r="S1089">
        <v>48</v>
      </c>
      <c r="T1089" t="s">
        <v>7435</v>
      </c>
      <c r="U1089">
        <v>353717</v>
      </c>
    </row>
    <row r="1090" spans="1:21" x14ac:dyDescent="0.25">
      <c r="A1090" t="s">
        <v>7436</v>
      </c>
      <c r="B1090" t="s">
        <v>4171</v>
      </c>
      <c r="C1090" t="s">
        <v>7437</v>
      </c>
      <c r="D1090" t="s">
        <v>4234</v>
      </c>
      <c r="E1090">
        <v>9</v>
      </c>
      <c r="F1090">
        <v>7642</v>
      </c>
      <c r="G1090">
        <v>1338.98</v>
      </c>
      <c r="H1090" t="s">
        <v>5260</v>
      </c>
      <c r="I1090" t="s">
        <v>7438</v>
      </c>
      <c r="J1090" t="s">
        <v>48</v>
      </c>
      <c r="K1090" t="s">
        <v>91</v>
      </c>
      <c r="L1090" t="s">
        <v>26</v>
      </c>
      <c r="M1090" t="s">
        <v>4999</v>
      </c>
      <c r="N1090" t="s">
        <v>7439</v>
      </c>
      <c r="O1090" t="s">
        <v>51</v>
      </c>
      <c r="P1090">
        <v>12433</v>
      </c>
      <c r="Q1090" t="s">
        <v>4999</v>
      </c>
      <c r="R1090">
        <v>7</v>
      </c>
      <c r="S1090">
        <v>86</v>
      </c>
      <c r="T1090" t="s">
        <v>7440</v>
      </c>
      <c r="U1090">
        <v>103541</v>
      </c>
    </row>
    <row r="1091" spans="1:21" x14ac:dyDescent="0.25">
      <c r="A1091" t="s">
        <v>7441</v>
      </c>
      <c r="B1091" t="s">
        <v>7442</v>
      </c>
      <c r="C1091" t="s">
        <v>1833</v>
      </c>
      <c r="D1091" t="s">
        <v>5518</v>
      </c>
      <c r="E1091">
        <v>7</v>
      </c>
      <c r="F1091">
        <v>7755</v>
      </c>
      <c r="G1091">
        <v>582.62</v>
      </c>
      <c r="H1091" t="s">
        <v>7443</v>
      </c>
      <c r="I1091" t="s">
        <v>7444</v>
      </c>
      <c r="J1091" t="s">
        <v>110</v>
      </c>
      <c r="K1091" t="s">
        <v>60</v>
      </c>
      <c r="L1091" t="s">
        <v>26</v>
      </c>
      <c r="M1091" t="s">
        <v>6594</v>
      </c>
      <c r="N1091" t="s">
        <v>7445</v>
      </c>
      <c r="O1091" t="s">
        <v>51</v>
      </c>
      <c r="P1091">
        <v>37048</v>
      </c>
      <c r="Q1091" t="s">
        <v>6594</v>
      </c>
      <c r="R1091">
        <v>237</v>
      </c>
      <c r="S1091">
        <v>50</v>
      </c>
      <c r="T1091" t="s">
        <v>7446</v>
      </c>
      <c r="U1091">
        <v>446159</v>
      </c>
    </row>
    <row r="1092" spans="1:21" x14ac:dyDescent="0.25">
      <c r="A1092" t="s">
        <v>7447</v>
      </c>
      <c r="B1092" t="s">
        <v>6292</v>
      </c>
      <c r="C1092" t="s">
        <v>6822</v>
      </c>
      <c r="D1092" t="s">
        <v>5526</v>
      </c>
      <c r="E1092">
        <v>1</v>
      </c>
      <c r="F1092">
        <v>18811</v>
      </c>
      <c r="G1092">
        <v>3456.37</v>
      </c>
      <c r="H1092" t="s">
        <v>2388</v>
      </c>
      <c r="I1092" t="s">
        <v>7448</v>
      </c>
      <c r="J1092" t="s">
        <v>129</v>
      </c>
      <c r="K1092" t="s">
        <v>196</v>
      </c>
      <c r="L1092" t="s">
        <v>26</v>
      </c>
      <c r="M1092" t="s">
        <v>1197</v>
      </c>
      <c r="N1092" t="s">
        <v>7449</v>
      </c>
      <c r="O1092" t="s">
        <v>72</v>
      </c>
      <c r="P1092">
        <v>43173</v>
      </c>
      <c r="Q1092" t="s">
        <v>1197</v>
      </c>
      <c r="R1092">
        <v>242</v>
      </c>
      <c r="S1092">
        <v>35</v>
      </c>
      <c r="T1092" t="s">
        <v>7450</v>
      </c>
      <c r="U1092">
        <v>99305</v>
      </c>
    </row>
    <row r="1093" spans="1:21" x14ac:dyDescent="0.25">
      <c r="A1093" t="s">
        <v>7451</v>
      </c>
      <c r="B1093" t="s">
        <v>6390</v>
      </c>
      <c r="C1093" t="s">
        <v>3089</v>
      </c>
      <c r="D1093" t="s">
        <v>1857</v>
      </c>
      <c r="E1093">
        <v>6</v>
      </c>
      <c r="F1093">
        <v>28177</v>
      </c>
      <c r="G1093">
        <v>6166.61</v>
      </c>
      <c r="H1093" t="s">
        <v>7452</v>
      </c>
      <c r="I1093" t="s">
        <v>7453</v>
      </c>
      <c r="J1093" t="s">
        <v>59</v>
      </c>
      <c r="K1093" t="s">
        <v>60</v>
      </c>
      <c r="L1093" t="s">
        <v>150</v>
      </c>
      <c r="M1093" t="s">
        <v>3270</v>
      </c>
      <c r="N1093" t="s">
        <v>7454</v>
      </c>
      <c r="O1093" t="s">
        <v>29</v>
      </c>
      <c r="P1093">
        <v>46353</v>
      </c>
      <c r="Q1093" t="s">
        <v>3270</v>
      </c>
      <c r="R1093">
        <v>14</v>
      </c>
      <c r="S1093">
        <v>195</v>
      </c>
      <c r="T1093" t="s">
        <v>7455</v>
      </c>
      <c r="U1093">
        <v>488399</v>
      </c>
    </row>
    <row r="1094" spans="1:21" x14ac:dyDescent="0.25">
      <c r="A1094" t="s">
        <v>7456</v>
      </c>
      <c r="B1094" t="s">
        <v>4335</v>
      </c>
      <c r="C1094" t="s">
        <v>1573</v>
      </c>
      <c r="D1094" t="s">
        <v>1209</v>
      </c>
      <c r="E1094">
        <v>6</v>
      </c>
      <c r="F1094">
        <v>39408</v>
      </c>
      <c r="G1094">
        <v>5122.0600000000004</v>
      </c>
      <c r="H1094" t="s">
        <v>7457</v>
      </c>
      <c r="I1094" t="s">
        <v>7458</v>
      </c>
      <c r="J1094" t="s">
        <v>37</v>
      </c>
      <c r="K1094" t="s">
        <v>25</v>
      </c>
      <c r="L1094" t="s">
        <v>80</v>
      </c>
      <c r="M1094" t="s">
        <v>7459</v>
      </c>
      <c r="N1094" t="s">
        <v>7460</v>
      </c>
      <c r="O1094" t="s">
        <v>29</v>
      </c>
      <c r="P1094">
        <v>42573</v>
      </c>
      <c r="Q1094" t="s">
        <v>7459</v>
      </c>
      <c r="R1094">
        <v>668</v>
      </c>
      <c r="S1094">
        <v>175</v>
      </c>
      <c r="T1094" t="s">
        <v>7461</v>
      </c>
      <c r="U1094">
        <v>352181</v>
      </c>
    </row>
    <row r="1095" spans="1:21" x14ac:dyDescent="0.25">
      <c r="A1095" t="s">
        <v>7462</v>
      </c>
      <c r="B1095" t="s">
        <v>1980</v>
      </c>
      <c r="C1095" t="s">
        <v>5096</v>
      </c>
      <c r="D1095" t="s">
        <v>1692</v>
      </c>
      <c r="E1095">
        <v>5</v>
      </c>
      <c r="F1095">
        <v>9569</v>
      </c>
      <c r="G1095">
        <v>500.58</v>
      </c>
      <c r="H1095" t="s">
        <v>7463</v>
      </c>
      <c r="I1095" t="s">
        <v>7464</v>
      </c>
      <c r="J1095" t="s">
        <v>59</v>
      </c>
      <c r="K1095" t="s">
        <v>196</v>
      </c>
      <c r="L1095" t="s">
        <v>80</v>
      </c>
      <c r="M1095" t="s">
        <v>788</v>
      </c>
      <c r="N1095" t="s">
        <v>7465</v>
      </c>
      <c r="O1095" t="s">
        <v>29</v>
      </c>
      <c r="P1095">
        <v>3831</v>
      </c>
      <c r="Q1095" t="s">
        <v>788</v>
      </c>
      <c r="R1095">
        <v>95</v>
      </c>
      <c r="S1095">
        <v>92</v>
      </c>
      <c r="T1095" t="s">
        <v>7466</v>
      </c>
      <c r="U1095">
        <v>249373</v>
      </c>
    </row>
    <row r="1096" spans="1:21" x14ac:dyDescent="0.25">
      <c r="A1096" t="s">
        <v>7467</v>
      </c>
      <c r="B1096" t="s">
        <v>2396</v>
      </c>
      <c r="C1096" t="s">
        <v>1118</v>
      </c>
      <c r="D1096" t="s">
        <v>4850</v>
      </c>
      <c r="E1096">
        <v>6</v>
      </c>
      <c r="F1096">
        <v>10073</v>
      </c>
      <c r="G1096">
        <v>2069.0100000000002</v>
      </c>
      <c r="H1096" t="s">
        <v>7468</v>
      </c>
      <c r="I1096" t="s">
        <v>7469</v>
      </c>
      <c r="J1096" t="s">
        <v>232</v>
      </c>
      <c r="K1096" t="s">
        <v>60</v>
      </c>
      <c r="L1096" t="s">
        <v>26</v>
      </c>
      <c r="M1096" t="s">
        <v>7470</v>
      </c>
      <c r="N1096" t="s">
        <v>7471</v>
      </c>
      <c r="O1096" t="s">
        <v>51</v>
      </c>
      <c r="P1096">
        <v>36511</v>
      </c>
      <c r="Q1096" t="s">
        <v>7470</v>
      </c>
      <c r="R1096">
        <v>846</v>
      </c>
      <c r="S1096">
        <v>50</v>
      </c>
      <c r="T1096" t="s">
        <v>7472</v>
      </c>
      <c r="U1096">
        <v>170777</v>
      </c>
    </row>
    <row r="1097" spans="1:21" x14ac:dyDescent="0.25">
      <c r="A1097" t="s">
        <v>7473</v>
      </c>
      <c r="B1097" t="s">
        <v>3350</v>
      </c>
      <c r="C1097" t="s">
        <v>2061</v>
      </c>
      <c r="D1097" t="s">
        <v>4999</v>
      </c>
      <c r="E1097">
        <v>9</v>
      </c>
      <c r="F1097">
        <v>15668</v>
      </c>
      <c r="G1097">
        <v>940.45</v>
      </c>
      <c r="H1097" t="s">
        <v>556</v>
      </c>
      <c r="I1097" t="s">
        <v>7474</v>
      </c>
      <c r="J1097" t="s">
        <v>24</v>
      </c>
      <c r="K1097" t="s">
        <v>38</v>
      </c>
      <c r="L1097" t="s">
        <v>80</v>
      </c>
      <c r="M1097" t="s">
        <v>7475</v>
      </c>
      <c r="N1097" t="s">
        <v>7476</v>
      </c>
      <c r="O1097" t="s">
        <v>83</v>
      </c>
      <c r="P1097">
        <v>5597</v>
      </c>
      <c r="Q1097" t="s">
        <v>7475</v>
      </c>
      <c r="R1097">
        <v>453</v>
      </c>
      <c r="S1097">
        <v>44</v>
      </c>
      <c r="T1097" t="s">
        <v>7477</v>
      </c>
      <c r="U1097">
        <v>205027</v>
      </c>
    </row>
    <row r="1098" spans="1:21" x14ac:dyDescent="0.25">
      <c r="A1098" t="s">
        <v>7478</v>
      </c>
      <c r="B1098" t="s">
        <v>2969</v>
      </c>
      <c r="C1098" t="s">
        <v>7479</v>
      </c>
      <c r="D1098" t="s">
        <v>4164</v>
      </c>
      <c r="E1098">
        <v>5</v>
      </c>
      <c r="F1098">
        <v>13934</v>
      </c>
      <c r="G1098">
        <v>2204.34</v>
      </c>
      <c r="H1098" t="s">
        <v>7480</v>
      </c>
      <c r="I1098" t="s">
        <v>7481</v>
      </c>
      <c r="J1098" t="s">
        <v>37</v>
      </c>
      <c r="K1098" t="s">
        <v>25</v>
      </c>
      <c r="L1098" t="s">
        <v>80</v>
      </c>
      <c r="M1098" t="s">
        <v>3181</v>
      </c>
      <c r="N1098" t="s">
        <v>7482</v>
      </c>
      <c r="O1098" t="s">
        <v>29</v>
      </c>
      <c r="P1098">
        <v>3919</v>
      </c>
      <c r="Q1098" t="s">
        <v>3181</v>
      </c>
      <c r="R1098">
        <v>718</v>
      </c>
      <c r="S1098">
        <v>183</v>
      </c>
      <c r="T1098" t="s">
        <v>7483</v>
      </c>
      <c r="U1098">
        <v>386831</v>
      </c>
    </row>
    <row r="1099" spans="1:21" x14ac:dyDescent="0.25">
      <c r="A1099" t="s">
        <v>7484</v>
      </c>
      <c r="B1099" t="s">
        <v>3047</v>
      </c>
      <c r="C1099" t="s">
        <v>6218</v>
      </c>
      <c r="D1099" t="s">
        <v>1729</v>
      </c>
      <c r="E1099">
        <v>6</v>
      </c>
      <c r="F1099">
        <v>47036</v>
      </c>
      <c r="G1099">
        <v>12050.33</v>
      </c>
      <c r="H1099" t="s">
        <v>5764</v>
      </c>
      <c r="I1099" t="s">
        <v>7485</v>
      </c>
      <c r="J1099" t="s">
        <v>37</v>
      </c>
      <c r="K1099" t="s">
        <v>149</v>
      </c>
      <c r="L1099" t="s">
        <v>150</v>
      </c>
      <c r="M1099" t="s">
        <v>628</v>
      </c>
      <c r="N1099" t="s">
        <v>7486</v>
      </c>
      <c r="O1099" t="s">
        <v>29</v>
      </c>
      <c r="P1099">
        <v>34628</v>
      </c>
      <c r="Q1099" t="s">
        <v>628</v>
      </c>
      <c r="R1099">
        <v>339</v>
      </c>
      <c r="S1099">
        <v>72</v>
      </c>
      <c r="T1099" t="s">
        <v>7487</v>
      </c>
      <c r="U1099">
        <v>388989</v>
      </c>
    </row>
    <row r="1100" spans="1:21" x14ac:dyDescent="0.25">
      <c r="A1100" t="s">
        <v>7488</v>
      </c>
      <c r="B1100" t="s">
        <v>7489</v>
      </c>
      <c r="C1100" t="s">
        <v>5154</v>
      </c>
      <c r="D1100" t="s">
        <v>3456</v>
      </c>
      <c r="E1100">
        <v>6</v>
      </c>
      <c r="F1100">
        <v>20101</v>
      </c>
      <c r="G1100">
        <v>6024.51</v>
      </c>
      <c r="H1100" t="s">
        <v>7490</v>
      </c>
      <c r="I1100" t="s">
        <v>7491</v>
      </c>
      <c r="J1100" t="s">
        <v>24</v>
      </c>
      <c r="K1100" t="s">
        <v>91</v>
      </c>
      <c r="L1100" t="s">
        <v>26</v>
      </c>
      <c r="M1100" t="s">
        <v>7492</v>
      </c>
      <c r="N1100" t="s">
        <v>7493</v>
      </c>
      <c r="O1100" t="s">
        <v>51</v>
      </c>
      <c r="P1100">
        <v>23960</v>
      </c>
      <c r="Q1100" t="s">
        <v>7492</v>
      </c>
      <c r="R1100">
        <v>131</v>
      </c>
      <c r="S1100">
        <v>12</v>
      </c>
      <c r="T1100" t="s">
        <v>7494</v>
      </c>
      <c r="U1100">
        <v>143896</v>
      </c>
    </row>
    <row r="1101" spans="1:21" x14ac:dyDescent="0.25">
      <c r="A1101" t="s">
        <v>7495</v>
      </c>
      <c r="B1101" t="s">
        <v>2892</v>
      </c>
      <c r="C1101" t="s">
        <v>5812</v>
      </c>
      <c r="D1101" t="s">
        <v>6867</v>
      </c>
      <c r="E1101">
        <v>4</v>
      </c>
      <c r="F1101">
        <v>43479</v>
      </c>
      <c r="G1101">
        <v>6199.05</v>
      </c>
      <c r="H1101" t="s">
        <v>1239</v>
      </c>
      <c r="I1101" t="s">
        <v>7496</v>
      </c>
      <c r="J1101" t="s">
        <v>59</v>
      </c>
      <c r="K1101" t="s">
        <v>60</v>
      </c>
      <c r="L1101" t="s">
        <v>80</v>
      </c>
      <c r="M1101" t="s">
        <v>7001</v>
      </c>
      <c r="N1101" t="s">
        <v>7497</v>
      </c>
      <c r="O1101" t="s">
        <v>51</v>
      </c>
      <c r="P1101">
        <v>32433</v>
      </c>
      <c r="Q1101" t="s">
        <v>7001</v>
      </c>
      <c r="R1101">
        <v>180</v>
      </c>
      <c r="S1101">
        <v>85</v>
      </c>
      <c r="T1101" t="s">
        <v>7498</v>
      </c>
      <c r="U1101">
        <v>294293</v>
      </c>
    </row>
    <row r="1102" spans="1:21" x14ac:dyDescent="0.25">
      <c r="A1102" t="s">
        <v>7499</v>
      </c>
      <c r="B1102" t="s">
        <v>1417</v>
      </c>
      <c r="C1102" t="s">
        <v>7500</v>
      </c>
      <c r="D1102" t="s">
        <v>2881</v>
      </c>
      <c r="E1102">
        <v>9</v>
      </c>
      <c r="F1102">
        <v>3266</v>
      </c>
      <c r="G1102">
        <v>179.73</v>
      </c>
      <c r="H1102" t="s">
        <v>5497</v>
      </c>
      <c r="I1102" t="s">
        <v>7501</v>
      </c>
      <c r="J1102" t="s">
        <v>59</v>
      </c>
      <c r="K1102" t="s">
        <v>91</v>
      </c>
      <c r="L1102" t="s">
        <v>150</v>
      </c>
      <c r="M1102" t="s">
        <v>3304</v>
      </c>
      <c r="N1102" t="s">
        <v>7502</v>
      </c>
      <c r="O1102" t="s">
        <v>83</v>
      </c>
      <c r="P1102">
        <v>42589</v>
      </c>
      <c r="Q1102" t="s">
        <v>3304</v>
      </c>
      <c r="R1102">
        <v>645</v>
      </c>
      <c r="S1102">
        <v>96</v>
      </c>
      <c r="T1102" t="s">
        <v>7503</v>
      </c>
      <c r="U1102">
        <v>496821</v>
      </c>
    </row>
    <row r="1103" spans="1:21" x14ac:dyDescent="0.25">
      <c r="A1103" t="s">
        <v>7504</v>
      </c>
      <c r="B1103" t="s">
        <v>3869</v>
      </c>
      <c r="C1103" t="s">
        <v>931</v>
      </c>
      <c r="D1103" t="s">
        <v>2031</v>
      </c>
      <c r="E1103">
        <v>4</v>
      </c>
      <c r="F1103">
        <v>5539</v>
      </c>
      <c r="G1103">
        <v>959.5</v>
      </c>
      <c r="H1103" t="s">
        <v>3476</v>
      </c>
      <c r="I1103" t="s">
        <v>7505</v>
      </c>
      <c r="J1103" t="s">
        <v>59</v>
      </c>
      <c r="K1103" t="s">
        <v>38</v>
      </c>
      <c r="L1103" t="s">
        <v>26</v>
      </c>
      <c r="M1103" t="s">
        <v>6266</v>
      </c>
      <c r="N1103" t="s">
        <v>7506</v>
      </c>
      <c r="O1103" t="s">
        <v>51</v>
      </c>
      <c r="P1103">
        <v>3534</v>
      </c>
      <c r="Q1103" t="s">
        <v>6266</v>
      </c>
      <c r="R1103">
        <v>716</v>
      </c>
      <c r="S1103">
        <v>128</v>
      </c>
      <c r="T1103" t="s">
        <v>7507</v>
      </c>
      <c r="U1103">
        <v>165787</v>
      </c>
    </row>
    <row r="1104" spans="1:21" x14ac:dyDescent="0.25">
      <c r="A1104" t="s">
        <v>7508</v>
      </c>
      <c r="B1104" t="s">
        <v>1238</v>
      </c>
      <c r="C1104" t="s">
        <v>2227</v>
      </c>
      <c r="D1104" t="s">
        <v>1631</v>
      </c>
      <c r="E1104">
        <v>8</v>
      </c>
      <c r="F1104">
        <v>40278</v>
      </c>
      <c r="G1104">
        <v>4795.8599999999997</v>
      </c>
      <c r="H1104" t="s">
        <v>4026</v>
      </c>
      <c r="I1104" t="s">
        <v>7509</v>
      </c>
      <c r="J1104" t="s">
        <v>139</v>
      </c>
      <c r="K1104" t="s">
        <v>149</v>
      </c>
      <c r="L1104" t="s">
        <v>150</v>
      </c>
      <c r="M1104" t="s">
        <v>2924</v>
      </c>
      <c r="N1104" t="s">
        <v>7510</v>
      </c>
      <c r="O1104" t="s">
        <v>72</v>
      </c>
      <c r="P1104">
        <v>26423</v>
      </c>
      <c r="Q1104" t="s">
        <v>2924</v>
      </c>
      <c r="R1104">
        <v>267</v>
      </c>
      <c r="S1104">
        <v>74</v>
      </c>
      <c r="T1104" t="s">
        <v>7511</v>
      </c>
      <c r="U1104">
        <v>362032</v>
      </c>
    </row>
    <row r="1105" spans="1:21" x14ac:dyDescent="0.25">
      <c r="A1105" t="s">
        <v>7512</v>
      </c>
      <c r="B1105" t="s">
        <v>4980</v>
      </c>
      <c r="C1105" t="s">
        <v>6872</v>
      </c>
      <c r="D1105" t="s">
        <v>3147</v>
      </c>
      <c r="E1105">
        <v>6</v>
      </c>
      <c r="F1105">
        <v>12852</v>
      </c>
      <c r="G1105">
        <v>3511.09</v>
      </c>
      <c r="H1105" t="s">
        <v>2979</v>
      </c>
      <c r="I1105" t="s">
        <v>7513</v>
      </c>
      <c r="J1105" t="s">
        <v>110</v>
      </c>
      <c r="K1105" t="s">
        <v>25</v>
      </c>
      <c r="L1105" t="s">
        <v>150</v>
      </c>
      <c r="M1105" t="s">
        <v>5735</v>
      </c>
      <c r="N1105" t="s">
        <v>7514</v>
      </c>
      <c r="O1105" t="s">
        <v>83</v>
      </c>
      <c r="P1105">
        <v>41737</v>
      </c>
      <c r="Q1105" t="s">
        <v>5735</v>
      </c>
      <c r="R1105">
        <v>357</v>
      </c>
      <c r="S1105">
        <v>185</v>
      </c>
      <c r="T1105" t="s">
        <v>7515</v>
      </c>
      <c r="U1105">
        <v>127471</v>
      </c>
    </row>
    <row r="1106" spans="1:21" x14ac:dyDescent="0.25">
      <c r="A1106" t="s">
        <v>7516</v>
      </c>
      <c r="B1106" t="s">
        <v>7517</v>
      </c>
      <c r="C1106" t="s">
        <v>7518</v>
      </c>
      <c r="D1106" t="s">
        <v>2022</v>
      </c>
      <c r="E1106">
        <v>7</v>
      </c>
      <c r="F1106">
        <v>4589</v>
      </c>
      <c r="G1106">
        <v>1045.72</v>
      </c>
      <c r="H1106" t="s">
        <v>6606</v>
      </c>
      <c r="I1106" t="s">
        <v>7519</v>
      </c>
      <c r="J1106" t="s">
        <v>232</v>
      </c>
      <c r="K1106" t="s">
        <v>149</v>
      </c>
      <c r="L1106" t="s">
        <v>150</v>
      </c>
      <c r="M1106" t="s">
        <v>5709</v>
      </c>
      <c r="N1106" t="s">
        <v>7520</v>
      </c>
      <c r="O1106" t="s">
        <v>29</v>
      </c>
      <c r="P1106">
        <v>22070</v>
      </c>
      <c r="Q1106" t="s">
        <v>5709</v>
      </c>
      <c r="R1106">
        <v>945</v>
      </c>
      <c r="S1106">
        <v>132</v>
      </c>
      <c r="T1106" t="s">
        <v>7521</v>
      </c>
      <c r="U1106">
        <v>425337</v>
      </c>
    </row>
    <row r="1107" spans="1:21" x14ac:dyDescent="0.25">
      <c r="A1107" t="s">
        <v>7522</v>
      </c>
      <c r="B1107" t="s">
        <v>7523</v>
      </c>
      <c r="C1107" t="s">
        <v>1469</v>
      </c>
      <c r="D1107" t="s">
        <v>7350</v>
      </c>
      <c r="E1107">
        <v>7</v>
      </c>
      <c r="F1107">
        <v>29928</v>
      </c>
      <c r="G1107">
        <v>4521.55</v>
      </c>
      <c r="H1107" t="s">
        <v>7524</v>
      </c>
      <c r="I1107" t="s">
        <v>7525</v>
      </c>
      <c r="J1107" t="s">
        <v>110</v>
      </c>
      <c r="K1107" t="s">
        <v>149</v>
      </c>
      <c r="L1107" t="s">
        <v>80</v>
      </c>
      <c r="M1107" t="s">
        <v>2560</v>
      </c>
      <c r="N1107" t="s">
        <v>7526</v>
      </c>
      <c r="O1107" t="s">
        <v>72</v>
      </c>
      <c r="P1107">
        <v>26218</v>
      </c>
      <c r="Q1107" t="s">
        <v>2560</v>
      </c>
      <c r="R1107">
        <v>851</v>
      </c>
      <c r="S1107">
        <v>197</v>
      </c>
      <c r="T1107" t="s">
        <v>7527</v>
      </c>
      <c r="U1107">
        <v>126603</v>
      </c>
    </row>
    <row r="1108" spans="1:21" x14ac:dyDescent="0.25">
      <c r="A1108" t="s">
        <v>7528</v>
      </c>
      <c r="B1108" t="s">
        <v>7529</v>
      </c>
      <c r="C1108" t="s">
        <v>4854</v>
      </c>
      <c r="D1108" t="s">
        <v>1117</v>
      </c>
      <c r="E1108">
        <v>7</v>
      </c>
      <c r="F1108">
        <v>7790</v>
      </c>
      <c r="G1108">
        <v>1873.55</v>
      </c>
      <c r="H1108" t="s">
        <v>7530</v>
      </c>
      <c r="I1108" t="s">
        <v>7531</v>
      </c>
      <c r="J1108" t="s">
        <v>110</v>
      </c>
      <c r="K1108" t="s">
        <v>25</v>
      </c>
      <c r="L1108" t="s">
        <v>150</v>
      </c>
      <c r="M1108" t="s">
        <v>7532</v>
      </c>
      <c r="N1108" t="s">
        <v>7533</v>
      </c>
      <c r="O1108" t="s">
        <v>83</v>
      </c>
      <c r="P1108">
        <v>24942</v>
      </c>
      <c r="Q1108" t="s">
        <v>7532</v>
      </c>
      <c r="R1108">
        <v>413</v>
      </c>
      <c r="S1108">
        <v>79</v>
      </c>
      <c r="T1108" t="s">
        <v>7534</v>
      </c>
      <c r="U1108">
        <v>183928</v>
      </c>
    </row>
    <row r="1109" spans="1:21" x14ac:dyDescent="0.25">
      <c r="A1109" t="s">
        <v>7535</v>
      </c>
      <c r="B1109" t="s">
        <v>1699</v>
      </c>
      <c r="C1109" t="s">
        <v>5323</v>
      </c>
      <c r="D1109" t="s">
        <v>908</v>
      </c>
      <c r="E1109">
        <v>6</v>
      </c>
      <c r="F1109">
        <v>3536</v>
      </c>
      <c r="G1109">
        <v>478.43</v>
      </c>
      <c r="H1109" t="s">
        <v>7536</v>
      </c>
      <c r="I1109" t="s">
        <v>7537</v>
      </c>
      <c r="J1109" t="s">
        <v>139</v>
      </c>
      <c r="K1109" t="s">
        <v>38</v>
      </c>
      <c r="L1109" t="s">
        <v>26</v>
      </c>
      <c r="M1109" t="s">
        <v>610</v>
      </c>
      <c r="N1109" t="s">
        <v>7538</v>
      </c>
      <c r="O1109" t="s">
        <v>29</v>
      </c>
      <c r="P1109">
        <v>45369</v>
      </c>
      <c r="Q1109" t="s">
        <v>610</v>
      </c>
      <c r="R1109">
        <v>240</v>
      </c>
      <c r="S1109">
        <v>133</v>
      </c>
      <c r="T1109" t="s">
        <v>7539</v>
      </c>
      <c r="U1109">
        <v>256629</v>
      </c>
    </row>
    <row r="1110" spans="1:21" x14ac:dyDescent="0.25">
      <c r="A1110" t="s">
        <v>7540</v>
      </c>
      <c r="B1110" t="s">
        <v>7541</v>
      </c>
      <c r="C1110" t="s">
        <v>7542</v>
      </c>
      <c r="D1110" t="s">
        <v>2886</v>
      </c>
      <c r="E1110">
        <v>6</v>
      </c>
      <c r="F1110">
        <v>20602</v>
      </c>
      <c r="G1110">
        <v>3717.44</v>
      </c>
      <c r="H1110" t="s">
        <v>7543</v>
      </c>
      <c r="I1110" t="s">
        <v>7544</v>
      </c>
      <c r="J1110" t="s">
        <v>139</v>
      </c>
      <c r="K1110" t="s">
        <v>25</v>
      </c>
      <c r="L1110" t="s">
        <v>80</v>
      </c>
      <c r="M1110" t="s">
        <v>539</v>
      </c>
      <c r="N1110" t="s">
        <v>7545</v>
      </c>
      <c r="O1110" t="s">
        <v>29</v>
      </c>
      <c r="P1110">
        <v>2589</v>
      </c>
      <c r="Q1110" t="s">
        <v>539</v>
      </c>
      <c r="R1110">
        <v>301</v>
      </c>
      <c r="S1110">
        <v>79</v>
      </c>
      <c r="T1110" t="s">
        <v>7546</v>
      </c>
      <c r="U1110">
        <v>216795</v>
      </c>
    </row>
    <row r="1111" spans="1:21" x14ac:dyDescent="0.25">
      <c r="A1111" t="s">
        <v>7547</v>
      </c>
      <c r="B1111" t="s">
        <v>4408</v>
      </c>
      <c r="C1111" t="s">
        <v>3829</v>
      </c>
      <c r="D1111" t="s">
        <v>977</v>
      </c>
      <c r="E1111">
        <v>5</v>
      </c>
      <c r="F1111">
        <v>27729</v>
      </c>
      <c r="G1111">
        <v>7783.43</v>
      </c>
      <c r="H1111" t="s">
        <v>1345</v>
      </c>
      <c r="I1111" t="s">
        <v>7548</v>
      </c>
      <c r="J1111" t="s">
        <v>24</v>
      </c>
      <c r="K1111" t="s">
        <v>149</v>
      </c>
      <c r="L1111" t="s">
        <v>150</v>
      </c>
      <c r="M1111" t="s">
        <v>1274</v>
      </c>
      <c r="N1111" t="s">
        <v>7549</v>
      </c>
      <c r="O1111" t="s">
        <v>72</v>
      </c>
      <c r="P1111">
        <v>43911</v>
      </c>
      <c r="Q1111" t="s">
        <v>1274</v>
      </c>
      <c r="R1111">
        <v>538</v>
      </c>
      <c r="S1111">
        <v>142</v>
      </c>
      <c r="T1111" t="s">
        <v>7550</v>
      </c>
      <c r="U1111">
        <v>126555</v>
      </c>
    </row>
    <row r="1112" spans="1:21" x14ac:dyDescent="0.25">
      <c r="A1112" t="s">
        <v>7551</v>
      </c>
      <c r="B1112" t="s">
        <v>1740</v>
      </c>
      <c r="C1112" t="s">
        <v>4975</v>
      </c>
      <c r="D1112" t="s">
        <v>6157</v>
      </c>
      <c r="E1112">
        <v>4</v>
      </c>
      <c r="F1112">
        <v>26604</v>
      </c>
      <c r="G1112">
        <v>2661.45</v>
      </c>
      <c r="H1112" t="s">
        <v>7552</v>
      </c>
      <c r="I1112" t="s">
        <v>7553</v>
      </c>
      <c r="J1112" t="s">
        <v>48</v>
      </c>
      <c r="K1112" t="s">
        <v>91</v>
      </c>
      <c r="L1112" t="s">
        <v>150</v>
      </c>
      <c r="M1112" t="s">
        <v>6460</v>
      </c>
      <c r="N1112" t="s">
        <v>7554</v>
      </c>
      <c r="O1112" t="s">
        <v>83</v>
      </c>
      <c r="P1112">
        <v>40837</v>
      </c>
      <c r="Q1112" t="s">
        <v>6460</v>
      </c>
      <c r="R1112">
        <v>566</v>
      </c>
      <c r="S1112">
        <v>151</v>
      </c>
      <c r="T1112" t="s">
        <v>7555</v>
      </c>
      <c r="U1112">
        <v>338444</v>
      </c>
    </row>
    <row r="1113" spans="1:21" x14ac:dyDescent="0.25">
      <c r="A1113" t="s">
        <v>7556</v>
      </c>
      <c r="B1113" t="s">
        <v>3651</v>
      </c>
      <c r="C1113" t="s">
        <v>1395</v>
      </c>
      <c r="D1113" t="s">
        <v>7557</v>
      </c>
      <c r="E1113">
        <v>7</v>
      </c>
      <c r="F1113">
        <v>29432</v>
      </c>
      <c r="G1113">
        <v>3775.08</v>
      </c>
      <c r="H1113" t="s">
        <v>7558</v>
      </c>
      <c r="I1113" t="s">
        <v>7559</v>
      </c>
      <c r="J1113" t="s">
        <v>110</v>
      </c>
      <c r="K1113" t="s">
        <v>91</v>
      </c>
      <c r="L1113" t="s">
        <v>80</v>
      </c>
      <c r="M1113" t="s">
        <v>2412</v>
      </c>
      <c r="N1113" t="s">
        <v>7560</v>
      </c>
      <c r="O1113" t="s">
        <v>72</v>
      </c>
      <c r="P1113">
        <v>40644</v>
      </c>
      <c r="Q1113" t="s">
        <v>2412</v>
      </c>
      <c r="R1113">
        <v>184</v>
      </c>
      <c r="S1113">
        <v>71</v>
      </c>
      <c r="T1113" t="s">
        <v>7561</v>
      </c>
      <c r="U1113">
        <v>58873</v>
      </c>
    </row>
    <row r="1114" spans="1:21" x14ac:dyDescent="0.25">
      <c r="A1114" t="s">
        <v>7562</v>
      </c>
      <c r="B1114" t="s">
        <v>652</v>
      </c>
      <c r="C1114" t="s">
        <v>3453</v>
      </c>
      <c r="D1114" t="s">
        <v>3319</v>
      </c>
      <c r="E1114">
        <v>8</v>
      </c>
      <c r="F1114">
        <v>1669</v>
      </c>
      <c r="G1114">
        <v>452.96</v>
      </c>
      <c r="H1114" t="s">
        <v>7563</v>
      </c>
      <c r="I1114" t="s">
        <v>7564</v>
      </c>
      <c r="J1114" t="s">
        <v>110</v>
      </c>
      <c r="K1114" t="s">
        <v>38</v>
      </c>
      <c r="L1114" t="s">
        <v>150</v>
      </c>
      <c r="M1114" t="s">
        <v>7565</v>
      </c>
      <c r="N1114" t="s">
        <v>7566</v>
      </c>
      <c r="O1114" t="s">
        <v>29</v>
      </c>
      <c r="P1114">
        <v>20673</v>
      </c>
      <c r="Q1114" t="s">
        <v>7565</v>
      </c>
      <c r="R1114">
        <v>65</v>
      </c>
      <c r="S1114">
        <v>188</v>
      </c>
      <c r="T1114" t="s">
        <v>7567</v>
      </c>
      <c r="U1114">
        <v>492585</v>
      </c>
    </row>
    <row r="1115" spans="1:21" x14ac:dyDescent="0.25">
      <c r="A1115" t="s">
        <v>7568</v>
      </c>
      <c r="B1115" t="s">
        <v>7489</v>
      </c>
      <c r="C1115" t="s">
        <v>6274</v>
      </c>
      <c r="D1115" t="s">
        <v>1657</v>
      </c>
      <c r="E1115">
        <v>7</v>
      </c>
      <c r="F1115">
        <v>14902</v>
      </c>
      <c r="G1115">
        <v>2465.83</v>
      </c>
      <c r="H1115" t="s">
        <v>7569</v>
      </c>
      <c r="I1115" t="s">
        <v>7570</v>
      </c>
      <c r="J1115" t="s">
        <v>232</v>
      </c>
      <c r="K1115" t="s">
        <v>48</v>
      </c>
      <c r="L1115" t="s">
        <v>26</v>
      </c>
      <c r="M1115" t="s">
        <v>7571</v>
      </c>
      <c r="N1115" t="s">
        <v>7572</v>
      </c>
      <c r="O1115" t="s">
        <v>83</v>
      </c>
      <c r="P1115">
        <v>25843</v>
      </c>
      <c r="Q1115" t="s">
        <v>7571</v>
      </c>
      <c r="R1115">
        <v>495</v>
      </c>
      <c r="S1115">
        <v>172</v>
      </c>
      <c r="T1115" t="s">
        <v>7573</v>
      </c>
      <c r="U1115">
        <v>73439</v>
      </c>
    </row>
    <row r="1116" spans="1:21" x14ac:dyDescent="0.25">
      <c r="A1116" t="s">
        <v>7574</v>
      </c>
      <c r="B1116" t="s">
        <v>3509</v>
      </c>
      <c r="C1116" t="s">
        <v>4861</v>
      </c>
      <c r="D1116" t="s">
        <v>739</v>
      </c>
      <c r="E1116">
        <v>7</v>
      </c>
      <c r="F1116">
        <v>17501</v>
      </c>
      <c r="G1116">
        <v>2265.89</v>
      </c>
      <c r="H1116" t="s">
        <v>7575</v>
      </c>
      <c r="I1116" t="s">
        <v>7576</v>
      </c>
      <c r="J1116" t="s">
        <v>110</v>
      </c>
      <c r="K1116" t="s">
        <v>196</v>
      </c>
      <c r="L1116" t="s">
        <v>150</v>
      </c>
      <c r="M1116" t="s">
        <v>2604</v>
      </c>
      <c r="N1116" t="s">
        <v>7577</v>
      </c>
      <c r="O1116" t="s">
        <v>29</v>
      </c>
      <c r="P1116">
        <v>18512</v>
      </c>
      <c r="Q1116" t="s">
        <v>2604</v>
      </c>
      <c r="R1116">
        <v>797</v>
      </c>
      <c r="S1116">
        <v>179</v>
      </c>
      <c r="T1116" t="s">
        <v>7578</v>
      </c>
      <c r="U1116">
        <v>200238</v>
      </c>
    </row>
    <row r="1117" spans="1:21" x14ac:dyDescent="0.25">
      <c r="A1117" t="s">
        <v>7579</v>
      </c>
      <c r="B1117" t="s">
        <v>7580</v>
      </c>
      <c r="C1117" t="s">
        <v>7581</v>
      </c>
      <c r="D1117" t="s">
        <v>3293</v>
      </c>
      <c r="E1117">
        <v>8</v>
      </c>
      <c r="F1117">
        <v>15009</v>
      </c>
      <c r="G1117">
        <v>890.4</v>
      </c>
      <c r="H1117" t="s">
        <v>5358</v>
      </c>
      <c r="I1117" t="s">
        <v>7582</v>
      </c>
      <c r="J1117" t="s">
        <v>59</v>
      </c>
      <c r="K1117" t="s">
        <v>48</v>
      </c>
      <c r="L1117" t="s">
        <v>80</v>
      </c>
      <c r="M1117" t="s">
        <v>7350</v>
      </c>
      <c r="N1117" t="s">
        <v>7583</v>
      </c>
      <c r="O1117" t="s">
        <v>29</v>
      </c>
      <c r="P1117">
        <v>12660</v>
      </c>
      <c r="Q1117" t="s">
        <v>7350</v>
      </c>
      <c r="R1117">
        <v>152</v>
      </c>
      <c r="S1117">
        <v>51</v>
      </c>
      <c r="T1117" t="s">
        <v>7584</v>
      </c>
      <c r="U1117">
        <v>468448</v>
      </c>
    </row>
    <row r="1118" spans="1:21" x14ac:dyDescent="0.25">
      <c r="A1118" t="s">
        <v>7585</v>
      </c>
      <c r="B1118" t="s">
        <v>4617</v>
      </c>
      <c r="C1118" t="s">
        <v>7322</v>
      </c>
      <c r="D1118" t="s">
        <v>1363</v>
      </c>
      <c r="E1118">
        <v>4</v>
      </c>
      <c r="F1118">
        <v>28172</v>
      </c>
      <c r="G1118">
        <v>4359.29</v>
      </c>
      <c r="H1118" t="s">
        <v>2844</v>
      </c>
      <c r="I1118" t="s">
        <v>7586</v>
      </c>
      <c r="J1118" t="s">
        <v>139</v>
      </c>
      <c r="K1118" t="s">
        <v>91</v>
      </c>
      <c r="L1118" t="s">
        <v>150</v>
      </c>
      <c r="M1118" t="s">
        <v>7587</v>
      </c>
      <c r="N1118" t="s">
        <v>7588</v>
      </c>
      <c r="O1118" t="s">
        <v>51</v>
      </c>
      <c r="P1118">
        <v>43784</v>
      </c>
      <c r="Q1118" t="s">
        <v>7587</v>
      </c>
      <c r="R1118">
        <v>408</v>
      </c>
      <c r="S1118">
        <v>146</v>
      </c>
      <c r="T1118" t="s">
        <v>7589</v>
      </c>
      <c r="U1118">
        <v>119786</v>
      </c>
    </row>
    <row r="1119" spans="1:21" x14ac:dyDescent="0.25">
      <c r="A1119" t="s">
        <v>7590</v>
      </c>
      <c r="B1119" t="s">
        <v>3336</v>
      </c>
      <c r="C1119" t="s">
        <v>7591</v>
      </c>
      <c r="D1119" t="s">
        <v>4260</v>
      </c>
      <c r="E1119">
        <v>1</v>
      </c>
      <c r="F1119">
        <v>11839</v>
      </c>
      <c r="G1119">
        <v>2073.6</v>
      </c>
      <c r="H1119" t="s">
        <v>382</v>
      </c>
      <c r="I1119" t="s">
        <v>7592</v>
      </c>
      <c r="J1119" t="s">
        <v>129</v>
      </c>
      <c r="K1119" t="s">
        <v>196</v>
      </c>
      <c r="L1119" t="s">
        <v>150</v>
      </c>
      <c r="M1119" t="s">
        <v>7593</v>
      </c>
      <c r="N1119" t="s">
        <v>7594</v>
      </c>
      <c r="O1119" t="s">
        <v>72</v>
      </c>
      <c r="P1119">
        <v>25348</v>
      </c>
      <c r="Q1119" t="s">
        <v>7593</v>
      </c>
      <c r="R1119">
        <v>161</v>
      </c>
      <c r="S1119">
        <v>30</v>
      </c>
      <c r="T1119" t="s">
        <v>7595</v>
      </c>
      <c r="U1119">
        <v>82832</v>
      </c>
    </row>
    <row r="1120" spans="1:21" x14ac:dyDescent="0.25">
      <c r="A1120" t="s">
        <v>7596</v>
      </c>
      <c r="B1120" t="s">
        <v>1522</v>
      </c>
      <c r="C1120" t="s">
        <v>679</v>
      </c>
      <c r="D1120" t="s">
        <v>3914</v>
      </c>
      <c r="E1120">
        <v>4</v>
      </c>
      <c r="F1120">
        <v>31783</v>
      </c>
      <c r="G1120">
        <v>4817.7700000000004</v>
      </c>
      <c r="H1120" t="s">
        <v>2004</v>
      </c>
      <c r="I1120" t="s">
        <v>7597</v>
      </c>
      <c r="J1120" t="s">
        <v>48</v>
      </c>
      <c r="K1120" t="s">
        <v>48</v>
      </c>
      <c r="L1120" t="s">
        <v>150</v>
      </c>
      <c r="M1120" t="s">
        <v>3117</v>
      </c>
      <c r="N1120" t="s">
        <v>7598</v>
      </c>
      <c r="O1120" t="s">
        <v>51</v>
      </c>
      <c r="P1120">
        <v>36194</v>
      </c>
      <c r="Q1120" t="s">
        <v>3117</v>
      </c>
      <c r="R1120">
        <v>242</v>
      </c>
      <c r="S1120">
        <v>30</v>
      </c>
      <c r="T1120" t="s">
        <v>7599</v>
      </c>
      <c r="U1120">
        <v>384762</v>
      </c>
    </row>
    <row r="1121" spans="1:21" x14ac:dyDescent="0.25">
      <c r="A1121" t="s">
        <v>7600</v>
      </c>
      <c r="B1121" t="s">
        <v>2426</v>
      </c>
      <c r="C1121" t="s">
        <v>6012</v>
      </c>
      <c r="D1121" t="s">
        <v>111</v>
      </c>
      <c r="E1121">
        <v>7</v>
      </c>
      <c r="F1121">
        <v>46815</v>
      </c>
      <c r="G1121">
        <v>5588.06</v>
      </c>
      <c r="H1121" t="s">
        <v>7601</v>
      </c>
      <c r="I1121" t="s">
        <v>7602</v>
      </c>
      <c r="J1121" t="s">
        <v>59</v>
      </c>
      <c r="K1121" t="s">
        <v>91</v>
      </c>
      <c r="L1121" t="s">
        <v>150</v>
      </c>
      <c r="M1121" t="s">
        <v>7603</v>
      </c>
      <c r="N1121" t="s">
        <v>7604</v>
      </c>
      <c r="O1121" t="s">
        <v>72</v>
      </c>
      <c r="P1121">
        <v>5130</v>
      </c>
      <c r="Q1121" t="s">
        <v>7603</v>
      </c>
      <c r="R1121">
        <v>612</v>
      </c>
      <c r="S1121">
        <v>194</v>
      </c>
      <c r="T1121" t="s">
        <v>7605</v>
      </c>
      <c r="U1121">
        <v>82931</v>
      </c>
    </row>
    <row r="1122" spans="1:21" x14ac:dyDescent="0.25">
      <c r="A1122" t="s">
        <v>7606</v>
      </c>
      <c r="B1122" t="s">
        <v>1196</v>
      </c>
      <c r="C1122" t="s">
        <v>453</v>
      </c>
      <c r="D1122" t="s">
        <v>5821</v>
      </c>
      <c r="E1122">
        <v>8</v>
      </c>
      <c r="F1122">
        <v>33207</v>
      </c>
      <c r="G1122">
        <v>4724.78</v>
      </c>
      <c r="H1122" t="s">
        <v>7607</v>
      </c>
      <c r="I1122" t="s">
        <v>7608</v>
      </c>
      <c r="J1122" t="s">
        <v>24</v>
      </c>
      <c r="K1122" t="s">
        <v>149</v>
      </c>
      <c r="L1122" t="s">
        <v>26</v>
      </c>
      <c r="M1122" t="s">
        <v>7609</v>
      </c>
      <c r="N1122" t="s">
        <v>7610</v>
      </c>
      <c r="O1122" t="s">
        <v>72</v>
      </c>
      <c r="P1122">
        <v>39467</v>
      </c>
      <c r="Q1122" t="s">
        <v>7609</v>
      </c>
      <c r="R1122">
        <v>286</v>
      </c>
      <c r="S1122">
        <v>39</v>
      </c>
      <c r="T1122" t="s">
        <v>7611</v>
      </c>
      <c r="U1122">
        <v>454819</v>
      </c>
    </row>
    <row r="1123" spans="1:21" x14ac:dyDescent="0.25">
      <c r="A1123" t="s">
        <v>7612</v>
      </c>
      <c r="B1123" t="s">
        <v>5909</v>
      </c>
      <c r="C1123" t="s">
        <v>5747</v>
      </c>
      <c r="D1123" t="s">
        <v>1930</v>
      </c>
      <c r="E1123">
        <v>5</v>
      </c>
      <c r="F1123">
        <v>19749</v>
      </c>
      <c r="G1123">
        <v>4159.3599999999997</v>
      </c>
      <c r="H1123" t="s">
        <v>5887</v>
      </c>
      <c r="I1123" t="s">
        <v>7613</v>
      </c>
      <c r="J1123" t="s">
        <v>24</v>
      </c>
      <c r="K1123" t="s">
        <v>60</v>
      </c>
      <c r="L1123" t="s">
        <v>26</v>
      </c>
      <c r="M1123" t="s">
        <v>7614</v>
      </c>
      <c r="N1123" t="s">
        <v>7615</v>
      </c>
      <c r="O1123" t="s">
        <v>72</v>
      </c>
      <c r="P1123">
        <v>32976</v>
      </c>
      <c r="Q1123" t="s">
        <v>7614</v>
      </c>
      <c r="R1123">
        <v>263</v>
      </c>
      <c r="S1123">
        <v>174</v>
      </c>
      <c r="T1123" t="s">
        <v>7616</v>
      </c>
      <c r="U1123">
        <v>253034</v>
      </c>
    </row>
    <row r="1124" spans="1:21" x14ac:dyDescent="0.25">
      <c r="A1124" t="s">
        <v>7617</v>
      </c>
      <c r="B1124" t="s">
        <v>7580</v>
      </c>
      <c r="C1124" t="s">
        <v>1655</v>
      </c>
      <c r="D1124" t="s">
        <v>5985</v>
      </c>
      <c r="E1124">
        <v>8</v>
      </c>
      <c r="F1124">
        <v>22018</v>
      </c>
      <c r="G1124">
        <v>6006.95</v>
      </c>
      <c r="H1124" t="s">
        <v>7618</v>
      </c>
      <c r="I1124" t="s">
        <v>7619</v>
      </c>
      <c r="J1124" t="s">
        <v>232</v>
      </c>
      <c r="K1124" t="s">
        <v>196</v>
      </c>
      <c r="L1124" t="s">
        <v>26</v>
      </c>
      <c r="M1124" t="s">
        <v>4697</v>
      </c>
      <c r="N1124" t="s">
        <v>7620</v>
      </c>
      <c r="O1124" t="s">
        <v>72</v>
      </c>
      <c r="P1124">
        <v>49880</v>
      </c>
      <c r="Q1124" t="s">
        <v>4697</v>
      </c>
      <c r="R1124">
        <v>995</v>
      </c>
      <c r="S1124">
        <v>91</v>
      </c>
      <c r="T1124" t="s">
        <v>7621</v>
      </c>
      <c r="U1124">
        <v>441199</v>
      </c>
    </row>
    <row r="1125" spans="1:21" x14ac:dyDescent="0.25">
      <c r="A1125" t="s">
        <v>7622</v>
      </c>
      <c r="B1125" t="s">
        <v>3658</v>
      </c>
      <c r="C1125" t="s">
        <v>6063</v>
      </c>
      <c r="D1125" t="s">
        <v>6929</v>
      </c>
      <c r="E1125">
        <v>1</v>
      </c>
      <c r="F1125">
        <v>29470</v>
      </c>
      <c r="G1125">
        <v>6259.99</v>
      </c>
      <c r="H1125" t="s">
        <v>7623</v>
      </c>
      <c r="I1125" t="s">
        <v>7624</v>
      </c>
      <c r="J1125" t="s">
        <v>110</v>
      </c>
      <c r="K1125" t="s">
        <v>91</v>
      </c>
      <c r="L1125" t="s">
        <v>150</v>
      </c>
      <c r="M1125" t="s">
        <v>2597</v>
      </c>
      <c r="N1125" t="s">
        <v>7625</v>
      </c>
      <c r="O1125" t="s">
        <v>51</v>
      </c>
      <c r="P1125">
        <v>6785</v>
      </c>
      <c r="Q1125" t="s">
        <v>2597</v>
      </c>
      <c r="R1125">
        <v>172</v>
      </c>
      <c r="S1125">
        <v>67</v>
      </c>
      <c r="T1125" t="s">
        <v>7626</v>
      </c>
      <c r="U1125">
        <v>160295</v>
      </c>
    </row>
    <row r="1126" spans="1:21" x14ac:dyDescent="0.25">
      <c r="A1126" t="s">
        <v>7627</v>
      </c>
      <c r="B1126" t="s">
        <v>5449</v>
      </c>
      <c r="C1126" t="s">
        <v>1402</v>
      </c>
      <c r="D1126" t="s">
        <v>4465</v>
      </c>
      <c r="E1126">
        <v>6</v>
      </c>
      <c r="F1126">
        <v>36336</v>
      </c>
      <c r="G1126">
        <v>7686.54</v>
      </c>
      <c r="H1126" t="s">
        <v>7628</v>
      </c>
      <c r="I1126" t="s">
        <v>7629</v>
      </c>
      <c r="J1126" t="s">
        <v>37</v>
      </c>
      <c r="K1126" t="s">
        <v>91</v>
      </c>
      <c r="L1126" t="s">
        <v>26</v>
      </c>
      <c r="M1126" t="s">
        <v>888</v>
      </c>
      <c r="N1126" t="s">
        <v>7630</v>
      </c>
      <c r="O1126" t="s">
        <v>72</v>
      </c>
      <c r="P1126">
        <v>27048</v>
      </c>
      <c r="Q1126" t="s">
        <v>888</v>
      </c>
      <c r="R1126">
        <v>189</v>
      </c>
      <c r="S1126">
        <v>23</v>
      </c>
      <c r="T1126" t="s">
        <v>7631</v>
      </c>
      <c r="U1126">
        <v>113511</v>
      </c>
    </row>
    <row r="1127" spans="1:21" x14ac:dyDescent="0.25">
      <c r="A1127" t="s">
        <v>7632</v>
      </c>
      <c r="B1127" t="s">
        <v>390</v>
      </c>
      <c r="C1127" t="s">
        <v>6622</v>
      </c>
      <c r="D1127" t="s">
        <v>4740</v>
      </c>
      <c r="E1127">
        <v>7</v>
      </c>
      <c r="F1127">
        <v>15427</v>
      </c>
      <c r="G1127">
        <v>3921.83</v>
      </c>
      <c r="H1127" t="s">
        <v>4207</v>
      </c>
      <c r="I1127" t="s">
        <v>7633</v>
      </c>
      <c r="J1127" t="s">
        <v>37</v>
      </c>
      <c r="K1127" t="s">
        <v>48</v>
      </c>
      <c r="L1127" t="s">
        <v>80</v>
      </c>
      <c r="M1127" t="s">
        <v>4097</v>
      </c>
      <c r="N1127" t="s">
        <v>7634</v>
      </c>
      <c r="O1127" t="s">
        <v>29</v>
      </c>
      <c r="P1127">
        <v>25607</v>
      </c>
      <c r="Q1127" t="s">
        <v>4097</v>
      </c>
      <c r="R1127">
        <v>929</v>
      </c>
      <c r="S1127">
        <v>138</v>
      </c>
      <c r="T1127" t="s">
        <v>7635</v>
      </c>
      <c r="U1127">
        <v>483212</v>
      </c>
    </row>
    <row r="1128" spans="1:21" x14ac:dyDescent="0.25">
      <c r="A1128" t="s">
        <v>7636</v>
      </c>
      <c r="B1128" t="s">
        <v>3593</v>
      </c>
      <c r="C1128" t="s">
        <v>815</v>
      </c>
      <c r="D1128" t="s">
        <v>4451</v>
      </c>
      <c r="E1128">
        <v>5</v>
      </c>
      <c r="F1128">
        <v>2401</v>
      </c>
      <c r="G1128">
        <v>219.18</v>
      </c>
      <c r="H1128" t="s">
        <v>7221</v>
      </c>
      <c r="I1128" t="s">
        <v>7637</v>
      </c>
      <c r="J1128" t="s">
        <v>37</v>
      </c>
      <c r="K1128" t="s">
        <v>91</v>
      </c>
      <c r="L1128" t="s">
        <v>150</v>
      </c>
      <c r="M1128" t="s">
        <v>7638</v>
      </c>
      <c r="N1128" t="s">
        <v>7639</v>
      </c>
      <c r="O1128" t="s">
        <v>83</v>
      </c>
      <c r="P1128">
        <v>26966</v>
      </c>
      <c r="Q1128" t="s">
        <v>7638</v>
      </c>
      <c r="R1128">
        <v>550</v>
      </c>
      <c r="S1128">
        <v>147</v>
      </c>
      <c r="T1128" t="s">
        <v>7640</v>
      </c>
      <c r="U1128">
        <v>392978</v>
      </c>
    </row>
    <row r="1129" spans="1:21" x14ac:dyDescent="0.25">
      <c r="A1129" t="s">
        <v>7641</v>
      </c>
      <c r="B1129" t="s">
        <v>1579</v>
      </c>
      <c r="C1129" t="s">
        <v>4696</v>
      </c>
      <c r="D1129" t="s">
        <v>3718</v>
      </c>
      <c r="E1129">
        <v>7</v>
      </c>
      <c r="F1129">
        <v>35281</v>
      </c>
      <c r="G1129">
        <v>4419.8100000000004</v>
      </c>
      <c r="H1129" t="s">
        <v>2551</v>
      </c>
      <c r="I1129" t="s">
        <v>7642</v>
      </c>
      <c r="J1129" t="s">
        <v>48</v>
      </c>
      <c r="K1129" t="s">
        <v>196</v>
      </c>
      <c r="L1129" t="s">
        <v>150</v>
      </c>
      <c r="M1129" t="s">
        <v>4826</v>
      </c>
      <c r="N1129" t="s">
        <v>7643</v>
      </c>
      <c r="O1129" t="s">
        <v>72</v>
      </c>
      <c r="P1129">
        <v>2813</v>
      </c>
      <c r="Q1129" t="s">
        <v>4826</v>
      </c>
      <c r="R1129">
        <v>43</v>
      </c>
      <c r="S1129">
        <v>98</v>
      </c>
      <c r="T1129" t="s">
        <v>7644</v>
      </c>
      <c r="U1129">
        <v>459943</v>
      </c>
    </row>
    <row r="1130" spans="1:21" x14ac:dyDescent="0.25">
      <c r="A1130" t="s">
        <v>7645</v>
      </c>
      <c r="B1130" t="s">
        <v>1451</v>
      </c>
      <c r="C1130" t="s">
        <v>7646</v>
      </c>
      <c r="D1130" t="s">
        <v>4819</v>
      </c>
      <c r="E1130">
        <v>5</v>
      </c>
      <c r="F1130">
        <v>33246</v>
      </c>
      <c r="G1130">
        <v>2082.79</v>
      </c>
      <c r="H1130" t="s">
        <v>1957</v>
      </c>
      <c r="I1130" t="s">
        <v>7647</v>
      </c>
      <c r="J1130" t="s">
        <v>129</v>
      </c>
      <c r="K1130" t="s">
        <v>48</v>
      </c>
      <c r="L1130" t="s">
        <v>80</v>
      </c>
      <c r="M1130" t="s">
        <v>2265</v>
      </c>
      <c r="N1130" t="s">
        <v>7648</v>
      </c>
      <c r="O1130" t="s">
        <v>83</v>
      </c>
      <c r="P1130">
        <v>23708</v>
      </c>
      <c r="Q1130" t="s">
        <v>2265</v>
      </c>
      <c r="R1130">
        <v>424</v>
      </c>
      <c r="S1130">
        <v>163</v>
      </c>
      <c r="T1130" t="s">
        <v>7649</v>
      </c>
      <c r="U1130">
        <v>193949</v>
      </c>
    </row>
    <row r="1131" spans="1:21" x14ac:dyDescent="0.25">
      <c r="A1131" t="s">
        <v>7650</v>
      </c>
      <c r="B1131" t="s">
        <v>1995</v>
      </c>
      <c r="C1131" t="s">
        <v>3445</v>
      </c>
      <c r="D1131" t="s">
        <v>4873</v>
      </c>
      <c r="E1131">
        <v>5</v>
      </c>
      <c r="F1131">
        <v>5521</v>
      </c>
      <c r="G1131">
        <v>758.64</v>
      </c>
      <c r="H1131" t="s">
        <v>3132</v>
      </c>
      <c r="I1131" t="s">
        <v>7651</v>
      </c>
      <c r="J1131" t="s">
        <v>48</v>
      </c>
      <c r="K1131" t="s">
        <v>196</v>
      </c>
      <c r="L1131" t="s">
        <v>80</v>
      </c>
      <c r="M1131" t="s">
        <v>4656</v>
      </c>
      <c r="N1131" t="s">
        <v>7652</v>
      </c>
      <c r="O1131" t="s">
        <v>72</v>
      </c>
      <c r="P1131">
        <v>15045</v>
      </c>
      <c r="Q1131" t="s">
        <v>4656</v>
      </c>
      <c r="R1131">
        <v>565</v>
      </c>
      <c r="S1131">
        <v>71</v>
      </c>
      <c r="T1131" t="s">
        <v>7653</v>
      </c>
      <c r="U1131">
        <v>232134</v>
      </c>
    </row>
    <row r="1132" spans="1:21" x14ac:dyDescent="0.25">
      <c r="A1132" t="s">
        <v>7654</v>
      </c>
      <c r="B1132" t="s">
        <v>3973</v>
      </c>
      <c r="C1132" t="s">
        <v>7655</v>
      </c>
      <c r="D1132" t="s">
        <v>1930</v>
      </c>
      <c r="E1132">
        <v>6</v>
      </c>
      <c r="F1132">
        <v>31514</v>
      </c>
      <c r="G1132">
        <v>9444.93</v>
      </c>
      <c r="H1132" t="s">
        <v>7355</v>
      </c>
      <c r="I1132" t="s">
        <v>7656</v>
      </c>
      <c r="J1132" t="s">
        <v>59</v>
      </c>
      <c r="K1132" t="s">
        <v>91</v>
      </c>
      <c r="L1132" t="s">
        <v>150</v>
      </c>
      <c r="M1132" t="s">
        <v>7657</v>
      </c>
      <c r="N1132" t="s">
        <v>7658</v>
      </c>
      <c r="O1132" t="s">
        <v>83</v>
      </c>
      <c r="P1132">
        <v>30905</v>
      </c>
      <c r="Q1132" t="s">
        <v>7657</v>
      </c>
      <c r="R1132">
        <v>253</v>
      </c>
      <c r="S1132">
        <v>114</v>
      </c>
      <c r="T1132" t="s">
        <v>7659</v>
      </c>
      <c r="U1132">
        <v>309750</v>
      </c>
    </row>
    <row r="1133" spans="1:21" x14ac:dyDescent="0.25">
      <c r="A1133" t="s">
        <v>7660</v>
      </c>
      <c r="B1133" t="s">
        <v>219</v>
      </c>
      <c r="C1133" t="s">
        <v>4163</v>
      </c>
      <c r="D1133" t="s">
        <v>3150</v>
      </c>
      <c r="E1133">
        <v>8</v>
      </c>
      <c r="F1133">
        <v>4046</v>
      </c>
      <c r="G1133">
        <v>535.4</v>
      </c>
      <c r="H1133" t="s">
        <v>7661</v>
      </c>
      <c r="I1133" t="s">
        <v>7662</v>
      </c>
      <c r="J1133" t="s">
        <v>48</v>
      </c>
      <c r="K1133" t="s">
        <v>48</v>
      </c>
      <c r="L1133" t="s">
        <v>26</v>
      </c>
      <c r="M1133" t="s">
        <v>146</v>
      </c>
      <c r="N1133" t="s">
        <v>7663</v>
      </c>
      <c r="O1133" t="s">
        <v>29</v>
      </c>
      <c r="P1133">
        <v>11680</v>
      </c>
      <c r="Q1133" t="s">
        <v>146</v>
      </c>
      <c r="R1133">
        <v>548</v>
      </c>
      <c r="S1133">
        <v>64</v>
      </c>
      <c r="T1133" t="s">
        <v>7664</v>
      </c>
      <c r="U1133">
        <v>251929</v>
      </c>
    </row>
    <row r="1134" spans="1:21" x14ac:dyDescent="0.25">
      <c r="A1134" t="s">
        <v>7665</v>
      </c>
      <c r="B1134" t="s">
        <v>2069</v>
      </c>
      <c r="C1134" t="s">
        <v>796</v>
      </c>
      <c r="D1134" t="s">
        <v>1247</v>
      </c>
      <c r="E1134">
        <v>3</v>
      </c>
      <c r="F1134">
        <v>32333</v>
      </c>
      <c r="G1134">
        <v>8566.41</v>
      </c>
      <c r="H1134" t="s">
        <v>3741</v>
      </c>
      <c r="I1134" t="s">
        <v>7666</v>
      </c>
      <c r="J1134" t="s">
        <v>37</v>
      </c>
      <c r="K1134" t="s">
        <v>91</v>
      </c>
      <c r="L1134" t="s">
        <v>26</v>
      </c>
      <c r="M1134" t="s">
        <v>2349</v>
      </c>
      <c r="N1134" t="s">
        <v>7667</v>
      </c>
      <c r="O1134" t="s">
        <v>29</v>
      </c>
      <c r="P1134">
        <v>21809</v>
      </c>
      <c r="Q1134" t="s">
        <v>2349</v>
      </c>
      <c r="R1134">
        <v>648</v>
      </c>
      <c r="S1134">
        <v>120</v>
      </c>
      <c r="T1134" t="s">
        <v>7668</v>
      </c>
      <c r="U1134">
        <v>159198</v>
      </c>
    </row>
    <row r="1135" spans="1:21" x14ac:dyDescent="0.25">
      <c r="A1135" t="s">
        <v>7669</v>
      </c>
      <c r="B1135" t="s">
        <v>3940</v>
      </c>
      <c r="C1135" t="s">
        <v>2551</v>
      </c>
      <c r="D1135" t="s">
        <v>4092</v>
      </c>
      <c r="E1135">
        <v>3</v>
      </c>
      <c r="F1135">
        <v>37342</v>
      </c>
      <c r="G1135">
        <v>2667.88</v>
      </c>
      <c r="H1135" t="s">
        <v>1871</v>
      </c>
      <c r="I1135" t="s">
        <v>7670</v>
      </c>
      <c r="J1135" t="s">
        <v>37</v>
      </c>
      <c r="K1135" t="s">
        <v>25</v>
      </c>
      <c r="L1135" t="s">
        <v>80</v>
      </c>
      <c r="M1135" t="s">
        <v>703</v>
      </c>
      <c r="N1135" t="s">
        <v>7671</v>
      </c>
      <c r="O1135" t="s">
        <v>83</v>
      </c>
      <c r="P1135">
        <v>31039</v>
      </c>
      <c r="Q1135" t="s">
        <v>703</v>
      </c>
      <c r="R1135">
        <v>250</v>
      </c>
      <c r="S1135">
        <v>35</v>
      </c>
      <c r="T1135" t="s">
        <v>7672</v>
      </c>
      <c r="U1135">
        <v>218801</v>
      </c>
    </row>
    <row r="1136" spans="1:21" x14ac:dyDescent="0.25">
      <c r="A1136" t="s">
        <v>7673</v>
      </c>
      <c r="B1136" t="s">
        <v>7674</v>
      </c>
      <c r="C1136" t="s">
        <v>2124</v>
      </c>
      <c r="D1136" t="s">
        <v>2053</v>
      </c>
      <c r="E1136">
        <v>4</v>
      </c>
      <c r="F1136">
        <v>1268</v>
      </c>
      <c r="G1136">
        <v>209.13</v>
      </c>
      <c r="H1136" t="s">
        <v>7675</v>
      </c>
      <c r="I1136" t="s">
        <v>7676</v>
      </c>
      <c r="J1136" t="s">
        <v>129</v>
      </c>
      <c r="K1136" t="s">
        <v>196</v>
      </c>
      <c r="L1136" t="s">
        <v>26</v>
      </c>
      <c r="M1136" t="s">
        <v>5636</v>
      </c>
      <c r="N1136" t="s">
        <v>7677</v>
      </c>
      <c r="O1136" t="s">
        <v>51</v>
      </c>
      <c r="P1136">
        <v>3295</v>
      </c>
      <c r="Q1136" t="s">
        <v>5636</v>
      </c>
      <c r="R1136">
        <v>812</v>
      </c>
      <c r="S1136">
        <v>100</v>
      </c>
      <c r="T1136" t="s">
        <v>7678</v>
      </c>
      <c r="U1136">
        <v>323940</v>
      </c>
    </row>
    <row r="1137" spans="1:21" x14ac:dyDescent="0.25">
      <c r="A1137" t="s">
        <v>7679</v>
      </c>
      <c r="B1137" t="s">
        <v>5064</v>
      </c>
      <c r="C1137" t="s">
        <v>2665</v>
      </c>
      <c r="D1137" t="s">
        <v>3659</v>
      </c>
      <c r="E1137">
        <v>2</v>
      </c>
      <c r="F1137">
        <v>36470</v>
      </c>
      <c r="G1137">
        <v>5027.96</v>
      </c>
      <c r="H1137" t="s">
        <v>7680</v>
      </c>
      <c r="I1137" t="s">
        <v>7681</v>
      </c>
      <c r="J1137" t="s">
        <v>24</v>
      </c>
      <c r="K1137" t="s">
        <v>196</v>
      </c>
      <c r="L1137" t="s">
        <v>26</v>
      </c>
      <c r="M1137" t="s">
        <v>7682</v>
      </c>
      <c r="N1137" t="s">
        <v>7683</v>
      </c>
      <c r="O1137" t="s">
        <v>29</v>
      </c>
      <c r="P1137">
        <v>39360</v>
      </c>
      <c r="Q1137" t="s">
        <v>7682</v>
      </c>
      <c r="R1137">
        <v>452</v>
      </c>
      <c r="S1137">
        <v>114</v>
      </c>
      <c r="T1137" t="s">
        <v>7684</v>
      </c>
      <c r="U1137">
        <v>67039</v>
      </c>
    </row>
    <row r="1138" spans="1:21" x14ac:dyDescent="0.25">
      <c r="A1138" t="s">
        <v>7685</v>
      </c>
      <c r="B1138" t="s">
        <v>1132</v>
      </c>
      <c r="C1138" t="s">
        <v>3394</v>
      </c>
      <c r="D1138" t="s">
        <v>7192</v>
      </c>
      <c r="E1138">
        <v>4</v>
      </c>
      <c r="F1138">
        <v>6462</v>
      </c>
      <c r="G1138">
        <v>648.76</v>
      </c>
      <c r="H1138" t="s">
        <v>6397</v>
      </c>
      <c r="I1138" t="s">
        <v>7686</v>
      </c>
      <c r="J1138" t="s">
        <v>48</v>
      </c>
      <c r="K1138" t="s">
        <v>60</v>
      </c>
      <c r="L1138" t="s">
        <v>26</v>
      </c>
      <c r="M1138" t="s">
        <v>5548</v>
      </c>
      <c r="N1138" t="s">
        <v>7687</v>
      </c>
      <c r="O1138" t="s">
        <v>83</v>
      </c>
      <c r="P1138">
        <v>35815</v>
      </c>
      <c r="Q1138" t="s">
        <v>5548</v>
      </c>
      <c r="R1138">
        <v>963</v>
      </c>
      <c r="S1138">
        <v>115</v>
      </c>
      <c r="T1138" t="s">
        <v>7688</v>
      </c>
      <c r="U1138">
        <v>201174</v>
      </c>
    </row>
    <row r="1139" spans="1:21" x14ac:dyDescent="0.25">
      <c r="A1139" t="s">
        <v>7689</v>
      </c>
      <c r="B1139" t="s">
        <v>3039</v>
      </c>
      <c r="C1139" t="s">
        <v>1801</v>
      </c>
      <c r="D1139" t="s">
        <v>4465</v>
      </c>
      <c r="E1139">
        <v>4</v>
      </c>
      <c r="F1139">
        <v>13617</v>
      </c>
      <c r="G1139">
        <v>1948.95</v>
      </c>
      <c r="H1139" t="s">
        <v>5141</v>
      </c>
      <c r="I1139" t="s">
        <v>7690</v>
      </c>
      <c r="J1139" t="s">
        <v>232</v>
      </c>
      <c r="K1139" t="s">
        <v>149</v>
      </c>
      <c r="L1139" t="s">
        <v>150</v>
      </c>
      <c r="M1139" t="s">
        <v>7691</v>
      </c>
      <c r="N1139" t="s">
        <v>7692</v>
      </c>
      <c r="O1139" t="s">
        <v>83</v>
      </c>
      <c r="P1139">
        <v>2959</v>
      </c>
      <c r="Q1139" t="s">
        <v>7691</v>
      </c>
      <c r="R1139">
        <v>87</v>
      </c>
      <c r="S1139">
        <v>94</v>
      </c>
      <c r="T1139" t="s">
        <v>7693</v>
      </c>
      <c r="U1139">
        <v>181781</v>
      </c>
    </row>
    <row r="1140" spans="1:21" x14ac:dyDescent="0.25">
      <c r="A1140" t="s">
        <v>7694</v>
      </c>
      <c r="B1140" t="s">
        <v>2788</v>
      </c>
      <c r="C1140" t="s">
        <v>7695</v>
      </c>
      <c r="D1140" t="s">
        <v>3953</v>
      </c>
      <c r="E1140">
        <v>3</v>
      </c>
      <c r="F1140">
        <v>35389</v>
      </c>
      <c r="G1140">
        <v>7531.47</v>
      </c>
      <c r="H1140" t="s">
        <v>3703</v>
      </c>
      <c r="I1140" t="s">
        <v>7696</v>
      </c>
      <c r="J1140" t="s">
        <v>48</v>
      </c>
      <c r="K1140" t="s">
        <v>38</v>
      </c>
      <c r="L1140" t="s">
        <v>26</v>
      </c>
      <c r="M1140" t="s">
        <v>4799</v>
      </c>
      <c r="N1140" t="s">
        <v>7697</v>
      </c>
      <c r="O1140" t="s">
        <v>72</v>
      </c>
      <c r="P1140">
        <v>3330</v>
      </c>
      <c r="Q1140" t="s">
        <v>4799</v>
      </c>
      <c r="R1140">
        <v>324</v>
      </c>
      <c r="S1140">
        <v>132</v>
      </c>
      <c r="T1140" t="s">
        <v>7698</v>
      </c>
      <c r="U1140">
        <v>81644</v>
      </c>
    </row>
    <row r="1141" spans="1:21" x14ac:dyDescent="0.25">
      <c r="A1141" t="s">
        <v>7699</v>
      </c>
      <c r="B1141" t="s">
        <v>5187</v>
      </c>
      <c r="C1141" t="s">
        <v>1273</v>
      </c>
      <c r="D1141" t="s">
        <v>2499</v>
      </c>
      <c r="E1141">
        <v>4</v>
      </c>
      <c r="F1141">
        <v>18074</v>
      </c>
      <c r="G1141">
        <v>3119.16</v>
      </c>
      <c r="H1141" t="s">
        <v>7700</v>
      </c>
      <c r="I1141" t="s">
        <v>7701</v>
      </c>
      <c r="J1141" t="s">
        <v>129</v>
      </c>
      <c r="K1141" t="s">
        <v>149</v>
      </c>
      <c r="L1141" t="s">
        <v>80</v>
      </c>
      <c r="M1141" t="s">
        <v>7702</v>
      </c>
      <c r="N1141" t="s">
        <v>7703</v>
      </c>
      <c r="O1141" t="s">
        <v>51</v>
      </c>
      <c r="P1141">
        <v>42529</v>
      </c>
      <c r="Q1141" t="s">
        <v>7702</v>
      </c>
      <c r="R1141">
        <v>721</v>
      </c>
      <c r="S1141">
        <v>107</v>
      </c>
      <c r="T1141" t="s">
        <v>7704</v>
      </c>
      <c r="U1141">
        <v>105203</v>
      </c>
    </row>
    <row r="1142" spans="1:21" x14ac:dyDescent="0.25">
      <c r="A1142" t="s">
        <v>7705</v>
      </c>
      <c r="B1142" t="s">
        <v>1231</v>
      </c>
      <c r="C1142" t="s">
        <v>7706</v>
      </c>
      <c r="D1142" t="s">
        <v>5636</v>
      </c>
      <c r="E1142">
        <v>5</v>
      </c>
      <c r="F1142">
        <v>48863</v>
      </c>
      <c r="G1142">
        <v>12757.32</v>
      </c>
      <c r="H1142" t="s">
        <v>6089</v>
      </c>
      <c r="I1142" t="s">
        <v>7707</v>
      </c>
      <c r="J1142" t="s">
        <v>139</v>
      </c>
      <c r="K1142" t="s">
        <v>38</v>
      </c>
      <c r="L1142" t="s">
        <v>26</v>
      </c>
      <c r="M1142" t="s">
        <v>1444</v>
      </c>
      <c r="N1142" t="s">
        <v>7708</v>
      </c>
      <c r="O1142" t="s">
        <v>51</v>
      </c>
      <c r="P1142">
        <v>14238</v>
      </c>
      <c r="Q1142" t="s">
        <v>1444</v>
      </c>
      <c r="R1142">
        <v>894</v>
      </c>
      <c r="S1142">
        <v>63</v>
      </c>
      <c r="T1142" t="s">
        <v>7709</v>
      </c>
      <c r="U1142">
        <v>273055</v>
      </c>
    </row>
    <row r="1143" spans="1:21" x14ac:dyDescent="0.25">
      <c r="A1143" t="s">
        <v>7710</v>
      </c>
      <c r="B1143" t="s">
        <v>1038</v>
      </c>
      <c r="C1143" t="s">
        <v>6273</v>
      </c>
      <c r="D1143" t="s">
        <v>56</v>
      </c>
      <c r="E1143">
        <v>7</v>
      </c>
      <c r="F1143">
        <v>47884</v>
      </c>
      <c r="G1143">
        <v>13227.32</v>
      </c>
      <c r="H1143" t="s">
        <v>7711</v>
      </c>
      <c r="I1143" t="s">
        <v>7712</v>
      </c>
      <c r="J1143" t="s">
        <v>232</v>
      </c>
      <c r="K1143" t="s">
        <v>25</v>
      </c>
      <c r="L1143" t="s">
        <v>26</v>
      </c>
      <c r="M1143" t="s">
        <v>7713</v>
      </c>
      <c r="N1143" t="s">
        <v>7714</v>
      </c>
      <c r="O1143" t="s">
        <v>83</v>
      </c>
      <c r="P1143">
        <v>43052</v>
      </c>
      <c r="Q1143" t="s">
        <v>7713</v>
      </c>
      <c r="R1143">
        <v>221</v>
      </c>
      <c r="S1143">
        <v>50</v>
      </c>
      <c r="T1143" t="s">
        <v>7715</v>
      </c>
      <c r="U1143">
        <v>96066</v>
      </c>
    </row>
    <row r="1144" spans="1:21" x14ac:dyDescent="0.25">
      <c r="A1144" t="s">
        <v>7716</v>
      </c>
      <c r="B1144" t="s">
        <v>1870</v>
      </c>
      <c r="C1144" t="s">
        <v>418</v>
      </c>
      <c r="D1144" t="s">
        <v>6905</v>
      </c>
      <c r="E1144">
        <v>3</v>
      </c>
      <c r="F1144">
        <v>49351</v>
      </c>
      <c r="G1144">
        <v>8413.02</v>
      </c>
      <c r="H1144" t="s">
        <v>7717</v>
      </c>
      <c r="I1144" t="s">
        <v>7718</v>
      </c>
      <c r="J1144" t="s">
        <v>139</v>
      </c>
      <c r="K1144" t="s">
        <v>38</v>
      </c>
      <c r="L1144" t="s">
        <v>150</v>
      </c>
      <c r="M1144" t="s">
        <v>1363</v>
      </c>
      <c r="N1144" t="s">
        <v>7719</v>
      </c>
      <c r="O1144" t="s">
        <v>29</v>
      </c>
      <c r="P1144">
        <v>25012</v>
      </c>
      <c r="Q1144" t="s">
        <v>1363</v>
      </c>
      <c r="R1144">
        <v>980</v>
      </c>
      <c r="S1144">
        <v>133</v>
      </c>
      <c r="T1144" t="s">
        <v>7720</v>
      </c>
      <c r="U1144">
        <v>205207</v>
      </c>
    </row>
    <row r="1145" spans="1:21" x14ac:dyDescent="0.25">
      <c r="A1145" t="s">
        <v>7721</v>
      </c>
      <c r="B1145" t="s">
        <v>459</v>
      </c>
      <c r="C1145" t="s">
        <v>7722</v>
      </c>
      <c r="D1145" t="s">
        <v>425</v>
      </c>
      <c r="E1145">
        <v>8</v>
      </c>
      <c r="F1145">
        <v>5664</v>
      </c>
      <c r="G1145">
        <v>1673.32</v>
      </c>
      <c r="H1145" t="s">
        <v>7723</v>
      </c>
      <c r="I1145" t="s">
        <v>7724</v>
      </c>
      <c r="J1145" t="s">
        <v>37</v>
      </c>
      <c r="K1145" t="s">
        <v>25</v>
      </c>
      <c r="L1145" t="s">
        <v>80</v>
      </c>
      <c r="M1145" t="s">
        <v>1785</v>
      </c>
      <c r="N1145" t="s">
        <v>7725</v>
      </c>
      <c r="O1145" t="s">
        <v>29</v>
      </c>
      <c r="P1145">
        <v>17179</v>
      </c>
      <c r="Q1145" t="s">
        <v>1785</v>
      </c>
      <c r="R1145">
        <v>193</v>
      </c>
      <c r="S1145">
        <v>188</v>
      </c>
      <c r="T1145" t="s">
        <v>7726</v>
      </c>
      <c r="U1145">
        <v>302387</v>
      </c>
    </row>
    <row r="1146" spans="1:21" x14ac:dyDescent="0.25">
      <c r="A1146" t="s">
        <v>7727</v>
      </c>
      <c r="B1146" t="s">
        <v>912</v>
      </c>
      <c r="C1146" t="s">
        <v>2154</v>
      </c>
      <c r="D1146" t="s">
        <v>6762</v>
      </c>
      <c r="E1146">
        <v>5</v>
      </c>
      <c r="F1146">
        <v>9226</v>
      </c>
      <c r="G1146">
        <v>627.41999999999996</v>
      </c>
      <c r="H1146" t="s">
        <v>1108</v>
      </c>
      <c r="I1146" t="s">
        <v>7728</v>
      </c>
      <c r="J1146" t="s">
        <v>232</v>
      </c>
      <c r="K1146" t="s">
        <v>25</v>
      </c>
      <c r="L1146" t="s">
        <v>150</v>
      </c>
      <c r="M1146" t="s">
        <v>7729</v>
      </c>
      <c r="N1146" t="s">
        <v>7730</v>
      </c>
      <c r="O1146" t="s">
        <v>29</v>
      </c>
      <c r="P1146">
        <v>13750</v>
      </c>
      <c r="Q1146" t="s">
        <v>7729</v>
      </c>
      <c r="R1146">
        <v>416</v>
      </c>
      <c r="S1146">
        <v>153</v>
      </c>
      <c r="T1146" t="s">
        <v>7731</v>
      </c>
      <c r="U1146">
        <v>443229</v>
      </c>
    </row>
    <row r="1147" spans="1:21" x14ac:dyDescent="0.25">
      <c r="A1147" t="s">
        <v>7732</v>
      </c>
      <c r="B1147" t="s">
        <v>6888</v>
      </c>
      <c r="C1147" t="s">
        <v>3476</v>
      </c>
      <c r="D1147" t="s">
        <v>2304</v>
      </c>
      <c r="E1147">
        <v>7</v>
      </c>
      <c r="F1147">
        <v>9565</v>
      </c>
      <c r="G1147">
        <v>1139.05</v>
      </c>
      <c r="H1147" t="s">
        <v>2824</v>
      </c>
      <c r="I1147" t="s">
        <v>7733</v>
      </c>
      <c r="J1147" t="s">
        <v>59</v>
      </c>
      <c r="K1147" t="s">
        <v>196</v>
      </c>
      <c r="L1147" t="s">
        <v>150</v>
      </c>
      <c r="M1147" t="s">
        <v>4192</v>
      </c>
      <c r="N1147" t="s">
        <v>7734</v>
      </c>
      <c r="O1147" t="s">
        <v>72</v>
      </c>
      <c r="P1147">
        <v>32984</v>
      </c>
      <c r="Q1147" t="s">
        <v>4192</v>
      </c>
      <c r="R1147">
        <v>314</v>
      </c>
      <c r="S1147">
        <v>131</v>
      </c>
      <c r="T1147" t="s">
        <v>7735</v>
      </c>
      <c r="U1147">
        <v>94444</v>
      </c>
    </row>
    <row r="1148" spans="1:21" x14ac:dyDescent="0.25">
      <c r="A1148" t="s">
        <v>7736</v>
      </c>
      <c r="B1148" t="s">
        <v>3232</v>
      </c>
      <c r="C1148" t="s">
        <v>1083</v>
      </c>
      <c r="D1148" t="s">
        <v>3319</v>
      </c>
      <c r="E1148">
        <v>2</v>
      </c>
      <c r="F1148">
        <v>29474</v>
      </c>
      <c r="G1148">
        <v>4544.24</v>
      </c>
      <c r="H1148" t="s">
        <v>4834</v>
      </c>
      <c r="I1148" t="s">
        <v>7737</v>
      </c>
      <c r="J1148" t="s">
        <v>129</v>
      </c>
      <c r="K1148" t="s">
        <v>25</v>
      </c>
      <c r="L1148" t="s">
        <v>80</v>
      </c>
      <c r="M1148" t="s">
        <v>4329</v>
      </c>
      <c r="N1148" t="s">
        <v>7738</v>
      </c>
      <c r="O1148" t="s">
        <v>51</v>
      </c>
      <c r="P1148">
        <v>5575</v>
      </c>
      <c r="Q1148" t="s">
        <v>4329</v>
      </c>
      <c r="R1148">
        <v>424</v>
      </c>
      <c r="S1148">
        <v>185</v>
      </c>
      <c r="T1148" t="s">
        <v>7739</v>
      </c>
      <c r="U1148">
        <v>245589</v>
      </c>
    </row>
    <row r="1149" spans="1:21" x14ac:dyDescent="0.25">
      <c r="A1149" t="s">
        <v>7740</v>
      </c>
      <c r="B1149" t="s">
        <v>7741</v>
      </c>
      <c r="C1149" t="s">
        <v>7480</v>
      </c>
      <c r="D1149" t="s">
        <v>2389</v>
      </c>
      <c r="E1149">
        <v>2</v>
      </c>
      <c r="F1149">
        <v>21786</v>
      </c>
      <c r="G1149">
        <v>4262.9799999999996</v>
      </c>
      <c r="H1149" t="s">
        <v>7742</v>
      </c>
      <c r="I1149" t="s">
        <v>7743</v>
      </c>
      <c r="J1149" t="s">
        <v>37</v>
      </c>
      <c r="K1149" t="s">
        <v>149</v>
      </c>
      <c r="L1149" t="s">
        <v>26</v>
      </c>
      <c r="M1149" t="s">
        <v>2903</v>
      </c>
      <c r="N1149" t="s">
        <v>7744</v>
      </c>
      <c r="O1149" t="s">
        <v>51</v>
      </c>
      <c r="P1149">
        <v>20190</v>
      </c>
      <c r="Q1149" t="s">
        <v>2903</v>
      </c>
      <c r="R1149">
        <v>902</v>
      </c>
      <c r="S1149">
        <v>180</v>
      </c>
      <c r="T1149" t="s">
        <v>7745</v>
      </c>
      <c r="U1149">
        <v>96319</v>
      </c>
    </row>
    <row r="1150" spans="1:21" x14ac:dyDescent="0.25">
      <c r="A1150" t="s">
        <v>7746</v>
      </c>
      <c r="B1150" t="s">
        <v>7747</v>
      </c>
      <c r="C1150" t="s">
        <v>7040</v>
      </c>
      <c r="D1150" t="s">
        <v>6807</v>
      </c>
      <c r="E1150">
        <v>5</v>
      </c>
      <c r="F1150">
        <v>37419</v>
      </c>
      <c r="G1150">
        <v>6977.99</v>
      </c>
      <c r="H1150" t="s">
        <v>1133</v>
      </c>
      <c r="I1150" t="s">
        <v>7748</v>
      </c>
      <c r="J1150" t="s">
        <v>48</v>
      </c>
      <c r="K1150" t="s">
        <v>91</v>
      </c>
      <c r="L1150" t="s">
        <v>26</v>
      </c>
      <c r="M1150" t="s">
        <v>7749</v>
      </c>
      <c r="N1150" t="s">
        <v>7750</v>
      </c>
      <c r="O1150" t="s">
        <v>51</v>
      </c>
      <c r="P1150">
        <v>17358</v>
      </c>
      <c r="Q1150" t="s">
        <v>7749</v>
      </c>
      <c r="R1150">
        <v>732</v>
      </c>
      <c r="S1150">
        <v>106</v>
      </c>
      <c r="T1150" t="s">
        <v>7751</v>
      </c>
      <c r="U1150">
        <v>242857</v>
      </c>
    </row>
    <row r="1151" spans="1:21" x14ac:dyDescent="0.25">
      <c r="A1151" t="s">
        <v>7752</v>
      </c>
      <c r="B1151" t="s">
        <v>2189</v>
      </c>
      <c r="C1151" t="s">
        <v>1248</v>
      </c>
      <c r="D1151" t="s">
        <v>3914</v>
      </c>
      <c r="E1151">
        <v>4</v>
      </c>
      <c r="F1151">
        <v>14463</v>
      </c>
      <c r="G1151">
        <v>2776.81</v>
      </c>
      <c r="H1151" t="s">
        <v>1467</v>
      </c>
      <c r="I1151" t="s">
        <v>7753</v>
      </c>
      <c r="J1151" t="s">
        <v>37</v>
      </c>
      <c r="K1151" t="s">
        <v>60</v>
      </c>
      <c r="L1151" t="s">
        <v>80</v>
      </c>
      <c r="M1151" t="s">
        <v>7754</v>
      </c>
      <c r="N1151" t="s">
        <v>7755</v>
      </c>
      <c r="O1151" t="s">
        <v>51</v>
      </c>
      <c r="P1151">
        <v>7794</v>
      </c>
      <c r="Q1151" t="s">
        <v>7754</v>
      </c>
      <c r="R1151">
        <v>796</v>
      </c>
      <c r="S1151">
        <v>30</v>
      </c>
      <c r="T1151" t="s">
        <v>7756</v>
      </c>
      <c r="U1151">
        <v>266231</v>
      </c>
    </row>
    <row r="1152" spans="1:21" x14ac:dyDescent="0.25">
      <c r="A1152" t="s">
        <v>7757</v>
      </c>
      <c r="B1152" t="s">
        <v>1972</v>
      </c>
      <c r="C1152" t="s">
        <v>2508</v>
      </c>
      <c r="D1152" t="s">
        <v>2465</v>
      </c>
      <c r="E1152">
        <v>5</v>
      </c>
      <c r="F1152">
        <v>10387</v>
      </c>
      <c r="G1152">
        <v>2846.69</v>
      </c>
      <c r="H1152" t="s">
        <v>4459</v>
      </c>
      <c r="I1152" t="s">
        <v>7758</v>
      </c>
      <c r="J1152" t="s">
        <v>232</v>
      </c>
      <c r="K1152" t="s">
        <v>91</v>
      </c>
      <c r="L1152" t="s">
        <v>150</v>
      </c>
      <c r="M1152" t="s">
        <v>7557</v>
      </c>
      <c r="N1152" t="s">
        <v>7759</v>
      </c>
      <c r="O1152" t="s">
        <v>51</v>
      </c>
      <c r="P1152">
        <v>17705</v>
      </c>
      <c r="Q1152" t="s">
        <v>7557</v>
      </c>
      <c r="R1152">
        <v>253</v>
      </c>
      <c r="S1152">
        <v>130</v>
      </c>
      <c r="T1152" t="s">
        <v>7760</v>
      </c>
      <c r="U1152">
        <v>409669</v>
      </c>
    </row>
    <row r="1153" spans="1:21" x14ac:dyDescent="0.25">
      <c r="A1153" t="s">
        <v>7761</v>
      </c>
      <c r="B1153" t="s">
        <v>2380</v>
      </c>
      <c r="C1153" t="s">
        <v>2551</v>
      </c>
      <c r="D1153" t="s">
        <v>1891</v>
      </c>
      <c r="E1153">
        <v>2</v>
      </c>
      <c r="F1153">
        <v>32625</v>
      </c>
      <c r="G1153">
        <v>3895.14</v>
      </c>
      <c r="H1153" t="s">
        <v>7762</v>
      </c>
      <c r="I1153" t="s">
        <v>7763</v>
      </c>
      <c r="J1153" t="s">
        <v>129</v>
      </c>
      <c r="K1153" t="s">
        <v>91</v>
      </c>
      <c r="L1153" t="s">
        <v>80</v>
      </c>
      <c r="M1153" t="s">
        <v>1265</v>
      </c>
      <c r="N1153" t="s">
        <v>7764</v>
      </c>
      <c r="O1153" t="s">
        <v>29</v>
      </c>
      <c r="P1153">
        <v>26480</v>
      </c>
      <c r="Q1153" t="s">
        <v>1265</v>
      </c>
      <c r="R1153">
        <v>946</v>
      </c>
      <c r="S1153">
        <v>128</v>
      </c>
      <c r="T1153" t="s">
        <v>7765</v>
      </c>
      <c r="U1153">
        <v>249027</v>
      </c>
    </row>
    <row r="1154" spans="1:21" x14ac:dyDescent="0.25">
      <c r="A1154" t="s">
        <v>7766</v>
      </c>
      <c r="B1154" t="s">
        <v>381</v>
      </c>
      <c r="C1154" t="s">
        <v>2124</v>
      </c>
      <c r="D1154" t="s">
        <v>5452</v>
      </c>
      <c r="E1154">
        <v>5</v>
      </c>
      <c r="F1154">
        <v>31054</v>
      </c>
      <c r="G1154">
        <v>7894.34</v>
      </c>
      <c r="H1154" t="s">
        <v>4103</v>
      </c>
      <c r="I1154" t="s">
        <v>7767</v>
      </c>
      <c r="J1154" t="s">
        <v>59</v>
      </c>
      <c r="K1154" t="s">
        <v>91</v>
      </c>
      <c r="L1154" t="s">
        <v>26</v>
      </c>
      <c r="M1154" t="s">
        <v>5888</v>
      </c>
      <c r="N1154" t="s">
        <v>7768</v>
      </c>
      <c r="O1154" t="s">
        <v>72</v>
      </c>
      <c r="P1154">
        <v>33910</v>
      </c>
      <c r="Q1154" t="s">
        <v>5888</v>
      </c>
      <c r="R1154">
        <v>435</v>
      </c>
      <c r="S1154">
        <v>62</v>
      </c>
      <c r="T1154" t="s">
        <v>7769</v>
      </c>
      <c r="U1154">
        <v>470981</v>
      </c>
    </row>
    <row r="1155" spans="1:21" x14ac:dyDescent="0.25">
      <c r="A1155" t="s">
        <v>7770</v>
      </c>
      <c r="B1155" t="s">
        <v>1306</v>
      </c>
      <c r="C1155" t="s">
        <v>4049</v>
      </c>
      <c r="D1155" t="s">
        <v>1265</v>
      </c>
      <c r="E1155">
        <v>7</v>
      </c>
      <c r="F1155">
        <v>34684</v>
      </c>
      <c r="G1155">
        <v>6572.62</v>
      </c>
      <c r="H1155" t="s">
        <v>7771</v>
      </c>
      <c r="I1155" t="s">
        <v>7772</v>
      </c>
      <c r="J1155" t="s">
        <v>139</v>
      </c>
      <c r="K1155" t="s">
        <v>60</v>
      </c>
      <c r="L1155" t="s">
        <v>26</v>
      </c>
      <c r="M1155" t="s">
        <v>5994</v>
      </c>
      <c r="N1155" t="s">
        <v>7773</v>
      </c>
      <c r="O1155" t="s">
        <v>83</v>
      </c>
      <c r="P1155">
        <v>4409</v>
      </c>
      <c r="Q1155" t="s">
        <v>5994</v>
      </c>
      <c r="R1155">
        <v>651</v>
      </c>
      <c r="S1155">
        <v>171</v>
      </c>
      <c r="T1155" t="s">
        <v>7774</v>
      </c>
      <c r="U1155">
        <v>111935</v>
      </c>
    </row>
    <row r="1156" spans="1:21" x14ac:dyDescent="0.25">
      <c r="A1156" t="s">
        <v>7775</v>
      </c>
      <c r="B1156" t="s">
        <v>4171</v>
      </c>
      <c r="C1156" t="s">
        <v>6476</v>
      </c>
      <c r="D1156" t="s">
        <v>3604</v>
      </c>
      <c r="E1156">
        <v>7</v>
      </c>
      <c r="F1156">
        <v>15947</v>
      </c>
      <c r="G1156">
        <v>2752.81</v>
      </c>
      <c r="H1156" t="s">
        <v>813</v>
      </c>
      <c r="I1156" t="s">
        <v>7776</v>
      </c>
      <c r="J1156" t="s">
        <v>232</v>
      </c>
      <c r="K1156" t="s">
        <v>149</v>
      </c>
      <c r="L1156" t="s">
        <v>150</v>
      </c>
      <c r="M1156" t="s">
        <v>7777</v>
      </c>
      <c r="N1156" t="s">
        <v>7778</v>
      </c>
      <c r="O1156" t="s">
        <v>72</v>
      </c>
      <c r="P1156">
        <v>43632</v>
      </c>
      <c r="Q1156" t="s">
        <v>7777</v>
      </c>
      <c r="R1156">
        <v>697</v>
      </c>
      <c r="S1156">
        <v>175</v>
      </c>
      <c r="T1156" t="s">
        <v>7779</v>
      </c>
      <c r="U1156">
        <v>73921</v>
      </c>
    </row>
    <row r="1157" spans="1:21" x14ac:dyDescent="0.25">
      <c r="A1157" t="s">
        <v>7780</v>
      </c>
      <c r="B1157" t="s">
        <v>1313</v>
      </c>
      <c r="C1157" t="s">
        <v>7781</v>
      </c>
      <c r="D1157" t="s">
        <v>3491</v>
      </c>
      <c r="E1157">
        <v>3</v>
      </c>
      <c r="F1157">
        <v>26556</v>
      </c>
      <c r="G1157">
        <v>3315.61</v>
      </c>
      <c r="H1157" t="s">
        <v>5364</v>
      </c>
      <c r="I1157" t="s">
        <v>7782</v>
      </c>
      <c r="J1157" t="s">
        <v>129</v>
      </c>
      <c r="K1157" t="s">
        <v>25</v>
      </c>
      <c r="L1157" t="s">
        <v>150</v>
      </c>
      <c r="M1157" t="s">
        <v>6800</v>
      </c>
      <c r="N1157" t="s">
        <v>7783</v>
      </c>
      <c r="O1157" t="s">
        <v>72</v>
      </c>
      <c r="P1157">
        <v>43935</v>
      </c>
      <c r="Q1157" t="s">
        <v>6800</v>
      </c>
      <c r="R1157">
        <v>662</v>
      </c>
      <c r="S1157">
        <v>72</v>
      </c>
      <c r="T1157" t="s">
        <v>7784</v>
      </c>
      <c r="U1157">
        <v>52002</v>
      </c>
    </row>
    <row r="1158" spans="1:21" x14ac:dyDescent="0.25">
      <c r="A1158" t="s">
        <v>7785</v>
      </c>
      <c r="B1158" t="s">
        <v>6995</v>
      </c>
      <c r="C1158" t="s">
        <v>3401</v>
      </c>
      <c r="D1158" t="s">
        <v>3013</v>
      </c>
      <c r="E1158">
        <v>4</v>
      </c>
      <c r="F1158">
        <v>46453</v>
      </c>
      <c r="G1158">
        <v>5853.88</v>
      </c>
      <c r="H1158" t="s">
        <v>7092</v>
      </c>
      <c r="I1158" t="s">
        <v>7786</v>
      </c>
      <c r="J1158" t="s">
        <v>24</v>
      </c>
      <c r="K1158" t="s">
        <v>196</v>
      </c>
      <c r="L1158" t="s">
        <v>26</v>
      </c>
      <c r="M1158" t="s">
        <v>4663</v>
      </c>
      <c r="N1158" t="s">
        <v>7787</v>
      </c>
      <c r="O1158" t="s">
        <v>51</v>
      </c>
      <c r="P1158">
        <v>34629</v>
      </c>
      <c r="Q1158" t="s">
        <v>4663</v>
      </c>
      <c r="R1158">
        <v>601</v>
      </c>
      <c r="S1158">
        <v>100</v>
      </c>
      <c r="T1158" t="s">
        <v>7788</v>
      </c>
      <c r="U1158">
        <v>210535</v>
      </c>
    </row>
    <row r="1159" spans="1:21" x14ac:dyDescent="0.25">
      <c r="A1159" t="s">
        <v>7789</v>
      </c>
      <c r="B1159" t="s">
        <v>7361</v>
      </c>
      <c r="C1159" t="s">
        <v>185</v>
      </c>
      <c r="D1159" t="s">
        <v>2455</v>
      </c>
      <c r="E1159">
        <v>5</v>
      </c>
      <c r="F1159">
        <v>30754</v>
      </c>
      <c r="G1159">
        <v>4524.53</v>
      </c>
      <c r="H1159" t="s">
        <v>4956</v>
      </c>
      <c r="I1159" t="s">
        <v>7790</v>
      </c>
      <c r="J1159" t="s">
        <v>37</v>
      </c>
      <c r="K1159" t="s">
        <v>38</v>
      </c>
      <c r="L1159" t="s">
        <v>150</v>
      </c>
      <c r="M1159" t="s">
        <v>1117</v>
      </c>
      <c r="N1159" t="s">
        <v>7791</v>
      </c>
      <c r="O1159" t="s">
        <v>51</v>
      </c>
      <c r="P1159">
        <v>46222</v>
      </c>
      <c r="Q1159" t="s">
        <v>1117</v>
      </c>
      <c r="R1159">
        <v>480</v>
      </c>
      <c r="S1159">
        <v>47</v>
      </c>
      <c r="T1159" t="s">
        <v>7792</v>
      </c>
      <c r="U1159">
        <v>136838</v>
      </c>
    </row>
    <row r="1160" spans="1:21" x14ac:dyDescent="0.25">
      <c r="A1160" t="s">
        <v>7793</v>
      </c>
      <c r="B1160" t="s">
        <v>1980</v>
      </c>
      <c r="C1160" t="s">
        <v>355</v>
      </c>
      <c r="D1160" t="s">
        <v>3832</v>
      </c>
      <c r="E1160">
        <v>5</v>
      </c>
      <c r="F1160">
        <v>46658</v>
      </c>
      <c r="G1160">
        <v>11238.87</v>
      </c>
      <c r="H1160" t="s">
        <v>7794</v>
      </c>
      <c r="I1160" t="s">
        <v>7795</v>
      </c>
      <c r="J1160" t="s">
        <v>59</v>
      </c>
      <c r="K1160" t="s">
        <v>48</v>
      </c>
      <c r="L1160" t="s">
        <v>150</v>
      </c>
      <c r="M1160" t="s">
        <v>4974</v>
      </c>
      <c r="N1160" t="s">
        <v>7796</v>
      </c>
      <c r="O1160" t="s">
        <v>29</v>
      </c>
      <c r="P1160">
        <v>21454</v>
      </c>
      <c r="Q1160" t="s">
        <v>4974</v>
      </c>
      <c r="R1160">
        <v>647</v>
      </c>
      <c r="S1160">
        <v>43</v>
      </c>
      <c r="T1160" t="s">
        <v>7797</v>
      </c>
      <c r="U1160">
        <v>91212</v>
      </c>
    </row>
    <row r="1161" spans="1:21" x14ac:dyDescent="0.25">
      <c r="A1161" t="s">
        <v>7798</v>
      </c>
      <c r="B1161" t="s">
        <v>7013</v>
      </c>
      <c r="C1161" t="s">
        <v>220</v>
      </c>
      <c r="D1161" t="s">
        <v>3440</v>
      </c>
      <c r="E1161">
        <v>8</v>
      </c>
      <c r="F1161">
        <v>21954</v>
      </c>
      <c r="G1161">
        <v>3714.25</v>
      </c>
      <c r="H1161" t="s">
        <v>1548</v>
      </c>
      <c r="I1161" t="s">
        <v>7799</v>
      </c>
      <c r="J1161" t="s">
        <v>232</v>
      </c>
      <c r="K1161" t="s">
        <v>38</v>
      </c>
      <c r="L1161" t="s">
        <v>150</v>
      </c>
      <c r="M1161" t="s">
        <v>646</v>
      </c>
      <c r="N1161" t="s">
        <v>7800</v>
      </c>
      <c r="O1161" t="s">
        <v>29</v>
      </c>
      <c r="P1161">
        <v>41098</v>
      </c>
      <c r="Q1161" t="s">
        <v>646</v>
      </c>
      <c r="R1161">
        <v>905</v>
      </c>
      <c r="S1161">
        <v>60</v>
      </c>
      <c r="T1161" t="s">
        <v>7801</v>
      </c>
      <c r="U1161">
        <v>156151</v>
      </c>
    </row>
    <row r="1162" spans="1:21" x14ac:dyDescent="0.25">
      <c r="A1162" t="s">
        <v>7802</v>
      </c>
      <c r="B1162" t="s">
        <v>201</v>
      </c>
      <c r="C1162" t="s">
        <v>2169</v>
      </c>
      <c r="D1162" t="s">
        <v>5832</v>
      </c>
      <c r="E1162">
        <v>4</v>
      </c>
      <c r="F1162">
        <v>2719</v>
      </c>
      <c r="G1162">
        <v>240.52</v>
      </c>
      <c r="H1162" t="s">
        <v>6872</v>
      </c>
      <c r="I1162" t="s">
        <v>7803</v>
      </c>
      <c r="J1162" t="s">
        <v>129</v>
      </c>
      <c r="K1162" t="s">
        <v>25</v>
      </c>
      <c r="L1162" t="s">
        <v>80</v>
      </c>
      <c r="M1162" t="s">
        <v>7804</v>
      </c>
      <c r="N1162" t="s">
        <v>7805</v>
      </c>
      <c r="O1162" t="s">
        <v>72</v>
      </c>
      <c r="P1162">
        <v>36390</v>
      </c>
      <c r="Q1162" t="s">
        <v>7804</v>
      </c>
      <c r="R1162">
        <v>389</v>
      </c>
      <c r="S1162">
        <v>79</v>
      </c>
      <c r="T1162" t="s">
        <v>7806</v>
      </c>
      <c r="U1162">
        <v>488744</v>
      </c>
    </row>
    <row r="1163" spans="1:21" x14ac:dyDescent="0.25">
      <c r="A1163" t="s">
        <v>7807</v>
      </c>
      <c r="B1163" t="s">
        <v>3452</v>
      </c>
      <c r="C1163" t="s">
        <v>5372</v>
      </c>
      <c r="D1163" t="s">
        <v>4999</v>
      </c>
      <c r="E1163">
        <v>7</v>
      </c>
      <c r="F1163">
        <v>38139</v>
      </c>
      <c r="G1163">
        <v>9152.06</v>
      </c>
      <c r="H1163" t="s">
        <v>7808</v>
      </c>
      <c r="I1163" t="s">
        <v>7809</v>
      </c>
      <c r="J1163" t="s">
        <v>59</v>
      </c>
      <c r="K1163" t="s">
        <v>149</v>
      </c>
      <c r="L1163" t="s">
        <v>80</v>
      </c>
      <c r="M1163" t="s">
        <v>7810</v>
      </c>
      <c r="N1163" t="s">
        <v>7811</v>
      </c>
      <c r="O1163" t="s">
        <v>72</v>
      </c>
      <c r="P1163">
        <v>28170</v>
      </c>
      <c r="Q1163" t="s">
        <v>7810</v>
      </c>
      <c r="R1163">
        <v>510</v>
      </c>
      <c r="S1163">
        <v>61</v>
      </c>
      <c r="T1163" t="s">
        <v>7812</v>
      </c>
      <c r="U1163">
        <v>410111</v>
      </c>
    </row>
    <row r="1164" spans="1:21" x14ac:dyDescent="0.25">
      <c r="A1164" t="s">
        <v>7813</v>
      </c>
      <c r="B1164" t="s">
        <v>390</v>
      </c>
      <c r="C1164" t="s">
        <v>4320</v>
      </c>
      <c r="D1164" t="s">
        <v>2661</v>
      </c>
      <c r="E1164">
        <v>8</v>
      </c>
      <c r="F1164">
        <v>23292</v>
      </c>
      <c r="G1164">
        <v>5027.46</v>
      </c>
      <c r="H1164" t="s">
        <v>7814</v>
      </c>
      <c r="I1164" t="s">
        <v>7815</v>
      </c>
      <c r="J1164" t="s">
        <v>37</v>
      </c>
      <c r="K1164" t="s">
        <v>38</v>
      </c>
      <c r="L1164" t="s">
        <v>80</v>
      </c>
      <c r="M1164" t="s">
        <v>7816</v>
      </c>
      <c r="N1164" t="s">
        <v>7817</v>
      </c>
      <c r="O1164" t="s">
        <v>51</v>
      </c>
      <c r="P1164">
        <v>9057</v>
      </c>
      <c r="Q1164" t="s">
        <v>7816</v>
      </c>
      <c r="R1164">
        <v>180</v>
      </c>
      <c r="S1164">
        <v>38</v>
      </c>
      <c r="T1164" t="s">
        <v>7818</v>
      </c>
      <c r="U1164">
        <v>58357</v>
      </c>
    </row>
    <row r="1165" spans="1:21" x14ac:dyDescent="0.25">
      <c r="A1165" t="s">
        <v>7819</v>
      </c>
      <c r="B1165" t="s">
        <v>354</v>
      </c>
      <c r="C1165" t="s">
        <v>1663</v>
      </c>
      <c r="D1165" t="s">
        <v>3448</v>
      </c>
      <c r="E1165">
        <v>3</v>
      </c>
      <c r="F1165">
        <v>2583</v>
      </c>
      <c r="G1165">
        <v>742.12</v>
      </c>
      <c r="H1165" t="s">
        <v>2251</v>
      </c>
      <c r="I1165" t="s">
        <v>7820</v>
      </c>
      <c r="J1165" t="s">
        <v>129</v>
      </c>
      <c r="K1165" t="s">
        <v>25</v>
      </c>
      <c r="L1165" t="s">
        <v>150</v>
      </c>
      <c r="M1165" t="s">
        <v>3064</v>
      </c>
      <c r="N1165" t="s">
        <v>7821</v>
      </c>
      <c r="O1165" t="s">
        <v>83</v>
      </c>
      <c r="P1165">
        <v>27924</v>
      </c>
      <c r="Q1165" t="s">
        <v>3064</v>
      </c>
      <c r="R1165">
        <v>355</v>
      </c>
      <c r="S1165">
        <v>94</v>
      </c>
      <c r="T1165" t="s">
        <v>7822</v>
      </c>
      <c r="U1165">
        <v>461947</v>
      </c>
    </row>
    <row r="1166" spans="1:21" x14ac:dyDescent="0.25">
      <c r="A1166" t="s">
        <v>7823</v>
      </c>
      <c r="B1166" t="s">
        <v>2795</v>
      </c>
      <c r="C1166" t="s">
        <v>6709</v>
      </c>
      <c r="D1166" t="s">
        <v>251</v>
      </c>
      <c r="E1166">
        <v>8</v>
      </c>
      <c r="F1166">
        <v>7367</v>
      </c>
      <c r="G1166">
        <v>1343.4</v>
      </c>
      <c r="H1166" t="s">
        <v>7824</v>
      </c>
      <c r="I1166" t="s">
        <v>7825</v>
      </c>
      <c r="J1166" t="s">
        <v>129</v>
      </c>
      <c r="K1166" t="s">
        <v>38</v>
      </c>
      <c r="L1166" t="s">
        <v>26</v>
      </c>
      <c r="M1166" t="s">
        <v>1636</v>
      </c>
      <c r="N1166" t="s">
        <v>7826</v>
      </c>
      <c r="O1166" t="s">
        <v>29</v>
      </c>
      <c r="P1166">
        <v>45077</v>
      </c>
      <c r="Q1166" t="s">
        <v>1636</v>
      </c>
      <c r="R1166">
        <v>772</v>
      </c>
      <c r="S1166">
        <v>128</v>
      </c>
      <c r="T1166" t="s">
        <v>7827</v>
      </c>
      <c r="U1166">
        <v>142364</v>
      </c>
    </row>
    <row r="1167" spans="1:21" x14ac:dyDescent="0.25">
      <c r="A1167" t="s">
        <v>7828</v>
      </c>
      <c r="B1167" t="s">
        <v>7829</v>
      </c>
      <c r="C1167" t="s">
        <v>6412</v>
      </c>
      <c r="D1167" t="s">
        <v>6450</v>
      </c>
      <c r="E1167">
        <v>3</v>
      </c>
      <c r="F1167">
        <v>15988</v>
      </c>
      <c r="G1167">
        <v>3415.13</v>
      </c>
      <c r="H1167" t="s">
        <v>998</v>
      </c>
      <c r="I1167" t="s">
        <v>7830</v>
      </c>
      <c r="J1167" t="s">
        <v>24</v>
      </c>
      <c r="K1167" t="s">
        <v>25</v>
      </c>
      <c r="L1167" t="s">
        <v>26</v>
      </c>
      <c r="M1167" t="s">
        <v>7222</v>
      </c>
      <c r="N1167" t="s">
        <v>7831</v>
      </c>
      <c r="O1167" t="s">
        <v>83</v>
      </c>
      <c r="P1167">
        <v>49231</v>
      </c>
      <c r="Q1167" t="s">
        <v>7222</v>
      </c>
      <c r="R1167">
        <v>640</v>
      </c>
      <c r="S1167">
        <v>71</v>
      </c>
      <c r="T1167" t="s">
        <v>7832</v>
      </c>
      <c r="U1167">
        <v>232674</v>
      </c>
    </row>
    <row r="1168" spans="1:21" x14ac:dyDescent="0.25">
      <c r="A1168" t="s">
        <v>7833</v>
      </c>
      <c r="B1168" t="s">
        <v>7834</v>
      </c>
      <c r="C1168" t="s">
        <v>256</v>
      </c>
      <c r="D1168" t="s">
        <v>6114</v>
      </c>
      <c r="E1168">
        <v>4</v>
      </c>
      <c r="F1168">
        <v>9954</v>
      </c>
      <c r="G1168">
        <v>1690.51</v>
      </c>
      <c r="H1168" t="s">
        <v>1539</v>
      </c>
      <c r="I1168" t="s">
        <v>7835</v>
      </c>
      <c r="J1168" t="s">
        <v>24</v>
      </c>
      <c r="K1168" t="s">
        <v>38</v>
      </c>
      <c r="L1168" t="s">
        <v>80</v>
      </c>
      <c r="M1168" t="s">
        <v>5722</v>
      </c>
      <c r="N1168" t="s">
        <v>7836</v>
      </c>
      <c r="O1168" t="s">
        <v>72</v>
      </c>
      <c r="P1168">
        <v>22458</v>
      </c>
      <c r="Q1168" t="s">
        <v>5722</v>
      </c>
      <c r="R1168">
        <v>211</v>
      </c>
      <c r="S1168">
        <v>111</v>
      </c>
      <c r="T1168" t="s">
        <v>7837</v>
      </c>
      <c r="U1168">
        <v>197436</v>
      </c>
    </row>
    <row r="1169" spans="1:21" x14ac:dyDescent="0.25">
      <c r="A1169" t="s">
        <v>7838</v>
      </c>
      <c r="B1169" t="s">
        <v>2865</v>
      </c>
      <c r="C1169" t="s">
        <v>7175</v>
      </c>
      <c r="D1169" t="s">
        <v>6977</v>
      </c>
      <c r="E1169">
        <v>6</v>
      </c>
      <c r="F1169">
        <v>34379</v>
      </c>
      <c r="G1169">
        <v>7570.09</v>
      </c>
      <c r="H1169" t="s">
        <v>7839</v>
      </c>
      <c r="I1169" t="s">
        <v>7840</v>
      </c>
      <c r="J1169" t="s">
        <v>59</v>
      </c>
      <c r="K1169" t="s">
        <v>91</v>
      </c>
      <c r="L1169" t="s">
        <v>150</v>
      </c>
      <c r="M1169" t="s">
        <v>7841</v>
      </c>
      <c r="N1169" t="s">
        <v>7842</v>
      </c>
      <c r="O1169" t="s">
        <v>51</v>
      </c>
      <c r="P1169">
        <v>12470</v>
      </c>
      <c r="Q1169" t="s">
        <v>7841</v>
      </c>
      <c r="R1169">
        <v>546</v>
      </c>
      <c r="S1169">
        <v>61</v>
      </c>
      <c r="T1169" t="s">
        <v>7843</v>
      </c>
      <c r="U1169">
        <v>232262</v>
      </c>
    </row>
    <row r="1170" spans="1:21" x14ac:dyDescent="0.25">
      <c r="A1170" t="s">
        <v>7844</v>
      </c>
      <c r="B1170" t="s">
        <v>777</v>
      </c>
      <c r="C1170" t="s">
        <v>3792</v>
      </c>
      <c r="D1170" t="s">
        <v>5048</v>
      </c>
      <c r="E1170">
        <v>6</v>
      </c>
      <c r="F1170">
        <v>30752</v>
      </c>
      <c r="G1170">
        <v>4890.47</v>
      </c>
      <c r="H1170" t="s">
        <v>3870</v>
      </c>
      <c r="I1170" t="s">
        <v>7845</v>
      </c>
      <c r="J1170" t="s">
        <v>139</v>
      </c>
      <c r="K1170" t="s">
        <v>196</v>
      </c>
      <c r="L1170" t="s">
        <v>80</v>
      </c>
      <c r="M1170" t="s">
        <v>7846</v>
      </c>
      <c r="N1170" t="s">
        <v>7847</v>
      </c>
      <c r="O1170" t="s">
        <v>51</v>
      </c>
      <c r="P1170">
        <v>37400</v>
      </c>
      <c r="Q1170" t="s">
        <v>7846</v>
      </c>
      <c r="R1170">
        <v>811</v>
      </c>
      <c r="S1170">
        <v>143</v>
      </c>
      <c r="T1170" t="s">
        <v>7848</v>
      </c>
      <c r="U1170">
        <v>392325</v>
      </c>
    </row>
    <row r="1171" spans="1:21" x14ac:dyDescent="0.25">
      <c r="A1171" t="s">
        <v>7849</v>
      </c>
      <c r="B1171" t="s">
        <v>4285</v>
      </c>
      <c r="C1171" t="s">
        <v>7646</v>
      </c>
      <c r="D1171" t="s">
        <v>3270</v>
      </c>
      <c r="E1171">
        <v>5</v>
      </c>
      <c r="F1171">
        <v>16817</v>
      </c>
      <c r="G1171">
        <v>1420.43</v>
      </c>
      <c r="H1171" t="s">
        <v>7646</v>
      </c>
      <c r="I1171" t="s">
        <v>7850</v>
      </c>
      <c r="J1171" t="s">
        <v>139</v>
      </c>
      <c r="K1171" t="s">
        <v>91</v>
      </c>
      <c r="L1171" t="s">
        <v>26</v>
      </c>
      <c r="M1171" t="s">
        <v>6703</v>
      </c>
      <c r="N1171" t="s">
        <v>7851</v>
      </c>
      <c r="O1171" t="s">
        <v>29</v>
      </c>
      <c r="P1171">
        <v>3889</v>
      </c>
      <c r="Q1171" t="s">
        <v>6703</v>
      </c>
      <c r="R1171">
        <v>124</v>
      </c>
      <c r="S1171">
        <v>133</v>
      </c>
      <c r="T1171" t="s">
        <v>7852</v>
      </c>
      <c r="U1171">
        <v>370616</v>
      </c>
    </row>
    <row r="1172" spans="1:21" x14ac:dyDescent="0.25">
      <c r="A1172" t="s">
        <v>7853</v>
      </c>
      <c r="B1172" t="s">
        <v>1895</v>
      </c>
      <c r="C1172" t="s">
        <v>532</v>
      </c>
      <c r="D1172" t="s">
        <v>329</v>
      </c>
      <c r="E1172">
        <v>3</v>
      </c>
      <c r="F1172">
        <v>4690</v>
      </c>
      <c r="G1172">
        <v>1391.39</v>
      </c>
      <c r="H1172" t="s">
        <v>7854</v>
      </c>
      <c r="I1172" t="s">
        <v>7855</v>
      </c>
      <c r="J1172" t="s">
        <v>48</v>
      </c>
      <c r="K1172" t="s">
        <v>149</v>
      </c>
      <c r="L1172" t="s">
        <v>80</v>
      </c>
      <c r="M1172" t="s">
        <v>4172</v>
      </c>
      <c r="N1172" t="s">
        <v>7856</v>
      </c>
      <c r="O1172" t="s">
        <v>83</v>
      </c>
      <c r="P1172">
        <v>7639</v>
      </c>
      <c r="Q1172" t="s">
        <v>4172</v>
      </c>
      <c r="R1172">
        <v>61</v>
      </c>
      <c r="S1172">
        <v>192</v>
      </c>
      <c r="T1172" t="s">
        <v>7857</v>
      </c>
      <c r="U1172">
        <v>317316</v>
      </c>
    </row>
    <row r="1173" spans="1:21" x14ac:dyDescent="0.25">
      <c r="A1173" t="s">
        <v>7858</v>
      </c>
      <c r="B1173" t="s">
        <v>6145</v>
      </c>
      <c r="C1173" t="s">
        <v>6799</v>
      </c>
      <c r="D1173" t="s">
        <v>2673</v>
      </c>
      <c r="E1173">
        <v>1</v>
      </c>
      <c r="F1173">
        <v>4387</v>
      </c>
      <c r="G1173">
        <v>1009.41</v>
      </c>
      <c r="H1173" t="s">
        <v>2902</v>
      </c>
      <c r="I1173" t="s">
        <v>7859</v>
      </c>
      <c r="J1173" t="s">
        <v>48</v>
      </c>
      <c r="K1173" t="s">
        <v>149</v>
      </c>
      <c r="L1173" t="s">
        <v>150</v>
      </c>
      <c r="M1173" t="s">
        <v>7860</v>
      </c>
      <c r="N1173" t="s">
        <v>7861</v>
      </c>
      <c r="O1173" t="s">
        <v>29</v>
      </c>
      <c r="P1173">
        <v>28140</v>
      </c>
      <c r="Q1173" t="s">
        <v>7860</v>
      </c>
      <c r="R1173">
        <v>392</v>
      </c>
      <c r="S1173">
        <v>20</v>
      </c>
      <c r="T1173" t="s">
        <v>7862</v>
      </c>
      <c r="U1173">
        <v>332114</v>
      </c>
    </row>
    <row r="1174" spans="1:21" x14ac:dyDescent="0.25">
      <c r="A1174" t="s">
        <v>7863</v>
      </c>
      <c r="B1174" t="s">
        <v>7864</v>
      </c>
      <c r="C1174" t="s">
        <v>7468</v>
      </c>
      <c r="D1174" t="s">
        <v>4175</v>
      </c>
      <c r="E1174">
        <v>9</v>
      </c>
      <c r="F1174">
        <v>47308</v>
      </c>
      <c r="G1174">
        <v>9563.6200000000008</v>
      </c>
      <c r="H1174" t="s">
        <v>7865</v>
      </c>
      <c r="I1174" t="s">
        <v>7866</v>
      </c>
      <c r="J1174" t="s">
        <v>59</v>
      </c>
      <c r="K1174" t="s">
        <v>149</v>
      </c>
      <c r="L1174" t="s">
        <v>80</v>
      </c>
      <c r="M1174" t="s">
        <v>7867</v>
      </c>
      <c r="N1174" t="s">
        <v>7868</v>
      </c>
      <c r="O1174" t="s">
        <v>51</v>
      </c>
      <c r="P1174">
        <v>49511</v>
      </c>
      <c r="Q1174" t="s">
        <v>7867</v>
      </c>
      <c r="R1174">
        <v>656</v>
      </c>
      <c r="S1174">
        <v>172</v>
      </c>
      <c r="T1174" t="s">
        <v>7869</v>
      </c>
      <c r="U1174">
        <v>377387</v>
      </c>
    </row>
    <row r="1175" spans="1:21" x14ac:dyDescent="0.25">
      <c r="A1175" t="s">
        <v>7870</v>
      </c>
      <c r="B1175" t="s">
        <v>7871</v>
      </c>
      <c r="C1175" t="s">
        <v>6006</v>
      </c>
      <c r="D1175" t="s">
        <v>6516</v>
      </c>
      <c r="E1175">
        <v>8</v>
      </c>
      <c r="F1175">
        <v>17578</v>
      </c>
      <c r="G1175">
        <v>2994.5</v>
      </c>
      <c r="H1175" t="s">
        <v>1402</v>
      </c>
      <c r="I1175" t="s">
        <v>7872</v>
      </c>
      <c r="J1175" t="s">
        <v>110</v>
      </c>
      <c r="K1175" t="s">
        <v>38</v>
      </c>
      <c r="L1175" t="s">
        <v>80</v>
      </c>
      <c r="M1175" t="s">
        <v>3926</v>
      </c>
      <c r="N1175" t="s">
        <v>7873</v>
      </c>
      <c r="O1175" t="s">
        <v>29</v>
      </c>
      <c r="P1175">
        <v>16506</v>
      </c>
      <c r="Q1175" t="s">
        <v>3926</v>
      </c>
      <c r="R1175">
        <v>313</v>
      </c>
      <c r="S1175">
        <v>74</v>
      </c>
      <c r="T1175" t="s">
        <v>7874</v>
      </c>
      <c r="U1175">
        <v>132863</v>
      </c>
    </row>
    <row r="1176" spans="1:21" x14ac:dyDescent="0.25">
      <c r="A1176" t="s">
        <v>7875</v>
      </c>
      <c r="B1176" t="s">
        <v>3910</v>
      </c>
      <c r="C1176" t="s">
        <v>3601</v>
      </c>
      <c r="D1176" t="s">
        <v>2222</v>
      </c>
      <c r="E1176">
        <v>8</v>
      </c>
      <c r="F1176">
        <v>5810</v>
      </c>
      <c r="G1176">
        <v>1323.85</v>
      </c>
      <c r="H1176" t="s">
        <v>3619</v>
      </c>
      <c r="I1176" t="s">
        <v>7876</v>
      </c>
      <c r="J1176" t="s">
        <v>24</v>
      </c>
      <c r="K1176" t="s">
        <v>91</v>
      </c>
      <c r="L1176" t="s">
        <v>80</v>
      </c>
      <c r="M1176" t="s">
        <v>293</v>
      </c>
      <c r="N1176" t="s">
        <v>7877</v>
      </c>
      <c r="O1176" t="s">
        <v>83</v>
      </c>
      <c r="P1176">
        <v>22221</v>
      </c>
      <c r="Q1176" t="s">
        <v>293</v>
      </c>
      <c r="R1176">
        <v>821</v>
      </c>
      <c r="S1176">
        <v>22</v>
      </c>
      <c r="T1176" t="s">
        <v>7878</v>
      </c>
      <c r="U1176">
        <v>228051</v>
      </c>
    </row>
    <row r="1177" spans="1:21" x14ac:dyDescent="0.25">
      <c r="A1177" t="s">
        <v>7879</v>
      </c>
      <c r="B1177" t="s">
        <v>582</v>
      </c>
      <c r="C1177" t="s">
        <v>1101</v>
      </c>
      <c r="D1177" t="s">
        <v>548</v>
      </c>
      <c r="E1177">
        <v>5</v>
      </c>
      <c r="F1177">
        <v>35718</v>
      </c>
      <c r="G1177">
        <v>2917.94</v>
      </c>
      <c r="H1177" t="s">
        <v>7880</v>
      </c>
      <c r="I1177" t="s">
        <v>7881</v>
      </c>
      <c r="J1177" t="s">
        <v>232</v>
      </c>
      <c r="K1177" t="s">
        <v>48</v>
      </c>
      <c r="L1177" t="s">
        <v>80</v>
      </c>
      <c r="M1177" t="s">
        <v>7174</v>
      </c>
      <c r="N1177" t="s">
        <v>7882</v>
      </c>
      <c r="O1177" t="s">
        <v>83</v>
      </c>
      <c r="P1177">
        <v>16184</v>
      </c>
      <c r="Q1177" t="s">
        <v>7174</v>
      </c>
      <c r="R1177">
        <v>846</v>
      </c>
      <c r="S1177">
        <v>141</v>
      </c>
      <c r="T1177" t="s">
        <v>7883</v>
      </c>
      <c r="U1177">
        <v>98460</v>
      </c>
    </row>
    <row r="1178" spans="1:21" x14ac:dyDescent="0.25">
      <c r="A1178" t="s">
        <v>7884</v>
      </c>
      <c r="B1178" t="s">
        <v>2985</v>
      </c>
      <c r="C1178" t="s">
        <v>3169</v>
      </c>
      <c r="D1178" t="s">
        <v>1018</v>
      </c>
      <c r="E1178">
        <v>8</v>
      </c>
      <c r="F1178">
        <v>43563</v>
      </c>
      <c r="G1178">
        <v>5729.77</v>
      </c>
      <c r="H1178" t="s">
        <v>645</v>
      </c>
      <c r="I1178" t="s">
        <v>7885</v>
      </c>
      <c r="J1178" t="s">
        <v>232</v>
      </c>
      <c r="K1178" t="s">
        <v>91</v>
      </c>
      <c r="L1178" t="s">
        <v>150</v>
      </c>
      <c r="M1178" t="s">
        <v>3735</v>
      </c>
      <c r="N1178" t="s">
        <v>7886</v>
      </c>
      <c r="O1178" t="s">
        <v>29</v>
      </c>
      <c r="P1178">
        <v>22081</v>
      </c>
      <c r="Q1178" t="s">
        <v>3735</v>
      </c>
      <c r="R1178">
        <v>532</v>
      </c>
      <c r="S1178">
        <v>42</v>
      </c>
      <c r="T1178" t="s">
        <v>7887</v>
      </c>
      <c r="U1178">
        <v>366877</v>
      </c>
    </row>
    <row r="1179" spans="1:21" x14ac:dyDescent="0.25">
      <c r="A1179" t="s">
        <v>7888</v>
      </c>
      <c r="B1179" t="s">
        <v>1792</v>
      </c>
      <c r="C1179" t="s">
        <v>1273</v>
      </c>
      <c r="D1179" t="s">
        <v>2349</v>
      </c>
      <c r="E1179">
        <v>5</v>
      </c>
      <c r="F1179">
        <v>6538</v>
      </c>
      <c r="G1179">
        <v>530.72</v>
      </c>
      <c r="H1179" t="s">
        <v>7889</v>
      </c>
      <c r="I1179" t="s">
        <v>7890</v>
      </c>
      <c r="J1179" t="s">
        <v>110</v>
      </c>
      <c r="K1179" t="s">
        <v>91</v>
      </c>
      <c r="L1179" t="s">
        <v>26</v>
      </c>
      <c r="M1179" t="s">
        <v>7891</v>
      </c>
      <c r="N1179" t="s">
        <v>7892</v>
      </c>
      <c r="O1179" t="s">
        <v>83</v>
      </c>
      <c r="P1179">
        <v>453</v>
      </c>
      <c r="Q1179" t="s">
        <v>7891</v>
      </c>
      <c r="R1179">
        <v>378</v>
      </c>
      <c r="S1179">
        <v>43</v>
      </c>
      <c r="T1179" t="s">
        <v>7893</v>
      </c>
      <c r="U1179">
        <v>246925</v>
      </c>
    </row>
    <row r="1180" spans="1:21" x14ac:dyDescent="0.25">
      <c r="A1180" t="s">
        <v>7894</v>
      </c>
      <c r="B1180" t="s">
        <v>2910</v>
      </c>
      <c r="C1180" t="s">
        <v>57</v>
      </c>
      <c r="D1180" t="s">
        <v>1802</v>
      </c>
      <c r="E1180">
        <v>1</v>
      </c>
      <c r="F1180">
        <v>47273</v>
      </c>
      <c r="G1180">
        <v>3853.05</v>
      </c>
      <c r="H1180" t="s">
        <v>3563</v>
      </c>
      <c r="I1180" t="s">
        <v>7895</v>
      </c>
      <c r="J1180" t="s">
        <v>232</v>
      </c>
      <c r="K1180" t="s">
        <v>48</v>
      </c>
      <c r="L1180" t="s">
        <v>80</v>
      </c>
      <c r="M1180" t="s">
        <v>7896</v>
      </c>
      <c r="N1180" t="s">
        <v>7897</v>
      </c>
      <c r="O1180" t="s">
        <v>29</v>
      </c>
      <c r="P1180">
        <v>29776</v>
      </c>
      <c r="Q1180" t="s">
        <v>7896</v>
      </c>
      <c r="R1180">
        <v>41</v>
      </c>
      <c r="S1180">
        <v>196</v>
      </c>
      <c r="T1180" t="s">
        <v>7898</v>
      </c>
      <c r="U1180">
        <v>336775</v>
      </c>
    </row>
    <row r="1181" spans="1:21" x14ac:dyDescent="0.25">
      <c r="A1181" t="s">
        <v>7899</v>
      </c>
      <c r="B1181" t="s">
        <v>3209</v>
      </c>
      <c r="C1181" t="s">
        <v>7900</v>
      </c>
      <c r="D1181" t="s">
        <v>160</v>
      </c>
      <c r="E1181">
        <v>2</v>
      </c>
      <c r="F1181">
        <v>36369</v>
      </c>
      <c r="G1181">
        <v>2012.55</v>
      </c>
      <c r="H1181" t="s">
        <v>5591</v>
      </c>
      <c r="I1181" t="s">
        <v>7901</v>
      </c>
      <c r="J1181" t="s">
        <v>24</v>
      </c>
      <c r="K1181" t="s">
        <v>60</v>
      </c>
      <c r="L1181" t="s">
        <v>80</v>
      </c>
      <c r="M1181" t="s">
        <v>4391</v>
      </c>
      <c r="N1181" t="s">
        <v>7902</v>
      </c>
      <c r="O1181" t="s">
        <v>72</v>
      </c>
      <c r="P1181">
        <v>29852</v>
      </c>
      <c r="Q1181" t="s">
        <v>4391</v>
      </c>
      <c r="R1181">
        <v>821</v>
      </c>
      <c r="S1181">
        <v>51</v>
      </c>
      <c r="T1181" t="s">
        <v>7903</v>
      </c>
      <c r="U1181">
        <v>304172</v>
      </c>
    </row>
    <row r="1182" spans="1:21" x14ac:dyDescent="0.25">
      <c r="A1182" t="s">
        <v>7904</v>
      </c>
      <c r="B1182" t="s">
        <v>7905</v>
      </c>
      <c r="C1182" t="s">
        <v>2741</v>
      </c>
      <c r="D1182" t="s">
        <v>2053</v>
      </c>
      <c r="E1182">
        <v>3</v>
      </c>
      <c r="F1182">
        <v>12975</v>
      </c>
      <c r="G1182">
        <v>3100.68</v>
      </c>
      <c r="H1182" t="s">
        <v>7906</v>
      </c>
      <c r="I1182" t="s">
        <v>7907</v>
      </c>
      <c r="J1182" t="s">
        <v>129</v>
      </c>
      <c r="K1182" t="s">
        <v>196</v>
      </c>
      <c r="L1182" t="s">
        <v>80</v>
      </c>
      <c r="M1182" t="s">
        <v>1224</v>
      </c>
      <c r="N1182" t="s">
        <v>7908</v>
      </c>
      <c r="O1182" t="s">
        <v>72</v>
      </c>
      <c r="P1182">
        <v>15846</v>
      </c>
      <c r="Q1182" t="s">
        <v>1224</v>
      </c>
      <c r="R1182">
        <v>895</v>
      </c>
      <c r="S1182">
        <v>113</v>
      </c>
      <c r="T1182" t="s">
        <v>7909</v>
      </c>
      <c r="U1182">
        <v>173134</v>
      </c>
    </row>
    <row r="1183" spans="1:21" x14ac:dyDescent="0.25">
      <c r="A1183" t="s">
        <v>7910</v>
      </c>
      <c r="B1183" t="s">
        <v>7911</v>
      </c>
      <c r="C1183" t="s">
        <v>7839</v>
      </c>
      <c r="D1183" t="s">
        <v>5131</v>
      </c>
      <c r="E1183">
        <v>4</v>
      </c>
      <c r="F1183">
        <v>38885</v>
      </c>
      <c r="G1183">
        <v>4153.97</v>
      </c>
      <c r="H1183" t="s">
        <v>1395</v>
      </c>
      <c r="I1183" t="s">
        <v>7912</v>
      </c>
      <c r="J1183" t="s">
        <v>139</v>
      </c>
      <c r="K1183" t="s">
        <v>196</v>
      </c>
      <c r="L1183" t="s">
        <v>80</v>
      </c>
      <c r="M1183" t="s">
        <v>7913</v>
      </c>
      <c r="N1183" t="s">
        <v>7914</v>
      </c>
      <c r="O1183" t="s">
        <v>51</v>
      </c>
      <c r="P1183">
        <v>13275</v>
      </c>
      <c r="Q1183" t="s">
        <v>7913</v>
      </c>
      <c r="R1183">
        <v>442</v>
      </c>
      <c r="S1183">
        <v>48</v>
      </c>
      <c r="T1183" t="s">
        <v>7915</v>
      </c>
      <c r="U1183">
        <v>112418</v>
      </c>
    </row>
    <row r="1184" spans="1:21" x14ac:dyDescent="0.25">
      <c r="A1184" t="s">
        <v>7916</v>
      </c>
      <c r="B1184" t="s">
        <v>4986</v>
      </c>
      <c r="C1184" t="s">
        <v>2713</v>
      </c>
      <c r="D1184" t="s">
        <v>4526</v>
      </c>
      <c r="E1184">
        <v>9</v>
      </c>
      <c r="F1184">
        <v>21287</v>
      </c>
      <c r="G1184">
        <v>5492.09</v>
      </c>
      <c r="H1184" t="s">
        <v>5806</v>
      </c>
      <c r="I1184" t="s">
        <v>7917</v>
      </c>
      <c r="J1184" t="s">
        <v>48</v>
      </c>
      <c r="K1184" t="s">
        <v>60</v>
      </c>
      <c r="L1184" t="s">
        <v>150</v>
      </c>
      <c r="M1184" t="s">
        <v>7918</v>
      </c>
      <c r="N1184" t="s">
        <v>7919</v>
      </c>
      <c r="O1184" t="s">
        <v>83</v>
      </c>
      <c r="P1184">
        <v>38104</v>
      </c>
      <c r="Q1184" t="s">
        <v>7918</v>
      </c>
      <c r="R1184">
        <v>516</v>
      </c>
      <c r="S1184">
        <v>33</v>
      </c>
      <c r="T1184" t="s">
        <v>7920</v>
      </c>
      <c r="U1184">
        <v>487823</v>
      </c>
    </row>
    <row r="1185" spans="1:21" x14ac:dyDescent="0.25">
      <c r="A1185" t="s">
        <v>7921</v>
      </c>
      <c r="B1185" t="s">
        <v>7922</v>
      </c>
      <c r="C1185" t="s">
        <v>506</v>
      </c>
      <c r="D1185" t="s">
        <v>1778</v>
      </c>
      <c r="E1185">
        <v>3</v>
      </c>
      <c r="F1185">
        <v>31947</v>
      </c>
      <c r="G1185">
        <v>8820.84</v>
      </c>
      <c r="H1185" t="s">
        <v>7923</v>
      </c>
      <c r="I1185" t="s">
        <v>7924</v>
      </c>
      <c r="J1185" t="s">
        <v>59</v>
      </c>
      <c r="K1185" t="s">
        <v>149</v>
      </c>
      <c r="L1185" t="s">
        <v>26</v>
      </c>
      <c r="M1185" t="s">
        <v>2768</v>
      </c>
      <c r="N1185" t="s">
        <v>7925</v>
      </c>
      <c r="O1185" t="s">
        <v>83</v>
      </c>
      <c r="P1185">
        <v>9474</v>
      </c>
      <c r="Q1185" t="s">
        <v>2768</v>
      </c>
      <c r="R1185">
        <v>753</v>
      </c>
      <c r="S1185">
        <v>10</v>
      </c>
      <c r="T1185" t="s">
        <v>7926</v>
      </c>
      <c r="U1185">
        <v>181973</v>
      </c>
    </row>
    <row r="1186" spans="1:21" x14ac:dyDescent="0.25">
      <c r="A1186" t="s">
        <v>7927</v>
      </c>
      <c r="B1186" t="s">
        <v>2101</v>
      </c>
      <c r="C1186" t="s">
        <v>3807</v>
      </c>
      <c r="D1186" t="s">
        <v>697</v>
      </c>
      <c r="E1186">
        <v>6</v>
      </c>
      <c r="F1186">
        <v>6781</v>
      </c>
      <c r="G1186">
        <v>624.80999999999995</v>
      </c>
      <c r="H1186" t="s">
        <v>7928</v>
      </c>
      <c r="I1186" t="s">
        <v>7929</v>
      </c>
      <c r="J1186" t="s">
        <v>59</v>
      </c>
      <c r="K1186" t="s">
        <v>25</v>
      </c>
      <c r="L1186" t="s">
        <v>150</v>
      </c>
      <c r="M1186" t="s">
        <v>1468</v>
      </c>
      <c r="N1186" t="s">
        <v>7930</v>
      </c>
      <c r="O1186" t="s">
        <v>29</v>
      </c>
      <c r="P1186">
        <v>2448</v>
      </c>
      <c r="Q1186" t="s">
        <v>1468</v>
      </c>
      <c r="R1186">
        <v>695</v>
      </c>
      <c r="S1186">
        <v>13</v>
      </c>
      <c r="T1186" t="s">
        <v>7931</v>
      </c>
      <c r="U1186">
        <v>99303</v>
      </c>
    </row>
    <row r="1187" spans="1:21" x14ac:dyDescent="0.25">
      <c r="A1187" t="s">
        <v>7932</v>
      </c>
      <c r="B1187" t="s">
        <v>1246</v>
      </c>
      <c r="C1187" t="s">
        <v>1871</v>
      </c>
      <c r="D1187" t="s">
        <v>7253</v>
      </c>
      <c r="E1187">
        <v>3</v>
      </c>
      <c r="F1187">
        <v>12589</v>
      </c>
      <c r="G1187">
        <v>2860.42</v>
      </c>
      <c r="H1187" t="s">
        <v>7933</v>
      </c>
      <c r="I1187" t="s">
        <v>7934</v>
      </c>
      <c r="J1187" t="s">
        <v>232</v>
      </c>
      <c r="K1187" t="s">
        <v>25</v>
      </c>
      <c r="L1187" t="s">
        <v>80</v>
      </c>
      <c r="M1187" t="s">
        <v>7935</v>
      </c>
      <c r="N1187" t="s">
        <v>7936</v>
      </c>
      <c r="O1187" t="s">
        <v>83</v>
      </c>
      <c r="P1187">
        <v>2117</v>
      </c>
      <c r="Q1187" t="s">
        <v>7935</v>
      </c>
      <c r="R1187">
        <v>135</v>
      </c>
      <c r="S1187">
        <v>100</v>
      </c>
      <c r="T1187" t="s">
        <v>7937</v>
      </c>
      <c r="U1187">
        <v>187674</v>
      </c>
    </row>
    <row r="1188" spans="1:21" x14ac:dyDescent="0.25">
      <c r="A1188" t="s">
        <v>7938</v>
      </c>
      <c r="B1188" t="s">
        <v>4725</v>
      </c>
      <c r="C1188" t="s">
        <v>1144</v>
      </c>
      <c r="D1188" t="s">
        <v>6936</v>
      </c>
      <c r="E1188">
        <v>6</v>
      </c>
      <c r="F1188">
        <v>38784</v>
      </c>
      <c r="G1188">
        <v>6402.32</v>
      </c>
      <c r="H1188" t="s">
        <v>1531</v>
      </c>
      <c r="I1188" t="s">
        <v>7939</v>
      </c>
      <c r="J1188" t="s">
        <v>110</v>
      </c>
      <c r="K1188" t="s">
        <v>38</v>
      </c>
      <c r="L1188" t="s">
        <v>150</v>
      </c>
      <c r="M1188" t="s">
        <v>7940</v>
      </c>
      <c r="N1188" t="s">
        <v>7941</v>
      </c>
      <c r="O1188" t="s">
        <v>51</v>
      </c>
      <c r="P1188">
        <v>44099</v>
      </c>
      <c r="Q1188" t="s">
        <v>7940</v>
      </c>
      <c r="R1188">
        <v>672</v>
      </c>
      <c r="S1188">
        <v>92</v>
      </c>
      <c r="T1188" t="s">
        <v>7942</v>
      </c>
      <c r="U1188">
        <v>456088</v>
      </c>
    </row>
    <row r="1189" spans="1:21" x14ac:dyDescent="0.25">
      <c r="A1189" t="s">
        <v>7943</v>
      </c>
      <c r="B1189" t="s">
        <v>7944</v>
      </c>
      <c r="C1189" t="s">
        <v>3252</v>
      </c>
      <c r="D1189" t="s">
        <v>2193</v>
      </c>
      <c r="E1189">
        <v>6</v>
      </c>
      <c r="F1189">
        <v>40362</v>
      </c>
      <c r="G1189">
        <v>11290.88</v>
      </c>
      <c r="H1189" t="s">
        <v>5747</v>
      </c>
      <c r="I1189" t="s">
        <v>7945</v>
      </c>
      <c r="J1189" t="s">
        <v>129</v>
      </c>
      <c r="K1189" t="s">
        <v>25</v>
      </c>
      <c r="L1189" t="s">
        <v>150</v>
      </c>
      <c r="M1189" t="s">
        <v>7946</v>
      </c>
      <c r="N1189" t="s">
        <v>7947</v>
      </c>
      <c r="O1189" t="s">
        <v>72</v>
      </c>
      <c r="P1189">
        <v>18281</v>
      </c>
      <c r="Q1189" t="s">
        <v>7946</v>
      </c>
      <c r="R1189">
        <v>924</v>
      </c>
      <c r="S1189">
        <v>17</v>
      </c>
      <c r="T1189" t="s">
        <v>7948</v>
      </c>
      <c r="U1189">
        <v>167584</v>
      </c>
    </row>
    <row r="1190" spans="1:21" x14ac:dyDescent="0.25">
      <c r="A1190" t="s">
        <v>7949</v>
      </c>
      <c r="B1190" t="s">
        <v>5805</v>
      </c>
      <c r="C1190" t="s">
        <v>3613</v>
      </c>
      <c r="D1190" t="s">
        <v>3499</v>
      </c>
      <c r="E1190">
        <v>2</v>
      </c>
      <c r="F1190">
        <v>1041</v>
      </c>
      <c r="G1190">
        <v>178.12</v>
      </c>
      <c r="H1190" t="s">
        <v>7950</v>
      </c>
      <c r="I1190" t="s">
        <v>7951</v>
      </c>
      <c r="J1190" t="s">
        <v>129</v>
      </c>
      <c r="K1190" t="s">
        <v>48</v>
      </c>
      <c r="L1190" t="s">
        <v>150</v>
      </c>
      <c r="M1190" t="s">
        <v>4164</v>
      </c>
      <c r="N1190" t="s">
        <v>7952</v>
      </c>
      <c r="O1190" t="s">
        <v>51</v>
      </c>
      <c r="P1190">
        <v>5181</v>
      </c>
      <c r="Q1190" t="s">
        <v>4164</v>
      </c>
      <c r="R1190">
        <v>750</v>
      </c>
      <c r="S1190">
        <v>76</v>
      </c>
      <c r="T1190" t="s">
        <v>7953</v>
      </c>
      <c r="U1190">
        <v>494055</v>
      </c>
    </row>
    <row r="1191" spans="1:21" x14ac:dyDescent="0.25">
      <c r="A1191" t="s">
        <v>7954</v>
      </c>
      <c r="B1191" t="s">
        <v>1854</v>
      </c>
      <c r="C1191" t="s">
        <v>7955</v>
      </c>
      <c r="D1191" t="s">
        <v>952</v>
      </c>
      <c r="E1191">
        <v>5</v>
      </c>
      <c r="F1191">
        <v>11114</v>
      </c>
      <c r="G1191">
        <v>1608.4</v>
      </c>
      <c r="H1191" t="s">
        <v>4492</v>
      </c>
      <c r="I1191" t="s">
        <v>7956</v>
      </c>
      <c r="J1191" t="s">
        <v>24</v>
      </c>
      <c r="K1191" t="s">
        <v>91</v>
      </c>
      <c r="L1191" t="s">
        <v>26</v>
      </c>
      <c r="M1191" t="s">
        <v>7957</v>
      </c>
      <c r="N1191" t="s">
        <v>7958</v>
      </c>
      <c r="O1191" t="s">
        <v>72</v>
      </c>
      <c r="P1191">
        <v>43960</v>
      </c>
      <c r="Q1191" t="s">
        <v>7957</v>
      </c>
      <c r="R1191">
        <v>480</v>
      </c>
      <c r="S1191">
        <v>61</v>
      </c>
      <c r="T1191" t="s">
        <v>7959</v>
      </c>
      <c r="U1191">
        <v>257342</v>
      </c>
    </row>
    <row r="1192" spans="1:21" x14ac:dyDescent="0.25">
      <c r="A1192" t="s">
        <v>7960</v>
      </c>
      <c r="B1192" t="s">
        <v>7961</v>
      </c>
      <c r="C1192" t="s">
        <v>3670</v>
      </c>
      <c r="D1192" t="s">
        <v>1358</v>
      </c>
      <c r="E1192">
        <v>1</v>
      </c>
      <c r="F1192">
        <v>30572</v>
      </c>
      <c r="G1192">
        <v>3779.96</v>
      </c>
      <c r="H1192" t="s">
        <v>7962</v>
      </c>
      <c r="I1192" t="s">
        <v>7963</v>
      </c>
      <c r="J1192" t="s">
        <v>59</v>
      </c>
      <c r="K1192" t="s">
        <v>149</v>
      </c>
      <c r="L1192" t="s">
        <v>80</v>
      </c>
      <c r="M1192" t="s">
        <v>823</v>
      </c>
      <c r="N1192" t="s">
        <v>7964</v>
      </c>
      <c r="O1192" t="s">
        <v>83</v>
      </c>
      <c r="P1192">
        <v>7516</v>
      </c>
      <c r="Q1192" t="s">
        <v>823</v>
      </c>
      <c r="R1192">
        <v>523</v>
      </c>
      <c r="S1192">
        <v>118</v>
      </c>
      <c r="T1192" t="s">
        <v>7965</v>
      </c>
      <c r="U1192">
        <v>437817</v>
      </c>
    </row>
    <row r="1193" spans="1:21" x14ac:dyDescent="0.25">
      <c r="A1193" t="s">
        <v>7966</v>
      </c>
      <c r="B1193" t="s">
        <v>7967</v>
      </c>
      <c r="C1193" t="s">
        <v>872</v>
      </c>
      <c r="D1193" t="s">
        <v>7014</v>
      </c>
      <c r="E1193">
        <v>9</v>
      </c>
      <c r="F1193">
        <v>45338</v>
      </c>
      <c r="G1193">
        <v>12509</v>
      </c>
      <c r="H1193" t="s">
        <v>7968</v>
      </c>
      <c r="I1193" t="s">
        <v>7969</v>
      </c>
      <c r="J1193" t="s">
        <v>232</v>
      </c>
      <c r="K1193" t="s">
        <v>48</v>
      </c>
      <c r="L1193" t="s">
        <v>80</v>
      </c>
      <c r="M1193" t="s">
        <v>7970</v>
      </c>
      <c r="N1193" t="s">
        <v>7971</v>
      </c>
      <c r="O1193" t="s">
        <v>29</v>
      </c>
      <c r="P1193">
        <v>16899</v>
      </c>
      <c r="Q1193" t="s">
        <v>7970</v>
      </c>
      <c r="R1193">
        <v>259</v>
      </c>
      <c r="S1193">
        <v>199</v>
      </c>
      <c r="T1193" t="s">
        <v>7972</v>
      </c>
      <c r="U1193">
        <v>343878</v>
      </c>
    </row>
    <row r="1194" spans="1:21" x14ac:dyDescent="0.25">
      <c r="A1194" t="s">
        <v>7973</v>
      </c>
      <c r="B1194" t="s">
        <v>1150</v>
      </c>
      <c r="C1194" t="s">
        <v>7974</v>
      </c>
      <c r="D1194" t="s">
        <v>1218</v>
      </c>
      <c r="E1194">
        <v>7</v>
      </c>
      <c r="F1194">
        <v>33877</v>
      </c>
      <c r="G1194">
        <v>3609.42</v>
      </c>
      <c r="H1194" t="s">
        <v>1039</v>
      </c>
      <c r="I1194" t="s">
        <v>7975</v>
      </c>
      <c r="J1194" t="s">
        <v>110</v>
      </c>
      <c r="K1194" t="s">
        <v>91</v>
      </c>
      <c r="L1194" t="s">
        <v>26</v>
      </c>
      <c r="M1194" t="s">
        <v>3659</v>
      </c>
      <c r="N1194" t="s">
        <v>7976</v>
      </c>
      <c r="O1194" t="s">
        <v>51</v>
      </c>
      <c r="P1194">
        <v>1132</v>
      </c>
      <c r="Q1194" t="s">
        <v>3659</v>
      </c>
      <c r="R1194">
        <v>660</v>
      </c>
      <c r="S1194">
        <v>141</v>
      </c>
      <c r="T1194" t="s">
        <v>7977</v>
      </c>
      <c r="U1194">
        <v>69770</v>
      </c>
    </row>
    <row r="1195" spans="1:21" x14ac:dyDescent="0.25">
      <c r="A1195" t="s">
        <v>7978</v>
      </c>
      <c r="B1195" t="s">
        <v>3748</v>
      </c>
      <c r="C1195" t="s">
        <v>174</v>
      </c>
      <c r="D1195" t="s">
        <v>3361</v>
      </c>
      <c r="E1195">
        <v>9</v>
      </c>
      <c r="F1195">
        <v>35478</v>
      </c>
      <c r="G1195">
        <v>9115.32</v>
      </c>
      <c r="H1195" t="s">
        <v>948</v>
      </c>
      <c r="I1195" t="s">
        <v>7979</v>
      </c>
      <c r="J1195" t="s">
        <v>48</v>
      </c>
      <c r="K1195" t="s">
        <v>60</v>
      </c>
      <c r="L1195" t="s">
        <v>150</v>
      </c>
      <c r="M1195" t="s">
        <v>7980</v>
      </c>
      <c r="N1195" t="s">
        <v>7981</v>
      </c>
      <c r="O1195" t="s">
        <v>72</v>
      </c>
      <c r="P1195">
        <v>33985</v>
      </c>
      <c r="Q1195" t="s">
        <v>7980</v>
      </c>
      <c r="R1195">
        <v>241</v>
      </c>
      <c r="S1195">
        <v>184</v>
      </c>
      <c r="T1195" t="s">
        <v>7982</v>
      </c>
      <c r="U1195">
        <v>279225</v>
      </c>
    </row>
    <row r="1196" spans="1:21" x14ac:dyDescent="0.25">
      <c r="A1196" t="s">
        <v>7983</v>
      </c>
      <c r="B1196" t="s">
        <v>878</v>
      </c>
      <c r="C1196" t="s">
        <v>5402</v>
      </c>
      <c r="D1196" t="s">
        <v>3659</v>
      </c>
      <c r="E1196">
        <v>8</v>
      </c>
      <c r="F1196">
        <v>19737</v>
      </c>
      <c r="G1196">
        <v>1945.02</v>
      </c>
      <c r="H1196" t="s">
        <v>4142</v>
      </c>
      <c r="I1196" t="s">
        <v>7984</v>
      </c>
      <c r="J1196" t="s">
        <v>129</v>
      </c>
      <c r="K1196" t="s">
        <v>91</v>
      </c>
      <c r="L1196" t="s">
        <v>80</v>
      </c>
      <c r="M1196" t="s">
        <v>7985</v>
      </c>
      <c r="N1196" t="s">
        <v>7986</v>
      </c>
      <c r="O1196" t="s">
        <v>29</v>
      </c>
      <c r="P1196">
        <v>34995</v>
      </c>
      <c r="Q1196" t="s">
        <v>7985</v>
      </c>
      <c r="R1196">
        <v>341</v>
      </c>
      <c r="S1196">
        <v>46</v>
      </c>
      <c r="T1196" t="s">
        <v>7987</v>
      </c>
      <c r="U1196">
        <v>237619</v>
      </c>
    </row>
    <row r="1197" spans="1:21" x14ac:dyDescent="0.25">
      <c r="A1197" t="s">
        <v>7988</v>
      </c>
      <c r="B1197" t="s">
        <v>2885</v>
      </c>
      <c r="C1197" t="s">
        <v>2290</v>
      </c>
      <c r="D1197" t="s">
        <v>3150</v>
      </c>
      <c r="E1197">
        <v>2</v>
      </c>
      <c r="F1197">
        <v>3208</v>
      </c>
      <c r="G1197">
        <v>676.4</v>
      </c>
      <c r="H1197" t="s">
        <v>7989</v>
      </c>
      <c r="I1197" t="s">
        <v>7990</v>
      </c>
      <c r="J1197" t="s">
        <v>48</v>
      </c>
      <c r="K1197" t="s">
        <v>60</v>
      </c>
      <c r="L1197" t="s">
        <v>80</v>
      </c>
      <c r="M1197" t="s">
        <v>1015</v>
      </c>
      <c r="N1197" t="s">
        <v>7991</v>
      </c>
      <c r="O1197" t="s">
        <v>72</v>
      </c>
      <c r="P1197">
        <v>37851</v>
      </c>
      <c r="Q1197" t="s">
        <v>1015</v>
      </c>
      <c r="R1197">
        <v>265</v>
      </c>
      <c r="S1197">
        <v>50</v>
      </c>
      <c r="T1197" t="s">
        <v>7992</v>
      </c>
      <c r="U1197">
        <v>140655</v>
      </c>
    </row>
    <row r="1198" spans="1:21" x14ac:dyDescent="0.25">
      <c r="A1198" t="s">
        <v>7993</v>
      </c>
      <c r="B1198" t="s">
        <v>7994</v>
      </c>
      <c r="C1198" t="s">
        <v>3070</v>
      </c>
      <c r="D1198" t="s">
        <v>3409</v>
      </c>
      <c r="E1198">
        <v>7</v>
      </c>
      <c r="F1198">
        <v>38412</v>
      </c>
      <c r="G1198">
        <v>6252.18</v>
      </c>
      <c r="H1198" t="s">
        <v>211</v>
      </c>
      <c r="I1198" t="s">
        <v>7995</v>
      </c>
      <c r="J1198" t="s">
        <v>48</v>
      </c>
      <c r="K1198" t="s">
        <v>196</v>
      </c>
      <c r="L1198" t="s">
        <v>80</v>
      </c>
      <c r="M1198" t="s">
        <v>6683</v>
      </c>
      <c r="N1198" t="s">
        <v>7996</v>
      </c>
      <c r="O1198" t="s">
        <v>72</v>
      </c>
      <c r="P1198">
        <v>13225</v>
      </c>
      <c r="Q1198" t="s">
        <v>6683</v>
      </c>
      <c r="R1198">
        <v>335</v>
      </c>
      <c r="S1198">
        <v>152</v>
      </c>
      <c r="T1198" t="s">
        <v>7997</v>
      </c>
      <c r="U1198">
        <v>297494</v>
      </c>
    </row>
    <row r="1199" spans="1:21" x14ac:dyDescent="0.25">
      <c r="A1199" t="s">
        <v>7998</v>
      </c>
      <c r="B1199" t="s">
        <v>363</v>
      </c>
      <c r="C1199" t="s">
        <v>3132</v>
      </c>
      <c r="D1199" t="s">
        <v>1137</v>
      </c>
      <c r="E1199">
        <v>1</v>
      </c>
      <c r="F1199">
        <v>40064</v>
      </c>
      <c r="G1199">
        <v>3050.96</v>
      </c>
      <c r="H1199" t="s">
        <v>106</v>
      </c>
      <c r="I1199" t="s">
        <v>7999</v>
      </c>
      <c r="J1199" t="s">
        <v>139</v>
      </c>
      <c r="K1199" t="s">
        <v>60</v>
      </c>
      <c r="L1199" t="s">
        <v>150</v>
      </c>
      <c r="M1199" t="s">
        <v>2036</v>
      </c>
      <c r="N1199" t="s">
        <v>8000</v>
      </c>
      <c r="O1199" t="s">
        <v>51</v>
      </c>
      <c r="P1199">
        <v>16472</v>
      </c>
      <c r="Q1199" t="s">
        <v>2036</v>
      </c>
      <c r="R1199">
        <v>366</v>
      </c>
      <c r="S1199">
        <v>68</v>
      </c>
      <c r="T1199" t="s">
        <v>8001</v>
      </c>
      <c r="U1199">
        <v>96322</v>
      </c>
    </row>
    <row r="1200" spans="1:21" x14ac:dyDescent="0.25">
      <c r="A1200" t="s">
        <v>8002</v>
      </c>
      <c r="B1200" t="s">
        <v>6005</v>
      </c>
      <c r="C1200" t="s">
        <v>1764</v>
      </c>
      <c r="D1200" t="s">
        <v>5644</v>
      </c>
      <c r="E1200">
        <v>9</v>
      </c>
      <c r="F1200">
        <v>22443</v>
      </c>
      <c r="G1200">
        <v>1828.73</v>
      </c>
      <c r="H1200" t="s">
        <v>931</v>
      </c>
      <c r="I1200" t="s">
        <v>8003</v>
      </c>
      <c r="J1200" t="s">
        <v>37</v>
      </c>
      <c r="K1200" t="s">
        <v>196</v>
      </c>
      <c r="L1200" t="s">
        <v>26</v>
      </c>
      <c r="M1200" t="s">
        <v>8004</v>
      </c>
      <c r="N1200" t="s">
        <v>8005</v>
      </c>
      <c r="O1200" t="s">
        <v>29</v>
      </c>
      <c r="P1200">
        <v>46912</v>
      </c>
      <c r="Q1200" t="s">
        <v>8004</v>
      </c>
      <c r="R1200">
        <v>82</v>
      </c>
      <c r="S1200">
        <v>171</v>
      </c>
      <c r="T1200" t="s">
        <v>8006</v>
      </c>
      <c r="U1200">
        <v>364234</v>
      </c>
    </row>
    <row r="1201" spans="1:21" x14ac:dyDescent="0.25">
      <c r="A1201" t="s">
        <v>8007</v>
      </c>
      <c r="B1201" t="s">
        <v>3407</v>
      </c>
      <c r="C1201" t="s">
        <v>6827</v>
      </c>
      <c r="D1201" t="s">
        <v>5709</v>
      </c>
      <c r="E1201">
        <v>8</v>
      </c>
      <c r="F1201">
        <v>25568</v>
      </c>
      <c r="G1201">
        <v>3077.81</v>
      </c>
      <c r="H1201" t="s">
        <v>8008</v>
      </c>
      <c r="I1201" t="s">
        <v>8009</v>
      </c>
      <c r="J1201" t="s">
        <v>129</v>
      </c>
      <c r="K1201" t="s">
        <v>196</v>
      </c>
      <c r="L1201" t="s">
        <v>150</v>
      </c>
      <c r="M1201" t="s">
        <v>8010</v>
      </c>
      <c r="N1201" t="s">
        <v>8011</v>
      </c>
      <c r="O1201" t="s">
        <v>83</v>
      </c>
      <c r="P1201">
        <v>41099</v>
      </c>
      <c r="Q1201" t="s">
        <v>8010</v>
      </c>
      <c r="R1201">
        <v>717</v>
      </c>
      <c r="S1201">
        <v>98</v>
      </c>
      <c r="T1201" t="s">
        <v>8012</v>
      </c>
      <c r="U1201">
        <v>419841</v>
      </c>
    </row>
  </sheetData>
  <dataConsolidate/>
  <phoneticPr fontId="18" type="noConversion"/>
  <conditionalFormatting sqref="H1:H1048576">
    <cfRule type="duplicateValues" dxfId="1" priority="2"/>
  </conditionalFormatting>
  <conditionalFormatting sqref="U1:U1048576">
    <cfRule type="dataBar" priority="1">
      <dataBar>
        <cfvo type="min"/>
        <cfvo type="max"/>
        <color rgb="FF008AEF"/>
      </dataBar>
      <extLst>
        <ext xmlns:x14="http://schemas.microsoft.com/office/spreadsheetml/2009/9/main" uri="{B025F937-C7B1-47D3-B67F-A62EFF666E3E}">
          <x14:id>{9ACC1A16-2B20-4C2B-B194-BF955C885790}</x14:id>
        </ext>
      </extLst>
    </cfRule>
  </conditionalFormatting>
  <conditionalFormatting sqref="Z8">
    <cfRule type="duplicateValues" dxfId="0" priority="3"/>
  </conditionalFormatting>
  <dataValidations count="2">
    <dataValidation type="date" operator="equal" allowBlank="1" showInputMessage="1" showErrorMessage="1" errorTitle="data error" promptTitle="data" prompt="which is good" sqref="AF11" xr:uid="{0BD1660E-F5C8-4E78-B6B4-977CF2BA7E61}">
      <formula1>2020</formula1>
    </dataValidation>
    <dataValidation type="date" allowBlank="1" showInputMessage="1" showErrorMessage="1" sqref="T1:T1048576 X22:X30" xr:uid="{41EB86AB-9574-4ABA-BE15-08185C75BC9A}">
      <formula1>2020</formula1>
      <formula2>2026</formula2>
    </dataValidation>
  </dataValidations>
  <pageMargins left="0.7" right="0.7" top="0.75" bottom="0.75" header="0.3" footer="0.3"/>
  <ignoredErrors>
    <ignoredError sqref="T2:T36" listDataValidation="1"/>
  </ignoredErrors>
  <tableParts count="3">
    <tablePart r:id="rId1"/>
    <tablePart r:id="rId2"/>
    <tablePart r:id="rId3"/>
  </tableParts>
  <extLst>
    <ext xmlns:x14="http://schemas.microsoft.com/office/spreadsheetml/2009/9/main" uri="{78C0D931-6437-407d-A8EE-F0AAD7539E65}">
      <x14:conditionalFormattings>
        <x14:conditionalFormatting xmlns:xm="http://schemas.microsoft.com/office/excel/2006/main">
          <x14:cfRule type="dataBar" id="{9ACC1A16-2B20-4C2B-B194-BF955C885790}">
            <x14:dataBar minLength="0" maxLength="100" gradient="0">
              <x14:cfvo type="autoMin"/>
              <x14:cfvo type="autoMax"/>
              <x14:negativeFillColor rgb="FFFF0000"/>
              <x14:axisColor rgb="FF000000"/>
            </x14:dataBar>
          </x14:cfRule>
          <xm:sqref>U1:U1048576</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A4FE5C-E327-40CE-9E66-F01E05CEF1B6}">
  <sheetPr>
    <tabColor rgb="FF00B0F0"/>
  </sheetPr>
  <dimension ref="A1"/>
  <sheetViews>
    <sheetView zoomScaleNormal="100" workbookViewId="0">
      <selection activeCell="N37" sqref="N37"/>
    </sheetView>
  </sheetViews>
  <sheetFormatPr defaultRowHeight="15" x14ac:dyDescent="0.25"/>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8CF27F-6669-4677-B788-634CDC313DE0}">
  <sheetPr codeName="Sheet2">
    <tabColor theme="4" tint="-0.249977111117893"/>
  </sheetPr>
  <dimension ref="A1"/>
  <sheetViews>
    <sheetView zoomScale="40" zoomScaleNormal="40" workbookViewId="0">
      <selection activeCell="AO31" sqref="AO31"/>
    </sheetView>
  </sheetViews>
  <sheetFormatPr defaultRowHeight="15" x14ac:dyDescent="0.25"/>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E46B7C-1BBF-4FD9-8DFC-C14CDDB96A2D}">
  <sheetPr codeName="Sheet3">
    <tabColor rgb="FFFFC000"/>
  </sheetPr>
  <dimension ref="A1"/>
  <sheetViews>
    <sheetView zoomScale="70" zoomScaleNormal="70" workbookViewId="0"/>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87FB28-9A96-41DF-ABF0-03C04AD09BDE}">
  <sheetPr>
    <tabColor rgb="FFFFFF00"/>
  </sheetPr>
  <dimension ref="A1"/>
  <sheetViews>
    <sheetView zoomScale="46" workbookViewId="0">
      <selection activeCell="AB32" sqref="AB32"/>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A5527C-0ACF-40A9-B346-6EED8C757E0B}">
  <sheetPr>
    <tabColor theme="7" tint="0.39997558519241921"/>
  </sheetPr>
  <dimension ref="A1"/>
  <sheetViews>
    <sheetView zoomScale="51" workbookViewId="0">
      <selection activeCell="Y33" sqref="Y33"/>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96DF02-47B5-417C-A611-B6C2225BAEFE}">
  <sheetPr>
    <tabColor theme="3" tint="0.59999389629810485"/>
  </sheetPr>
  <dimension ref="A1"/>
  <sheetViews>
    <sheetView zoomScale="55" zoomScaleNormal="55" workbookViewId="0">
      <selection activeCell="AD35" sqref="AD35"/>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D1538F-012C-4D65-8A38-AB6FE5EFD624}">
  <sheetPr>
    <tabColor theme="9" tint="0.79998168889431442"/>
  </sheetPr>
  <dimension ref="AF17"/>
  <sheetViews>
    <sheetView zoomScale="70" zoomScaleNormal="70" workbookViewId="0">
      <selection activeCell="AI24" sqref="AI24"/>
    </sheetView>
  </sheetViews>
  <sheetFormatPr defaultRowHeight="15" x14ac:dyDescent="0.25"/>
  <sheetData>
    <row r="17" spans="32:32" ht="28.5" x14ac:dyDescent="0.25">
      <c r="AF17" s="8" t="s">
        <v>8063</v>
      </c>
    </row>
  </sheetData>
  <pageMargins left="1" right="1" top="1" bottom="1" header="0.5" footer="0.5"/>
  <pageSetup paperSize="9" orientation="portrait" r:id="rId1"/>
  <drawing r:id="rId2"/>
  <extLst>
    <ext xmlns:x15="http://schemas.microsoft.com/office/spreadsheetml/2010/11/main" uri="{3A4CF648-6AED-40f4-86FF-DC5316D8AED3}">
      <x14:slicerList xmlns:x14="http://schemas.microsoft.com/office/spreadsheetml/2009/9/main">
        <x14:slicer r:id="rId3"/>
      </x14:slicerList>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FB5739-7570-4B7E-9575-EC2A58FA133D}">
  <sheetPr>
    <tabColor theme="9"/>
  </sheetPr>
  <dimension ref="A1"/>
  <sheetViews>
    <sheetView zoomScale="160" zoomScaleNormal="160" workbookViewId="0">
      <selection activeCell="H21" sqref="H21"/>
    </sheetView>
  </sheetViews>
  <sheetFormatPr defaultRowHeight="15" x14ac:dyDescent="0.2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pevort_tables</vt:lpstr>
      <vt:lpstr>foucast sales</vt:lpstr>
      <vt:lpstr>fourcast_demand</vt:lpstr>
      <vt:lpstr>orders</vt:lpstr>
      <vt:lpstr> Advanced Excel </vt:lpstr>
      <vt:lpstr>KPI</vt:lpstr>
      <vt:lpstr>dashboard1</vt:lpstr>
      <vt:lpstr>dashboard2</vt:lpstr>
      <vt:lpstr>dshboard3</vt:lpstr>
      <vt:lpstr>dashboard4</vt:lpstr>
      <vt:lpstr>dashboard5</vt:lpstr>
      <vt:lpstr>expeart result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student</dc:creator>
  <cp:lastModifiedBy>MITS</cp:lastModifiedBy>
  <dcterms:created xsi:type="dcterms:W3CDTF">2026-06-16T03:57:34Z</dcterms:created>
  <dcterms:modified xsi:type="dcterms:W3CDTF">2026-06-22T05:05:07Z</dcterms:modified>
</cp:coreProperties>
</file>