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codeName="ThisWorkbook" autoCompressPictures="0"/>
  <mc:AlternateContent xmlns:mc="http://schemas.openxmlformats.org/markup-compatibility/2006">
    <mc:Choice Requires="x15">
      <x15ac:absPath xmlns:x15ac="http://schemas.microsoft.com/office/spreadsheetml/2010/11/ac" url="https://psemi-my.sharepoint.com/personal/psemi-power_psemi_com/Documents/Products/San Jose/PE24103_R2D2/Design/Digital/"/>
    </mc:Choice>
  </mc:AlternateContent>
  <xr:revisionPtr revIDLastSave="2016" documentId="8_{023012B5-D38A-40FA-A5F0-B6FC5A844604}" xr6:coauthVersionLast="47" xr6:coauthVersionMax="47" xr10:uidLastSave="{53AA767C-3C91-44EA-9D50-8DEC96117A3B}"/>
  <bookViews>
    <workbookView xWindow="67080" yWindow="-120" windowWidth="38640" windowHeight="21840" tabRatio="684" firstSheet="1" activeTab="1" xr2:uid="{00000000-000D-0000-FFFF-FFFF00000000}"/>
  </bookViews>
  <sheets>
    <sheet name="Memory Map Overview" sheetId="8" r:id="rId1"/>
    <sheet name="Register Map" sheetId="5" r:id="rId2"/>
    <sheet name="Change History" sheetId="6" r:id="rId3"/>
    <sheet name="Drop Downs" sheetId="7"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1">'Register Map'!$B$5:$J$935</definedName>
    <definedName name="RW">'Register Map'!#REF!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32" i="5" l="1" a="1"/>
  <c r="D932" i="5" s="1"/>
  <c r="C932" i="5" s="1"/>
  <c r="D931" i="5" a="1"/>
  <c r="D931" i="5" s="1"/>
  <c r="C931" i="5" s="1"/>
  <c r="D930" i="5" a="1"/>
  <c r="D930" i="5" s="1"/>
  <c r="C930" i="5" s="1"/>
  <c r="D929" i="5" a="1"/>
  <c r="D929" i="5" s="1"/>
  <c r="C929" i="5" s="1"/>
  <c r="D928" i="5" a="1"/>
  <c r="D928" i="5" s="1"/>
  <c r="C928" i="5" s="1"/>
  <c r="D927" i="5" a="1"/>
  <c r="D927" i="5" s="1"/>
  <c r="C927" i="5" s="1"/>
  <c r="D926" i="5" a="1"/>
  <c r="D926" i="5" s="1"/>
  <c r="C926" i="5" s="1"/>
  <c r="D925" i="5" a="1"/>
  <c r="D925" i="5" s="1"/>
  <c r="C925" i="5" s="1"/>
  <c r="D924" i="5" a="1"/>
  <c r="D924" i="5" s="1"/>
  <c r="C924" i="5" s="1"/>
  <c r="D923" i="5" a="1"/>
  <c r="D923" i="5" s="1"/>
  <c r="C923" i="5" s="1"/>
  <c r="D922" i="5" a="1"/>
  <c r="D922" i="5" s="1"/>
  <c r="C922" i="5" s="1"/>
  <c r="D921" i="5" a="1"/>
  <c r="D921" i="5" s="1"/>
  <c r="C921" i="5" s="1"/>
  <c r="D920" i="5" a="1"/>
  <c r="D920" i="5" s="1"/>
  <c r="C920" i="5" s="1"/>
  <c r="D919" i="5" a="1"/>
  <c r="D919" i="5" s="1"/>
  <c r="C919" i="5" s="1"/>
  <c r="D918" i="5" a="1"/>
  <c r="D918" i="5" s="1"/>
  <c r="C918" i="5" s="1"/>
  <c r="D917" i="5" a="1"/>
  <c r="D917" i="5" s="1"/>
  <c r="C917" i="5" s="1"/>
  <c r="D677" i="5" l="1" a="1"/>
  <c r="D677" i="5" s="1"/>
  <c r="C677" i="5" s="1"/>
  <c r="D825" i="5" l="1" a="1"/>
  <c r="D825" i="5" s="1"/>
  <c r="C825" i="5" s="1"/>
  <c r="D826" i="5" a="1"/>
  <c r="D826" i="5" s="1"/>
  <c r="C826" i="5" s="1"/>
  <c r="D180" i="5" l="1" a="1"/>
  <c r="D180" i="5" s="1"/>
  <c r="C180" i="5" s="1"/>
  <c r="D138" i="5" a="1"/>
  <c r="D138" i="5" s="1"/>
  <c r="C138" i="5" s="1"/>
  <c r="D96" i="5" a="1"/>
  <c r="D96" i="5" s="1"/>
  <c r="C96" i="5" s="1"/>
  <c r="D54" i="5" a="1"/>
  <c r="D54" i="5" s="1"/>
  <c r="C54" i="5" s="1"/>
  <c r="D533" i="5" l="1" a="1"/>
  <c r="D533" i="5" s="1"/>
  <c r="C533" i="5" s="1"/>
  <c r="D897" i="5" l="1" a="1"/>
  <c r="D897" i="5" s="1"/>
  <c r="C897" i="5" s="1"/>
  <c r="D895" i="5" a="1"/>
  <c r="D895" i="5" s="1"/>
  <c r="C895" i="5" s="1"/>
  <c r="D890" i="5" a="1"/>
  <c r="D890" i="5" s="1"/>
  <c r="C890" i="5" s="1"/>
  <c r="D888" i="5" a="1"/>
  <c r="D888" i="5" s="1"/>
  <c r="C888" i="5" s="1"/>
  <c r="D886" i="5" a="1"/>
  <c r="D886" i="5" s="1"/>
  <c r="C886" i="5" s="1"/>
  <c r="D783" i="5" l="1" a="1"/>
  <c r="D783" i="5" s="1"/>
  <c r="D785" i="5" a="1"/>
  <c r="D785" i="5" s="1"/>
  <c r="D786" i="5" a="1"/>
  <c r="D786" i="5" s="1"/>
  <c r="D787" i="5" a="1"/>
  <c r="D787" i="5" s="1"/>
  <c r="D788" i="5" a="1"/>
  <c r="D788" i="5" s="1"/>
  <c r="D789" i="5" a="1"/>
  <c r="D789" i="5" s="1"/>
  <c r="D790" i="5" a="1"/>
  <c r="D790" i="5" s="1"/>
  <c r="D791" i="5" a="1"/>
  <c r="D791" i="5" s="1"/>
  <c r="D792" i="5" a="1"/>
  <c r="D792" i="5" s="1"/>
  <c r="D793" i="5" a="1"/>
  <c r="D793" i="5" s="1"/>
  <c r="D794" i="5" a="1"/>
  <c r="D794" i="5" s="1"/>
  <c r="D795" i="5" a="1"/>
  <c r="D795" i="5" s="1"/>
  <c r="D797" i="5" a="1"/>
  <c r="D797" i="5" s="1"/>
  <c r="D798" i="5" a="1"/>
  <c r="D798" i="5" s="1"/>
  <c r="D799" i="5" a="1"/>
  <c r="D799" i="5" s="1"/>
  <c r="D800" i="5" a="1"/>
  <c r="D800" i="5" s="1"/>
  <c r="D801" i="5" a="1"/>
  <c r="D801" i="5" s="1"/>
  <c r="D802" i="5" a="1"/>
  <c r="D802" i="5" s="1"/>
  <c r="D803" i="5" a="1"/>
  <c r="D803" i="5" s="1"/>
  <c r="D804" i="5" a="1"/>
  <c r="D804" i="5" s="1"/>
  <c r="D805" i="5" a="1"/>
  <c r="D805" i="5" s="1"/>
  <c r="D806" i="5" a="1"/>
  <c r="D806" i="5" s="1"/>
  <c r="D808" i="5" a="1"/>
  <c r="D808" i="5" s="1"/>
  <c r="C808" i="5" s="1"/>
  <c r="D809" i="5" a="1"/>
  <c r="D809" i="5" s="1"/>
  <c r="C809" i="5" s="1"/>
  <c r="D810" i="5" a="1"/>
  <c r="D810" i="5" s="1"/>
  <c r="C810" i="5" s="1"/>
  <c r="D811" i="5" a="1"/>
  <c r="D811" i="5" s="1"/>
  <c r="C811" i="5" s="1"/>
  <c r="D812" i="5" a="1"/>
  <c r="D812" i="5" s="1"/>
  <c r="C812" i="5" s="1"/>
  <c r="D813" i="5" a="1"/>
  <c r="D813" i="5" s="1"/>
  <c r="C813" i="5" s="1"/>
  <c r="D814" i="5" a="1"/>
  <c r="D814" i="5" s="1"/>
  <c r="C814" i="5" s="1"/>
  <c r="D815" i="5" a="1"/>
  <c r="D815" i="5" s="1"/>
  <c r="C815" i="5" s="1"/>
  <c r="D816" i="5" a="1"/>
  <c r="D816" i="5" s="1"/>
  <c r="D817" i="5" a="1"/>
  <c r="D817" i="5" s="1"/>
  <c r="C817" i="5" s="1"/>
  <c r="D818" i="5" a="1"/>
  <c r="D818" i="5" s="1"/>
  <c r="C818" i="5" s="1"/>
  <c r="D819" i="5" a="1"/>
  <c r="D819" i="5" s="1"/>
  <c r="C819" i="5" s="1"/>
  <c r="D820" i="5" a="1"/>
  <c r="D820" i="5" s="1"/>
  <c r="D821" i="5" a="1"/>
  <c r="D821" i="5" s="1"/>
  <c r="C821" i="5" s="1"/>
  <c r="D822" i="5" a="1"/>
  <c r="D822" i="5" s="1"/>
  <c r="C822" i="5" s="1"/>
  <c r="D823" i="5" a="1"/>
  <c r="D823" i="5" s="1"/>
  <c r="C823" i="5" s="1"/>
  <c r="D827" i="5" a="1"/>
  <c r="D827" i="5" s="1"/>
  <c r="D829" i="5" a="1"/>
  <c r="D829" i="5" s="1"/>
  <c r="D831" i="5" a="1"/>
  <c r="D831" i="5" s="1"/>
  <c r="D832" i="5" a="1"/>
  <c r="D832" i="5" s="1"/>
  <c r="D833" i="5" a="1"/>
  <c r="D833" i="5" s="1"/>
  <c r="D834" i="5" a="1"/>
  <c r="D834" i="5" s="1"/>
  <c r="D835" i="5" a="1"/>
  <c r="D835" i="5" s="1"/>
  <c r="D836" i="5" a="1"/>
  <c r="D836" i="5" s="1"/>
  <c r="D837" i="5" a="1"/>
  <c r="D837" i="5" s="1"/>
  <c r="D838" i="5" a="1"/>
  <c r="D838" i="5" s="1"/>
  <c r="D839" i="5" a="1"/>
  <c r="D839" i="5" s="1"/>
  <c r="D840" i="5" a="1"/>
  <c r="D840" i="5" s="1"/>
  <c r="D842" i="5" a="1"/>
  <c r="D842" i="5" s="1"/>
  <c r="D844" i="5" a="1"/>
  <c r="D844" i="5" s="1"/>
  <c r="D846" i="5" a="1"/>
  <c r="D846" i="5" s="1"/>
  <c r="D848" i="5" a="1"/>
  <c r="D848" i="5" s="1"/>
  <c r="D849" i="5" a="1"/>
  <c r="D849" i="5" s="1"/>
  <c r="D850" i="5" a="1"/>
  <c r="D850" i="5" s="1"/>
  <c r="D851" i="5" a="1"/>
  <c r="D851" i="5" s="1"/>
  <c r="D852" i="5" a="1"/>
  <c r="D852" i="5" s="1"/>
  <c r="D853" i="5" a="1"/>
  <c r="D853" i="5" s="1"/>
  <c r="D854" i="5" a="1"/>
  <c r="D854" i="5" s="1"/>
  <c r="D855" i="5" a="1"/>
  <c r="D855" i="5" s="1"/>
  <c r="D856" i="5" a="1"/>
  <c r="D856" i="5" s="1"/>
  <c r="D857" i="5" a="1"/>
  <c r="D857" i="5" s="1"/>
  <c r="D859" i="5" a="1"/>
  <c r="D859" i="5" s="1"/>
  <c r="D861" i="5" a="1"/>
  <c r="D861" i="5" s="1"/>
  <c r="D863" i="5" a="1"/>
  <c r="D863" i="5" s="1"/>
  <c r="D865" i="5" a="1"/>
  <c r="D865" i="5" s="1"/>
  <c r="D866" i="5" a="1"/>
  <c r="D866" i="5" s="1"/>
  <c r="D868" i="5" a="1"/>
  <c r="D868" i="5" s="1"/>
  <c r="D870" i="5" a="1"/>
  <c r="D870" i="5" s="1"/>
  <c r="D872" i="5" a="1"/>
  <c r="D872" i="5" s="1"/>
  <c r="D874" i="5" a="1"/>
  <c r="D874" i="5" s="1"/>
  <c r="D875" i="5" a="1"/>
  <c r="D875" i="5" s="1"/>
  <c r="D877" i="5" a="1"/>
  <c r="D877" i="5" s="1"/>
  <c r="D879" i="5" a="1"/>
  <c r="D879" i="5" s="1"/>
  <c r="D881" i="5" a="1"/>
  <c r="D881" i="5" s="1"/>
  <c r="C816" i="5" l="1"/>
  <c r="C820" i="5"/>
  <c r="C857" i="5" l="1"/>
  <c r="C856" i="5"/>
  <c r="C855" i="5"/>
  <c r="C854" i="5"/>
  <c r="C853" i="5"/>
  <c r="C852" i="5"/>
  <c r="C851" i="5"/>
  <c r="C850" i="5"/>
  <c r="C840" i="5"/>
  <c r="C839" i="5"/>
  <c r="C838" i="5"/>
  <c r="C837" i="5"/>
  <c r="C836" i="5"/>
  <c r="C835" i="5"/>
  <c r="C834" i="5"/>
  <c r="C833" i="5"/>
  <c r="C798" i="5" l="1"/>
  <c r="C797" i="5"/>
  <c r="D638" i="5" a="1"/>
  <c r="D638" i="5" s="1"/>
  <c r="D640" i="5" a="1"/>
  <c r="D640" i="5" s="1"/>
  <c r="D642" i="5" a="1"/>
  <c r="D642" i="5" s="1"/>
  <c r="D643" i="5" a="1"/>
  <c r="D643" i="5" s="1"/>
  <c r="D644" i="5" a="1"/>
  <c r="D644" i="5" s="1"/>
  <c r="D646" i="5" a="1"/>
  <c r="D646" i="5" s="1"/>
  <c r="D648" i="5" a="1"/>
  <c r="D648" i="5" s="1"/>
  <c r="D650" i="5" a="1"/>
  <c r="D650" i="5" s="1"/>
  <c r="D652" i="5" a="1"/>
  <c r="D652" i="5" s="1"/>
  <c r="D653" i="5" a="1"/>
  <c r="D653" i="5" s="1"/>
  <c r="D655" i="5" a="1"/>
  <c r="D655" i="5" s="1"/>
  <c r="D657" i="5" a="1"/>
  <c r="D657" i="5" s="1"/>
  <c r="D659" i="5" a="1"/>
  <c r="D659" i="5" s="1"/>
  <c r="D661" i="5" a="1"/>
  <c r="D661" i="5" s="1"/>
  <c r="D662" i="5" a="1"/>
  <c r="D662" i="5" s="1"/>
  <c r="D663" i="5" a="1"/>
  <c r="D663" i="5" s="1"/>
  <c r="D665" i="5" a="1"/>
  <c r="D665" i="5" s="1"/>
  <c r="D667" i="5" a="1"/>
  <c r="D667" i="5" s="1"/>
  <c r="D669" i="5" a="1"/>
  <c r="D669" i="5" s="1"/>
  <c r="D670" i="5" a="1"/>
  <c r="D670" i="5" s="1"/>
  <c r="D671" i="5" a="1"/>
  <c r="D671" i="5" s="1"/>
  <c r="D672" i="5" a="1"/>
  <c r="D672" i="5" s="1"/>
  <c r="D673" i="5" a="1"/>
  <c r="D673" i="5" s="1"/>
  <c r="D674" i="5" a="1"/>
  <c r="D674" i="5" s="1"/>
  <c r="D676" i="5" a="1"/>
  <c r="D676" i="5" s="1"/>
  <c r="D678" i="5" a="1"/>
  <c r="D678" i="5" s="1"/>
  <c r="D679" i="5" a="1"/>
  <c r="D679" i="5" s="1"/>
  <c r="D680" i="5" a="1"/>
  <c r="D680" i="5" s="1"/>
  <c r="D681" i="5" a="1"/>
  <c r="D681" i="5" s="1"/>
  <c r="D683" i="5" a="1"/>
  <c r="D683" i="5" s="1"/>
  <c r="D684" i="5" a="1"/>
  <c r="D684" i="5" s="1"/>
  <c r="D685" i="5" a="1"/>
  <c r="D685" i="5" s="1"/>
  <c r="D686" i="5" a="1"/>
  <c r="D686" i="5" s="1"/>
  <c r="D687" i="5" a="1"/>
  <c r="D687" i="5" s="1"/>
  <c r="D688" i="5" a="1"/>
  <c r="D688" i="5" s="1"/>
  <c r="D689" i="5" a="1"/>
  <c r="D689" i="5" s="1"/>
  <c r="D690" i="5" a="1"/>
  <c r="D690" i="5" s="1"/>
  <c r="D692" i="5" a="1"/>
  <c r="D692" i="5" s="1"/>
  <c r="D693" i="5" a="1"/>
  <c r="D693" i="5" s="1"/>
  <c r="D694" i="5" a="1"/>
  <c r="D694" i="5" s="1"/>
  <c r="D695" i="5" a="1"/>
  <c r="D695" i="5" s="1"/>
  <c r="D697" i="5" a="1"/>
  <c r="D697" i="5" s="1"/>
  <c r="D698" i="5" a="1"/>
  <c r="D698" i="5" s="1"/>
  <c r="D699" i="5" a="1"/>
  <c r="D699" i="5" s="1"/>
  <c r="D700" i="5" a="1"/>
  <c r="D700" i="5" s="1"/>
  <c r="D701" i="5" a="1"/>
  <c r="D701" i="5" s="1"/>
  <c r="D702" i="5" a="1"/>
  <c r="D702" i="5" s="1"/>
  <c r="D704" i="5" a="1"/>
  <c r="D704" i="5" s="1"/>
  <c r="D705" i="5" a="1"/>
  <c r="D705" i="5" s="1"/>
  <c r="D706" i="5" a="1"/>
  <c r="D706" i="5" s="1"/>
  <c r="C706" i="5" s="1"/>
  <c r="D707" i="5" a="1"/>
  <c r="D707" i="5" s="1"/>
  <c r="C707" i="5" s="1"/>
  <c r="D708" i="5" a="1"/>
  <c r="D708" i="5" s="1"/>
  <c r="C708" i="5" s="1"/>
  <c r="D709" i="5" a="1"/>
  <c r="D709" i="5" s="1"/>
  <c r="C709" i="5" s="1"/>
  <c r="D710" i="5" a="1"/>
  <c r="D710" i="5" s="1"/>
  <c r="C710" i="5" s="1"/>
  <c r="D711" i="5" a="1"/>
  <c r="D711" i="5" s="1"/>
  <c r="D712" i="5" a="1"/>
  <c r="D712" i="5" s="1"/>
  <c r="C712" i="5" s="1"/>
  <c r="D713" i="5" a="1"/>
  <c r="D713" i="5" s="1"/>
  <c r="C713" i="5" s="1"/>
  <c r="D715" i="5" a="1"/>
  <c r="D715" i="5" s="1"/>
  <c r="D717" i="5" a="1"/>
  <c r="D717" i="5" s="1"/>
  <c r="D718" i="5" a="1"/>
  <c r="D718" i="5" s="1"/>
  <c r="D719" i="5" a="1"/>
  <c r="D719" i="5" s="1"/>
  <c r="D720" i="5" a="1"/>
  <c r="D720" i="5" s="1"/>
  <c r="D721" i="5" a="1"/>
  <c r="D721" i="5" s="1"/>
  <c r="D722" i="5" a="1"/>
  <c r="D722" i="5" s="1"/>
  <c r="D724" i="5" a="1"/>
  <c r="D724" i="5" s="1"/>
  <c r="D726" i="5" a="1"/>
  <c r="D726" i="5" s="1"/>
  <c r="D727" i="5" a="1"/>
  <c r="D727" i="5" s="1"/>
  <c r="D728" i="5" a="1"/>
  <c r="D728" i="5" s="1"/>
  <c r="C728" i="5" s="1"/>
  <c r="D729" i="5" a="1"/>
  <c r="D729" i="5" s="1"/>
  <c r="C729" i="5" s="1"/>
  <c r="D730" i="5" a="1"/>
  <c r="D730" i="5" s="1"/>
  <c r="C730" i="5" s="1"/>
  <c r="D731" i="5" a="1"/>
  <c r="D731" i="5" s="1"/>
  <c r="C731" i="5" s="1"/>
  <c r="D732" i="5" a="1"/>
  <c r="D732" i="5" s="1"/>
  <c r="C732" i="5" s="1"/>
  <c r="D733" i="5" a="1"/>
  <c r="D733" i="5" s="1"/>
  <c r="C733" i="5" s="1"/>
  <c r="D734" i="5" a="1"/>
  <c r="D734" i="5" s="1"/>
  <c r="C734" i="5" s="1"/>
  <c r="D735" i="5" a="1"/>
  <c r="D735" i="5" s="1"/>
  <c r="C735" i="5" s="1"/>
  <c r="D737" i="5" a="1"/>
  <c r="D737" i="5" s="1"/>
  <c r="D738" i="5" a="1"/>
  <c r="D738" i="5" s="1"/>
  <c r="D739" i="5" a="1"/>
  <c r="D739" i="5" s="1"/>
  <c r="D740" i="5" a="1"/>
  <c r="D740" i="5" s="1"/>
  <c r="D741" i="5" a="1"/>
  <c r="D741" i="5" s="1"/>
  <c r="D742" i="5" a="1"/>
  <c r="D742" i="5" s="1"/>
  <c r="D744" i="5" a="1"/>
  <c r="D744" i="5" s="1"/>
  <c r="D746" i="5" a="1"/>
  <c r="D746" i="5" s="1"/>
  <c r="D747" i="5" a="1"/>
  <c r="D747" i="5" s="1"/>
  <c r="D748" i="5" a="1"/>
  <c r="D748" i="5" s="1"/>
  <c r="D749" i="5" a="1"/>
  <c r="D749" i="5" s="1"/>
  <c r="D750" i="5" a="1"/>
  <c r="D750" i="5" s="1"/>
  <c r="D751" i="5" a="1"/>
  <c r="D751" i="5" s="1"/>
  <c r="D753" i="5" a="1"/>
  <c r="D753" i="5" s="1"/>
  <c r="D754" i="5" a="1"/>
  <c r="D754" i="5" s="1"/>
  <c r="D755" i="5" a="1"/>
  <c r="D755" i="5" s="1"/>
  <c r="D756" i="5" a="1"/>
  <c r="D756" i="5" s="1"/>
  <c r="C756" i="5" s="1"/>
  <c r="D757" i="5" a="1"/>
  <c r="D757" i="5" s="1"/>
  <c r="C757" i="5" s="1"/>
  <c r="D758" i="5" a="1"/>
  <c r="D758" i="5" s="1"/>
  <c r="C758" i="5" s="1"/>
  <c r="D759" i="5" a="1"/>
  <c r="D759" i="5" s="1"/>
  <c r="D760" i="5" a="1"/>
  <c r="D760" i="5" s="1"/>
  <c r="C760" i="5" s="1"/>
  <c r="D761" i="5" a="1"/>
  <c r="D761" i="5" s="1"/>
  <c r="C761" i="5" s="1"/>
  <c r="D762" i="5" a="1"/>
  <c r="D762" i="5" s="1"/>
  <c r="C762" i="5" s="1"/>
  <c r="D764" i="5" a="1"/>
  <c r="D764" i="5" s="1"/>
  <c r="D766" i="5" a="1"/>
  <c r="D766" i="5" s="1"/>
  <c r="D768" i="5" a="1"/>
  <c r="D768" i="5" s="1"/>
  <c r="D770" i="5" a="1"/>
  <c r="D770" i="5" s="1"/>
  <c r="C770" i="5" s="1"/>
  <c r="D771" i="5" a="1"/>
  <c r="D771" i="5" s="1"/>
  <c r="D772" i="5" a="1"/>
  <c r="D772" i="5" s="1"/>
  <c r="C772" i="5" s="1"/>
  <c r="D773" i="5" a="1"/>
  <c r="D773" i="5" s="1"/>
  <c r="C773" i="5" s="1"/>
  <c r="D774" i="5" a="1"/>
  <c r="D774" i="5" s="1"/>
  <c r="C774" i="5" s="1"/>
  <c r="D775" i="5" a="1"/>
  <c r="D775" i="5" s="1"/>
  <c r="C775" i="5" s="1"/>
  <c r="D776" i="5" a="1"/>
  <c r="D776" i="5" s="1"/>
  <c r="C776" i="5" s="1"/>
  <c r="D777" i="5" a="1"/>
  <c r="D777" i="5" s="1"/>
  <c r="C777" i="5" s="1"/>
  <c r="D778" i="5" a="1"/>
  <c r="D778" i="5" s="1"/>
  <c r="C778" i="5" s="1"/>
  <c r="D779" i="5" a="1"/>
  <c r="D779" i="5" s="1"/>
  <c r="C779" i="5" s="1"/>
  <c r="D781" i="5" a="1"/>
  <c r="D781" i="5" s="1"/>
  <c r="C799" i="5"/>
  <c r="C800" i="5"/>
  <c r="C802" i="5"/>
  <c r="C804" i="5"/>
  <c r="C805" i="5"/>
  <c r="C806" i="5"/>
  <c r="C801" i="5" l="1"/>
  <c r="C803" i="5"/>
  <c r="C771" i="5"/>
  <c r="C759" i="5"/>
  <c r="C755" i="5"/>
  <c r="C711" i="5"/>
  <c r="C679" i="5" l="1"/>
  <c r="C705" i="5"/>
  <c r="C704" i="5"/>
  <c r="C726" i="5"/>
  <c r="C754" i="5"/>
  <c r="C753" i="5" l="1"/>
  <c r="C727" i="5"/>
  <c r="D341" i="5" a="1"/>
  <c r="D341" i="5" s="1"/>
  <c r="C341" i="5" s="1"/>
  <c r="D340" i="5" a="1"/>
  <c r="D340" i="5" s="1"/>
  <c r="C340" i="5" s="1"/>
  <c r="D339" i="5" a="1"/>
  <c r="D339" i="5" s="1"/>
  <c r="C339" i="5" s="1"/>
  <c r="C789" i="5" l="1"/>
  <c r="C788" i="5"/>
  <c r="C786" i="5"/>
  <c r="C787" i="5"/>
  <c r="D181" i="5" l="1" a="1"/>
  <c r="D181" i="5" s="1"/>
  <c r="C181" i="5" s="1"/>
  <c r="D139" i="5" a="1"/>
  <c r="D139" i="5" s="1"/>
  <c r="C139" i="5" s="1"/>
  <c r="D97" i="5" a="1"/>
  <c r="D97" i="5" s="1"/>
  <c r="C97" i="5" s="1"/>
  <c r="D55" i="5" a="1"/>
  <c r="D55" i="5" s="1"/>
  <c r="C55" i="5" s="1"/>
  <c r="C793" i="5" l="1"/>
  <c r="D184" i="5" l="1" a="1"/>
  <c r="D184" i="5" s="1"/>
  <c r="C184" i="5" s="1"/>
  <c r="D183" i="5" a="1"/>
  <c r="D183" i="5" s="1"/>
  <c r="C183" i="5" s="1"/>
  <c r="D182" i="5" a="1"/>
  <c r="D182" i="5" s="1"/>
  <c r="C182" i="5" s="1"/>
  <c r="D179" i="5" a="1"/>
  <c r="D179" i="5" s="1"/>
  <c r="C179" i="5" s="1"/>
  <c r="D142" i="5" a="1"/>
  <c r="D142" i="5" s="1"/>
  <c r="C142" i="5" s="1"/>
  <c r="D141" i="5" a="1"/>
  <c r="D141" i="5" s="1"/>
  <c r="C141" i="5" s="1"/>
  <c r="D140" i="5" a="1"/>
  <c r="D140" i="5" s="1"/>
  <c r="C140" i="5" s="1"/>
  <c r="D137" i="5" a="1"/>
  <c r="D137" i="5" s="1"/>
  <c r="C137" i="5" s="1"/>
  <c r="D100" i="5" a="1"/>
  <c r="D100" i="5" s="1"/>
  <c r="C100" i="5" s="1"/>
  <c r="D99" i="5" a="1"/>
  <c r="D99" i="5" s="1"/>
  <c r="C99" i="5" s="1"/>
  <c r="D98" i="5" a="1"/>
  <c r="D98" i="5" s="1"/>
  <c r="C98" i="5" s="1"/>
  <c r="D95" i="5" a="1"/>
  <c r="D95" i="5" s="1"/>
  <c r="C95" i="5" s="1"/>
  <c r="D53" i="5" a="1"/>
  <c r="D53" i="5" s="1"/>
  <c r="C53" i="5" s="1"/>
  <c r="D56" i="5" a="1"/>
  <c r="D56" i="5" s="1"/>
  <c r="C56" i="5" s="1"/>
  <c r="D57" i="5" a="1"/>
  <c r="D57" i="5" s="1"/>
  <c r="C57" i="5" s="1"/>
  <c r="C680" i="5" l="1"/>
  <c r="C785" i="5"/>
  <c r="C790" i="5"/>
  <c r="C792" i="5"/>
  <c r="C791" i="5"/>
  <c r="C794" i="5"/>
  <c r="C783" i="5" l="1"/>
  <c r="C768" i="5" l="1"/>
  <c r="C766" i="5"/>
  <c r="D587" i="5" l="1" a="1"/>
  <c r="D587" i="5" s="1"/>
  <c r="C587" i="5" s="1"/>
  <c r="C678" i="5" l="1"/>
  <c r="D546" i="5" a="1"/>
  <c r="D546" i="5" s="1"/>
  <c r="C546" i="5" s="1"/>
  <c r="C751" i="5" l="1"/>
  <c r="C750" i="5"/>
  <c r="C749" i="5"/>
  <c r="C748" i="5"/>
  <c r="C747" i="5"/>
  <c r="C746" i="5"/>
  <c r="C741" i="5"/>
  <c r="C740" i="5"/>
  <c r="C739" i="5"/>
  <c r="C738" i="5"/>
  <c r="C737" i="5"/>
  <c r="C722" i="5"/>
  <c r="C720" i="5"/>
  <c r="C718" i="5"/>
  <c r="C717" i="5"/>
  <c r="C721" i="5" l="1"/>
  <c r="C742" i="5"/>
  <c r="C719" i="5"/>
  <c r="C744" i="5" l="1"/>
  <c r="C764" i="5"/>
  <c r="C724" i="5"/>
  <c r="C697" i="5"/>
  <c r="C699" i="5"/>
  <c r="C698" i="5" l="1"/>
  <c r="C701" i="5"/>
  <c r="C700" i="5"/>
  <c r="D915" i="5" a="1"/>
  <c r="D915" i="5" s="1"/>
  <c r="C915" i="5" s="1"/>
  <c r="D911" i="5" a="1"/>
  <c r="D911" i="5" s="1"/>
  <c r="C911" i="5" s="1"/>
  <c r="D910" i="5" a="1"/>
  <c r="D910" i="5" s="1"/>
  <c r="D913" i="5" a="1"/>
  <c r="D913" i="5" s="1"/>
  <c r="C913" i="5" s="1"/>
  <c r="D908" i="5" a="1"/>
  <c r="D908" i="5" s="1"/>
  <c r="C908" i="5" s="1"/>
  <c r="D906" i="5" a="1"/>
  <c r="D906" i="5" s="1"/>
  <c r="D904" i="5" a="1"/>
  <c r="D904" i="5" s="1"/>
  <c r="C904" i="5" l="1"/>
  <c r="C910" i="5"/>
  <c r="C906" i="5"/>
  <c r="C644" i="5"/>
  <c r="C643" i="5"/>
  <c r="C642" i="5"/>
  <c r="C650" i="5"/>
  <c r="D603" i="5" l="1" a="1"/>
  <c r="D603" i="5" s="1"/>
  <c r="C603" i="5" s="1"/>
  <c r="D604" i="5" a="1"/>
  <c r="D604" i="5" s="1"/>
  <c r="C604" i="5" s="1"/>
  <c r="D588" i="5" l="1" a="1"/>
  <c r="D588" i="5" s="1"/>
  <c r="C588" i="5" s="1"/>
  <c r="D589" i="5" l="1" a="1"/>
  <c r="D589" i="5" s="1"/>
  <c r="C589" i="5" s="1"/>
  <c r="C695" i="5" l="1"/>
  <c r="C694" i="5" l="1"/>
  <c r="C689" i="5"/>
  <c r="C667" i="5"/>
  <c r="C662" i="5" l="1"/>
  <c r="C673" i="5" l="1"/>
  <c r="D899" i="5" l="1" a="1"/>
  <c r="D899" i="5" s="1"/>
  <c r="C899" i="5" s="1"/>
  <c r="D893" i="5" a="1"/>
  <c r="D893" i="5" s="1"/>
  <c r="D892" i="5" a="1"/>
  <c r="D892" i="5" s="1"/>
  <c r="C892" i="5" s="1"/>
  <c r="D884" i="5" a="1"/>
  <c r="D884" i="5" s="1"/>
  <c r="C884" i="5" s="1"/>
  <c r="D883" i="5" a="1"/>
  <c r="D883" i="5" s="1"/>
  <c r="C883" i="5" s="1"/>
  <c r="C881" i="5"/>
  <c r="C879" i="5"/>
  <c r="C877" i="5"/>
  <c r="C849" i="5"/>
  <c r="C848" i="5"/>
  <c r="C846" i="5"/>
  <c r="C844" i="5"/>
  <c r="C842" i="5"/>
  <c r="C866" i="5"/>
  <c r="C865" i="5"/>
  <c r="C863" i="5"/>
  <c r="C861" i="5"/>
  <c r="C859" i="5"/>
  <c r="C875" i="5"/>
  <c r="C874" i="5"/>
  <c r="C872" i="5"/>
  <c r="C870" i="5"/>
  <c r="C868" i="5"/>
  <c r="D902" i="5" a="1"/>
  <c r="D902" i="5" s="1"/>
  <c r="D901" i="5" a="1"/>
  <c r="D901" i="5" s="1"/>
  <c r="C901" i="5" s="1"/>
  <c r="D935" i="5" a="1"/>
  <c r="D935" i="5" s="1"/>
  <c r="D934" i="5" a="1"/>
  <c r="D934" i="5" s="1"/>
  <c r="C934" i="5" s="1"/>
  <c r="D37" i="5" a="1"/>
  <c r="D37" i="5" s="1"/>
  <c r="D58" i="5" a="1"/>
  <c r="D58" i="5" s="1"/>
  <c r="D26" i="5"/>
  <c r="C902" i="5" l="1"/>
  <c r="C935" i="5"/>
  <c r="C893" i="5"/>
  <c r="D271" i="5" a="1"/>
  <c r="D271" i="5" s="1"/>
  <c r="C271" i="5" s="1"/>
  <c r="D270" i="5" a="1"/>
  <c r="D270" i="5" s="1"/>
  <c r="C270" i="5" s="1"/>
  <c r="D269" i="5" a="1"/>
  <c r="D269" i="5" s="1"/>
  <c r="C269" i="5" s="1"/>
  <c r="D307" i="5" a="1"/>
  <c r="D307" i="5" s="1"/>
  <c r="C307" i="5" s="1"/>
  <c r="D267" i="5" a="1"/>
  <c r="D267" i="5" s="1"/>
  <c r="C267" i="5" s="1"/>
  <c r="D231" i="5" a="1"/>
  <c r="D231" i="5" s="1"/>
  <c r="C231" i="5" s="1"/>
  <c r="D195" i="5" a="1"/>
  <c r="D195" i="5" s="1"/>
  <c r="C195" i="5" s="1"/>
  <c r="D39" i="5" l="1" a="1"/>
  <c r="D39" i="5" s="1"/>
  <c r="D40" i="5" a="1"/>
  <c r="D40" i="5" s="1"/>
  <c r="D41" i="5" a="1"/>
  <c r="D41" i="5" s="1"/>
  <c r="D42" i="5" a="1"/>
  <c r="D42" i="5" s="1"/>
  <c r="D43" i="5" a="1"/>
  <c r="D43" i="5" s="1"/>
  <c r="D27" i="5" a="1"/>
  <c r="D27" i="5" s="1"/>
  <c r="D28" i="5" a="1"/>
  <c r="D28" i="5" s="1"/>
  <c r="D29" i="5" a="1"/>
  <c r="D29" i="5" s="1"/>
  <c r="D31" i="5" a="1"/>
  <c r="D31" i="5" s="1"/>
  <c r="D32" i="5" a="1"/>
  <c r="D32" i="5" s="1"/>
  <c r="D33" i="5" a="1"/>
  <c r="D33" i="5" s="1"/>
  <c r="D35" i="5" a="1"/>
  <c r="D35" i="5" s="1"/>
  <c r="D36" i="5" a="1"/>
  <c r="D36" i="5" s="1"/>
  <c r="D60" i="5" a="1"/>
  <c r="D60" i="5" s="1"/>
  <c r="D61" i="5" a="1"/>
  <c r="D61" i="5" s="1"/>
  <c r="D62" i="5" a="1"/>
  <c r="D62" i="5" s="1"/>
  <c r="D63" i="5" a="1"/>
  <c r="D63" i="5" s="1"/>
  <c r="D64" i="5" a="1"/>
  <c r="D64" i="5" s="1"/>
  <c r="D65" i="5" a="1"/>
  <c r="D65" i="5" s="1"/>
  <c r="D66" i="5" a="1"/>
  <c r="D66" i="5" s="1"/>
  <c r="D67" i="5" a="1"/>
  <c r="D67" i="5" s="1"/>
  <c r="D81" i="5" a="1"/>
  <c r="D81" i="5" s="1"/>
  <c r="D82" i="5" a="1"/>
  <c r="D82" i="5" s="1"/>
  <c r="D83" i="5" a="1"/>
  <c r="D83" i="5" s="1"/>
  <c r="D84" i="5" a="1"/>
  <c r="D84" i="5" s="1"/>
  <c r="D85" i="5" a="1"/>
  <c r="D85" i="5" s="1"/>
  <c r="D69" i="5" a="1"/>
  <c r="D69" i="5" s="1"/>
  <c r="D70" i="5" a="1"/>
  <c r="D70" i="5" s="1"/>
  <c r="D71" i="5" a="1"/>
  <c r="D71" i="5" s="1"/>
  <c r="D73" i="5" a="1"/>
  <c r="D73" i="5" s="1"/>
  <c r="D74" i="5" a="1"/>
  <c r="D74" i="5" s="1"/>
  <c r="D75" i="5" a="1"/>
  <c r="D75" i="5" s="1"/>
  <c r="D77" i="5" a="1"/>
  <c r="D77" i="5" s="1"/>
  <c r="D78" i="5" a="1"/>
  <c r="D78" i="5" s="1"/>
  <c r="D79" i="5" a="1"/>
  <c r="D79" i="5" s="1"/>
  <c r="D102" i="5" a="1"/>
  <c r="D102" i="5" s="1"/>
  <c r="D103" i="5" a="1"/>
  <c r="D103" i="5" s="1"/>
  <c r="D104" i="5" a="1"/>
  <c r="D104" i="5" s="1"/>
  <c r="D105" i="5" a="1"/>
  <c r="D105" i="5" s="1"/>
  <c r="D106" i="5" a="1"/>
  <c r="D106" i="5" s="1"/>
  <c r="D107" i="5" a="1"/>
  <c r="D107" i="5" s="1"/>
  <c r="D108" i="5" a="1"/>
  <c r="D108" i="5" s="1"/>
  <c r="D109" i="5" a="1"/>
  <c r="D109" i="5" s="1"/>
  <c r="D123" i="5" a="1"/>
  <c r="D123" i="5" s="1"/>
  <c r="D124" i="5" a="1"/>
  <c r="D124" i="5" s="1"/>
  <c r="D125" i="5" a="1"/>
  <c r="D125" i="5" s="1"/>
  <c r="D126" i="5" a="1"/>
  <c r="D126" i="5" s="1"/>
  <c r="D127" i="5" a="1"/>
  <c r="D127" i="5" s="1"/>
  <c r="D111" i="5" a="1"/>
  <c r="D111" i="5" s="1"/>
  <c r="D112" i="5" a="1"/>
  <c r="D112" i="5" s="1"/>
  <c r="D113" i="5" a="1"/>
  <c r="D113" i="5" s="1"/>
  <c r="D115" i="5" a="1"/>
  <c r="D115" i="5" s="1"/>
  <c r="D116" i="5" a="1"/>
  <c r="D116" i="5" s="1"/>
  <c r="D117" i="5" a="1"/>
  <c r="D117" i="5" s="1"/>
  <c r="D119" i="5" a="1"/>
  <c r="D119" i="5" s="1"/>
  <c r="D120" i="5" a="1"/>
  <c r="D120" i="5" s="1"/>
  <c r="D121" i="5" a="1"/>
  <c r="D121" i="5" s="1"/>
  <c r="D144" i="5" a="1"/>
  <c r="D144" i="5" s="1"/>
  <c r="D145" i="5" a="1"/>
  <c r="D145" i="5" s="1"/>
  <c r="D146" i="5" a="1"/>
  <c r="D146" i="5" s="1"/>
  <c r="D147" i="5" a="1"/>
  <c r="D147" i="5" s="1"/>
  <c r="D148" i="5" a="1"/>
  <c r="D148" i="5" s="1"/>
  <c r="D149" i="5" a="1"/>
  <c r="D149" i="5" s="1"/>
  <c r="D150" i="5" a="1"/>
  <c r="D150" i="5" s="1"/>
  <c r="D151" i="5" a="1"/>
  <c r="D151" i="5" s="1"/>
  <c r="D165" i="5" a="1"/>
  <c r="D165" i="5" s="1"/>
  <c r="D166" i="5" a="1"/>
  <c r="D166" i="5" s="1"/>
  <c r="D167" i="5" a="1"/>
  <c r="D167" i="5" s="1"/>
  <c r="D168" i="5" a="1"/>
  <c r="D168" i="5" s="1"/>
  <c r="D169" i="5" a="1"/>
  <c r="D169" i="5" s="1"/>
  <c r="D153" i="5" a="1"/>
  <c r="D153" i="5" s="1"/>
  <c r="D154" i="5" a="1"/>
  <c r="D154" i="5" s="1"/>
  <c r="D155" i="5" a="1"/>
  <c r="D155" i="5" s="1"/>
  <c r="D157" i="5" a="1"/>
  <c r="D157" i="5" s="1"/>
  <c r="D158" i="5" a="1"/>
  <c r="D158" i="5" s="1"/>
  <c r="D159" i="5" a="1"/>
  <c r="D159" i="5" s="1"/>
  <c r="D161" i="5" a="1"/>
  <c r="D161" i="5" s="1"/>
  <c r="D162" i="5" a="1"/>
  <c r="D162" i="5" s="1"/>
  <c r="D163" i="5" a="1"/>
  <c r="D163" i="5" s="1"/>
  <c r="D186" i="5" a="1"/>
  <c r="D186" i="5" s="1"/>
  <c r="D187" i="5" a="1"/>
  <c r="D187" i="5" s="1"/>
  <c r="D188" i="5" a="1"/>
  <c r="D188" i="5" s="1"/>
  <c r="D189" i="5" a="1"/>
  <c r="D189" i="5" s="1"/>
  <c r="D190" i="5" a="1"/>
  <c r="D190" i="5" s="1"/>
  <c r="D191" i="5" a="1"/>
  <c r="D191" i="5" s="1"/>
  <c r="D192" i="5" a="1"/>
  <c r="D192" i="5" s="1"/>
  <c r="D193" i="5" a="1"/>
  <c r="D193" i="5" s="1"/>
  <c r="D45" i="5" a="1"/>
  <c r="D45" i="5" s="1"/>
  <c r="D46" i="5" a="1"/>
  <c r="D46" i="5" s="1"/>
  <c r="D47" i="5" a="1"/>
  <c r="D47" i="5" s="1"/>
  <c r="D49" i="5" a="1"/>
  <c r="D49" i="5" s="1"/>
  <c r="D50" i="5" a="1"/>
  <c r="D50" i="5" s="1"/>
  <c r="D51" i="5" a="1"/>
  <c r="D51" i="5" s="1"/>
  <c r="D87" i="5" a="1"/>
  <c r="D87" i="5" s="1"/>
  <c r="D88" i="5" a="1"/>
  <c r="D88" i="5" s="1"/>
  <c r="D89" i="5" a="1"/>
  <c r="D89" i="5" s="1"/>
  <c r="D91" i="5" a="1"/>
  <c r="D91" i="5" s="1"/>
  <c r="D92" i="5" a="1"/>
  <c r="D92" i="5" s="1"/>
  <c r="D93" i="5" a="1"/>
  <c r="D93" i="5" s="1"/>
  <c r="D129" i="5" a="1"/>
  <c r="D129" i="5" s="1"/>
  <c r="D130" i="5" a="1"/>
  <c r="D130" i="5" s="1"/>
  <c r="D131" i="5" a="1"/>
  <c r="D131" i="5" s="1"/>
  <c r="D133" i="5" a="1"/>
  <c r="D133" i="5" s="1"/>
  <c r="D134" i="5" a="1"/>
  <c r="D134" i="5" s="1"/>
  <c r="D135" i="5" a="1"/>
  <c r="D135" i="5" s="1"/>
  <c r="D171" i="5" a="1"/>
  <c r="D171" i="5" s="1"/>
  <c r="D172" i="5" a="1"/>
  <c r="D172" i="5" s="1"/>
  <c r="D173" i="5" a="1"/>
  <c r="D173" i="5" s="1"/>
  <c r="D175" i="5" a="1"/>
  <c r="D175" i="5" s="1"/>
  <c r="D176" i="5" a="1"/>
  <c r="D176" i="5" s="1"/>
  <c r="D177" i="5" a="1"/>
  <c r="D177" i="5" s="1"/>
  <c r="D197" i="5" a="1"/>
  <c r="D197" i="5" s="1"/>
  <c r="D201" i="5" a="1"/>
  <c r="D201" i="5" s="1"/>
  <c r="D202" i="5" a="1"/>
  <c r="D202" i="5" s="1"/>
  <c r="D203" i="5" a="1"/>
  <c r="D203" i="5" s="1"/>
  <c r="D199" i="5" a="1"/>
  <c r="D199" i="5" s="1"/>
  <c r="D205" i="5" a="1"/>
  <c r="D205" i="5" s="1"/>
  <c r="D213" i="5" a="1"/>
  <c r="D213" i="5" s="1"/>
  <c r="D214" i="5" a="1"/>
  <c r="D214" i="5" s="1"/>
  <c r="D215" i="5" a="1"/>
  <c r="D215" i="5" s="1"/>
  <c r="D207" i="5" a="1"/>
  <c r="D207" i="5" s="1"/>
  <c r="D209" i="5" a="1"/>
  <c r="D209" i="5" s="1"/>
  <c r="D210" i="5" a="1"/>
  <c r="D210" i="5" s="1"/>
  <c r="D211" i="5" a="1"/>
  <c r="D211" i="5" s="1"/>
  <c r="D225" i="5" a="1"/>
  <c r="D225" i="5" s="1"/>
  <c r="D226" i="5" a="1"/>
  <c r="D226" i="5" s="1"/>
  <c r="D227" i="5" a="1"/>
  <c r="D227" i="5" s="1"/>
  <c r="D217" i="5" a="1"/>
  <c r="D217" i="5" s="1"/>
  <c r="D218" i="5" a="1"/>
  <c r="D218" i="5" s="1"/>
  <c r="D219" i="5" a="1"/>
  <c r="D219" i="5" s="1"/>
  <c r="D221" i="5" a="1"/>
  <c r="D221" i="5" s="1"/>
  <c r="D235" i="5" a="1"/>
  <c r="D235" i="5" s="1"/>
  <c r="D236" i="5" a="1"/>
  <c r="D236" i="5" s="1"/>
  <c r="D237" i="5" a="1"/>
  <c r="D237" i="5" s="1"/>
  <c r="D223" i="5" a="1"/>
  <c r="D223" i="5" s="1"/>
  <c r="D229" i="5" a="1"/>
  <c r="D229" i="5" s="1"/>
  <c r="D233" i="5" a="1"/>
  <c r="D233" i="5" s="1"/>
  <c r="D239" i="5" a="1"/>
  <c r="D239" i="5" s="1"/>
  <c r="D241" i="5" a="1"/>
  <c r="D241" i="5" s="1"/>
  <c r="D243" i="5" a="1"/>
  <c r="D243" i="5" s="1"/>
  <c r="D245" i="5" a="1"/>
  <c r="D245" i="5" s="1"/>
  <c r="D246" i="5" a="1"/>
  <c r="D246" i="5" s="1"/>
  <c r="D247" i="5" a="1"/>
  <c r="D247" i="5" s="1"/>
  <c r="D249" i="5" a="1"/>
  <c r="D249" i="5" s="1"/>
  <c r="D250" i="5" a="1"/>
  <c r="D250" i="5" s="1"/>
  <c r="D251" i="5" a="1"/>
  <c r="D251" i="5" s="1"/>
  <c r="D253" i="5" a="1"/>
  <c r="D253" i="5" s="1"/>
  <c r="D254" i="5" a="1"/>
  <c r="D254" i="5" s="1"/>
  <c r="D255" i="5" a="1"/>
  <c r="D255" i="5" s="1"/>
  <c r="D257" i="5" a="1"/>
  <c r="D257" i="5" s="1"/>
  <c r="D263" i="5" a="1"/>
  <c r="D263" i="5" s="1"/>
  <c r="D259" i="5" a="1"/>
  <c r="D259" i="5" s="1"/>
  <c r="D260" i="5" a="1"/>
  <c r="D260" i="5" s="1"/>
  <c r="D261" i="5" a="1"/>
  <c r="D261" i="5" s="1"/>
  <c r="D265" i="5" a="1"/>
  <c r="D265" i="5" s="1"/>
  <c r="D273" i="5" a="1"/>
  <c r="D273" i="5" s="1"/>
  <c r="D275" i="5" a="1"/>
  <c r="D275" i="5" s="1"/>
  <c r="D279" i="5" a="1"/>
  <c r="D279" i="5" s="1"/>
  <c r="D280" i="5" a="1"/>
  <c r="D280" i="5" s="1"/>
  <c r="D281" i="5" a="1"/>
  <c r="D281" i="5" s="1"/>
  <c r="D277" i="5" a="1"/>
  <c r="D277" i="5" s="1"/>
  <c r="D283" i="5" a="1"/>
  <c r="D283" i="5" s="1"/>
  <c r="D285" i="5" a="1"/>
  <c r="D285" i="5" s="1"/>
  <c r="D286" i="5" a="1"/>
  <c r="D286" i="5" s="1"/>
  <c r="D287" i="5" a="1"/>
  <c r="D287" i="5" s="1"/>
  <c r="D289" i="5" a="1"/>
  <c r="D289" i="5" s="1"/>
  <c r="D290" i="5" a="1"/>
  <c r="D290" i="5" s="1"/>
  <c r="D291" i="5" a="1"/>
  <c r="D291" i="5" s="1"/>
  <c r="D293" i="5" a="1"/>
  <c r="D293" i="5" s="1"/>
  <c r="D294" i="5" a="1"/>
  <c r="D294" i="5" s="1"/>
  <c r="D295" i="5" a="1"/>
  <c r="D295" i="5" s="1"/>
  <c r="D297" i="5" a="1"/>
  <c r="D297" i="5" s="1"/>
  <c r="D299" i="5" a="1"/>
  <c r="D299" i="5" s="1"/>
  <c r="D303" i="5" a="1"/>
  <c r="D303" i="5" s="1"/>
  <c r="D304" i="5" a="1"/>
  <c r="D304" i="5" s="1"/>
  <c r="D305" i="5" a="1"/>
  <c r="D305" i="5" s="1"/>
  <c r="D301" i="5" a="1"/>
  <c r="D301" i="5" s="1"/>
  <c r="D309" i="5" a="1"/>
  <c r="D309" i="5" s="1"/>
  <c r="D311" i="5" a="1"/>
  <c r="D311" i="5" s="1"/>
  <c r="D317" i="5" a="1"/>
  <c r="D317" i="5" s="1"/>
  <c r="D313" i="5" a="1"/>
  <c r="D313" i="5" s="1"/>
  <c r="D314" i="5" a="1"/>
  <c r="D314" i="5" s="1"/>
  <c r="D315" i="5" a="1"/>
  <c r="D315" i="5" s="1"/>
  <c r="D319" i="5" a="1"/>
  <c r="D319" i="5" s="1"/>
  <c r="D321" i="5" a="1"/>
  <c r="D321" i="5" s="1"/>
  <c r="D322" i="5" a="1"/>
  <c r="D322" i="5" s="1"/>
  <c r="D323" i="5" a="1"/>
  <c r="D323" i="5" s="1"/>
  <c r="D325" i="5" a="1"/>
  <c r="D325" i="5" s="1"/>
  <c r="D326" i="5" a="1"/>
  <c r="D326" i="5" s="1"/>
  <c r="D327" i="5" a="1"/>
  <c r="D327" i="5" s="1"/>
  <c r="D329" i="5" a="1"/>
  <c r="D329" i="5" s="1"/>
  <c r="D330" i="5" a="1"/>
  <c r="D330" i="5" s="1"/>
  <c r="D331" i="5" a="1"/>
  <c r="D331" i="5" s="1"/>
  <c r="D333" i="5" a="1"/>
  <c r="D333" i="5" s="1"/>
  <c r="D335" i="5" a="1"/>
  <c r="D335" i="5" s="1"/>
  <c r="D344" i="5" a="1"/>
  <c r="D344" i="5" s="1"/>
  <c r="D337" i="5" a="1"/>
  <c r="D337" i="5" s="1"/>
  <c r="D338" i="5" a="1"/>
  <c r="D338" i="5" s="1"/>
  <c r="D342" i="5" a="1"/>
  <c r="D342" i="5" s="1"/>
  <c r="D346" i="5" a="1"/>
  <c r="D346" i="5" s="1"/>
  <c r="D348" i="5" a="1"/>
  <c r="D348" i="5" s="1"/>
  <c r="D354" i="5" a="1"/>
  <c r="D354" i="5" s="1"/>
  <c r="D355" i="5" a="1"/>
  <c r="D355" i="5" s="1"/>
  <c r="D356" i="5" a="1"/>
  <c r="D356" i="5" s="1"/>
  <c r="D350" i="5" a="1"/>
  <c r="D350" i="5" s="1"/>
  <c r="D351" i="5" a="1"/>
  <c r="D351" i="5" s="1"/>
  <c r="D352" i="5" a="1"/>
  <c r="D352" i="5" s="1"/>
  <c r="D358" i="5" a="1"/>
  <c r="D358" i="5" s="1"/>
  <c r="D360" i="5" a="1"/>
  <c r="D360" i="5" s="1"/>
  <c r="D366" i="5" a="1"/>
  <c r="D366" i="5" s="1"/>
  <c r="D367" i="5" a="1"/>
  <c r="D367" i="5" s="1"/>
  <c r="D368" i="5" a="1"/>
  <c r="D368" i="5" s="1"/>
  <c r="D362" i="5" a="1"/>
  <c r="D362" i="5" s="1"/>
  <c r="D363" i="5" a="1"/>
  <c r="D363" i="5" s="1"/>
  <c r="D364" i="5" a="1"/>
  <c r="D364" i="5" s="1"/>
  <c r="D370" i="5" a="1"/>
  <c r="D370" i="5" s="1"/>
  <c r="D371" i="5" a="1"/>
  <c r="D371" i="5" s="1"/>
  <c r="D372" i="5" a="1"/>
  <c r="D372" i="5" s="1"/>
  <c r="D374" i="5" a="1"/>
  <c r="D374" i="5" s="1"/>
  <c r="D380" i="5" a="1"/>
  <c r="D380" i="5" s="1"/>
  <c r="D381" i="5" a="1"/>
  <c r="D381" i="5" s="1"/>
  <c r="D382" i="5" a="1"/>
  <c r="D382" i="5" s="1"/>
  <c r="D383" i="5" a="1"/>
  <c r="D383" i="5" s="1"/>
  <c r="D384" i="5" a="1"/>
  <c r="D384" i="5" s="1"/>
  <c r="D385" i="5" a="1"/>
  <c r="D385" i="5" s="1"/>
  <c r="D386" i="5" a="1"/>
  <c r="D386" i="5" s="1"/>
  <c r="D387" i="5" a="1"/>
  <c r="D387" i="5" s="1"/>
  <c r="D388" i="5" a="1"/>
  <c r="D388" i="5" s="1"/>
  <c r="D376" i="5" a="1"/>
  <c r="D376" i="5" s="1"/>
  <c r="D377" i="5" a="1"/>
  <c r="D377" i="5" s="1"/>
  <c r="D378" i="5" a="1"/>
  <c r="D378" i="5" s="1"/>
  <c r="D390" i="5" a="1"/>
  <c r="D390" i="5" s="1"/>
  <c r="D391" i="5" a="1"/>
  <c r="D391" i="5" s="1"/>
  <c r="D393" i="5" a="1"/>
  <c r="D393" i="5" s="1"/>
  <c r="D394" i="5" a="1"/>
  <c r="D394" i="5" s="1"/>
  <c r="D400" i="5" a="1"/>
  <c r="D400" i="5" s="1"/>
  <c r="D401" i="5" a="1"/>
  <c r="D401" i="5" s="1"/>
  <c r="D396" i="5" a="1"/>
  <c r="D396" i="5" s="1"/>
  <c r="D397" i="5" a="1"/>
  <c r="D397" i="5" s="1"/>
  <c r="D398" i="5" a="1"/>
  <c r="D398" i="5" s="1"/>
  <c r="D403" i="5" a="1"/>
  <c r="D403" i="5" s="1"/>
  <c r="D404" i="5" a="1"/>
  <c r="D404" i="5" s="1"/>
  <c r="D406" i="5" a="1"/>
  <c r="D406" i="5" s="1"/>
  <c r="D412" i="5" a="1"/>
  <c r="D412" i="5" s="1"/>
  <c r="D408" i="5" a="1"/>
  <c r="D408" i="5" s="1"/>
  <c r="D409" i="5" a="1"/>
  <c r="D409" i="5" s="1"/>
  <c r="D410" i="5" a="1"/>
  <c r="D410" i="5" s="1"/>
  <c r="D414" i="5" a="1"/>
  <c r="D414" i="5" s="1"/>
  <c r="D416" i="5" a="1"/>
  <c r="D416" i="5" s="1"/>
  <c r="D423" i="5" a="1"/>
  <c r="D423" i="5" s="1"/>
  <c r="D418" i="5" a="1"/>
  <c r="D418" i="5" s="1"/>
  <c r="D419" i="5" a="1"/>
  <c r="D419" i="5" s="1"/>
  <c r="D420" i="5" a="1"/>
  <c r="D420" i="5" s="1"/>
  <c r="D421" i="5" a="1"/>
  <c r="D421" i="5" s="1"/>
  <c r="D425" i="5" a="1"/>
  <c r="D425" i="5" s="1"/>
  <c r="D427" i="5" a="1"/>
  <c r="D427" i="5" s="1"/>
  <c r="D434" i="5" a="1"/>
  <c r="D434" i="5" s="1"/>
  <c r="D429" i="5" a="1"/>
  <c r="D429" i="5" s="1"/>
  <c r="D430" i="5" a="1"/>
  <c r="D430" i="5" s="1"/>
  <c r="D431" i="5" a="1"/>
  <c r="D431" i="5" s="1"/>
  <c r="D432" i="5" a="1"/>
  <c r="D432" i="5" s="1"/>
  <c r="D436" i="5" a="1"/>
  <c r="D436" i="5" s="1"/>
  <c r="D438" i="5" a="1"/>
  <c r="D438" i="5" s="1"/>
  <c r="D445" i="5" a="1"/>
  <c r="D445" i="5" s="1"/>
  <c r="D440" i="5" a="1"/>
  <c r="D440" i="5" s="1"/>
  <c r="D441" i="5" a="1"/>
  <c r="D441" i="5" s="1"/>
  <c r="D442" i="5" a="1"/>
  <c r="D442" i="5" s="1"/>
  <c r="D443" i="5" a="1"/>
  <c r="D443" i="5" s="1"/>
  <c r="D447" i="5" a="1"/>
  <c r="D447" i="5" s="1"/>
  <c r="D449" i="5" a="1"/>
  <c r="D449" i="5" s="1"/>
  <c r="D456" i="5" a="1"/>
  <c r="D456" i="5" s="1"/>
  <c r="D451" i="5" a="1"/>
  <c r="D451" i="5" s="1"/>
  <c r="D452" i="5" a="1"/>
  <c r="D452" i="5" s="1"/>
  <c r="D453" i="5" a="1"/>
  <c r="D453" i="5" s="1"/>
  <c r="D454" i="5" a="1"/>
  <c r="D454" i="5" s="1"/>
  <c r="D458" i="5" a="1"/>
  <c r="D458" i="5" s="1"/>
  <c r="D460" i="5" a="1"/>
  <c r="D460" i="5" s="1"/>
  <c r="D467" i="5" a="1"/>
  <c r="D467" i="5" s="1"/>
  <c r="D462" i="5" a="1"/>
  <c r="D462" i="5" s="1"/>
  <c r="D463" i="5" a="1"/>
  <c r="D463" i="5" s="1"/>
  <c r="D464" i="5" a="1"/>
  <c r="D464" i="5" s="1"/>
  <c r="D465" i="5" a="1"/>
  <c r="D465" i="5" s="1"/>
  <c r="D469" i="5" a="1"/>
  <c r="D469" i="5" s="1"/>
  <c r="D471" i="5" a="1"/>
  <c r="D471" i="5" s="1"/>
  <c r="D478" i="5" a="1"/>
  <c r="D478" i="5" s="1"/>
  <c r="D473" i="5" a="1"/>
  <c r="D473" i="5" s="1"/>
  <c r="D474" i="5" a="1"/>
  <c r="D474" i="5" s="1"/>
  <c r="D475" i="5" a="1"/>
  <c r="D475" i="5" s="1"/>
  <c r="D476" i="5" a="1"/>
  <c r="D476" i="5" s="1"/>
  <c r="D480" i="5" a="1"/>
  <c r="D480" i="5" s="1"/>
  <c r="D482" i="5" a="1"/>
  <c r="D482" i="5" s="1"/>
  <c r="D489" i="5" a="1"/>
  <c r="D489" i="5" s="1"/>
  <c r="D484" i="5" a="1"/>
  <c r="D484" i="5" s="1"/>
  <c r="D485" i="5" a="1"/>
  <c r="D485" i="5" s="1"/>
  <c r="D486" i="5" a="1"/>
  <c r="D486" i="5" s="1"/>
  <c r="D487" i="5" a="1"/>
  <c r="D487" i="5" s="1"/>
  <c r="D491" i="5" a="1"/>
  <c r="D491" i="5" s="1"/>
  <c r="D493" i="5" a="1"/>
  <c r="D493" i="5" s="1"/>
  <c r="D500" i="5" a="1"/>
  <c r="D500" i="5" s="1"/>
  <c r="D495" i="5" a="1"/>
  <c r="D495" i="5" s="1"/>
  <c r="D496" i="5" a="1"/>
  <c r="D496" i="5" s="1"/>
  <c r="D497" i="5" a="1"/>
  <c r="D497" i="5" s="1"/>
  <c r="D498" i="5" a="1"/>
  <c r="D498" i="5" s="1"/>
  <c r="D502" i="5" a="1"/>
  <c r="D502" i="5" s="1"/>
  <c r="D504" i="5" a="1"/>
  <c r="D504" i="5" s="1"/>
  <c r="D511" i="5" a="1"/>
  <c r="D511" i="5" s="1"/>
  <c r="D506" i="5" a="1"/>
  <c r="D506" i="5" s="1"/>
  <c r="D507" i="5" a="1"/>
  <c r="D507" i="5" s="1"/>
  <c r="D508" i="5" a="1"/>
  <c r="D508" i="5" s="1"/>
  <c r="D509" i="5" a="1"/>
  <c r="D509" i="5" s="1"/>
  <c r="D513" i="5" a="1"/>
  <c r="D513" i="5" s="1"/>
  <c r="D515" i="5" a="1"/>
  <c r="D515" i="5" s="1"/>
  <c r="D522" i="5" a="1"/>
  <c r="D522" i="5" s="1"/>
  <c r="D517" i="5" a="1"/>
  <c r="D517" i="5" s="1"/>
  <c r="D518" i="5" a="1"/>
  <c r="D518" i="5" s="1"/>
  <c r="D519" i="5" a="1"/>
  <c r="D519" i="5" s="1"/>
  <c r="D520" i="5" a="1"/>
  <c r="D520" i="5" s="1"/>
  <c r="D524" i="5" a="1"/>
  <c r="D524" i="5" s="1"/>
  <c r="D526" i="5" a="1"/>
  <c r="D526" i="5" s="1"/>
  <c r="D528" i="5" a="1"/>
  <c r="D528" i="5" s="1"/>
  <c r="D529" i="5" a="1"/>
  <c r="D529" i="5" s="1"/>
  <c r="D530" i="5" a="1"/>
  <c r="D530" i="5" s="1"/>
  <c r="D531" i="5" a="1"/>
  <c r="D531" i="5" s="1"/>
  <c r="D535" i="5" a="1"/>
  <c r="D535" i="5" s="1"/>
  <c r="D537" i="5" a="1"/>
  <c r="D537" i="5" s="1"/>
  <c r="D544" i="5" a="1"/>
  <c r="D544" i="5" s="1"/>
  <c r="D539" i="5" a="1"/>
  <c r="D539" i="5" s="1"/>
  <c r="D540" i="5" a="1"/>
  <c r="D540" i="5" s="1"/>
  <c r="C540" i="5" s="1"/>
  <c r="D541" i="5" a="1"/>
  <c r="D541" i="5" s="1"/>
  <c r="C541" i="5" s="1"/>
  <c r="D542" i="5" a="1"/>
  <c r="D542" i="5" s="1"/>
  <c r="D548" i="5" a="1"/>
  <c r="D548" i="5" s="1"/>
  <c r="D555" i="5" a="1"/>
  <c r="D555" i="5" s="1"/>
  <c r="D557" i="5" a="1"/>
  <c r="D557" i="5" s="1"/>
  <c r="D550" i="5" a="1"/>
  <c r="D550" i="5" s="1"/>
  <c r="D551" i="5" a="1"/>
  <c r="D551" i="5" s="1"/>
  <c r="C551" i="5" s="1"/>
  <c r="D552" i="5" a="1"/>
  <c r="D552" i="5" s="1"/>
  <c r="C552" i="5" s="1"/>
  <c r="D553" i="5" a="1"/>
  <c r="D553" i="5" s="1"/>
  <c r="D559" i="5" a="1"/>
  <c r="D559" i="5" s="1"/>
  <c r="D566" i="5" a="1"/>
  <c r="D566" i="5" s="1"/>
  <c r="D568" i="5" a="1"/>
  <c r="D568" i="5" s="1"/>
  <c r="D561" i="5" a="1"/>
  <c r="D561" i="5" s="1"/>
  <c r="D562" i="5" a="1"/>
  <c r="D562" i="5" s="1"/>
  <c r="C562" i="5" s="1"/>
  <c r="D563" i="5" a="1"/>
  <c r="D563" i="5" s="1"/>
  <c r="C563" i="5" s="1"/>
  <c r="D564" i="5" a="1"/>
  <c r="D564" i="5" s="1"/>
  <c r="D570" i="5" a="1"/>
  <c r="D570" i="5" s="1"/>
  <c r="D577" i="5" a="1"/>
  <c r="D577" i="5" s="1"/>
  <c r="D579" i="5" a="1"/>
  <c r="D579" i="5" s="1"/>
  <c r="D572" i="5" a="1"/>
  <c r="D572" i="5" s="1"/>
  <c r="D573" i="5" a="1"/>
  <c r="D573" i="5" s="1"/>
  <c r="C573" i="5" s="1"/>
  <c r="D574" i="5" a="1"/>
  <c r="D574" i="5" s="1"/>
  <c r="C574" i="5" s="1"/>
  <c r="D575" i="5" a="1"/>
  <c r="D575" i="5" s="1"/>
  <c r="C575" i="5" s="1"/>
  <c r="D581" i="5" a="1"/>
  <c r="D581" i="5" s="1"/>
  <c r="D590" i="5" a="1"/>
  <c r="D590" i="5" s="1"/>
  <c r="D591" i="5" a="1"/>
  <c r="D591" i="5" s="1"/>
  <c r="D592" i="5" a="1"/>
  <c r="D592" i="5" s="1"/>
  <c r="D593" i="5" a="1"/>
  <c r="D593" i="5" s="1"/>
  <c r="D595" i="5" a="1"/>
  <c r="D595" i="5" s="1"/>
  <c r="D583" i="5" a="1"/>
  <c r="D583" i="5" s="1"/>
  <c r="D584" i="5" a="1"/>
  <c r="D584" i="5" s="1"/>
  <c r="D585" i="5" a="1"/>
  <c r="D585" i="5" s="1"/>
  <c r="D597" i="5" a="1"/>
  <c r="D597" i="5" s="1"/>
  <c r="D606" i="5" a="1"/>
  <c r="D606" i="5" s="1"/>
  <c r="D607" i="5" a="1"/>
  <c r="D607" i="5" s="1"/>
  <c r="D609" i="5" a="1"/>
  <c r="D609" i="5" s="1"/>
  <c r="D610" i="5" a="1"/>
  <c r="D610" i="5" s="1"/>
  <c r="D599" i="5" a="1"/>
  <c r="D599" i="5" s="1"/>
  <c r="D600" i="5" a="1"/>
  <c r="D600" i="5" s="1"/>
  <c r="D601" i="5" a="1"/>
  <c r="D601" i="5" s="1"/>
  <c r="D616" i="5" a="1"/>
  <c r="D616" i="5" s="1"/>
  <c r="D618" i="5" a="1"/>
  <c r="D618" i="5" s="1"/>
  <c r="D612" i="5" a="1"/>
  <c r="D612" i="5" s="1"/>
  <c r="C612" i="5" s="1"/>
  <c r="D613" i="5" a="1"/>
  <c r="D613" i="5" s="1"/>
  <c r="C613" i="5" s="1"/>
  <c r="D614" i="5" a="1"/>
  <c r="D614" i="5" s="1"/>
  <c r="D620" i="5" a="1"/>
  <c r="D620" i="5" s="1"/>
  <c r="D626" i="5" a="1"/>
  <c r="D626" i="5" s="1"/>
  <c r="D628" i="5" a="1"/>
  <c r="D628" i="5" s="1"/>
  <c r="D622" i="5" a="1"/>
  <c r="D622" i="5" s="1"/>
  <c r="D623" i="5" a="1"/>
  <c r="D623" i="5" s="1"/>
  <c r="C623" i="5" s="1"/>
  <c r="D624" i="5" a="1"/>
  <c r="D624" i="5" s="1"/>
  <c r="D630" i="5" a="1"/>
  <c r="D630" i="5" s="1"/>
  <c r="D636" i="5" a="1"/>
  <c r="D636" i="5" s="1"/>
  <c r="D632" i="5" a="1"/>
  <c r="D632" i="5" s="1"/>
  <c r="D633" i="5" a="1"/>
  <c r="D633" i="5" s="1"/>
  <c r="C633" i="5" s="1"/>
  <c r="D634" i="5" a="1"/>
  <c r="D634" i="5" s="1"/>
  <c r="C648" i="5"/>
  <c r="C634" i="5" l="1"/>
  <c r="C624" i="5"/>
  <c r="C622" i="5"/>
  <c r="C614" i="5"/>
  <c r="C616" i="5"/>
  <c r="C618" i="5"/>
  <c r="C572" i="5"/>
  <c r="C632" i="5"/>
  <c r="C530" i="5"/>
  <c r="C519" i="5"/>
  <c r="C508" i="5"/>
  <c r="C497" i="5"/>
  <c r="C486" i="5"/>
  <c r="C475" i="5"/>
  <c r="C464" i="5"/>
  <c r="C453" i="5"/>
  <c r="C442" i="5"/>
  <c r="C431" i="5"/>
  <c r="C544" i="5"/>
  <c r="C376" i="5"/>
  <c r="C295" i="5"/>
  <c r="C294" i="5"/>
  <c r="C293" i="5"/>
  <c r="C331" i="5"/>
  <c r="C330" i="5"/>
  <c r="C329" i="5"/>
  <c r="C291" i="5"/>
  <c r="C290" i="5"/>
  <c r="C289" i="5"/>
  <c r="C255" i="5"/>
  <c r="C254" i="5"/>
  <c r="C253" i="5"/>
  <c r="C219" i="5"/>
  <c r="C218" i="5"/>
  <c r="C217" i="5"/>
  <c r="C535" i="5"/>
  <c r="C175" i="5" l="1"/>
  <c r="C176" i="5"/>
  <c r="C133" i="5"/>
  <c r="C134" i="5"/>
  <c r="C91" i="5"/>
  <c r="C92" i="5"/>
  <c r="C49" i="5"/>
  <c r="C50" i="5"/>
  <c r="C171" i="5"/>
  <c r="C172" i="5"/>
  <c r="C129" i="5"/>
  <c r="C130" i="5"/>
  <c r="C87" i="5"/>
  <c r="C88" i="5"/>
  <c r="C45" i="5"/>
  <c r="C46" i="5"/>
  <c r="C161" i="5"/>
  <c r="C162" i="5"/>
  <c r="C119" i="5"/>
  <c r="C120" i="5"/>
  <c r="C77" i="5"/>
  <c r="C78" i="5"/>
  <c r="C35" i="5"/>
  <c r="C36" i="5"/>
  <c r="C157" i="5"/>
  <c r="C158" i="5"/>
  <c r="C115" i="5"/>
  <c r="C116" i="5"/>
  <c r="C73" i="5"/>
  <c r="C74" i="5"/>
  <c r="C31" i="5"/>
  <c r="C32" i="5"/>
  <c r="C366" i="5"/>
  <c r="C367" i="5"/>
  <c r="C354" i="5"/>
  <c r="C355" i="5"/>
  <c r="C321" i="5"/>
  <c r="C322" i="5"/>
  <c r="C285" i="5"/>
  <c r="C286" i="5"/>
  <c r="C249" i="5"/>
  <c r="C250" i="5"/>
  <c r="C209" i="5"/>
  <c r="C210" i="5"/>
  <c r="C153" i="5"/>
  <c r="C154" i="5"/>
  <c r="C111" i="5"/>
  <c r="C112" i="5"/>
  <c r="C69" i="5"/>
  <c r="C70" i="5"/>
  <c r="C27" i="5"/>
  <c r="C28" i="5"/>
  <c r="C193" i="5" l="1"/>
  <c r="C192" i="5"/>
  <c r="C191" i="5"/>
  <c r="C190" i="5"/>
  <c r="C189" i="5"/>
  <c r="C188" i="5"/>
  <c r="C151" i="5"/>
  <c r="C150" i="5"/>
  <c r="C149" i="5"/>
  <c r="C148" i="5"/>
  <c r="C147" i="5"/>
  <c r="C146" i="5"/>
  <c r="C109" i="5"/>
  <c r="C108" i="5"/>
  <c r="C107" i="5"/>
  <c r="C106" i="5"/>
  <c r="C105" i="5"/>
  <c r="C104" i="5"/>
  <c r="C63" i="5"/>
  <c r="C62" i="5"/>
  <c r="C64" i="5"/>
  <c r="C65" i="5"/>
  <c r="C66" i="5"/>
  <c r="C581" i="5" l="1"/>
  <c r="C364" i="5" l="1"/>
  <c r="C363" i="5"/>
  <c r="C362" i="5"/>
  <c r="C409" i="5"/>
  <c r="C408" i="5"/>
  <c r="C410" i="5"/>
  <c r="C397" i="5"/>
  <c r="C396" i="5"/>
  <c r="C398" i="5"/>
  <c r="C378" i="5"/>
  <c r="C377" i="5"/>
  <c r="C626" i="5"/>
  <c r="C620" i="5"/>
  <c r="C583" i="5"/>
  <c r="C601" i="5"/>
  <c r="C600" i="5"/>
  <c r="C599" i="5"/>
  <c r="C414" i="5"/>
  <c r="C412" i="5"/>
  <c r="C406" i="5"/>
  <c r="C564" i="5"/>
  <c r="C561" i="5"/>
  <c r="C657" i="5"/>
  <c r="C655" i="5"/>
  <c r="C659" i="5"/>
  <c r="C646" i="5"/>
  <c r="C681" i="5"/>
  <c r="C676" i="5"/>
  <c r="C203" i="5"/>
  <c r="C202" i="5"/>
  <c r="C579" i="5"/>
  <c r="C630" i="5"/>
  <c r="C577" i="5"/>
  <c r="C201" i="5" l="1"/>
  <c r="C665" i="5"/>
  <c r="C690" i="5"/>
  <c r="C342" i="5"/>
  <c r="C338" i="5"/>
  <c r="C337" i="5"/>
  <c r="C832" i="5" l="1"/>
  <c r="C831" i="5"/>
  <c r="C663" i="5"/>
  <c r="C661" i="5"/>
  <c r="C553" i="5"/>
  <c r="C550" i="5"/>
  <c r="C652" i="5"/>
  <c r="C531" i="5"/>
  <c r="C529" i="5"/>
  <c r="C528" i="5"/>
  <c r="C520" i="5"/>
  <c r="C518" i="5"/>
  <c r="C517" i="5"/>
  <c r="C507" i="5"/>
  <c r="C506" i="5"/>
  <c r="C498" i="5"/>
  <c r="C496" i="5"/>
  <c r="C495" i="5"/>
  <c r="C487" i="5"/>
  <c r="C485" i="5"/>
  <c r="C484" i="5"/>
  <c r="C476" i="5"/>
  <c r="C474" i="5"/>
  <c r="C473" i="5"/>
  <c r="C465" i="5"/>
  <c r="C463" i="5"/>
  <c r="C462" i="5"/>
  <c r="C454" i="5"/>
  <c r="C452" i="5"/>
  <c r="C451" i="5"/>
  <c r="C443" i="5"/>
  <c r="C441" i="5"/>
  <c r="C440" i="5"/>
  <c r="C432" i="5"/>
  <c r="C430" i="5"/>
  <c r="C429" i="5"/>
  <c r="C401" i="5"/>
  <c r="C419" i="5"/>
  <c r="C352" i="5"/>
  <c r="C351" i="5"/>
  <c r="C350" i="5"/>
  <c r="C327" i="5"/>
  <c r="C326" i="5"/>
  <c r="C325" i="5"/>
  <c r="C315" i="5"/>
  <c r="C314" i="5"/>
  <c r="C313" i="5"/>
  <c r="C305" i="5"/>
  <c r="C304" i="5"/>
  <c r="C303" i="5"/>
  <c r="C281" i="5"/>
  <c r="C280" i="5"/>
  <c r="C279" i="5"/>
  <c r="C261" i="5"/>
  <c r="C260" i="5"/>
  <c r="C259" i="5"/>
  <c r="C247" i="5"/>
  <c r="C246" i="5"/>
  <c r="C245" i="5"/>
  <c r="C237" i="5"/>
  <c r="C236" i="5"/>
  <c r="C235" i="5"/>
  <c r="C227" i="5"/>
  <c r="C226" i="5"/>
  <c r="C225" i="5"/>
  <c r="C215" i="5"/>
  <c r="C214" i="5"/>
  <c r="C213" i="5"/>
  <c r="C169" i="5"/>
  <c r="C168" i="5"/>
  <c r="C167" i="5"/>
  <c r="C127" i="5"/>
  <c r="C126" i="5"/>
  <c r="C125" i="5"/>
  <c r="C85" i="5"/>
  <c r="C84" i="5"/>
  <c r="C83" i="5"/>
  <c r="C781" i="5"/>
  <c r="C795" i="5"/>
  <c r="C827" i="5"/>
  <c r="C829" i="5"/>
  <c r="C67" i="5"/>
  <c r="C653" i="5" l="1"/>
  <c r="C509" i="5"/>
  <c r="C539" i="5"/>
  <c r="C542" i="5"/>
  <c r="C418" i="5"/>
  <c r="C715" i="5"/>
  <c r="C674" i="5"/>
  <c r="C702" i="5"/>
  <c r="C640" i="5"/>
  <c r="C187" i="5" l="1"/>
  <c r="C186" i="5"/>
  <c r="C145" i="5"/>
  <c r="C144" i="5"/>
  <c r="C41" i="5"/>
  <c r="C42" i="5"/>
  <c r="C43" i="5"/>
  <c r="C75" i="5" l="1"/>
  <c r="C79" i="5"/>
  <c r="C93" i="5"/>
  <c r="C113" i="5"/>
  <c r="C117" i="5"/>
  <c r="C121" i="5"/>
  <c r="C135" i="5"/>
  <c r="C155" i="5"/>
  <c r="C159" i="5"/>
  <c r="C163" i="5"/>
  <c r="C173" i="5"/>
  <c r="C177" i="5"/>
  <c r="C89" i="5" l="1"/>
  <c r="C131" i="5"/>
  <c r="C71" i="5"/>
  <c r="C356" i="5" l="1"/>
  <c r="C358" i="5"/>
  <c r="C360" i="5"/>
  <c r="C368" i="5"/>
  <c r="C317" i="5"/>
  <c r="C335" i="5"/>
  <c r="C333" i="5"/>
  <c r="C319" i="5"/>
  <c r="C311" i="5"/>
  <c r="C309" i="5"/>
  <c r="C299" i="5"/>
  <c r="C297" i="5"/>
  <c r="C283" i="5"/>
  <c r="C277" i="5"/>
  <c r="C275" i="5"/>
  <c r="C273" i="5"/>
  <c r="C257" i="5"/>
  <c r="C263" i="5"/>
  <c r="C243" i="5"/>
  <c r="C241" i="5"/>
  <c r="C239" i="5"/>
  <c r="C233" i="5"/>
  <c r="C223" i="5"/>
  <c r="C221" i="5"/>
  <c r="C205" i="5"/>
  <c r="C207" i="5"/>
  <c r="C199" i="5"/>
  <c r="C197" i="5"/>
  <c r="C346" i="5" l="1"/>
  <c r="C348" i="5"/>
  <c r="C58" i="5" l="1"/>
  <c r="C29" i="5"/>
  <c r="C211" i="5"/>
  <c r="C33" i="5"/>
  <c r="C37" i="5"/>
  <c r="C47" i="5"/>
  <c r="C51" i="5"/>
  <c r="C229" i="5"/>
  <c r="C251" i="5"/>
  <c r="C265" i="5"/>
  <c r="C287" i="5"/>
  <c r="C301" i="5"/>
  <c r="C323" i="5"/>
  <c r="C344" i="5"/>
  <c r="C416" i="5"/>
  <c r="C423" i="5"/>
  <c r="C425" i="5"/>
  <c r="C427" i="5"/>
  <c r="C434" i="5"/>
  <c r="C436" i="5"/>
  <c r="C438" i="5"/>
  <c r="C445" i="5"/>
  <c r="C447" i="5"/>
  <c r="C449" i="5"/>
  <c r="C456" i="5"/>
  <c r="C458" i="5"/>
  <c r="C460" i="5"/>
  <c r="C467" i="5"/>
  <c r="C469" i="5"/>
  <c r="C471" i="5"/>
  <c r="C478" i="5"/>
  <c r="C480" i="5"/>
  <c r="C482" i="5"/>
  <c r="C489" i="5"/>
  <c r="C491" i="5"/>
  <c r="C493" i="5"/>
  <c r="C500" i="5"/>
  <c r="C502" i="5"/>
  <c r="C504" i="5"/>
  <c r="C511" i="5"/>
  <c r="C513" i="5"/>
  <c r="C515" i="5"/>
  <c r="C522" i="5"/>
  <c r="C524" i="5"/>
  <c r="C526" i="5"/>
  <c r="C537" i="5"/>
  <c r="C548" i="5"/>
  <c r="C555" i="5"/>
  <c r="C557" i="5"/>
  <c r="C559" i="5"/>
  <c r="C566" i="5"/>
  <c r="C568" i="5"/>
  <c r="C570" i="5"/>
  <c r="C584" i="5"/>
  <c r="C585" i="5"/>
  <c r="C590" i="5"/>
  <c r="C591" i="5"/>
  <c r="C592" i="5"/>
  <c r="C593" i="5"/>
  <c r="C595" i="5"/>
  <c r="C597" i="5"/>
  <c r="C606" i="5"/>
  <c r="C607" i="5"/>
  <c r="C609" i="5"/>
  <c r="C610" i="5"/>
  <c r="C636" i="5"/>
  <c r="C628" i="5"/>
  <c r="F6675" i="8" l="1" a="1"/>
  <c r="F6675" i="8" s="1"/>
  <c r="A6" i="8" l="1"/>
  <c r="B6" i="8" s="1"/>
  <c r="B4" i="8"/>
  <c r="A7" i="8" l="1"/>
  <c r="A9" i="8" s="1"/>
  <c r="B9" i="8" s="1"/>
  <c r="B7" i="8" l="1"/>
  <c r="A10" i="8"/>
  <c r="A12" i="8" s="1"/>
  <c r="B3" i="5"/>
  <c r="B10" i="8" l="1"/>
  <c r="B12" i="8"/>
  <c r="A13" i="8"/>
  <c r="A15" i="8" l="1"/>
  <c r="B13" i="8"/>
  <c r="B15" i="8" l="1"/>
  <c r="A16" i="8"/>
  <c r="A18" i="8" l="1"/>
  <c r="B16" i="8"/>
  <c r="B18" i="8" l="1"/>
  <c r="A19" i="8"/>
  <c r="A21" i="8" l="1"/>
  <c r="B19" i="8"/>
  <c r="B21" i="8" l="1"/>
  <c r="A22" i="8"/>
  <c r="A24" i="8" l="1"/>
  <c r="B22" i="8"/>
  <c r="B24" i="8" l="1"/>
  <c r="A25" i="8"/>
  <c r="A27" i="8" l="1"/>
  <c r="B25" i="8"/>
  <c r="B27" i="8" l="1"/>
  <c r="A28" i="8"/>
  <c r="A30" i="8" l="1"/>
  <c r="B28" i="8"/>
  <c r="B30" i="8" l="1"/>
  <c r="A31" i="8"/>
  <c r="A33" i="8" l="1"/>
  <c r="B31" i="8"/>
  <c r="B33" i="8" l="1"/>
  <c r="A34" i="8"/>
  <c r="A36" i="8" l="1"/>
  <c r="B34" i="8"/>
  <c r="B36" i="8" l="1"/>
  <c r="A37" i="8"/>
  <c r="A39" i="8" l="1"/>
  <c r="B37" i="8"/>
  <c r="B39" i="8" l="1"/>
  <c r="A40" i="8"/>
  <c r="A42" i="8" l="1"/>
  <c r="B40" i="8"/>
  <c r="B42" i="8" l="1"/>
  <c r="A43" i="8"/>
  <c r="A45" i="8" l="1"/>
  <c r="B43" i="8"/>
  <c r="B45" i="8" l="1"/>
  <c r="A46" i="8"/>
  <c r="A48" i="8" l="1"/>
  <c r="B46" i="8"/>
  <c r="B48" i="8" l="1"/>
  <c r="A49" i="8"/>
  <c r="A51" i="8" l="1"/>
  <c r="B49" i="8"/>
  <c r="B51" i="8" l="1"/>
  <c r="A52" i="8"/>
  <c r="A54" i="8" l="1"/>
  <c r="B52" i="8"/>
  <c r="B54" i="8" l="1"/>
  <c r="A55" i="8"/>
  <c r="A57" i="8" l="1"/>
  <c r="B55" i="8"/>
  <c r="B57" i="8" l="1"/>
  <c r="A58" i="8"/>
  <c r="A60" i="8" l="1"/>
  <c r="B60" i="8" s="1"/>
  <c r="B58" i="8"/>
  <c r="C102" i="5" l="1"/>
  <c r="C103" i="5" l="1"/>
  <c r="C124" i="5" l="1"/>
  <c r="C123" i="5" l="1"/>
  <c r="C165" i="5" l="1"/>
  <c r="C166" i="5" l="1"/>
  <c r="C638" i="5" l="1"/>
  <c r="D30" i="5" l="1" a="1"/>
  <c r="D30" i="5" s="1"/>
  <c r="C26" i="5"/>
  <c r="C30" i="5" l="1"/>
  <c r="D34" i="5" a="1"/>
  <c r="D34" i="5" s="1"/>
  <c r="C34" i="5" l="1"/>
  <c r="D38" i="5" l="1" a="1"/>
  <c r="D38" i="5" s="1"/>
  <c r="C38" i="5" l="1"/>
  <c r="D44" i="5" a="1"/>
  <c r="D44" i="5" s="1"/>
  <c r="D48" i="5" l="1" a="1"/>
  <c r="D48" i="5" s="1"/>
  <c r="C44" i="5"/>
  <c r="C48" i="5" l="1"/>
  <c r="D52" i="5" a="1"/>
  <c r="D52" i="5" s="1"/>
  <c r="C52" i="5" l="1"/>
  <c r="D59" i="5" l="1" a="1"/>
  <c r="D59" i="5" s="1"/>
  <c r="C59" i="5" l="1"/>
  <c r="D68" i="5" l="1" a="1"/>
  <c r="D68" i="5" s="1"/>
  <c r="D72" i="5" l="1" a="1"/>
  <c r="D72" i="5" s="1"/>
  <c r="D76" i="5" s="1" a="1"/>
  <c r="D76" i="5" s="1"/>
  <c r="C68" i="5"/>
  <c r="C76" i="5" l="1"/>
  <c r="C72" i="5"/>
  <c r="D80" i="5" l="1" a="1"/>
  <c r="D80" i="5" s="1"/>
  <c r="C80" i="5" l="1"/>
  <c r="D86" i="5" l="1" a="1"/>
  <c r="D86" i="5" s="1"/>
  <c r="C86" i="5" l="1"/>
  <c r="D90" i="5" l="1" a="1"/>
  <c r="D90" i="5" s="1"/>
  <c r="D94" i="5" l="1" a="1"/>
  <c r="D94" i="5" s="1"/>
  <c r="C94" i="5" s="1"/>
  <c r="C90" i="5"/>
  <c r="D101" i="5" l="1" a="1"/>
  <c r="D101" i="5" s="1"/>
  <c r="C101" i="5" l="1"/>
  <c r="D110" i="5" l="1" a="1"/>
  <c r="D110" i="5" s="1"/>
  <c r="C110" i="5" l="1"/>
  <c r="D114" i="5" a="1"/>
  <c r="D114" i="5" s="1"/>
  <c r="D118" i="5" l="1" a="1"/>
  <c r="D118" i="5" s="1"/>
  <c r="C114" i="5"/>
  <c r="C118" i="5" l="1"/>
  <c r="D122" i="5" l="1" a="1"/>
  <c r="D122" i="5" s="1"/>
  <c r="C122" i="5" l="1"/>
  <c r="D128" i="5" l="1" a="1"/>
  <c r="D128" i="5" s="1"/>
  <c r="C128" i="5" l="1"/>
  <c r="D132" i="5" a="1"/>
  <c r="D132" i="5" s="1"/>
  <c r="C132" i="5" l="1"/>
  <c r="D136" i="5" l="1" a="1"/>
  <c r="D136" i="5" s="1"/>
  <c r="C136" i="5" s="1"/>
  <c r="D143" i="5" l="1" a="1"/>
  <c r="D143" i="5" s="1"/>
  <c r="C143" i="5" l="1"/>
  <c r="D152" i="5" l="1" a="1"/>
  <c r="D152" i="5" s="1"/>
  <c r="D156" i="5" l="1" a="1"/>
  <c r="D156" i="5" s="1"/>
  <c r="C152" i="5"/>
  <c r="C156" i="5" l="1"/>
  <c r="D160" i="5" a="1"/>
  <c r="D160" i="5" s="1"/>
  <c r="C160" i="5" l="1"/>
  <c r="D164" i="5" l="1" a="1"/>
  <c r="D164" i="5" s="1"/>
  <c r="C164" i="5" l="1"/>
  <c r="D170" i="5" l="1" a="1"/>
  <c r="D170" i="5" s="1"/>
  <c r="C170" i="5" l="1"/>
  <c r="D174" i="5" a="1"/>
  <c r="D174" i="5" s="1"/>
  <c r="C174" i="5" l="1"/>
  <c r="D178" i="5" l="1" a="1"/>
  <c r="D178" i="5" s="1"/>
  <c r="C178" i="5" l="1"/>
  <c r="D185" i="5" a="1"/>
  <c r="D185" i="5" s="1"/>
  <c r="C185" i="5" l="1"/>
  <c r="D194" i="5" l="1" a="1"/>
  <c r="D194" i="5" s="1"/>
  <c r="C194" i="5" l="1"/>
  <c r="D196" i="5" l="1" a="1"/>
  <c r="D196" i="5" s="1"/>
  <c r="C196" i="5" l="1"/>
  <c r="D198" i="5" a="1"/>
  <c r="D198" i="5" s="1"/>
  <c r="D200" i="5" l="1" a="1"/>
  <c r="D200" i="5" s="1"/>
  <c r="C198" i="5"/>
  <c r="C200" i="5" l="1"/>
  <c r="B200" i="5"/>
  <c r="D204" i="5" a="1"/>
  <c r="D204" i="5" s="1"/>
  <c r="C204" i="5" s="1"/>
  <c r="D206" i="5" l="1" a="1"/>
  <c r="D206" i="5" s="1"/>
  <c r="C206" i="5" s="1"/>
  <c r="D208" i="5" l="1" a="1"/>
  <c r="D208" i="5" s="1"/>
  <c r="D212" i="5" l="1" a="1"/>
  <c r="D212" i="5" s="1"/>
  <c r="C208" i="5"/>
  <c r="C212" i="5" l="1"/>
  <c r="B212" i="5"/>
  <c r="D216" i="5" a="1"/>
  <c r="D216" i="5" s="1"/>
  <c r="D220" i="5" l="1" a="1"/>
  <c r="D220" i="5" s="1"/>
  <c r="C216" i="5"/>
  <c r="C220" i="5" l="1"/>
  <c r="D222" i="5" l="1" a="1"/>
  <c r="D222" i="5" s="1"/>
  <c r="D224" i="5" l="1" a="1"/>
  <c r="D224" i="5" s="1"/>
  <c r="C222" i="5"/>
  <c r="C224" i="5" l="1"/>
  <c r="B224" i="5"/>
  <c r="D228" i="5" a="1"/>
  <c r="D228" i="5" s="1"/>
  <c r="D230" i="5" l="1" a="1"/>
  <c r="D230" i="5" s="1"/>
  <c r="C230" i="5" s="1"/>
  <c r="C228" i="5"/>
  <c r="D232" i="5" l="1" a="1"/>
  <c r="D232" i="5" s="1"/>
  <c r="D234" i="5" s="1" a="1"/>
  <c r="D234" i="5" s="1"/>
  <c r="C232" i="5" l="1"/>
  <c r="C234" i="5"/>
  <c r="B234" i="5"/>
  <c r="D238" i="5" l="1" a="1"/>
  <c r="D238" i="5" s="1"/>
  <c r="C238" i="5" l="1"/>
  <c r="D240" i="5" a="1"/>
  <c r="D240" i="5" s="1"/>
  <c r="C240" i="5" l="1"/>
  <c r="D242" i="5" l="1" a="1"/>
  <c r="D242" i="5" s="1"/>
  <c r="D244" i="5" s="1" a="1"/>
  <c r="D244" i="5" s="1"/>
  <c r="B244" i="5" s="1"/>
  <c r="C244" i="5" l="1"/>
  <c r="C242" i="5"/>
  <c r="D248" i="5" l="1" a="1"/>
  <c r="D248" i="5" s="1"/>
  <c r="C248" i="5" l="1"/>
  <c r="D252" i="5" l="1" a="1"/>
  <c r="D252" i="5" s="1"/>
  <c r="C252" i="5" l="1"/>
  <c r="D256" i="5" a="1"/>
  <c r="D256" i="5" s="1"/>
  <c r="C256" i="5" l="1"/>
  <c r="D258" i="5" l="1" a="1"/>
  <c r="D258" i="5" s="1"/>
  <c r="D262" i="5" s="1" a="1"/>
  <c r="D262" i="5" s="1"/>
  <c r="B258" i="5" l="1"/>
  <c r="C258" i="5"/>
  <c r="D264" i="5" a="1"/>
  <c r="D264" i="5" s="1"/>
  <c r="C264" i="5" s="1"/>
  <c r="C262" i="5"/>
  <c r="D266" i="5" l="1" a="1"/>
  <c r="D266" i="5" s="1"/>
  <c r="C266" i="5" l="1"/>
  <c r="D268" i="5" a="1"/>
  <c r="D268" i="5" s="1"/>
  <c r="B268" i="5" l="1"/>
  <c r="C268" i="5"/>
  <c r="D272" i="5" a="1"/>
  <c r="D272" i="5" s="1"/>
  <c r="C272" i="5" s="1"/>
  <c r="D274" i="5" l="1" a="1"/>
  <c r="D274" i="5" s="1"/>
  <c r="C274" i="5" s="1"/>
  <c r="D276" i="5" l="1" a="1"/>
  <c r="D276" i="5" s="1"/>
  <c r="C276" i="5" l="1"/>
  <c r="D278" i="5" a="1"/>
  <c r="D278" i="5" s="1"/>
  <c r="D282" i="5" s="1" a="1"/>
  <c r="D282" i="5" s="1"/>
  <c r="C282" i="5" s="1"/>
  <c r="C278" i="5" l="1"/>
  <c r="B278" i="5"/>
  <c r="D284" i="5" l="1" a="1"/>
  <c r="D284" i="5" s="1"/>
  <c r="C284" i="5" l="1"/>
  <c r="D288" i="5" a="1"/>
  <c r="D288" i="5" s="1"/>
  <c r="C288" i="5" s="1"/>
  <c r="D292" i="5" l="1" a="1"/>
  <c r="D292" i="5" s="1"/>
  <c r="B292" i="5" s="1"/>
  <c r="C292" i="5" l="1"/>
  <c r="D296" i="5" a="1"/>
  <c r="D296" i="5" s="1"/>
  <c r="C296" i="5" s="1"/>
  <c r="D298" i="5" l="1" a="1"/>
  <c r="D298" i="5" s="1"/>
  <c r="C298" i="5" s="1"/>
  <c r="D300" i="5" l="1" a="1"/>
  <c r="D300" i="5" s="1"/>
  <c r="C300" i="5" l="1"/>
  <c r="D302" i="5" a="1"/>
  <c r="D302" i="5" s="1"/>
  <c r="D306" i="5" s="1" a="1"/>
  <c r="D306" i="5" s="1"/>
  <c r="C306" i="5" s="1"/>
  <c r="B302" i="5" l="1"/>
  <c r="C302" i="5"/>
  <c r="D308" i="5" l="1" a="1"/>
  <c r="D308" i="5" s="1"/>
  <c r="C308" i="5" l="1"/>
  <c r="D310" i="5" a="1"/>
  <c r="D310" i="5" s="1"/>
  <c r="C310" i="5" l="1"/>
  <c r="D312" i="5" l="1" a="1"/>
  <c r="D312" i="5" s="1"/>
  <c r="D316" i="5" s="1" a="1"/>
  <c r="D316" i="5" s="1"/>
  <c r="C316" i="5" s="1"/>
  <c r="B312" i="5" l="1"/>
  <c r="C312" i="5"/>
  <c r="D318" i="5" l="1" a="1"/>
  <c r="D318" i="5" s="1"/>
  <c r="C318" i="5" l="1"/>
  <c r="D320" i="5" a="1"/>
  <c r="D320" i="5" s="1"/>
  <c r="D324" i="5" l="1" a="1"/>
  <c r="D324" i="5" s="1"/>
  <c r="C320" i="5"/>
  <c r="B324" i="5" l="1"/>
  <c r="C324" i="5"/>
  <c r="D328" i="5" a="1"/>
  <c r="D328" i="5" s="1"/>
  <c r="D332" i="5" s="1" a="1"/>
  <c r="D332" i="5" s="1"/>
  <c r="C332" i="5" l="1"/>
  <c r="C328" i="5"/>
  <c r="D334" i="5" a="1"/>
  <c r="D334" i="5" s="1"/>
  <c r="C334" i="5" l="1"/>
  <c r="D336" i="5" a="1"/>
  <c r="D336" i="5" s="1"/>
  <c r="C336" i="5" s="1"/>
  <c r="D343" i="5" l="1" a="1"/>
  <c r="D343" i="5" s="1"/>
  <c r="C343" i="5" l="1"/>
  <c r="D345" i="5" a="1"/>
  <c r="D345" i="5" s="1"/>
  <c r="D347" i="5" s="1" a="1"/>
  <c r="D347" i="5" s="1"/>
  <c r="C347" i="5" s="1"/>
  <c r="C345" i="5" l="1"/>
  <c r="D349" i="5" a="1"/>
  <c r="D349" i="5" s="1"/>
  <c r="D353" i="5" l="1" a="1"/>
  <c r="D353" i="5" s="1"/>
  <c r="C349" i="5"/>
  <c r="C353" i="5" l="1"/>
  <c r="D357" i="5" a="1"/>
  <c r="D357" i="5" s="1"/>
  <c r="D359" i="5" s="1" a="1"/>
  <c r="D359" i="5" s="1"/>
  <c r="C359" i="5" s="1"/>
  <c r="D361" i="5" l="1" a="1"/>
  <c r="D361" i="5" s="1"/>
  <c r="C357" i="5"/>
  <c r="C361" i="5" l="1"/>
  <c r="D365" i="5" a="1"/>
  <c r="D365" i="5" s="1"/>
  <c r="C365" i="5" l="1"/>
  <c r="D369" i="5" a="1"/>
  <c r="D369" i="5" s="1"/>
  <c r="C369" i="5" l="1"/>
  <c r="D373" i="5" a="1"/>
  <c r="D373" i="5" s="1"/>
  <c r="C373" i="5" l="1"/>
  <c r="D375" i="5" a="1"/>
  <c r="D375" i="5" s="1"/>
  <c r="D379" i="5" s="1" a="1"/>
  <c r="D379" i="5" s="1"/>
  <c r="C375" i="5" l="1"/>
  <c r="D389" i="5" a="1"/>
  <c r="D389" i="5" s="1"/>
  <c r="C379" i="5"/>
  <c r="C389" i="5" l="1"/>
  <c r="D392" i="5" a="1"/>
  <c r="D392" i="5" s="1"/>
  <c r="D395" i="5" l="1" a="1"/>
  <c r="D395" i="5" s="1"/>
  <c r="C395" i="5" s="1"/>
  <c r="C392" i="5"/>
  <c r="D399" i="5" l="1" a="1"/>
  <c r="D399" i="5" s="1"/>
  <c r="C399" i="5" s="1"/>
  <c r="D402" i="5" l="1" a="1"/>
  <c r="D402" i="5" s="1"/>
  <c r="D405" i="5" l="1" a="1"/>
  <c r="D405" i="5" s="1"/>
  <c r="C405" i="5" s="1"/>
  <c r="C402" i="5"/>
  <c r="D407" i="5" l="1" a="1"/>
  <c r="D407" i="5" s="1"/>
  <c r="C407" i="5" s="1"/>
  <c r="D411" i="5" l="1" a="1"/>
  <c r="D411" i="5" s="1"/>
  <c r="C411" i="5" s="1"/>
  <c r="D413" i="5" l="1" a="1"/>
  <c r="D413" i="5" s="1"/>
  <c r="C413" i="5" s="1"/>
  <c r="D415" i="5" l="1" a="1"/>
  <c r="D415" i="5" s="1"/>
  <c r="C415" i="5" s="1"/>
  <c r="D417" i="5" l="1" a="1"/>
  <c r="D417" i="5" s="1"/>
  <c r="C417" i="5" s="1"/>
  <c r="D422" i="5" l="1" a="1"/>
  <c r="D422" i="5" s="1"/>
  <c r="C422" i="5" s="1"/>
  <c r="D424" i="5" l="1" a="1"/>
  <c r="D424" i="5" s="1"/>
  <c r="C424" i="5" s="1"/>
  <c r="D426" i="5" l="1" a="1"/>
  <c r="D426" i="5" s="1"/>
  <c r="C426" i="5" s="1"/>
  <c r="D428" i="5" l="1" a="1"/>
  <c r="D428" i="5" s="1"/>
  <c r="C428" i="5" s="1"/>
  <c r="D433" i="5" l="1" a="1"/>
  <c r="D433" i="5" s="1"/>
  <c r="C433" i="5" s="1"/>
  <c r="D435" i="5" l="1" a="1"/>
  <c r="D435" i="5" s="1"/>
  <c r="C435" i="5" s="1"/>
  <c r="D437" i="5" l="1" a="1"/>
  <c r="D437" i="5" s="1"/>
  <c r="C437" i="5" s="1"/>
  <c r="D439" i="5" l="1" a="1"/>
  <c r="D439" i="5" s="1"/>
  <c r="C439" i="5" s="1"/>
  <c r="D444" i="5" l="1" a="1"/>
  <c r="D444" i="5" s="1"/>
  <c r="D446" i="5" l="1" a="1"/>
  <c r="D446" i="5" s="1"/>
  <c r="C446" i="5" s="1"/>
  <c r="C444" i="5"/>
  <c r="D448" i="5" l="1" a="1"/>
  <c r="D448" i="5" s="1"/>
  <c r="C448" i="5" s="1"/>
  <c r="D450" i="5" l="1" a="1"/>
  <c r="D450" i="5" s="1"/>
  <c r="C450" i="5" s="1"/>
  <c r="D455" i="5" l="1" a="1"/>
  <c r="D455" i="5" s="1"/>
  <c r="C455" i="5" s="1"/>
  <c r="D457" i="5" l="1" a="1"/>
  <c r="D457" i="5" s="1"/>
  <c r="C457" i="5" s="1"/>
  <c r="D459" i="5" l="1" a="1"/>
  <c r="D459" i="5" s="1"/>
  <c r="D461" i="5" s="1" a="1"/>
  <c r="D461" i="5" s="1"/>
  <c r="C459" i="5" l="1"/>
  <c r="D466" i="5" a="1"/>
  <c r="D466" i="5" s="1"/>
  <c r="C466" i="5" s="1"/>
  <c r="C461" i="5"/>
  <c r="D468" i="5" l="1" a="1"/>
  <c r="D468" i="5" s="1"/>
  <c r="D470" i="5" l="1" a="1"/>
  <c r="D470" i="5" s="1"/>
  <c r="C470" i="5" s="1"/>
  <c r="C468" i="5"/>
  <c r="D472" i="5" l="1" a="1"/>
  <c r="D472" i="5" s="1"/>
  <c r="C472" i="5" s="1"/>
  <c r="D477" i="5" l="1" a="1"/>
  <c r="D477" i="5" s="1"/>
  <c r="C477" i="5" l="1"/>
  <c r="D479" i="5" a="1"/>
  <c r="D479" i="5" s="1"/>
  <c r="C479" i="5" s="1"/>
  <c r="D481" i="5" l="1" a="1"/>
  <c r="D481" i="5" s="1"/>
  <c r="D483" i="5" l="1" a="1"/>
  <c r="D483" i="5" s="1"/>
  <c r="C483" i="5" s="1"/>
  <c r="C481" i="5"/>
  <c r="D488" i="5" l="1" a="1"/>
  <c r="D488" i="5" s="1"/>
  <c r="C488" i="5" s="1"/>
  <c r="D490" i="5" l="1" a="1"/>
  <c r="D490" i="5" s="1"/>
  <c r="C490" i="5" s="1"/>
  <c r="D492" i="5" l="1" a="1"/>
  <c r="D492" i="5" s="1"/>
  <c r="C492" i="5" s="1"/>
  <c r="D494" i="5" l="1" a="1"/>
  <c r="D494" i="5" s="1"/>
  <c r="C494" i="5" s="1"/>
  <c r="D499" i="5" l="1" a="1"/>
  <c r="D499" i="5" s="1"/>
  <c r="C499" i="5" s="1"/>
  <c r="D501" i="5" l="1" a="1"/>
  <c r="D501" i="5" s="1"/>
  <c r="D503" i="5" l="1" a="1"/>
  <c r="D503" i="5" s="1"/>
  <c r="C503" i="5" s="1"/>
  <c r="C501" i="5"/>
  <c r="D505" i="5" l="1" a="1"/>
  <c r="D505" i="5" s="1"/>
  <c r="C505" i="5" s="1"/>
  <c r="D510" i="5" l="1" a="1"/>
  <c r="D510" i="5" s="1"/>
  <c r="C510" i="5" l="1"/>
  <c r="D512" i="5" a="1"/>
  <c r="D512" i="5" s="1"/>
  <c r="D514" i="5" s="1" a="1"/>
  <c r="D514" i="5" s="1"/>
  <c r="C514" i="5" s="1"/>
  <c r="C512" i="5" l="1"/>
  <c r="D516" i="5" a="1"/>
  <c r="D516" i="5" s="1"/>
  <c r="D521" i="5" s="1" a="1"/>
  <c r="D521" i="5" s="1"/>
  <c r="C521" i="5" l="1"/>
  <c r="C516" i="5"/>
  <c r="D523" i="5" a="1"/>
  <c r="D523" i="5" s="1"/>
  <c r="C523" i="5" s="1"/>
  <c r="D525" i="5" l="1" a="1"/>
  <c r="D525" i="5" s="1"/>
  <c r="C525" i="5" s="1"/>
  <c r="D527" i="5" l="1" a="1"/>
  <c r="D527" i="5" s="1"/>
  <c r="D532" i="5" s="1" a="1"/>
  <c r="D532" i="5" s="1"/>
  <c r="C532" i="5" s="1"/>
  <c r="C527" i="5" l="1"/>
  <c r="D534" i="5" l="1" a="1"/>
  <c r="D534" i="5" s="1"/>
  <c r="C534" i="5" s="1"/>
  <c r="D536" i="5" l="1" a="1"/>
  <c r="D536" i="5" s="1"/>
  <c r="C536" i="5" s="1"/>
  <c r="D538" i="5" l="1" a="1"/>
  <c r="D538" i="5" s="1"/>
  <c r="C538" i="5" s="1"/>
  <c r="D543" i="5" l="1" a="1"/>
  <c r="D543" i="5" s="1"/>
  <c r="C543" i="5" s="1"/>
  <c r="D545" i="5" l="1" a="1"/>
  <c r="D545" i="5" s="1"/>
  <c r="C545" i="5" s="1"/>
  <c r="D547" i="5" l="1" a="1"/>
  <c r="D547" i="5" s="1"/>
  <c r="D549" i="5" l="1" a="1"/>
  <c r="D549" i="5" s="1"/>
  <c r="C549" i="5" s="1"/>
  <c r="C547" i="5"/>
  <c r="D554" i="5" l="1" a="1"/>
  <c r="D554" i="5" s="1"/>
  <c r="C554" i="5" s="1"/>
  <c r="D556" i="5" l="1" a="1"/>
  <c r="D556" i="5" s="1"/>
  <c r="C556" i="5" s="1"/>
  <c r="D558" i="5" l="1" a="1"/>
  <c r="D558" i="5" s="1"/>
  <c r="D560" i="5" l="1" a="1"/>
  <c r="D560" i="5" s="1"/>
  <c r="C560" i="5" s="1"/>
  <c r="C558" i="5"/>
  <c r="D565" i="5" l="1" a="1"/>
  <c r="D565" i="5" s="1"/>
  <c r="C565" i="5" s="1"/>
  <c r="D567" i="5" l="1" a="1"/>
  <c r="D567" i="5" s="1"/>
  <c r="C567" i="5" s="1"/>
  <c r="D569" i="5" l="1" a="1"/>
  <c r="D569" i="5" s="1"/>
  <c r="C569" i="5" s="1"/>
  <c r="D571" i="5" l="1" a="1"/>
  <c r="D571" i="5" s="1"/>
  <c r="C571" i="5" l="1"/>
  <c r="D576" i="5" a="1"/>
  <c r="D576" i="5" s="1"/>
  <c r="C576" i="5" s="1"/>
  <c r="D578" i="5" l="1" a="1"/>
  <c r="D578" i="5" s="1"/>
  <c r="C578" i="5" s="1"/>
  <c r="D580" i="5" l="1" a="1"/>
  <c r="D580" i="5" s="1"/>
  <c r="C580" i="5" s="1"/>
  <c r="D582" i="5" l="1" a="1"/>
  <c r="D582" i="5" s="1"/>
  <c r="C582" i="5" l="1"/>
  <c r="D586" i="5" a="1"/>
  <c r="D586" i="5" s="1"/>
  <c r="C586" i="5" s="1"/>
  <c r="D594" i="5" l="1" a="1"/>
  <c r="D594" i="5" s="1"/>
  <c r="D596" i="5" l="1" a="1"/>
  <c r="D596" i="5" s="1"/>
  <c r="C596" i="5" s="1"/>
  <c r="C594" i="5"/>
  <c r="D598" i="5" l="1" a="1"/>
  <c r="D598" i="5" s="1"/>
  <c r="C598" i="5" l="1"/>
  <c r="D602" i="5" a="1"/>
  <c r="D602" i="5" s="1"/>
  <c r="C602" i="5" s="1"/>
  <c r="D605" i="5" l="1" a="1"/>
  <c r="D605" i="5" s="1"/>
  <c r="C605" i="5" s="1"/>
  <c r="D608" i="5" l="1" a="1"/>
  <c r="D608" i="5" s="1"/>
  <c r="C608" i="5" s="1"/>
  <c r="D611" i="5" l="1" a="1"/>
  <c r="D611" i="5" s="1"/>
  <c r="C611" i="5" l="1"/>
  <c r="D615" i="5" a="1"/>
  <c r="D615" i="5" s="1"/>
  <c r="C615" i="5" l="1"/>
  <c r="D617" i="5" a="1"/>
  <c r="D617" i="5" s="1"/>
  <c r="C617" i="5" l="1"/>
  <c r="D619" i="5" a="1"/>
  <c r="D619" i="5" s="1"/>
  <c r="C619" i="5" s="1"/>
  <c r="D621" i="5" l="1" a="1"/>
  <c r="D621" i="5" s="1"/>
  <c r="D625" i="5" l="1" a="1"/>
  <c r="D625" i="5" s="1"/>
  <c r="C621" i="5"/>
  <c r="C625" i="5" l="1"/>
  <c r="D627" i="5" a="1"/>
  <c r="D627" i="5" s="1"/>
  <c r="C627" i="5" l="1"/>
  <c r="D629" i="5" a="1"/>
  <c r="D629" i="5" s="1"/>
  <c r="C629" i="5" l="1"/>
  <c r="D631" i="5" l="1" a="1"/>
  <c r="D631" i="5" s="1"/>
  <c r="D635" i="5" l="1" a="1"/>
  <c r="D635" i="5" s="1"/>
  <c r="C631" i="5"/>
  <c r="C635" i="5" l="1"/>
  <c r="D637" i="5" a="1"/>
  <c r="D637" i="5" s="1"/>
  <c r="C637" i="5" l="1"/>
  <c r="D639" i="5" a="1"/>
  <c r="D639" i="5" s="1"/>
  <c r="C639" i="5" l="1"/>
  <c r="D641" i="5" a="1"/>
  <c r="D641" i="5" s="1"/>
  <c r="D645" i="5" s="1" a="1"/>
  <c r="D645" i="5" s="1"/>
  <c r="D647" i="5" l="1" a="1"/>
  <c r="D647" i="5" s="1"/>
  <c r="C645" i="5"/>
  <c r="C641" i="5"/>
  <c r="C647" i="5" l="1"/>
  <c r="D649" i="5" a="1"/>
  <c r="D649" i="5" s="1"/>
  <c r="C649" i="5" l="1"/>
  <c r="D651" i="5" a="1"/>
  <c r="D651" i="5" s="1"/>
  <c r="D654" i="5" l="1" a="1"/>
  <c r="D654" i="5" s="1"/>
  <c r="C654" i="5" s="1"/>
  <c r="B651" i="5"/>
  <c r="C651" i="5"/>
  <c r="D656" i="5" l="1" a="1"/>
  <c r="D656" i="5" s="1"/>
  <c r="C656" i="5" s="1"/>
  <c r="D658" i="5" l="1" a="1"/>
  <c r="D658" i="5" s="1"/>
  <c r="C658" i="5" s="1"/>
  <c r="D660" i="5" l="1" a="1"/>
  <c r="D660" i="5" s="1"/>
  <c r="D664" i="5" s="1" a="1"/>
  <c r="D664" i="5" s="1"/>
  <c r="D666" i="5" s="1" a="1"/>
  <c r="D666" i="5" s="1"/>
  <c r="C660" i="5" l="1"/>
  <c r="C664" i="5"/>
  <c r="D668" i="5" a="1"/>
  <c r="D668" i="5" s="1"/>
  <c r="D675" i="5" s="1" a="1"/>
  <c r="D675" i="5" s="1"/>
  <c r="D682" i="5" s="1" a="1"/>
  <c r="D682" i="5" s="1"/>
  <c r="C666" i="5"/>
  <c r="D691" i="5" l="1" a="1"/>
  <c r="D691" i="5" s="1"/>
  <c r="D696" i="5" s="1" a="1"/>
  <c r="D696" i="5" s="1"/>
  <c r="C668" i="5"/>
  <c r="C675" i="5"/>
  <c r="D703" i="5" l="1" a="1"/>
  <c r="D703" i="5" s="1"/>
  <c r="D714" i="5" s="1" a="1"/>
  <c r="D714" i="5" s="1"/>
  <c r="C682" i="5"/>
  <c r="D716" i="5" l="1" a="1"/>
  <c r="D716" i="5" s="1"/>
  <c r="C691" i="5"/>
  <c r="D723" i="5" l="1" a="1"/>
  <c r="D723" i="5" s="1"/>
  <c r="D725" i="5" s="1" a="1"/>
  <c r="D725" i="5" s="1"/>
  <c r="C696" i="5"/>
  <c r="C703" i="5"/>
  <c r="D736" i="5" l="1" a="1"/>
  <c r="D736" i="5" s="1"/>
  <c r="C714" i="5"/>
  <c r="C716" i="5"/>
  <c r="D743" i="5" l="1" a="1"/>
  <c r="D743" i="5" s="1"/>
  <c r="C723" i="5"/>
  <c r="C725" i="5"/>
  <c r="D745" i="5" l="1" a="1"/>
  <c r="D745" i="5" s="1"/>
  <c r="C736" i="5"/>
  <c r="D752" i="5" l="1" a="1"/>
  <c r="D752" i="5" s="1"/>
  <c r="D763" i="5" s="1" a="1"/>
  <c r="D763" i="5" s="1"/>
  <c r="C743" i="5"/>
  <c r="D765" i="5" l="1" a="1"/>
  <c r="D765" i="5" s="1"/>
  <c r="C752" i="5"/>
  <c r="C745" i="5"/>
  <c r="D767" i="5" l="1" a="1"/>
  <c r="D767" i="5" s="1"/>
  <c r="C763" i="5"/>
  <c r="C765" i="5"/>
  <c r="D769" i="5" l="1" a="1"/>
  <c r="D769" i="5" s="1"/>
  <c r="C767" i="5"/>
  <c r="D780" i="5" l="1" a="1"/>
  <c r="D780" i="5" s="1"/>
  <c r="D782" i="5" l="1" a="1"/>
  <c r="D782" i="5" s="1"/>
  <c r="D784" i="5" l="1" a="1"/>
  <c r="D784" i="5" s="1"/>
  <c r="D796" i="5" s="1" a="1"/>
  <c r="D796" i="5" s="1"/>
  <c r="D807" i="5" l="1" a="1"/>
  <c r="D807" i="5" s="1"/>
  <c r="C807" i="5" l="1"/>
  <c r="D824" i="5" l="1" a="1"/>
  <c r="D824" i="5" s="1"/>
  <c r="D828" i="5" l="1" a="1"/>
  <c r="D828" i="5" s="1"/>
  <c r="D830" i="5" l="1" a="1"/>
  <c r="D830" i="5" s="1"/>
  <c r="D841" i="5" l="1" a="1"/>
  <c r="D841" i="5" s="1"/>
  <c r="D843" i="5" l="1" a="1"/>
  <c r="D843" i="5" s="1"/>
  <c r="D845" i="5" l="1" a="1"/>
  <c r="D845" i="5" s="1"/>
  <c r="D847" i="5" l="1" a="1"/>
  <c r="D847" i="5" s="1"/>
  <c r="D858" i="5" s="1" a="1"/>
  <c r="D858" i="5" s="1"/>
  <c r="D860" i="5" s="1" a="1"/>
  <c r="D860" i="5" s="1"/>
  <c r="C769" i="5"/>
  <c r="D862" i="5" l="1" a="1"/>
  <c r="D862" i="5" s="1"/>
  <c r="C780" i="5"/>
  <c r="D864" i="5" l="1" a="1"/>
  <c r="D864" i="5" s="1"/>
  <c r="C796" i="5"/>
  <c r="C782" i="5"/>
  <c r="D867" i="5" l="1" a="1"/>
  <c r="D867" i="5" s="1"/>
  <c r="C784" i="5"/>
  <c r="D869" i="5" l="1" a="1"/>
  <c r="D869" i="5" s="1"/>
  <c r="C824" i="5"/>
  <c r="D871" i="5" l="1" a="1"/>
  <c r="D871" i="5" s="1"/>
  <c r="C830" i="5"/>
  <c r="C828" i="5"/>
  <c r="D873" i="5" l="1" a="1"/>
  <c r="D873" i="5" s="1"/>
  <c r="D876" i="5" s="1" a="1"/>
  <c r="D876" i="5" s="1"/>
  <c r="D878" i="5" s="1" a="1"/>
  <c r="D878" i="5" s="1"/>
  <c r="C841" i="5"/>
  <c r="D880" i="5" l="1" a="1"/>
  <c r="D880" i="5" s="1"/>
  <c r="C843" i="5"/>
  <c r="C858" i="5" l="1"/>
  <c r="C845" i="5"/>
  <c r="C847" i="5" l="1"/>
  <c r="C860" i="5"/>
  <c r="B864" i="5" l="1"/>
  <c r="C867" i="5" l="1"/>
  <c r="C862" i="5"/>
  <c r="C864" i="5"/>
  <c r="C869" i="5" l="1"/>
  <c r="C873" i="5" l="1"/>
  <c r="C871" i="5" l="1"/>
  <c r="C876" i="5" l="1"/>
  <c r="C878" i="5"/>
  <c r="D882" i="5" a="1"/>
  <c r="D882" i="5" s="1"/>
  <c r="D885" i="5" l="1" a="1"/>
  <c r="D885" i="5" s="1"/>
  <c r="C885" i="5" s="1"/>
  <c r="C882" i="5"/>
  <c r="C880" i="5"/>
  <c r="D887" i="5" l="1" a="1"/>
  <c r="D887" i="5" s="1"/>
  <c r="C887" i="5" s="1"/>
  <c r="D889" i="5" l="1" a="1"/>
  <c r="D889" i="5" s="1"/>
  <c r="C889" i="5" s="1"/>
  <c r="D891" i="5" l="1" a="1"/>
  <c r="D891" i="5" s="1"/>
  <c r="D894" i="5" s="1" a="1"/>
  <c r="D894" i="5" s="1"/>
  <c r="C894" i="5" s="1"/>
  <c r="D896" i="5" l="1" a="1"/>
  <c r="D896" i="5" s="1"/>
  <c r="C891" i="5"/>
  <c r="B891" i="5"/>
  <c r="C896" i="5" l="1"/>
  <c r="D898" i="5" a="1"/>
  <c r="D898" i="5" s="1"/>
  <c r="D900" i="5" l="1" a="1"/>
  <c r="D900" i="5" s="1"/>
  <c r="C898" i="5"/>
  <c r="D903" i="5" l="1" a="1"/>
  <c r="D903" i="5" s="1"/>
  <c r="B900" i="5"/>
  <c r="C900" i="5"/>
  <c r="C903" i="5" l="1"/>
  <c r="D905" i="5" a="1"/>
  <c r="D905" i="5" s="1"/>
  <c r="C905" i="5" l="1"/>
  <c r="D907" i="5" a="1"/>
  <c r="D907" i="5" s="1"/>
  <c r="C907" i="5" l="1"/>
  <c r="D909" i="5" a="1"/>
  <c r="D909" i="5" s="1"/>
  <c r="B909" i="5" l="1"/>
  <c r="C909" i="5"/>
  <c r="D912" i="5" a="1"/>
  <c r="D912" i="5" s="1"/>
  <c r="C912" i="5" l="1"/>
  <c r="D914" i="5" a="1"/>
  <c r="D914" i="5" s="1"/>
  <c r="C914" i="5" l="1"/>
  <c r="D916" i="5" a="1"/>
  <c r="D916" i="5" s="1"/>
  <c r="D933" i="5" l="1" a="1"/>
  <c r="D933" i="5" s="1"/>
  <c r="C916" i="5"/>
  <c r="B933" i="5" l="1"/>
  <c r="C933" i="5"/>
</calcChain>
</file>

<file path=xl/sharedStrings.xml><?xml version="1.0" encoding="utf-8"?>
<sst xmlns="http://schemas.openxmlformats.org/spreadsheetml/2006/main" count="3041" uniqueCount="969">
  <si>
    <t>Address</t>
  </si>
  <si>
    <t>Memory Block</t>
  </si>
  <si>
    <t>Size</t>
  </si>
  <si>
    <t>Decimal</t>
  </si>
  <si>
    <t>Hex</t>
  </si>
  <si>
    <t>MTP memory
8/16-bits per location</t>
  </si>
  <si>
    <t>locations</t>
  </si>
  <si>
    <t>Power Stage 1
16-bits per location</t>
  </si>
  <si>
    <t>Power Stage 2
16-bits per location</t>
  </si>
  <si>
    <t>Power Stage 3
16-bits per location</t>
  </si>
  <si>
    <t>Power Stage 4
16-bits per location</t>
  </si>
  <si>
    <t>Soft-Trim memory
16-bits per location</t>
  </si>
  <si>
    <t>PMBus Status
16-bits per location</t>
  </si>
  <si>
    <t>R2D2 PMBus Status
16-bits per location</t>
  </si>
  <si>
    <t>Power Stage Test
16-bits per location</t>
  </si>
  <si>
    <t>Chip Test
16-bits per location</t>
  </si>
  <si>
    <t>MTP test
16-bits per location</t>
  </si>
  <si>
    <t>ADC Control
16-bits per location</t>
  </si>
  <si>
    <t>Miscellaneous memory
16-bits per location</t>
  </si>
  <si>
    <t>pSemi - POWER</t>
  </si>
  <si>
    <t>WARNING: THIS TAB IS USED TO AUTO-GENERATE DIGITAL RTL CODE. PLEASE CHECK WITH DIGITAL DESIGNERS BEFORE MODIFYING COLUMN OR ROW FORMAT</t>
  </si>
  <si>
    <t>TEST DESIGN MASTER DOCUMENT</t>
  </si>
  <si>
    <t>Name</t>
  </si>
  <si>
    <t>Addr (Hex)</t>
  </si>
  <si>
    <t>Addr (Dec)</t>
  </si>
  <si>
    <t>Reg Size</t>
  </si>
  <si>
    <t>MTP Default Value</t>
  </si>
  <si>
    <t>Bit Type</t>
  </si>
  <si>
    <t>Bit No</t>
  </si>
  <si>
    <t>Bit Name</t>
  </si>
  <si>
    <t>Bit Description</t>
  </si>
  <si>
    <t>Bit 7</t>
  </si>
  <si>
    <t>Bit 6</t>
  </si>
  <si>
    <t>Bit 5</t>
  </si>
  <si>
    <t>Bit 4</t>
  </si>
  <si>
    <t>Bit 3</t>
  </si>
  <si>
    <t>Bit 2</t>
  </si>
  <si>
    <t>VOUT1_TRANS_RATE</t>
  </si>
  <si>
    <t>0xBBFF</t>
  </si>
  <si>
    <t>PMBUS</t>
  </si>
  <si>
    <t>Set to MAX of around 2mV/us</t>
  </si>
  <si>
    <t>Bits 15:11</t>
  </si>
  <si>
    <t>EXPONT</t>
  </si>
  <si>
    <t>Always reads as 5'b1_0111 (-9 in decimal).</t>
  </si>
  <si>
    <t>Bit 10</t>
  </si>
  <si>
    <t>SIGN</t>
  </si>
  <si>
    <t>Always reads as 1'b0. Only positive values of VOUT_TRANS_RATE make sense.</t>
  </si>
  <si>
    <t>Bits 9:0</t>
  </si>
  <si>
    <t>VALUE</t>
  </si>
  <si>
    <t>Sets the transition rate in mV/us with units of 2e-9mV/us (or approximately 2.0uV/us). Setting the value field to the maximum value will cause PE24103 to transition as quickly as possible from one voltage to the other.</t>
  </si>
  <si>
    <t>TON1_DLY</t>
  </si>
  <si>
    <t>0x0000</t>
  </si>
  <si>
    <t>No turn-on delay</t>
  </si>
  <si>
    <t>Always reads as 5'b_0000 (0 in decimal).</t>
  </si>
  <si>
    <t>Always reads as 1'b0. Only positive values of TON_DLY make sense.</t>
  </si>
  <si>
    <t>Sets the delay time in milliseconds for the VOUT output to start turning on.</t>
  </si>
  <si>
    <t>TON1_RISE</t>
  </si>
  <si>
    <t>A value of 0x0000 sets the turn-on ramp rate to the maximum of around 2mV/us</t>
  </si>
  <si>
    <t>Always reads as 5'b0_0000 (0 in decimal).</t>
  </si>
  <si>
    <t>Always reads as 1'b0. Only positive values of TON_RISE make sense.</t>
  </si>
  <si>
    <t>Sets the nominal time (in milliseconds with 1ms/LSB) for the VOUT voltage to ramp to the target value. A value of 0s means that the output should be ramped as quickly as the system allows.</t>
  </si>
  <si>
    <t>VOUT1_MODE</t>
  </si>
  <si>
    <t>0x0095</t>
  </si>
  <si>
    <t>Select relative mode for VOUT related levels</t>
  </si>
  <si>
    <t>Bits 15:9</t>
  </si>
  <si>
    <t>PARITY</t>
  </si>
  <si>
    <t>Bit 8</t>
  </si>
  <si>
    <t>SPARE</t>
  </si>
  <si>
    <t>ABS_REL</t>
  </si>
  <si>
    <t>Selects absolute (1'b0) or relative (1'b1) modes for 6 VOUT related commands. This bit of the VOUTx_MODE register can be user controlled.</t>
  </si>
  <si>
    <t>Bits 6:5</t>
  </si>
  <si>
    <t>DFORMAT</t>
  </si>
  <si>
    <t>Selects the ULINEAR16 data format for voltage related commands. These bits of the VOUTx_MODE register are not writable by the user and are expected to remain fixed to 2'b00.</t>
  </si>
  <si>
    <t>Bits 4:0</t>
  </si>
  <si>
    <t>Sets the exponent value for voltage related commands using the ULINEAR16 data format. These bits of the VOUTx_MODE register are not writable by the user and are expected to remain fixed to -11 (decimal) or 5'b1_0101.  This equates to a range of 0V to 32V (roughly) with a bit size of approximately 500uV.</t>
  </si>
  <si>
    <t>TOFF1_DLY</t>
  </si>
  <si>
    <t>No turn-off delay</t>
  </si>
  <si>
    <t>Always reads as 1'b0. Only positive values of TOFF_DLY make sense.</t>
  </si>
  <si>
    <t>Sets the delay time in milliseconds for the VOUT output to start turning off.</t>
  </si>
  <si>
    <t>TOFF1_FALL</t>
  </si>
  <si>
    <t>A value of 0x0000 sets the turn-off ramp rate to the maximum of around -2mV/us</t>
  </si>
  <si>
    <t>Always reads as 1'b0. Only positive values of TOFF_FALL make sense.</t>
  </si>
  <si>
    <t>Sets the nominal time (in milliseconds with 1ms/LSB) for the VOUT voltage to ramp down to 0V. A value of 0s means that the output should be ramped as quickly as the system allows.</t>
  </si>
  <si>
    <t>MFR_OP1_BEH</t>
  </si>
  <si>
    <t>Do not enable any of these optional BUCK behaviours</t>
  </si>
  <si>
    <t>Bits 15:5</t>
  </si>
  <si>
    <t>PRBS</t>
  </si>
  <si>
    <t>When the PRBS bit is set to '1', the clock for the power switches driving VOUT1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</si>
  <si>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SOFT</t>
  </si>
  <si>
    <t>When the GLOBAL bit is set to '1' and a fault condition causes this BUCK to be turned off, the other three BUCK outputs will also be turned off at the same time. If the SOFT bit is set to '1', the other (unfaulted) channels will go through a controlled (PMBus configured) shutdown. When SOFT = '0', and GLOBAL = '1', then a hard fault on this BUCK will also cause immediate shutdown of the other BUCKs. The SOFT bit has no function if the GLOBAL bit is set to '0'.</t>
  </si>
  <si>
    <t>GLOBAL</t>
  </si>
  <si>
    <t>When the GLOBAL bit is set to '1' and a fault condition causes this BUCK to be turned off, the other three BUCK outputs will also be turned off at the same time. This is to allow for the possibility that the BUCK outputs are linked in some way to create multiple supplies to a device for example. When GLOBAL='0', a fault on this BUCK will not affect the other BUCK outputs.</t>
  </si>
  <si>
    <t>Bit 1</t>
  </si>
  <si>
    <t>LATCH</t>
  </si>
  <si>
    <t>When the LATCH bit is set to '1' and a fault condition causes the BUCK to be turned off, the output will remain OFF (even when the fault condition clears) until the OPERATION command has been used to turn the BUCK off and then ON again. Setting the EN pin low and the high again will also re-enable the BUCK output. When LATCH = '0', PE24103 will allow this BUCK to go into a hiccup mode where the output will attempt to re-enable periodically to see if the fault condition is still present or not.</t>
  </si>
  <si>
    <t>Bit 0</t>
  </si>
  <si>
    <t>FLOAT</t>
  </si>
  <si>
    <t>When the FLOAT bit is set to '1' and a fault condition causes the BUCK to be turned off, the output will not be driven to 0V, instead the BUCK will simply stop supplying power to the load. When FLOAT = '0', the output will be ramped to 0V using the times in the TOFF_DLY and TOFF_FALL PMBus settings.</t>
  </si>
  <si>
    <t>VOUT1_OPERATION</t>
  </si>
  <si>
    <t>0x00C4</t>
  </si>
  <si>
    <t>Turn on automatically</t>
  </si>
  <si>
    <t>PS_ON</t>
  </si>
  <si>
    <t>On/Off control bit</t>
  </si>
  <si>
    <t>TO_MODE</t>
  </si>
  <si>
    <t>Turn off behaviour control bit</t>
  </si>
  <si>
    <t>Bits 5:4</t>
  </si>
  <si>
    <t>VSRC</t>
  </si>
  <si>
    <t>Voltage command source control bits</t>
  </si>
  <si>
    <t>Bits 3:2</t>
  </si>
  <si>
    <t>Marg_Flt</t>
  </si>
  <si>
    <t>Margin fault response control bits.</t>
  </si>
  <si>
    <t>Tran_Ctrl</t>
  </si>
  <si>
    <t>Not supported for PE24103</t>
  </si>
  <si>
    <t>Reserved</t>
  </si>
  <si>
    <t>Reserved in the PMBus standard</t>
  </si>
  <si>
    <t>VOUT2_TRANS_RATE</t>
  </si>
  <si>
    <t>TON2_DLY</t>
  </si>
  <si>
    <t>TON2_RISE</t>
  </si>
  <si>
    <t>VOUT2_MODE</t>
  </si>
  <si>
    <t>TOFF2_DLY</t>
  </si>
  <si>
    <t>TOFF2_FALL</t>
  </si>
  <si>
    <t>MFR_OP2_BEH</t>
  </si>
  <si>
    <t>When the PRBS bit is set to '1', the clock for the power switches driving VOUT2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</si>
  <si>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VOUT2_OPERATION</t>
  </si>
  <si>
    <t>VOUT3_TRANS_RATE</t>
  </si>
  <si>
    <t>TON3_DLY</t>
  </si>
  <si>
    <t>TON3_RISE</t>
  </si>
  <si>
    <t>VOUT3_MODE</t>
  </si>
  <si>
    <t>TOFF3_DLY</t>
  </si>
  <si>
    <t>TOFF3_FALL</t>
  </si>
  <si>
    <t>MFR_OP3_BEH</t>
  </si>
  <si>
    <t>When the PRBS bit is set to '1', the clock for the power switches driving VOUT3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</si>
  <si>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VOUT3_OPERATION</t>
  </si>
  <si>
    <t>VOUT4_TRANS_RATE</t>
  </si>
  <si>
    <t>TON4_DLY</t>
  </si>
  <si>
    <t>TON4_RISE</t>
  </si>
  <si>
    <t>VOUT4_MODE</t>
  </si>
  <si>
    <t>TOFF4_DLY</t>
  </si>
  <si>
    <t>TOFF4_FALL</t>
  </si>
  <si>
    <t>MFR_OP4_BEH</t>
  </si>
  <si>
    <t>When the PRBS bit is set to '1', the clock for the power switches driving VOUT4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</si>
  <si>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VOUT4_OPERATION</t>
  </si>
  <si>
    <t>VOUT1</t>
  </si>
  <si>
    <t>Set to 0V to trigger ADC conversion of Rtrim1</t>
  </si>
  <si>
    <t>Bits 15:0</t>
  </si>
  <si>
    <t>Value for the target VOUT voltage coming from the VOUT_COMMAND. This data is held in the PMBus voltage based format.</t>
  </si>
  <si>
    <t>VOUT1_MRGN_H</t>
  </si>
  <si>
    <t>Not used without PMBus so leave at default value</t>
  </si>
  <si>
    <t>VOUT1_MRGN_L</t>
  </si>
  <si>
    <t>Bits 7:0</t>
  </si>
  <si>
    <t>VOUT1_OV_FLT_LIM</t>
  </si>
  <si>
    <t>0x099A</t>
  </si>
  <si>
    <t>Set to 120% of the VOUT1 target set by Rtrim1</t>
  </si>
  <si>
    <t>VOUT1_UV_FLT_LIM</t>
  </si>
  <si>
    <t>0x0666</t>
  </si>
  <si>
    <t>Set to 80% of the VOUT1 target set by Rtrim1</t>
  </si>
  <si>
    <t>IOUT1_OC_FLT_LIM</t>
  </si>
  <si>
    <t>0xD8C0</t>
  </si>
  <si>
    <t>Set to 6A</t>
  </si>
  <si>
    <t>Always reads as 5'b1_1011 (-5 in decimal).</t>
  </si>
  <si>
    <t>Sets the sign bit for the overcurrent value.</t>
  </si>
  <si>
    <t>Sets the IOUT Over-current threshold in amps with units of 2e-5A (approx 31mA per LSB).</t>
  </si>
  <si>
    <t>IOUT1_UC_FLT_LIM</t>
  </si>
  <si>
    <t>0xDFC0</t>
  </si>
  <si>
    <t>Set to -2.0A</t>
  </si>
  <si>
    <t>Sets the sign bit for the undercurrent value.</t>
  </si>
  <si>
    <t>Sets the IOUT Under-current threshold in amps with units of 2e-5A (approx 31mA per LSB).</t>
  </si>
  <si>
    <t>VOUT1_PGOOD_ON</t>
  </si>
  <si>
    <t>0x079A</t>
  </si>
  <si>
    <t>Set to 95% of the VOUT1 target set by Rtrim1</t>
  </si>
  <si>
    <t>VOUT1_PGOOD_OFF</t>
  </si>
  <si>
    <t>0x0733</t>
  </si>
  <si>
    <t>Set to 90% of the VOUT1 target set by Rtrim1</t>
  </si>
  <si>
    <t>VOUT2</t>
  </si>
  <si>
    <t>Set to 0V to trigger ADC conversion of Rtrim2</t>
  </si>
  <si>
    <t>VOUT2_MRGN_H</t>
  </si>
  <si>
    <t>VOUT2_MRGN_L</t>
  </si>
  <si>
    <t>VOUT2_OV_FLT_LIM</t>
  </si>
  <si>
    <t>Set to 120% of the VOUT2 target set by Rtrim2</t>
  </si>
  <si>
    <t>VOUT2_UV_FLT_LIM</t>
  </si>
  <si>
    <t>Set to 80% of the VOUT2 target set by Rtrim2</t>
  </si>
  <si>
    <t>IOUT2_OC_FLT_LIM</t>
  </si>
  <si>
    <t>IOUT2_UC_FLT_LIM</t>
  </si>
  <si>
    <t>VOUT2_PGOOD_ON</t>
  </si>
  <si>
    <t>Set to 95% of the VOUT2 target set by Rtrim2</t>
  </si>
  <si>
    <t>VOUT2_PGOOD_OFF</t>
  </si>
  <si>
    <t>Set to 90% of the VOUT2 target set by Rtrim2</t>
  </si>
  <si>
    <t>VOUT3</t>
  </si>
  <si>
    <t>Set to 0V to trigger ADC conversion of Rtrim3</t>
  </si>
  <si>
    <t>VOUT3_MRGN_H</t>
  </si>
  <si>
    <t>VOUT3_MRGN_L</t>
  </si>
  <si>
    <t>VOUT3_OV_FLT_LIM</t>
  </si>
  <si>
    <t>Set to 120% of the VOUT3 target set by Rtrim3</t>
  </si>
  <si>
    <t>VOUT3_UV_FLT_LIM</t>
  </si>
  <si>
    <t>Set to 80% of the VOUT3 target set by Rtrim3</t>
  </si>
  <si>
    <t>IOUT3_OC_FLT_LIM</t>
  </si>
  <si>
    <t>IOUT3_UC_FLT_LIM</t>
  </si>
  <si>
    <t>VOUT3_PGOOD_ON</t>
  </si>
  <si>
    <t>Set to 95% of the VOUT3 target set by Rtrim3</t>
  </si>
  <si>
    <t>VOUT3_PGOOD_OFF</t>
  </si>
  <si>
    <t>Set to 90% of the VOUT3 target set by Rtrim3</t>
  </si>
  <si>
    <t>VOUT4</t>
  </si>
  <si>
    <t>Set to 0V to trigger ADC conversion of Rtrim4</t>
  </si>
  <si>
    <t>VOUT4_MRGN_H</t>
  </si>
  <si>
    <t>VOUT4_MRGN_L</t>
  </si>
  <si>
    <t>VOUT4_OV_FLT_LIM</t>
  </si>
  <si>
    <t>Set to 120% of the VOUT4 target set by Rtrim4</t>
  </si>
  <si>
    <t>VOUT4_UV_FLT_LIM</t>
  </si>
  <si>
    <t>Set to 80% of the VOUT4 target set by Rtrim4</t>
  </si>
  <si>
    <t>IOUT4_OC_FLT_LIM</t>
  </si>
  <si>
    <t>IOUT4_UC_FLT_LIM</t>
  </si>
  <si>
    <t>VOUT4_PGOOD_ON</t>
  </si>
  <si>
    <t>Set to 95% of the VOUT4 target set by Rtrim4</t>
  </si>
  <si>
    <t>VOUT4_PGOOD_OFF</t>
  </si>
  <si>
    <t>Set to 90% of the VOUT4 target set by Rtrim4</t>
  </si>
  <si>
    <t>ON_OFF_CONFIG</t>
  </si>
  <si>
    <t>Set to ignore the VOUT_OPERATION command before turning on (as Rtrim parts won't get it)</t>
  </si>
  <si>
    <t>Bits 7:5</t>
  </si>
  <si>
    <t>RSVD</t>
  </si>
  <si>
    <t>Bits reserved for future use</t>
  </si>
  <si>
    <t>WAIT_OP</t>
  </si>
  <si>
    <t>When the WAIT_OP bit is set to '0', then PE24103 will power up any time power is applied to the device (and the EN pin is high). In particular bit 7 of the OPERATION command (the ON/OFF state bit) is ignored as a control and becomes a read-only status bit.</t>
  </si>
  <si>
    <t>USE_OP</t>
  </si>
  <si>
    <t>When the WAIT_OP bit is set to '0', the USE_OP bit is unused. When the WAIT_OP bit is set to '1' then the USE_OP bit should also be set to '1'. The 2'b11 state indicates that the ON/OFF state of each of the PE24103 power outputs will be controlled by bit 7 of the OPERATION command (the ON/OFF state bit). A 2'b10 state would indicate that ON/OFF control might come from a PMBus CONTROL pin, but as PE24103 does not implement a CONTROL pin this combination is not supported.</t>
  </si>
  <si>
    <t>Bits 2:0</t>
  </si>
  <si>
    <t>NOUSE</t>
  </si>
  <si>
    <t>These bits control the use/operation of the PMBus CONTROL pin. PE24103 does not implement a CONTROL pin and so these bits are not supported for PE24103.</t>
  </si>
  <si>
    <t>IOUT_FILT_CTRL</t>
  </si>
  <si>
    <t>No filtering of IOUT measurements</t>
  </si>
  <si>
    <t>Bits 10:0</t>
  </si>
  <si>
    <t>VIN_ON_LIM</t>
  </si>
  <si>
    <t>0x5000</t>
  </si>
  <si>
    <t>Set default to 10.0V</t>
  </si>
  <si>
    <t>VIN_ON</t>
  </si>
  <si>
    <t>This is the PMBus threshold value for VIN at which PE24103 should enable full power operation. See PMBus documentation for more detailed information.</t>
  </si>
  <si>
    <t>VIN_OFF_LIM</t>
  </si>
  <si>
    <t>0x4CCD</t>
  </si>
  <si>
    <t>Set default to 9.6V</t>
  </si>
  <si>
    <t>VIN_OFF</t>
  </si>
  <si>
    <t>This is the PMBus threshold value for VIN at which PE24103 should disable full power operation. See PMBus documentation for more detailed information.</t>
  </si>
  <si>
    <t>STATUS_INPUT_MASK</t>
  </si>
  <si>
    <t>0x00FF</t>
  </si>
  <si>
    <t>Mask all faults for Rtrim devices as Status registers cannot be queried, or cleared.</t>
  </si>
  <si>
    <t>OT_FLT_LIM</t>
  </si>
  <si>
    <t>0xF208</t>
  </si>
  <si>
    <t>Set to 130C</t>
  </si>
  <si>
    <t>Always reads as 5'b1_1110 (-2 in decimal).</t>
  </si>
  <si>
    <t>Sign bit of the 2's complement over-temperature value.</t>
  </si>
  <si>
    <t>Sets the die over-temperature threshold in degrees Celsius with units of 2e-2C (0.25C per LSB).</t>
  </si>
  <si>
    <t>VIN_OV_FLT_LIM</t>
  </si>
  <si>
    <t>0x7C00</t>
  </si>
  <si>
    <t>Set to 15.5V</t>
  </si>
  <si>
    <t>VIN_OV_FAULT_LIMIT</t>
  </si>
  <si>
    <t>This is the PMBus threshold value for VIN at which PE24103 should create an input over-voltage fault flag. See PMBus documentation for more detailed information.</t>
  </si>
  <si>
    <t>VIN_UV_FLT_LIM</t>
  </si>
  <si>
    <t>0x4E66</t>
  </si>
  <si>
    <t>Set to 9.8V</t>
  </si>
  <si>
    <t>VIN_UV_FAULT_LIMIT</t>
  </si>
  <si>
    <t>This is the PMBus threshold value for VIN at which PE24103 should create an input under-voltage fault flag. See PMBus documentation for more detailed information.</t>
  </si>
  <si>
    <t>STATUS_MFR_MASK</t>
  </si>
  <si>
    <t>IIN_OC_FLT_LIM</t>
  </si>
  <si>
    <t>0xD880</t>
  </si>
  <si>
    <t>Set to 4.0A</t>
  </si>
  <si>
    <t>Sets the IIN Over-current threshold in amps with units of 2e-5A (approx 31mA per LSB).</t>
  </si>
  <si>
    <t>FREQUENCY_SWITCH</t>
  </si>
  <si>
    <t>0x0AEE</t>
  </si>
  <si>
    <t>Set to 1.5MHz</t>
  </si>
  <si>
    <t>Always reads as 5'b0_0001 (+1 in decimal).</t>
  </si>
  <si>
    <t>Always reads as 1'b0. Only positive values of FREQUENCY_SWITCH make sense.</t>
  </si>
  <si>
    <r>
      <t xml:space="preserve">Sets the switching frequency of the power switch outputs (and charge pump) in kHz with units of 2kHz/LSB. PE24103 only expects to support 7 possible legal values for this register:
</t>
    </r>
    <r>
      <rPr>
        <sz val="8"/>
        <color theme="1"/>
        <rFont val="Courier New"/>
        <family val="3"/>
      </rPr>
      <t>10'd1000 = 2000kHz for the BUCKs
10'd857  = 1714kHz for the BUCKs
10'd750  = 1500kHz for the BUCKs
10'd667  = 1333kHz for the BUCKs
10'd600  = 1200kHz for the BUCKs
10'd500  = 1000kHz for the BUCKs
10'd300  = 600kHz for the BUCKs</t>
    </r>
    <r>
      <rPr>
        <sz val="8"/>
        <color theme="1"/>
        <rFont val="Calibri"/>
        <family val="2"/>
        <scheme val="minor"/>
      </rPr>
      <t xml:space="preserve">
Note that attempting to set clock frequencies other than the values listed here will disable all the BUCKs.</t>
    </r>
  </si>
  <si>
    <t>MFR_SPECIFIC_PGOOD</t>
  </si>
  <si>
    <t>0x0F0F</t>
  </si>
  <si>
    <t>Use an AND function for all 4 outputs</t>
  </si>
  <si>
    <t>STATUS_TEMP_MASK</t>
  </si>
  <si>
    <t>MFR_SPECIFIC_MATRIX</t>
  </si>
  <si>
    <t>Derive the Buck matrix from the resistor values at the Rtrimx pins</t>
  </si>
  <si>
    <t>Bits 15:12</t>
  </si>
  <si>
    <t>Bit 11</t>
  </si>
  <si>
    <t>SW4_VALID</t>
  </si>
  <si>
    <t>Defines that the value in the SW4 bits of this register hold a valid value which should be used for the chip configuration in terms of combining outputs to create higher capability combined outputs. When the SW4_VALID bit is set to 1'b0, the output configuration will be derived from ADC measurements of the resistor value connected at the chip Rtrim[4] chip pin.</t>
  </si>
  <si>
    <t>SW3_VALID</t>
  </si>
  <si>
    <t>Defines that the value in the SW3 bits of this register hold a valid value which should be used for the chip configuration in terms of combining outputs to create higher capability combined outputs. When the SW3_VALID bit is set to 1'b0, the output configuration will be derived from ADC measurements of the resistor value connected at the chip Rtrim[3] chip pin.</t>
  </si>
  <si>
    <t>Bit 9</t>
  </si>
  <si>
    <t>SW2_VALID</t>
  </si>
  <si>
    <t>Defines that the value in the SW2 bits of this register hold a valid value which should be used for the chip configuration in terms of combining outputs to create higher capability combined outputs. When the SW2_VALID bit is set to 1'b0, the output configuration will be derived from ADC measurements of the resistor value connected at the chip Rtrim[2] chip pin.</t>
  </si>
  <si>
    <t>SW1_VALID</t>
  </si>
  <si>
    <t>Defines that the value in the SW1 bits of this register hold a valid value which should be used for the chip configuration in terms of combining outputs to create higher capability combined outputs. When the SW1_VALID bit is set to 1'b0, the output configuration will be derived from ADC measurements of the resistor value connected at the chip Rtrim[1] chip pin.</t>
  </si>
  <si>
    <t>Bits 7:6</t>
  </si>
  <si>
    <t>SW4</t>
  </si>
  <si>
    <t>Defines the output that VOUT4 is connected to (outside of PE24103). The range of values 2'b11 to 2'b00 corresponds to outputs 4 to 1 respectively. See PMBus documentation for further clarification.</t>
  </si>
  <si>
    <t>SW3</t>
  </si>
  <si>
    <t>Defines the output that VOUT3 is connected to (outside of PE24103). The range of values 2'b11 to 2'b00 corresponds to outputs 4 to 1 respectively. See PMBus documentation for further clarification.</t>
  </si>
  <si>
    <t>SW2</t>
  </si>
  <si>
    <t>Defines the output that VOUT2 is connected to (outside of PE24103). The range of values 2'b11 to 2'b00 corresponds to outputs 4 to 1 respectively. See PMBus documentation for further clarification.</t>
  </si>
  <si>
    <t>Bits 1:0</t>
  </si>
  <si>
    <t>SW1</t>
  </si>
  <si>
    <t>Defines the output that VOUT1 is connected to (outside of PE24103). The range of values 2'b11 to 2'b00 corresponds to outputs 4 to 1 respectively. See PMBus documentation for further clarification.</t>
  </si>
  <si>
    <t>STATUS1_IVOUT_MASK</t>
  </si>
  <si>
    <t>0xFFFF</t>
  </si>
  <si>
    <t>Bits 15:8</t>
  </si>
  <si>
    <t>STATUS1_IOUT_MASK</t>
  </si>
  <si>
    <t>STATUS1_VOUT_MASK</t>
  </si>
  <si>
    <t>STATUS2_IVOUT_MASK</t>
  </si>
  <si>
    <t>STATUS2_IOUT_MASK</t>
  </si>
  <si>
    <t>STATUS2_VOUT_MASK</t>
  </si>
  <si>
    <t>STATUS_CML_MASK</t>
  </si>
  <si>
    <t>STATUS3_IVOUT_MASK</t>
  </si>
  <si>
    <t>STATUS3_IOUT_MASK</t>
  </si>
  <si>
    <t>STATUS3_VOUT_MASK</t>
  </si>
  <si>
    <t>STATUS4_IVOUT_MASK</t>
  </si>
  <si>
    <t>STATUS4_IOUT_MASK</t>
  </si>
  <si>
    <t>STATUS4_VOUT_MASK</t>
  </si>
  <si>
    <t>STATUS_OTHER_MASK</t>
  </si>
  <si>
    <t>MFR_IOUT_MAX</t>
  </si>
  <si>
    <t>PS_CFG</t>
  </si>
  <si>
    <t>Read-only location which is accessed via the MFR_IOUT_MAX PMBus command (code 0xA6). Suggested value from the PRD limit is +4.0A. Using a LINEAR11 data format with units of 31mA, 4.0A is 0xD880. There is no mechanism for the User to update this value.</t>
  </si>
  <si>
    <t>MFR_VOUT_MIN</t>
  </si>
  <si>
    <t>Set to 9.6V</t>
  </si>
  <si>
    <t>Read-only location which is accessed via the MFR_VOUT_MIN PMBus command (code 0xA4). Suggested value matches the PRD minimum specification for VOUT (0.6V). Using the PE24103 data format for voltages this is represented in a ULINEAR16 data format as 0x04CD. There is no mechanism for the User to update this value.</t>
  </si>
  <si>
    <t>ADC_OFFSET_00</t>
  </si>
  <si>
    <t>SOT</t>
  </si>
  <si>
    <t>VGPR_OFFSET</t>
  </si>
  <si>
    <t>Digital, two's complement, offset correction value (in LS bits) for the ADC result from channel 0 (VGPR measurement for switching outputs 0 to 3). Note that only 9 bits may be required. For convenience, the value should be sign-extended to a 16-bit value.</t>
  </si>
  <si>
    <t>ADC_CH_SEL00</t>
  </si>
  <si>
    <t>0x0084</t>
  </si>
  <si>
    <t>Add the VOUT1 and IOUT1 channels to the ADC round-robin</t>
  </si>
  <si>
    <t>Bits 7:4</t>
  </si>
  <si>
    <t>CH_SEL01</t>
  </si>
  <si>
    <t>This is a 4-bit field to select one of 16 potential ADC input channels. Up to 31 channel selections can be stored and converted in a round robin scheme. The same ADC channel may be converted more than once in the sequence of 31 channels so that some channels are converted more often than others. The channel selected by CH_SEL00 will be converted first, followed by CH_SEL01 etc. The total number of channels in the round-robin scheme, may be limited to be less than 31 using the CH_LOOP_LIM field of the ADC_CH_SEL15 register.</t>
  </si>
  <si>
    <t>Bits 3:0</t>
  </si>
  <si>
    <t>CH_SEL00</t>
  </si>
  <si>
    <t>ADC_GAIN_00</t>
  </si>
  <si>
    <t>VGPR_GAIN</t>
  </si>
  <si>
    <t>Digital gain error correction value for the ADC result from channel 0 (VGPR measurement for switching outputs 0 to 3). This value is expected to be in the numerical range 0.9 to 1.1 and is stored as a 1.15 integer (one integer bit and 15 fraction bits). Note that only 7 bits may be needed in which case the 7-bit value should be LEFT justified.</t>
  </si>
  <si>
    <t>ADC_OFFSET_01</t>
  </si>
  <si>
    <t>VIN_OFFSET</t>
  </si>
  <si>
    <t>Digital, two's complement, offset correction value (in LS bits) for the ADC result from channel 12 (VIN measurement). Note that only 9 bits may be required. For convenience, the value should be sign-extended to a 16-bit value.</t>
  </si>
  <si>
    <t>ADC_GAIN_01</t>
  </si>
  <si>
    <t>VIN_GAIN</t>
  </si>
  <si>
    <t>Digital gain error correction value for the ADC result from channel 1 (VIN measurement). This value is expected to be in the numerical range 0.9 to 1.1 and is stored as a 1.15 integer (one integer bit and 15 fraction bits). Note that only 7 bits may be needed in which case the 7-bit value should be LEFT justified.</t>
  </si>
  <si>
    <t>ADC_CH_SEL01</t>
  </si>
  <si>
    <t>Add the VOUT2 and IOUT2 channels to the ADC round-robin</t>
  </si>
  <si>
    <t>CH_SEL03</t>
  </si>
  <si>
    <t>CH_SEL02</t>
  </si>
  <si>
    <t>ADC_OFFSET_02</t>
  </si>
  <si>
    <t>IIN_OFFSET</t>
  </si>
  <si>
    <t>Digital, two's complement, offset correction value (in LS bits) for the ADC result from channel 2 (IIN measurement). Note that only 9 bits may be required. For convenience, the value should be sign-extended to a 16-bit value.</t>
  </si>
  <si>
    <t>ADC_GAIN_02</t>
  </si>
  <si>
    <t>IIN_GAIN</t>
  </si>
  <si>
    <t>Digital gain error correction value for the ADC result from channel 2 (IIN measurement). This value is expected to be in the numerical range 0.9 to 1.1 and is stored as a 1.15 integer (one integer bit and 15 fraction bits). Note that only 7 bits may be needed in which case the 7-bit value should be LEFT justified.</t>
  </si>
  <si>
    <t>ADC_OFFSET_03</t>
  </si>
  <si>
    <t>VCP_OFFSET</t>
  </si>
  <si>
    <t>Digital, two's complement, offset correction value (in LS bits) for the ADC result from channel 3 (Charge pump voltage measurement). Note that only 9 bits may be required. For convenience, the value should be sign-extended to a 16-bit value.</t>
  </si>
  <si>
    <t>ADC_CH_SEL02</t>
  </si>
  <si>
    <t>0x00A6</t>
  </si>
  <si>
    <t>Add the VOUT3 and IOUT3 channels to the ADC round-robin</t>
  </si>
  <si>
    <t>CH_SEL05</t>
  </si>
  <si>
    <t>CH_SEL04</t>
  </si>
  <si>
    <t>ADC_GAIN_03</t>
  </si>
  <si>
    <t>VCP_GAIN</t>
  </si>
  <si>
    <t>Digital gain error correction value for the ADC result from channel 3 (Charge pump voltage measurement). This value is expected to be in the numerical range 0.9 to 1.1 and is stored as a 1.15 integer (one integer bit and 15 fraction bits). Note that only 7 bits may be needed in which case the 7-bit value should be LEFT justified.</t>
  </si>
  <si>
    <t>ADC_OFFSET_04</t>
  </si>
  <si>
    <t>VOUT1_OFFSET</t>
  </si>
  <si>
    <t>Digital, two's complement, offset correction value (in LS bits) for the ADC result from channel 4 (VOUT measurement for switching output 1). Note that only 9 bits may be required. For convenience, the value should be sign-extended to a 16-bit value.</t>
  </si>
  <si>
    <t>ADC_GAIN_04</t>
  </si>
  <si>
    <t>VOUT1_GAIN</t>
  </si>
  <si>
    <t>Digital gain error correction value for the ADC result from channel 4 (VOUT measurement for switching output 1). This value is expected to be in the numerical range 0.9 to 1.1 and is stored as a 1.15 integer (one integer bit and 15 fraction bits). Note that only 7 bits may be needed in which case the 7-bit value should be LEFT justified.</t>
  </si>
  <si>
    <t>ADC_CH_SEL03</t>
  </si>
  <si>
    <t>0x00B7</t>
  </si>
  <si>
    <t>Add the VOUT4 and IOUT4 channels to the ADC round-robin</t>
  </si>
  <si>
    <t>CH_SEL07</t>
  </si>
  <si>
    <t>CH_SEL06</t>
  </si>
  <si>
    <t>ADC_OFFSET_05</t>
  </si>
  <si>
    <t>VOUT2_OFFSET</t>
  </si>
  <si>
    <t>Digital, two's complement, offset correction value (in LS bits) for the ADC result from channel 5 (VOUT measurement for switching output 2). Note that only 9 bits may be required. For convenience, the value should be sign-extended to a 16-bit value.</t>
  </si>
  <si>
    <t>ADC_GAIN_05</t>
  </si>
  <si>
    <t>VOUT2_GAIN</t>
  </si>
  <si>
    <t>Digital gain error correction value for the ADC result from channel 5 (VOUT measurement for switching output 2). This value is expected to be in the numerical range 0.9 to 1.1 and is stored as a 1.15 integer (one integer bit and 15 fraction bits). Note that only 7 bits may be needed in which case the 7-bit value should be LEFT justified.</t>
  </si>
  <si>
    <t>ADC_OFFSET_06</t>
  </si>
  <si>
    <t>VOUT3_OFFSET</t>
  </si>
  <si>
    <t>Digital, two's complement, offset correction value (in LS bits) for the ADC result from channel 6 (VOUT measurement for switching output 3). Note that only 9 bits may be required. For convenience, the value should be sign-extended to a 16-bit value.</t>
  </si>
  <si>
    <t>ADC_CH_SEL04</t>
  </si>
  <si>
    <t>0x0012</t>
  </si>
  <si>
    <t>Add the VIN and IIN channels to the ADC round-robin</t>
  </si>
  <si>
    <t>CH_SEL09</t>
  </si>
  <si>
    <t>CH_SEL08</t>
  </si>
  <si>
    <t>ADC_GAIN_06</t>
  </si>
  <si>
    <t>VOUT3_GAIN</t>
  </si>
  <si>
    <t>Digital gain error correction value for the ADC result from channel 6 (VOUT measurement for switching output 3). This value is expected to be in the numerical range 0.9 to 1.1 and is stored as a 1.15 integer (one integer bit and 15 fraction bits). Note that only 7 bits may be needed in which case the 7-bit value should be LEFT justified.</t>
  </si>
  <si>
    <t>ADC_OFFSET_07</t>
  </si>
  <si>
    <t>VOUT4_OFFSET</t>
  </si>
  <si>
    <t>Digital, two's complement, offset correction value (in LS bits) for the ADC result from channel 7 (VOUT measurement for switching output 4). Note that only 9 bits may be required. For convenience, the value should be sign-extended to a 16-bit value.</t>
  </si>
  <si>
    <t>ADC_GAIN_07</t>
  </si>
  <si>
    <t>VOUT4_GAIN</t>
  </si>
  <si>
    <t>Digital gain error correction value for the ADC result from channel 7 (VOUT measurement for switching output 4). This value is expected to be in the numerical range 0.9 to 1.1 and is stored as a 1.15 integer (one integer bit and 15 fraction bits). Note that only 7 bits may be needed in which case the 7-bit value should be LEFT justified.</t>
  </si>
  <si>
    <t>ADC_CH_SEL05</t>
  </si>
  <si>
    <t>0x00C3</t>
  </si>
  <si>
    <t>Add the VX and Temperature channels to the ADC round-robin</t>
  </si>
  <si>
    <t>CH_SEL11</t>
  </si>
  <si>
    <t>CH_SEL10</t>
  </si>
  <si>
    <t>ADC_OFFSET_08</t>
  </si>
  <si>
    <t>IOUT1_OFFSET</t>
  </si>
  <si>
    <t>Digital, two's complement, offset correction value (in LS bits) for the ADC result from channel 8 (IOUT measurement for switching output 1). Note that only 9 bits may be required. For convenience, the value should be sign-extended to a 16-bit value.</t>
  </si>
  <si>
    <t>ADC_GAIN_08</t>
  </si>
  <si>
    <t>IOUT1_GAIN</t>
  </si>
  <si>
    <t>Digital gain error correction value for the ADC result from channel 8 (IOUT measurement for switching output 1). This value is expected to be in the numerical range 0.9 to 1.1 and is stored as a 1.15 integer (one integer bit and 15 fraction bits). Note that only 7 bits may be needed in which case the 7-bit value should be LEFT justified.</t>
  </si>
  <si>
    <t>ADC_OFFSET_09</t>
  </si>
  <si>
    <t>IOUT2_OFFSET</t>
  </si>
  <si>
    <t>Digital, two's complement, offset correction value (in LS bits) for the ADC result from channel 9 (IOUT measurement for switching output 2). Note that only 9 bits may be required. For convenience, the value should be sign-extended to a 16-bit value.</t>
  </si>
  <si>
    <t>ADC_CH_SEL06</t>
  </si>
  <si>
    <t>Not used.</t>
  </si>
  <si>
    <t>CH_SEL13</t>
  </si>
  <si>
    <t>CH_SEL12</t>
  </si>
  <si>
    <t>ADC_GAIN_09</t>
  </si>
  <si>
    <t>IOUT2_GAIN</t>
  </si>
  <si>
    <t>Digital gain error correction value for the ADC result from channel 9 (IOUT measurement for switching output 2). This value is expected to be in the numerical range 0.9 to 1.1 and is stored as a 1.15 integer (one integer bit and 15 fraction bits). Note that only 7 bits may be needed in which case the 7-bit value should be LEFT justified.</t>
  </si>
  <si>
    <t>ADC_OFFSET_10</t>
  </si>
  <si>
    <t>IOUT3_OFFSET</t>
  </si>
  <si>
    <t>Digital, two's complement, offset correction value (in LS bits) for the ADC result from channel 10 (IOUT measurement for switching output 3). Note that only 9 bits may be required. For convenience, the value should be sign-extended to a 16-bit value.</t>
  </si>
  <si>
    <t>ADC_GAIN_10</t>
  </si>
  <si>
    <t>IOUT3_GAIN</t>
  </si>
  <si>
    <t>Digital gain error correction value for the ADC result from channel 10 (IOUT measurement for switching output 3). This value is expected to be in the numerical range 0.9 to 1.1 and is stored as a 1.15 integer (one integer bit and 15 fraction bits). Note that only 7 bits may be needed in which case the 7-bit value should be LEFT justified.</t>
  </si>
  <si>
    <t>ADC_CH_SEL07</t>
  </si>
  <si>
    <t>CH_SEL15</t>
  </si>
  <si>
    <t>CH_SEL14</t>
  </si>
  <si>
    <t>ADC_OFFSET_11</t>
  </si>
  <si>
    <t>IOUT4_OFFSET</t>
  </si>
  <si>
    <t>Digital, two's complement, offset correction value (in LS bits) for the ADC result from channel 11 (IOUT measurement for switching output 4). Note that only 9 bits may be required. For convenience, the value should be sign-extended to a 16-bit value.</t>
  </si>
  <si>
    <t>ADC_GAIN_11</t>
  </si>
  <si>
    <t>IOUT4_GAIN</t>
  </si>
  <si>
    <t>Digital gain error correction value for the ADC result from channel 11 (IOUT measurement for switching output 4). This value is expected to be in the numerical range 0.9 to 1.1 and is stored as a 1.15 integer (one integer bit and 15 fraction bits). Note that only 7 bits may be needed in which case the 7-bit value should be LEFT justified.</t>
  </si>
  <si>
    <t>ADC_OFFSET_12</t>
  </si>
  <si>
    <t>TEMP_OFFSET</t>
  </si>
  <si>
    <t>Digital, two's complement, offset correction value (in LS bits) for the ADC result from channel 12 (Temperature measurement). Note that only 9 bits may be required. For convenience, the value should be sign-extended to a 16-bit value.</t>
  </si>
  <si>
    <t>ADC_CH_SEL08</t>
  </si>
  <si>
    <t>CH_SEL17</t>
  </si>
  <si>
    <t>CH_SEL16</t>
  </si>
  <si>
    <t>ADC_GAIN_12</t>
  </si>
  <si>
    <t>TEMP_GAIN</t>
  </si>
  <si>
    <t>Digital gain error correction value for the ADC result from channel 12 (Temperature measurement). This value is expected to be in the numerical range 0.9 to 1.1 and is stored as a 1.15 integer (one integer bit and 15 fraction bits). Note that only 7 bits may be needed in which case the 7-bit value should be LEFT justified.</t>
  </si>
  <si>
    <t>RTRIM_INFLEX</t>
  </si>
  <si>
    <t>0x050C</t>
  </si>
  <si>
    <t>Default MTP value matches example in R2D2 chip level IOS.</t>
  </si>
  <si>
    <t>INFLEX</t>
  </si>
  <si>
    <t>This MTP value stores an unsigned temperature value in units of 0.25Kelvin per bit at which we swap between two sections of linear correction equations for enhancing the accuracy of Rtrim ADC measurements. For temperatures below INFLEX[15:0] we use the a1,b1 correction values and for temperatures above we use the a2, b2 values.</t>
  </si>
  <si>
    <t>RTRIM_A1</t>
  </si>
  <si>
    <t>0xBD6F</t>
  </si>
  <si>
    <t>A1</t>
  </si>
  <si>
    <t>The A1[15:0] value is a SIGNED parameter ranging from -32,768/2^26 to +32,767/2^26 giving a fraction ranging from approximately -0.0005 to +0.0005. This value is part of the linear equation ratio = a1*Temperature + b1 which is used to improve the accuracy of Rtrim ADC measurements. Further details of the integer arithmetic are in the "Rtrim_calc.xlsx" spreadsheet.</t>
  </si>
  <si>
    <t>ADC_CH_SEL09</t>
  </si>
  <si>
    <t>CH_SEL19</t>
  </si>
  <si>
    <t>CH_SEL18</t>
  </si>
  <si>
    <t>RTRIM_B1</t>
  </si>
  <si>
    <t>0x44DC</t>
  </si>
  <si>
    <t>B1</t>
  </si>
  <si>
    <t>The B1[15:0] value is an unsigned parameter ranging from 0/2^15 to +65,535/2^15 giving a fraction ranging from approximately 0.00 to 1.99. This value is part of the linear equation ratio = a1*Temperature + b1 which is used to improve the accuracy of Rtrim ADC measurements. Further details of the integer arithmetic are in the "Rtrim_calc.xlsx" spreadsheet.</t>
  </si>
  <si>
    <t>RTRIM_A2</t>
  </si>
  <si>
    <t>0xE322</t>
  </si>
  <si>
    <t>A2</t>
  </si>
  <si>
    <t>The A2[15:0] value is a SIGNED parameter ranging from -32,768/2^26 to +32,767/2^26 giving a fraction ranging from approximately -0.0005 to +0.0005. This value is part of the linear equation ratio = a2*Temperature + b2 which is used to improve the accuracy of Rtrim ADC measurements. Further details of the integer arithmetic are in the "Rtrim_calc.xlsx" spreadsheet.</t>
  </si>
  <si>
    <t>RTRIM_B2</t>
  </si>
  <si>
    <t>0x41DB</t>
  </si>
  <si>
    <t>B2</t>
  </si>
  <si>
    <t>The B2[15:0] value is an unsigned parameter ranging from 0/2^15 to +65,535/2^15 giving a fraction ranging from approximately 0.00 to 1.99. This value is part of the linear equation ratio = a2*Temperature + b2 which is used to improve the accuracy of Rtrim ADC measurements. Further details of the integer arithmetic are in the "Rtrim_calc.xlsx" spreadsheet.</t>
  </si>
  <si>
    <t>ADC_CH_SEL10</t>
  </si>
  <si>
    <t>CH_SEL21</t>
  </si>
  <si>
    <t>CH_SEL20</t>
  </si>
  <si>
    <t>MFR_VOUT_MAX</t>
  </si>
  <si>
    <t>Read-only location which is accessed via the MFR_VOUT_MAX PMBus command (code 0xA5). Suggested value matches the PRD maximum specification for VOUT (2.0V). Using the PE24103 data format for voltages this is represented in a ULINEAR16 data format as 0x1000. There is no mechanism for the User to update this value.</t>
  </si>
  <si>
    <t>ADC_SCALE_VOUT</t>
  </si>
  <si>
    <t>0x999A</t>
  </si>
  <si>
    <t>See ADC_to_PMBus_scaling.xlxs spreadsheet for details of this value</t>
  </si>
  <si>
    <t>SCALE_VOUT</t>
  </si>
  <si>
    <t>Digital scaling factor to convert a VOUT ADC result from ADC LS bit size to the PMBUS bit size. Expected ADC full scale voltage is 2.5V, so ADC LS bit size will be 2.5/2048. The PMBus registers for VOUT will be scaled to give a 2's complement value in a sign + 5.10 representation to represent a voltage range of -32.0V to +31.999V. The ratio to convert from ADC format to PMBus format would then be 1.25. For example, an ADC input of +2V would convert as 2/2.5*2048 = 1638.   1.25 * 1638 = 2,047 which as a 5.10 number is 1 and 1023/1024 or 1.999V. Note that this scaling factor value is UNSIGNED.</t>
  </si>
  <si>
    <t>DAC_SCALE_VOUT</t>
  </si>
  <si>
    <t>0xD552</t>
  </si>
  <si>
    <t>See the DAC_ramp.xlsx spreadsheet for details of this value</t>
  </si>
  <si>
    <t>Digital scaling factor to convert a VOUT commanded voltage (in volts) into DAC format (in 16-bit DAC LSBs). This word is the inverse of the ADC_SCALE_VOUT value in effect. Note that this scaling factor value is UNSIGNED and is treated as a 4.12 format number.</t>
  </si>
  <si>
    <t>ADC_CH_SEL11</t>
  </si>
  <si>
    <t>CH_SEL23</t>
  </si>
  <si>
    <t>CH_SEL22</t>
  </si>
  <si>
    <t>DAC_SCALE_VOUT_RAMP</t>
  </si>
  <si>
    <t>0xAEC3</t>
  </si>
  <si>
    <t>Digital scaling factor to convert a VOUT commanded voltage (in ADC/DAC bits - 16-bit full scale) into a DAC step which we can use to ramp the nominal VOUT voltage up or down. Note that this scaling factor value is UNSIGNED and needs to be scaled by 2^-29 when used. See DAC_ramp.xlsx spreadsheet for the details.</t>
  </si>
  <si>
    <t>DAC_TRANS_SCALE</t>
  </si>
  <si>
    <t>0xDA74</t>
  </si>
  <si>
    <t>SCALE_TRANS</t>
  </si>
  <si>
    <t>Digital scaling factor to convert a value entered with the VOUT_TRANSITION_RATE PMBus command from units of mV/us (as specified by PMBus) to units of 16-bit DAC LSBs/us which we can use directly with the DAC ramp hardware. Further details of how the value is derived (and used) are in the DAC_ramp.xlsx spreadsheet. Note that this scaling factor value is UNSIGNED and needs to be scaled by 2^-20 when used.</t>
  </si>
  <si>
    <t>ADC_SCALE_IOUT</t>
  </si>
  <si>
    <t>0x8000</t>
  </si>
  <si>
    <t>SCALE_IOUT</t>
  </si>
  <si>
    <t>Digital scaling factor to convert an IOUT ADC result from ADC LS bit size to the PMBUS bit size. Expected ADC full scale current is 8.0A (FIXME), so ADC LS bit size will be 8.0/2048. The PMBus registers for IOUT will be scaled to give a 2's complement value in a sign + 4.10 representation to represent a current range of -32.0A to +31.999A. The ratio to convert from ADC format to PMBus format would then be 4.0. For example, an ADC input of +3A would convert as 3.0/8.0*2048 = 768.   4.0 * 768 = 3,072 which as a 5.10 number is 3 and 0/1024 or 3.0A. Note that this scaling factor value is UNSIGNED.</t>
  </si>
  <si>
    <t>ADC_CH_SEL12</t>
  </si>
  <si>
    <t>CH_SEL25</t>
  </si>
  <si>
    <t>CH_SEL24</t>
  </si>
  <si>
    <t>ADC_SCALE_VGPR</t>
  </si>
  <si>
    <t>SCALE_VGPR</t>
  </si>
  <si>
    <t>FIXME, might we be able to share the ADC_SCALE_VOUT value fot the GPR ADC conversions? The PMBus output voltage will be in the same 2s complement sign, 5.10 format. It could be that the GPR voltages will be small. I think the current source is 100uA? A resistor of up to 25k would match that to directly give an ADC result in the same range as VOUT measurements.</t>
  </si>
  <si>
    <t>ADC_SCALE_VIN</t>
  </si>
  <si>
    <t>0xE666</t>
  </si>
  <si>
    <t>SCALE_VIN</t>
  </si>
  <si>
    <t>Digital scaling factor to convert a VIN ADC result from ADC LS bit size to the PMBUS bit size. Expected ADC full scale voltage is 20V, so ADC LS bit size will be 20.0/2048. The PMBus registers for VOUT will be scaled to give a 2's complement value in a sign + 5.10 representation to represent a voltage range of -32.0V to +31.999V. The ratio to convert from ADC format to PMBus format would then be 10. For example, an ADC input of +15V would convert as 15/20*2048 = 1536.  10.0 * 1536 = 15,360 which as a 5.10 number is 15 and 0/1024 or 15.0V. Note that this scaling factor value is UNSIGNED.</t>
  </si>
  <si>
    <t>ADC_SCALE_IIN</t>
  </si>
  <si>
    <t>0xD93B</t>
  </si>
  <si>
    <t>SCALE_IIN</t>
  </si>
  <si>
    <t>FIXME, might we be able to share the ADC_SCALE_IOUT value fot the IIN ADC conversions? The PMBus output current will be in the same 2s complement sign, 5.10 format. Current measurements are not expected to be particularly accurate (15%?), so we could set the full scale current for IIN to be the same as for IOUT.</t>
  </si>
  <si>
    <t>ADC_CH_SEL13</t>
  </si>
  <si>
    <t>CH_SEL27</t>
  </si>
  <si>
    <t>CH_SEL26</t>
  </si>
  <si>
    <t>ADC_SCALE_TEMP</t>
  </si>
  <si>
    <t>0xE26A</t>
  </si>
  <si>
    <t>SCALE_TEMP</t>
  </si>
  <si>
    <t>Digital scaling factor to convert a temperature ADC result from ADC LS bit size in volts to the PMBUS bit size in degrees Kelvin. Expected ADC full scale voltage is 500K, so ADC LS bit size will be 500.0/2048. The PMBus registers for Temperature will be scaled to give a 2's complement value in a sign + 9.6 representation to represent a temperature range of -512K to +511.98K (obviously the negative range is not needed when we choose to present the results in Kelvin). The ratio to convert from ADC format to PMBus format would then be 15.625. For example, an ADC input of +1.221V would convert as 1.221/2.5*2048 = 1000.  15.625 * 1000 = 15,625 which as a 9.6 number is 244 and 9/64 or 244.14K. Note that this scaling factor value is UNSIGNED.</t>
  </si>
  <si>
    <t>ADC_SCALE_VCP</t>
  </si>
  <si>
    <t>SCALE_VCP</t>
  </si>
  <si>
    <t>FIXME, might we be able to share the ADC_SCALE_VOUT value fot the VCP ADC conversions? The PMBus output voltage will be in the same 2s complement sign, 5.10 format. It should be that the VCP voltages will be 5V or less.</t>
  </si>
  <si>
    <t>ADC_TEMP_CONV</t>
  </si>
  <si>
    <t>0x0445</t>
  </si>
  <si>
    <t>TEMP_CONV</t>
  </si>
  <si>
    <t>This offset value will be used to convert between temperature in degrees Kelvin and degrees Centigrade if we choose to support PMBus temperaure values in centigrade. The value is 273.15 which will be represented in a 14.2 number format as 0x0445. To convert from Kelvin to Centigrade this constant needs to be subtracted from the 14.2 version of kelvin temperature.</t>
  </si>
  <si>
    <t>ADC_CH_SEL14</t>
  </si>
  <si>
    <t>CH_SEL29</t>
  </si>
  <si>
    <t>CH_SEL28</t>
  </si>
  <si>
    <t>MFR_VIN_MAX</t>
  </si>
  <si>
    <t>Read-only location which is accessed via the MFR_VIN_MAX PMBus command (code 0xA1). Suggested value matches the PRD maximum specification for VIN (15.5V). Using the PE24103 data format for voltages this is represented in a ULINEAR16 data format as 0x7C00. There is no mechanism for the User to update this value.</t>
  </si>
  <si>
    <t>MFR_IIN_MAX</t>
  </si>
  <si>
    <t>Set to 4.0A? FIXME</t>
  </si>
  <si>
    <t>Read-only location which is accessed via the MFR_IIN_MAX PMBus command (code 0xA2). Suggested value based on the PRD values is set to 32W/9.6V or 3.5A (approx). Using a LINEAR11 data format with units of 31mA, 3.5A is 0xD870. There is no mechanism for the User to update this value.</t>
  </si>
  <si>
    <t>MFR_VIN_MIN</t>
  </si>
  <si>
    <t>Read-only location which is accessed via the MFR_VIN_MIN PMBus command (code 0xA0). Suggested value matches the PRD minimum specification for VIN (9.6V). Using the PE24103 data format for voltages this is represented in a ULINEAR16 data format as 0x4CCD. There is no mechanism for the User to update this value.</t>
  </si>
  <si>
    <t>ADC_CH_SEL15</t>
  </si>
  <si>
    <t>0x00C0</t>
  </si>
  <si>
    <t>Simple loop through 12 ADC channels in the round-robin scheme converting each channel once.</t>
  </si>
  <si>
    <t>Bits 8:4</t>
  </si>
  <si>
    <t>CH_LOOP_LIM</t>
  </si>
  <si>
    <t>The CH_LOOP_LIM bits will decide how many ADC channels will be converted in the round-robin scheme. The channel selected by CH_SEL00 will always be converted (regardless of the CH_LOOP_LIM value). If CH_LOOP_LIM has a value in the range 2 to 31, the channel selected by CH_SEL00, CH_SEL01, CH_SEL_02... to CH_SEL30 will be converted in order depending on the CH_LOOP_LIM value. For CH_LOOP_LIM values of 0 and 31 all of the 31 ADC channels will be converted in sequence.</t>
  </si>
  <si>
    <t>CH_SEL30</t>
  </si>
  <si>
    <t>CONFIGADC1</t>
  </si>
  <si>
    <t>0x1200</t>
  </si>
  <si>
    <t>Bits 15:14</t>
  </si>
  <si>
    <t>Bits 13:10</t>
  </si>
  <si>
    <t>DISCARD</t>
  </si>
  <si>
    <t>These MTP bits select how many ADC results are discarded before the "settled" result is settled and the ADC moves to the next channel. The expected value for this bit field is 4'd4, so that the 5th ADC result is used. When the ADC is configured to be in continuous conversion mode (for test/debug purposes for example) then this value will still be used for the first ADC result, but the ADC state machine will not use this value to decide when to move on to the next channel.</t>
  </si>
  <si>
    <t>BIT_FLIP</t>
  </si>
  <si>
    <t xml:space="preserve">This MTP bit selects how the digital part of the ADC will sample the bit-stream coming from the analog part of the ADC. The expectation is that the modulator output from the analog holds 2s complement values of +1 (2'b01) or -1 (2'b10) and just the sign bit is sent from the analog to the digital. The expectation is the single-bit value used in the ADC filter is the INVERTED sign bit of the modulator data. The BIT_FLIP MTP values allows a "just-in-case" option should something go wrong in our handing of the analog &lt;&gt; digital interface.
1'b0 - Decimating filter uses the INVERSE of bit 1 of the analog modulator output.
1'b1 - Decimating filter uses bit 1 of the analog modulator output (without any inversion). This option is the EXPECTED DEFAULT.
</t>
  </si>
  <si>
    <t>CLK_RISE</t>
  </si>
  <si>
    <t>This MTP bit selects whether the digital part of the ADC will sample the bit-stream coming from the analog on the rising edge of the ADC clock signal or not. The default is to sample on the FALLING edge of CLK_ADC, but using the wrong edge would damage the ADC performance and so this is a "just-in-case" option should something go wrong in our handing of the analog &lt;&gt; digital interface.</t>
  </si>
  <si>
    <t>ADC_USE_SINC3</t>
  </si>
  <si>
    <t>This MTP bit can reconfigure the ADC filter logic so that it operates as a SINC3 filter rather than the planned SINC4 option. The logic change is straightfoward and SINC3 requires smaller filter hardware than SINC4, so the logic cost is very small.</t>
  </si>
  <si>
    <t>ADC_DECR_OPTIONS</t>
  </si>
  <si>
    <t>These MTP bits can be used to set various options for the ADC decimation ratio as follows:
2'b00 - Decimation ratio is 64. ADC results emerge at a rate of ADC clock/64
2'b01 - Decimation ratio is 128. ADC results emerge at a rate of ADC clock/128
2'b1x -  Decimation ratio is 256. ADC results emerge at a rate of ADC clock/256</t>
  </si>
  <si>
    <t>CLK_ADC_OPTIONS</t>
  </si>
  <si>
    <t xml:space="preserve">These MTP bits can be used to set various options for the ADC clock signal which is derived from the 12MHz system clock as follows:
5'b0_0000 - ADC clock is SYSCLK/6 (2MHz) with a 33/67 duty cycle
5'b0_0001 - ADC clock is SYSCLK/6 (2MHz) with a 50/50 duty cycle
5'b0_0010 - ADC clock is SYSCLK/8 (1.5MHz) with a 25/75 duty cycle
5'b0_0011 - ADC clock is SYSCLK/8 (1.5MHz) with a 38/62 duty cycle
5'b0_0100 - ADC clock is SYSCLK/8 (1.5MHz) with a 50/50 duty cycle
5'b0_0101 - ADC clock is SYSCLK/12 (1MHz) with a 17/83 duty cycle
5'b0_0110 - ADC clock is SYSCLK/12 (1MHz) with a 25/75 duty cycle
5'b0_0111 - ADC clock is SYSCLK/12 (1MHz) with a 33/67 duty cycle
5'b0_1000 - ADC clock is SYSCLK/12 (1MHz) with a 42/58 duty cycle
5'b0_1001 - ADC clock is SYSCLK/12 (1MHz) with a 50/50 duty cycle
5'b0_1010 - ADC clock is SYSCLK/16 (750kHz) with a 19/81 duty cycle
5'b0_1011 - ADC clock is SYSCLK/16 (750kHz) with a 25/75 duty cycle
5'b0_1100 - ADC clock is SYSCLK/16 (750kHz) with a 31/69 duty cycle
5'b0_1101 - ADC clock is SYSCLK/16 (750kHz) with a 38/62 duty cycle
5'b0_1110 - ADC clock is SYSCLK/16 (750kHz) with a 44/56 duty cycle
5'b0_1111 - ADC clock is SYSCLK/16 (750kHz) with a 50/50 duty cycle
5'b1_0000 - ADC clock is tied to the BUCK clock with fixed 1 (12MHz) clock period high, the rest low
5'b1_0001 - ADC clock is tied to the BUCK clock with fixed 2 (12MHz) clock periods high, the rest low
5'b1_0010 - ADC clock is tied to the BUCK clock with fixed 3 (12MHz) clock periods high, the rest low
5'b1_0011 - ADC clock is tied to the BUCK clock with fixed 4 (12MHz) clock periods high, the rest low
5'b1_0100 - ADC clock is tied to the BUCK clock with fixed 5 (12MHz) clock periods high, the rest low
5'b1_0101 - ADC clock is tied to the BUCK clock with approx 5% duty cycle
5'b1_0110 - ADC clock is tied to the BUCK clock with approx 10% duty cycle
5'b1_0111 - ADC clock is tied to the BUCK clock with approx 15% duty cycle
5'b1_1000 - ADC clock is tied to the BUCK clock with approx 20% duty cycle
5'b1_1001 - ADC clock is tied to the BUCK clock with approx 25% duty cycle
5'b1_1010 - ADC clock is tied to the BUCK clock with approx 30% duty cycle
5'b1_1011 - ADC clock is tied to the BUCK clock with approx 35% duty cycle
5'b1_1100 - ADC clock is tied to the BUCK clock with approx 40% duty cycle
5'b1_1101 - ADC clock is tied to the BUCK clock with approx 45% duty cycle
5'b1_1110 - ADC clock is tied to the BUCK clock with approx 50% duty cycle
5'b1_1111 - Not valid/used
</t>
  </si>
  <si>
    <t>CONFIGADC2</t>
  </si>
  <si>
    <t>0x1FFF</t>
  </si>
  <si>
    <t>TRIM_ADC_OS</t>
  </si>
  <si>
    <t xml:space="preserve">Each bit of this register will (when set to '1') enable the automatic digital offset correction for ADC results for the corresponding ADC input channel number (0 to 15). When set to '0', no digital offset correction will be applied to ADC results for the corresponding ADC input channel number. </t>
  </si>
  <si>
    <t>CONFIGADC3</t>
  </si>
  <si>
    <t>TRIM_ADC_GN</t>
  </si>
  <si>
    <t xml:space="preserve">Each bit of this register will (when set to '1') enable the automatic digital gain error correction for ADC results for the corresponding ADC input channel number (0 to 15). When set to '0', no digital gain error correction will be applied to ADC results for the corresponding ADC input channel number. </t>
  </si>
  <si>
    <t>MFR_ID</t>
  </si>
  <si>
    <t>0x00A5</t>
  </si>
  <si>
    <t>Read-only location which is accessed via the MFR_ID PMBus command (code 0x99). Suggested value is only 8-bits (but 16-bits allocated for flexibility). Value proposed is the same (arbitrary) value as used on many other pSEMI power products: 0xA5. There is no mechanism for the User to update this value.</t>
  </si>
  <si>
    <t>CONFIGADC4</t>
  </si>
  <si>
    <t>0x0003</t>
  </si>
  <si>
    <t>Bits 15:2</t>
  </si>
  <si>
    <t>CHOPCFG</t>
  </si>
  <si>
    <t xml:space="preserve">The CHOPCFG register bits can configure a clock signal going to a chopper amplifier which is part of the ADC telemetry block. When the ADC is configured to sense current (IIN or IOUT) the clk_chop signal should run to improve the accuracy of the measured value.  The following options are supported:
2'b00 - The clk_chop signal is fixed at 750kHz with a fixed 50/50 duty cycle.
2'b01 - The clk_chop signal is fixed at 1MHz with a fixed 50/50 duty cycle.
2'b10 -The clk_chop signal is fixed at 1.5MHz with a fixed 50/50 duty cycle.
2'b11 -The clk_chop signal is fixed at 2MHz with a fixed 50/50 duty cycle.
</t>
  </si>
  <si>
    <t>COORDINATES</t>
  </si>
  <si>
    <t>DIE_X</t>
  </si>
  <si>
    <t>Allows 65k die per 8" wafer and allows for the X dimension to be less than 1mm (much less than expected).</t>
  </si>
  <si>
    <t>DIE_Y</t>
  </si>
  <si>
    <t>Allows 65k die per 8" wafer and allows for the Y dimension to be less than 1mm (much less than expected).</t>
  </si>
  <si>
    <t>WAFERLOT</t>
  </si>
  <si>
    <t>Bits 15:10</t>
  </si>
  <si>
    <t>WAFER_NO</t>
  </si>
  <si>
    <t>In case of 50 wafer lots</t>
  </si>
  <si>
    <t>LOT_NO</t>
  </si>
  <si>
    <t>1000 lots of up to 50 wafers per lot =&gt; with approx 1000 candidates/wafer = 25.6million devices (with 25 wafer lots)</t>
  </si>
  <si>
    <t>CAPABILITY</t>
  </si>
  <si>
    <t>0x0030</t>
  </si>
  <si>
    <t>Read-only location which is accessed via the CAPABILITY PMBus command (code 0x19). This is a read only 8-bit value which we expect to be set to 0x30 (see the PMBus documentation for full details). There is no mechanism for the User to update this value.</t>
  </si>
  <si>
    <t>CFG_BUCK0</t>
  </si>
  <si>
    <t>0xF83C</t>
  </si>
  <si>
    <t>From the file "R2D2_MTP_Default_v3.0.xlsx" file in column I (labelled "new").</t>
  </si>
  <si>
    <t>CFG0</t>
  </si>
  <si>
    <t>Connected to CFG_BUCK[15:0]</t>
  </si>
  <si>
    <t>CFG_BUCK1</t>
  </si>
  <si>
    <t>0x0187</t>
  </si>
  <si>
    <t>CFG1</t>
  </si>
  <si>
    <t>Connected to CFG_BUCK[31:16]</t>
  </si>
  <si>
    <t>CFG_BUCK_GMPZ0</t>
  </si>
  <si>
    <t>0x739C</t>
  </si>
  <si>
    <t>Connected to CFG_BUCK_GMPZ[15:0]</t>
  </si>
  <si>
    <t>PMBUS_REVISION</t>
  </si>
  <si>
    <t>0x0033</t>
  </si>
  <si>
    <t>REVISION</t>
  </si>
  <si>
    <t>Read-only location which is accessed via the PMBUS_REVISION PMBus command (code 0x98). This is a read only 8-bit value which we expect to be set to 0x33 (see the PMBus documentation for full details). There is no mechanism for the User to update this value.</t>
  </si>
  <si>
    <t>CFG_BUCK_GMPZ1</t>
  </si>
  <si>
    <t>0xE38E</t>
  </si>
  <si>
    <t>Connected to CFG_BUCK_GMPZ[31:16]</t>
  </si>
  <si>
    <t>CFG_BUCK_GMPZ2</t>
  </si>
  <si>
    <t>0x4E38</t>
  </si>
  <si>
    <t>Connected to CFG_BUCK_GMPZ[47:32]</t>
  </si>
  <si>
    <t>CFG_BUCK_GMPZ3</t>
  </si>
  <si>
    <t>0x1444</t>
  </si>
  <si>
    <t>Connected to CFG_BUCK_GMPZ[63:48]</t>
  </si>
  <si>
    <t>IC_DEVICE_ID</t>
  </si>
  <si>
    <t>0x000B</t>
  </si>
  <si>
    <t>Read-only location which is accessed via the IC_DEVICE_ID PMBus command (code 0xAD). FIXME, no suggested value at this point. Comes from Olimpiu's list of device numbers? Do we want 8, or 16-bits? No real overhead in the MTP space, just needs an extra byte of PMBus traffic if we support 16-bits. There is no mechanism for the User to update this value.</t>
  </si>
  <si>
    <t>TRIM_BUCK0</t>
  </si>
  <si>
    <t>TRIM0</t>
  </si>
  <si>
    <t>Connected to TRIM_BUCK[15:0]</t>
  </si>
  <si>
    <t>TRIM_BUCK1</t>
  </si>
  <si>
    <t>TRIM1</t>
  </si>
  <si>
    <t>Connected to TRIM_BUCK[31:16]</t>
  </si>
  <si>
    <t>TRIM_BUCK2</t>
  </si>
  <si>
    <t>TRIM2</t>
  </si>
  <si>
    <t>Connected to TRIM_BUCK[47:32]</t>
  </si>
  <si>
    <t>CFG_VDD</t>
  </si>
  <si>
    <t>Blind trim value which will come from characterization. 0x00 is a good centre trim for now.</t>
  </si>
  <si>
    <t xml:space="preserve">Sets the value for the config_vdd&lt;7:0&gt; bits which come out of the digital block via the corresponding soft_trim register. </t>
  </si>
  <si>
    <t>TRIM_BUCK3</t>
  </si>
  <si>
    <t>TRIM3</t>
  </si>
  <si>
    <t>Connected to TRIM_BUCK[63:48]</t>
  </si>
  <si>
    <t>TRIM_BUCK4</t>
  </si>
  <si>
    <t>TRIM4</t>
  </si>
  <si>
    <t>Connected to TRIM_BUCK[79:64]</t>
  </si>
  <si>
    <t>TRIM_BUCK5</t>
  </si>
  <si>
    <t>TRIM5</t>
  </si>
  <si>
    <t>Connected to TRIM_BUCK[95:80]</t>
  </si>
  <si>
    <t>Bits 8:0</t>
  </si>
  <si>
    <t>TRIM_BUCK6</t>
  </si>
  <si>
    <t>TRIM6</t>
  </si>
  <si>
    <t>Connected to TRIM_BUCK[111:96]</t>
  </si>
  <si>
    <t>TRIM_BUCK7</t>
  </si>
  <si>
    <t>TRIM7</t>
  </si>
  <si>
    <t>Connected to TRIM_BUCK[127:112]</t>
  </si>
  <si>
    <t>CFG_CP0</t>
  </si>
  <si>
    <t>0xE601</t>
  </si>
  <si>
    <t>From the file "R2D2_MTP_Default_v3.0.xlsx" file.</t>
  </si>
  <si>
    <t>Connected to CFG_CP[15:0]</t>
  </si>
  <si>
    <t>TRIM_BUCK_RAMP</t>
  </si>
  <si>
    <t>TRIM</t>
  </si>
  <si>
    <t>CFG_CP1</t>
  </si>
  <si>
    <t>0x0231</t>
  </si>
  <si>
    <t>Connected to CFG_CP[31:16]</t>
  </si>
  <si>
    <t>TRIM_VREF</t>
  </si>
  <si>
    <t>TRIM_CLK_DLY</t>
  </si>
  <si>
    <t>0x5580</t>
  </si>
  <si>
    <t>MIXED</t>
  </si>
  <si>
    <t>ALRTO</t>
  </si>
  <si>
    <t>Contains the value which gets sent to the TRIM_ALRTO_DLY[1:0] pins</t>
  </si>
  <si>
    <t>Bits 13:12</t>
  </si>
  <si>
    <t>ALRT</t>
  </si>
  <si>
    <t>Contains the value which gets sent to the TRIM_ALRT_DLY[1:0] pins</t>
  </si>
  <si>
    <t>Bits 11:10</t>
  </si>
  <si>
    <t>SDAO</t>
  </si>
  <si>
    <t>Contains the value which gets sent to the TRIM_SDAO_DLY[1:0] pins</t>
  </si>
  <si>
    <t>Bits 9:8</t>
  </si>
  <si>
    <t>SDA</t>
  </si>
  <si>
    <t>Contains the value which gets sent to the TRIM_SDA_DLY[1:0] pins</t>
  </si>
  <si>
    <t>SCL</t>
  </si>
  <si>
    <t>Contains the value which gets sent to the TRIM_SCL_DLY[1:0] pins</t>
  </si>
  <si>
    <t>Bits 5:0</t>
  </si>
  <si>
    <t>CLK</t>
  </si>
  <si>
    <t>Contains the value which gets sent to the TRIM_CLK[5:0] pins</t>
  </si>
  <si>
    <t>CFGD0_BUCK</t>
  </si>
  <si>
    <t>0x0006</t>
  </si>
  <si>
    <t>Bits 8:7</t>
  </si>
  <si>
    <t>HSOC_DG</t>
  </si>
  <si>
    <t>These 2 bits define the deglitch time which is applied to the analog comparator signals for the High Side Overcurrent signals. There is one signal for each BUCK, but the HSOC_DG signals are common to all 4 power outputs. The deglitch circuit filters both rising and falling edges.
2'b00 - Delay time is set to minimum (just a double-clock synchronizer) 
2'b01 - Delay time is set to 128-clocks or approximately 11us
2'b10 - Delay time is set to 256-clocks or approximately 21us
2'b11 - Delay time is set to 512-clocks or approximately 43us</t>
  </si>
  <si>
    <t>LSOC_DG</t>
  </si>
  <si>
    <t>These 2 bits define the deglitch time which is applied to the analog comparator signals for the Low Side Overcurrent signals. There is one signal for each BUCK, but the LSOC_DG signals are common to all 4 power outputs. The deglitch circuit filters both rising and falling edges.
2'b00 - Delay time is set to minimum (just a double-clock synchronizer) 
2'b01 - Delay time is set to 128-clocks or approximately 11us
2'b10 - Delay time is set to 256-clocks or approximately 21us
2'b11 - Delay time is set to 512-clocks or approximately 43us</t>
  </si>
  <si>
    <t>Bits 4:3</t>
  </si>
  <si>
    <t>HICCUP</t>
  </si>
  <si>
    <t xml:space="preserve">These bits define the "hiccup" time delay when a fault is present on a particular BUCK. This time is effectively a cool-down time in between attempts to reapply power to the output. This value is used for all 4 BUCKs.
2'b00 - Delay time is set to 2ms
2'b01 - Delay time is set to 5ms
2'b10 - Delay time is set to 10ms
2'b11 - Delay time is set to 20ms
</t>
  </si>
  <si>
    <t>BLEED</t>
  </si>
  <si>
    <t>When a BUCK output is disabled (for a variety of conditions), it is a USER option to simply stop the BUCK from switching (rather than ramping the output down to ground). In the event that the "float" option is selected by the user, the "BLEED" MTP bit will control whether we enable a pull-down bleed resistor or not (to help with self-protection). When BLEED = '1', the pulldown resistor will be enabled. When BLEED = '0', no pulldown resistor will be enabled. This value is used for all 4 BUCKs.</t>
  </si>
  <si>
    <t>SSG</t>
  </si>
  <si>
    <t xml:space="preserve">These bits define a time which is used in the BUCK control state machine from the rising edge of SSDONE until the "Power is Good" flag is asserted for the particular BUCK. The chip level IOS has a single, fixed time of 1ms. These bits offer some options, as 1ms may be a significant amount of extra time for the start-up sequence. This value is used for all 4 BUCKs.
2'b00 - Delay time is set to 0 
2'b01 - Delay time is set to 100us
2'b10 - Delay time is set to 1ms (expected value from the chip level IOS)
2'b11 - Delay time is set to 5ms
</t>
  </si>
  <si>
    <t>CFG_CPD0</t>
  </si>
  <si>
    <t>0x6FC7</t>
  </si>
  <si>
    <t>Bit 15</t>
  </si>
  <si>
    <t>Bit 14</t>
  </si>
  <si>
    <t>SPD_OK</t>
  </si>
  <si>
    <t>When set to 1'b1, this bit means that the PHSPD_OK flag (Status_CP&lt;1&gt;) will be ignored when the charge pump is in the OFF state. When set to 1'b0, then we will use the PHSPD_OK flag as part of the condition to exit the OFF state.</t>
  </si>
  <si>
    <t>OFFFLT</t>
  </si>
  <si>
    <t>Sets the minimum time we spend in the charge pump OFF state when coming from a fault condition:
4'b0000 = 0us      4'b0001 = 20us    4'b0010 = 50us    4'b0011 = 100us
4'b0100 = 500us    4'b0101 = 1ms     4'b0110 = 2ms     4'b0111 = 5ms
4'b1000 = 10ms     4'b1001 = 20ms    4'b1010 = 30ms    4'b1011 = 40ms
4'b1100 = 50ms     4'b1101 = 60ms    4'b1110 = 70ms    4'b1111 = 80ms</t>
  </si>
  <si>
    <t>SETDLY</t>
  </si>
  <si>
    <t>This time delay value decides whether we will use the optional settle state or not, and if we do, how much time we spend in that state waking for the bias control to wake up the level shifters &amp; clock drivers:
2'b00 = 0us - we will skip the settle state altogether
2'b01 = 2.5us for the BIAS to be enabled before going to soft-start
2'b10 = 5us for the BIAS to be enabled before going to soft-start
2'b11 = 10us for the BIAS to be enabled before going to soft-start</t>
  </si>
  <si>
    <t>SSDLY</t>
  </si>
  <si>
    <t>Sets the minimum time from meeting the VX &gt; 95% target needed to exit soft-start to actually ending soft-start and entering active mode (by setting DoSS low):
2'b00 = 0us
2'b01 = 50us
2'b10 = 100us
2'b11 = 200us</t>
  </si>
  <si>
    <t>VREFSEL</t>
  </si>
  <si>
    <t>These bits set the value of the VREFSEL[1:0] signals to the charge pump analog when in the balancing state. These same bits also decide on how some other signals are used in the POR and OFF states and how to pass from those states to the balancing state.
2'b00 = Balance CA, CB and VX with respect to VIN
2'b01 = Balance CA and CB with respect to VX
2'b10 = Balance CB and VX with respect to CA
2'b11 = Not supported - do not use.</t>
  </si>
  <si>
    <t>OFFCOLD</t>
  </si>
  <si>
    <t>Sets the minimum time we spend in the charge pump OFF state when coming from cold (as opposed to coming from a fault condition):
2'b00 = 0us
2'b01 = 100us
2'b10 = 1ms
2'b11 = 4ms</t>
  </si>
  <si>
    <t>COMP_DLY</t>
  </si>
  <si>
    <t>Sets the comparator delay time used by the state machine when checking voltage values at CA, CB and VX nodes.
2'b00 = 5us
2'b01 = 10us
2'b10 = 20us
2'b11 = 40us</t>
  </si>
  <si>
    <t>CFG_CPD1</t>
  </si>
  <si>
    <t>0x00B2</t>
  </si>
  <si>
    <t>GDDLY</t>
  </si>
  <si>
    <t>These bits set a small range of delay times which are from the point the Charge Pump enters full-power switching to when the state machine sets the "Charge Pump Good" status flag.
2'b00 = 0us
2'b01 = 100us
2'b10 = 500us
2'b11 = 2ms</t>
  </si>
  <si>
    <t>BALMAX</t>
  </si>
  <si>
    <t>Sets the maximum time we spend in the charge pump balancing state:
4'b0000 = 0us      4'b0001 = 50us    4'b0010 = 100us    4'b0011 = 250us
4'b0100 = 500us    4'b0101 = 1ms     4'b0110 = 2ms      4'b0111 = 5ms
4'b1000 = 10ms     4'b1001 = 20ms    4'b1010 = 30ms     4'b1011 = 40ms
4'b1100 = 60ms     4'b1101 = 80ms    4'b1110 = 120ms    4'b1111 = 160ms</t>
  </si>
  <si>
    <t>BALMIN</t>
  </si>
  <si>
    <t>Sets the minimum time we spend in the charge pump balancing state:
4'b0000 = 0us      4'b0001 = 50us    4'b0010 = 100us    4'b0011 = 250us
4'b0100 = 500us    4'b0101 = 1ms     4'b0110 = 2ms      4'b0111 = 5ms
4'b1000 = 10ms     4'b1001 = 20ms    4'b1010 = 30ms     4'b1011 = 40ms
4'b1100 = 60ms     4'b1101 = 80ms    4'b1110 = 120ms    4'b1111 = 160ms</t>
  </si>
  <si>
    <t>CFG_DAC1</t>
  </si>
  <si>
    <t>0xA861</t>
  </si>
  <si>
    <t>Bits 15:13</t>
  </si>
  <si>
    <t>STEP</t>
  </si>
  <si>
    <t xml:space="preserve">These register bits set the maximum step size when running the DAC calibration loop and accumulating the calibration total which we add to the DAC set voltage. On Elsa/Olaf, this value was fixed in hardware to the range -16 to +15 bits (using 12-bit DAC values). On R2D2, we add some flexibility to make sure we can cover a range of values:
3'b000 - 8 bit range (-8 to +7 bits)
3'b001 - 16 bit range (-16 to +15 bits)
3'b010 - 32 bit range (-32 to +31 bits)
3'b011 - 64 bit range (-64 to +63 bits)
3'b100 - 128 bit range (-128 to +127 bits)
3'b101 - 256 bit range (-256 to +255 bits) - this is the Elsa/Olaf setting scaled to 16-bit DAC values
3'b110 - 512 bit range (-512 to +511 bits)
3'b111 - 1024 bit range (-1024 to +1023 bits)
</t>
  </si>
  <si>
    <t>Bits 12:9</t>
  </si>
  <si>
    <t>CLAMP</t>
  </si>
  <si>
    <t xml:space="preserve">These register bits set a maximum amount of deviation for the DAC calibration value from the nominal set point. The value is specified in DAC bits (with a 2^16 full scale), but the rough voltage range is also noted.
4'b0000 - clamp to an 8-bit range (approx +/- 293uV)
4'b0001 - clamp to a 16-bit range (approx +/- 586uV)
4'b0010 - clamp to a 32-bit range (approx +/- 1mV)
4'b0011 - clamp to a 64-bit range (approx +/- 2mV)
4'b0100 - clamp to a 128-bit range (approx +/- 5mV)   - This value from E/O
4'b0101 - clamp to a 256-bit range (approx +/- 9mV)   - This value from E/O
4'b0110 - clamp to a 512-bit range (approx +/- 19mV)   - This value from E/O
4'b0111 - clamp to a 1024-bit range (approx +/- 38mV)   - This value from E/O
4'b1000 - clamp to a 2048-bit range (approx +/- 75mV)   - This value from E/O
4'b1001 - clamp to a 4096-bit range (approx +/- 150mV)   - This value from E/O
4'b1010 - clamp to a 8192-bit range (approx +/- 300mV)
Other values - no clamp
</t>
  </si>
  <si>
    <t>Bits 8:6</t>
  </si>
  <si>
    <t>UPDATE</t>
  </si>
  <si>
    <t xml:space="preserve">These register bits set the update rate for the DAC calibration loop when enabled. Each of these periods the latest ADC measurement of VOUT will be compared with the current DAC code and a potential correction value will be accumulated.
3'b000 - compare the ADC measurement of VOUT with the commanded value of VOUT every 600us - This value from E/O
3'b001 - compare the ADC measurement of VOUT with the commanded value of VOUT every 1.2ms - This value from E/O
3'b010 - compare the ADC measurement of VOUT with the commanded value of VOUT every 2.1ms - This value from E/O
3'b011 - compare the ADC measurement of VOUT with the commanded value of VOUT every 2.7ms - This value from E/O
3'b100 - compare the ADC measurement of VOUT with the commanded value of VOUT every 3.2ms
3'b101 - compare the ADC measurement of VOUT with the commanded value of VOUT every 4.0ms
3'b110 - compare the ADC measurement of VOUT with the commanded value of VOUT every 5.0ms
3'b111 - compare the ADC measurement of VOUT with the commanded value of VOUT every 6.0ms
</t>
  </si>
  <si>
    <t>CAL_EN</t>
  </si>
  <si>
    <t>When set to '1' the CAL_EN bit will enable the closed loop DAC calibration loop which uses ADC measurements of VOUT to adjust the DAC set voltage up, or down, to enhance DC accuracy. The calibration loop is very slow and not intended to help with transients.</t>
  </si>
  <si>
    <t>MODGAIN</t>
  </si>
  <si>
    <t xml:space="preserve">The DAC used to create the control voltage for the switching stage uses a 2nd order (digital) sigma-delta modulator. The modgain values control the gain used for the 2nd stage in the modulator. These bits are unchanged in definition and use from the Elsa/Olaf implementation of the modulator.
2'b00 - gain of 2 (expected default value)
2'b01 - gain of 4
2'b10 - gain of 8 WARNING - this setting imported from E/O but may not have worked there or in R2D2. Test carefully before adopting this setting.
2'b11 - gain of 1
</t>
  </si>
  <si>
    <t>DIVSEL</t>
  </si>
  <si>
    <t xml:space="preserve">The DIVSEL bits are used to set a division ratio for the delta calculated between the current open-loop set point for the DAC and the most recent ADC measurement. In effect these bits will interact with the UPDATE register bits to decide how quickly the DAC calibration loop will act to modify the DAC set-point so that the closed loop voltage is accurate (according to the ADC measurement of VOUT).
3'b000 - divide calculated delta by 1
3'b001 - divide calculated delta by 2 - This value from E/O
3'b010 - divide calculated delta by 4 - This value from E/O
3'b011 - divide calculated delta by 8 - This value from E/O
3'b100 - divide calculated delta by 16 - This value from E/O
3'b101 - divide calculated delta by 32
3'b110 - divide calculated delta by 64
3'b111 - divide calculated delta by 128
</t>
  </si>
  <si>
    <t>TM_GMCLMP</t>
  </si>
  <si>
    <t>Do not disable any of these fault flags.</t>
  </si>
  <si>
    <t>TM_GMCLMP4_SEL</t>
  </si>
  <si>
    <t>When the TM_GMCLMP4_SEL bit is set to '1', the GMCLMP signal from BUCK4 in the analog to the digital block (via STATUS_BUCK[27]) is controlled directly by the TM_GMCLMP4_DAT register bit. When TM_GMCLMP4_SEL is set to '0', the TM_GMCLMP4_DAT bit has no effect.</t>
  </si>
  <si>
    <t>TM_GMCLMP4_DAT</t>
  </si>
  <si>
    <t>TM_GMCLMP3_SEL</t>
  </si>
  <si>
    <t>When the TM_GMCLMP3_SEL bit is set to '1', the GMCLMP signal from BUCK3 in the analog to the digital block (via STATUS_BUCK[26]) is controlled directly by the TM_GMCLMP3_DAT register bit. When TM_GMCLMP3_SEL is set to '0', the TM_GMCLMP3_DAT bit has no effect.</t>
  </si>
  <si>
    <t>TM_GMCLMP3_DAT</t>
  </si>
  <si>
    <t>TM_GMCLMP2_SEL</t>
  </si>
  <si>
    <t>When the TM_GMCLMP2_SEL bit is set to '1', the GMCLMP signal from BUCK2 in the analog to the digital block (via STATUS_BUCK[25]) is controlled directly by the TM_GMCLMP2_DAT register bit. When TM_GMCLMP2_SEL is set to '0', the TM_GMCLMP2_DAT bit has no effect.</t>
  </si>
  <si>
    <t>TM_GMCLMP2_DAT</t>
  </si>
  <si>
    <t>TM_GMCLMP1_SEL</t>
  </si>
  <si>
    <t>When the TM_GMCLMP1_SEL bit is set to '1', the GMCLMP signal from BUCK1 in the analog to the digital block (via STATUS_BUCK[24]) is controlled directly by the TM_GMCLMP1_DAT register bit. When TM_GMCLMP1_SEL is set to '0', the TM_GMCLMP1_DAT bit has no effect.</t>
  </si>
  <si>
    <t>TM_GMCLMP1_DAT</t>
  </si>
  <si>
    <t>DAC1_TRIM</t>
  </si>
  <si>
    <t>The DAC used to create the control voltage for the switching stage uses this trim value as an OFFSET trim for the DAC. The value is a signed, 2s complement value specified in DAC bits. The DAC uses a 16-bit value, so full scale is a code of 65,536. The offset value can be set to the range of -32,768 to +32,767 DAC bits (although the actual value is expected to be substantially smaller than that. Note that this value should be sign extended to the full 16-bit value. An offset of -1 bit should therefore be encoded as 16'hFFFF for example.</t>
  </si>
  <si>
    <t>CFG_DAC2</t>
  </si>
  <si>
    <t xml:space="preserve">The DAC used to create the control voltage for the switching stage uses a 2nd order (digital) sigma-delta modulator. The modgain values control the gain used for the 2nd stage in the modulator. These bits are unchanged in definition and use from the Elsa/Olaf implementation of the modulator.
2'b00 - gain of 2 (expected default value)
2'b01 - gain of 4
2'b10 - gain of 8
2'b11 - gain of 1
</t>
  </si>
  <si>
    <t>DAC2_TRIM</t>
  </si>
  <si>
    <t>TM_PSUV</t>
  </si>
  <si>
    <t>TM_PSUV4_SEL</t>
  </si>
  <si>
    <t>When the TM_PSUV4_SEL bit is set to '1', the hardware VOUT undervoltage signal from BUCK4 in the analog to the digital block (via STATUS_BUCK[23]) is controlled directly by the TM_PSUV4_DAT register bit. When TM_PSUV4_SEL is set to '0', the TM_PSUV4_DAT bit has no effect.</t>
  </si>
  <si>
    <t>TM_PSUV4_DAT</t>
  </si>
  <si>
    <t>TM_PSUV3_SEL</t>
  </si>
  <si>
    <t>When the TM_PSUV3_SEL bit is set to '1', the hardware VOUT undervoltage signal from BUCK3 in the analog to the digital block (via STATUS_BUCK[22]) is controlled directly by the TM_PSUV3_DAT register bit. When TM_PSUV3_SEL is set to '0', the TM_PSUV3_DAT bit has no effect.</t>
  </si>
  <si>
    <t>TM_PSUV3_DAT</t>
  </si>
  <si>
    <t>TM_PSUV2_SEL</t>
  </si>
  <si>
    <t>When the TM_PSUV2_SEL bit is set to '1', the hardware VOUT undervoltage signal from BUCK2 in the analog to the digital block (via STATUS_BUCK[21]) is controlled directly by the TM_PSUV2_DAT register bit. When TM_PSUV2_SEL is set to '0', the TM_PSUV2_DAT bit has no effect.</t>
  </si>
  <si>
    <t>TM_PSUV2_DAT</t>
  </si>
  <si>
    <t>TM_PSUV1_SEL</t>
  </si>
  <si>
    <t>When the TM_PSUV1_SEL bit is set to '1', the hardware VOUT undervoltage signal from BUCK1 in the analog to the digital block (via STATUS_BUCK[20]) is controlled directly by the TM_PSUV1_DAT register bit. When TM_PSUV1_SEL is set to '0', the TM_PSUV1_DAT bit has no effect.</t>
  </si>
  <si>
    <t>TM_PSUV1_DAT</t>
  </si>
  <si>
    <t>CFG_DAC3</t>
  </si>
  <si>
    <t>DAC3_TRIM</t>
  </si>
  <si>
    <t>CFG_DAC4</t>
  </si>
  <si>
    <t>TM_PSOV</t>
  </si>
  <si>
    <t>TM_PSOV4_SEL</t>
  </si>
  <si>
    <t>When the TM_PSOV4_SEL bit is set to '1', the hardware VOUT overvoltage signal from BUCK4 in the analog to the digital block (via STATUS_BUCK[19]) is controlled directly by the TM_PSOV4_DAT register bit. When TM_PSOV4_SEL is set to '0', the TM_PSOV4_DAT bit has no effect.</t>
  </si>
  <si>
    <t>TM_PSOV4_DAT</t>
  </si>
  <si>
    <t>TM_PSOV3_SEL</t>
  </si>
  <si>
    <t>When the TM_PSOV3_SEL bit is set to '1', the hardware VOUT overvoltage signal from BUCK3 in the analog to the digital block (via STATUS_BUCK[18]) is controlled directly by the TM_PSOV3_DAT register bit. When TM_PSOV3_SEL is set to '0', the TM_PSOV3_DAT bit has no effect.</t>
  </si>
  <si>
    <t>TM_PSOV3_DAT</t>
  </si>
  <si>
    <t>TM_PSOV2_SEL</t>
  </si>
  <si>
    <t>When the TM_PSOV2_SEL bit is set to '1', the hardware VOUT overvoltage signal from BUCK2 in the analog to the digital block (via STATUS_BUCK[17]) is controlled directly by the TM_PSOV2_DAT register bit. When TM_PSOV2_SEL is set to '0', the TM_PSOV2_DAT bit has no effect.</t>
  </si>
  <si>
    <t>TM_PSOV2_DAT</t>
  </si>
  <si>
    <t>TM_PSOV1_SEL</t>
  </si>
  <si>
    <t>When the TM_PSOV1_SEL bit is set to '1', the hardware VOUT overvoltage signal from BUCK1 in the analog to the digital block (via STATUS_BUCK[16]) is controlled directly by the TM_PSOV1_DAT register bit. When TM_PSOV1_SEL is set to '0', the TM_PSOV1_DAT bit has no effect.</t>
  </si>
  <si>
    <t>TM_PSOV1_DAT</t>
  </si>
  <si>
    <t>DAC4_TRIM</t>
  </si>
  <si>
    <t>VX_OV_FLT_LIM</t>
  </si>
  <si>
    <t>0x3000</t>
  </si>
  <si>
    <t>Set to 6.0V? FIXME</t>
  </si>
  <si>
    <t>VX_UV_FLT_LIM</t>
  </si>
  <si>
    <t>0x1000</t>
  </si>
  <si>
    <t>Set to 2.0V? FIXME</t>
  </si>
  <si>
    <t>TM_LSOC</t>
  </si>
  <si>
    <t>TM_LSOC4_SEL</t>
  </si>
  <si>
    <t>When the TM_LSOC4_SEL bit is set to '1', the Low Side overcurrent signal from BUCK4 in the analog to the digital block (via STATUS_BUCK[13]) is controlled directly by the TM_LSOC4_DAT register bit. When TM_LSOC4_SEL is set to '0', the TM_LSOC4_DAT bit has no effect.</t>
  </si>
  <si>
    <t>TM_LSOC4_DAT</t>
  </si>
  <si>
    <t>TM_LSOC3_SEL</t>
  </si>
  <si>
    <t>When the TM_LSOC3_SEL bit is set to '1', the Low Side overcurrent signal from BUCK3 in the analog to the digital block (via STATUS_BUCK[9]) is controlled directly by the TM_LSOC3_DAT register bit. When TM_LSOC3_SEL is set to '0', the TM_LSOC3_DAT bit has no effect.</t>
  </si>
  <si>
    <t>TM_LSOC3_DAT</t>
  </si>
  <si>
    <t>TM_LSOC2_SEL</t>
  </si>
  <si>
    <t>When the TM_LSOC2_SEL bit is set to '1', the Low Side overcurrent signal from BUCK2 in the analog to the digital block (via STATUS_BUCK[5]) is controlled directly by the TM_LSOC2_DAT register bit. When TM_LSOC2_SEL is set to '0', the TM_LSOC2_DAT bit has no effect.</t>
  </si>
  <si>
    <t>TM_LSOC2_DAT</t>
  </si>
  <si>
    <t>TM_LSOC1_SEL</t>
  </si>
  <si>
    <t>When the TM_LSOC1_SEL bit is set to '1', the Low Side overcurrent signal from BUCK1 in the analog to the digital block (via STATUS_BUCK[1]) is controlled directly by the TM_LSOC1_DAT register bit. When TM_LSOC1_SEL is set to '0', the TM_LSOC1_DAT bit has no effect.</t>
  </si>
  <si>
    <t>TM_LSOC1_DAT</t>
  </si>
  <si>
    <t>PSEMI_OT_SET_FLT_LIM</t>
  </si>
  <si>
    <t>0x0258</t>
  </si>
  <si>
    <t>Set the hard over-temp limit to +150C</t>
  </si>
  <si>
    <t>LIM</t>
  </si>
  <si>
    <t>This register contains a "fixed" over-temperature threshold value for RISING die temperature. ADC conversions of the temperature channel will be compared with this value so we can decide when the die is getting too hot and we need to ENFORCE some action to ensure safety of the device &amp; system. This value is like a LINEAR11 value set with units of 0.25C per bit, but we will not store the mantissa bits, and the sign is expected to be positive), and we expect the value to be set to around +150C (0x0258 - if we don't store the mantissa)</t>
  </si>
  <si>
    <t>PSEMI_OT_CLR_FLT_LIM</t>
  </si>
  <si>
    <t>0xF1F4</t>
  </si>
  <si>
    <t>Set the hard over-temp receovery to +125C</t>
  </si>
  <si>
    <t>This register contains a "fixed" over-temperature threshold value for FALLING die temperature. ADC conversions of the temperature channel will be compared with this value so we can decide when the die has cooled enough to allow operation again. This value is like a LINEAR11 value set with units of 0.25C per bit, but we will not store the mantissa bits, and the sign is expected to be positive), and we expect the value to be set to around +125C (0x01F4 - if we don't store the mantissa)</t>
  </si>
  <si>
    <t>CP_FLT_CONFIG</t>
  </si>
  <si>
    <t>0x03FF</t>
  </si>
  <si>
    <t>Allow CP faults to trigger hiccup for all 4 channels.</t>
  </si>
  <si>
    <t>CMPVXUV</t>
  </si>
  <si>
    <t>When the CMPVXUV bit is set to '1', a VX undervoltage condition coming from the analog hardware comparator based detection will cause the charge pump to also be turned off. This results in a lower power quiescent state, but a longer restart time. When CMPVXUV='0', the charge pump will remain enabled in this fault condition. This configuration bit is private, and not user controlled.</t>
  </si>
  <si>
    <t>CMPVXOV</t>
  </si>
  <si>
    <t>When the CMPVXOV bit is set to '1', a VX overvoltage condition coming from the analog hardware comparator based detection will cause the charge pump to also be turned off. This results in a lower power quiescent state, but a longer restart time. When CMPVXOV='0', the charge pump will remain enabled in this fault condition. This configuration bit is private, and not user controlled.</t>
  </si>
  <si>
    <t>ADCVXUV</t>
  </si>
  <si>
    <t>When the ADCVXUV bit is set to '1', a VX undervoltage condition flagged by ADC conversions of VX, and comparing the measured value against the VX_UV_FAULT_LIM private pSEMI threshold will cause the internal charge pump to also be turned off. This results in a lower power quiescent state, but a longer restart time. When ADCVXUV='0', the charge pump will remain enabled in this fault condition. This configuration bit is private, and not user controlled.</t>
  </si>
  <si>
    <t>ADCVXOV</t>
  </si>
  <si>
    <t>When the ADCVXOV bit is set to '1', a VX overvoltage condition flagged by ADC conversions of VX, and comparing the measured value against the VX_OV_FAULT_LIM private pSEMI threshold will cause the internal charge pump to also be turned off. This results in a lower power quiescent state, but a longer restart time. When ADCVXOV='0', the charge pump will remain enabled in this fault condition. This configuration bit is private, and not user controlled.</t>
  </si>
  <si>
    <t>MFROT</t>
  </si>
  <si>
    <t>When the MFROT bit is set to '1', a die over-temperature condition flagged by ADC conversions of temperature, and comparing the measured value against the pSEMI hard over-temperature thresholds (PSEMI_OT_SET_FLT_LIM and PSEMI_OT_CLR_FLT_LIM) will cause the internal charge pump to also be turned off. This results in a lower power quiescent state, but a longer restart time. When MFROT='0', the charge pump will remain enabled in this fault condition. This configuration bit is private, and not user controlled.</t>
  </si>
  <si>
    <t>PMBOT</t>
  </si>
  <si>
    <t>When the PMBOT bit is set to '1', a die over-temperature condition flagged by ADC conversions of temperature, and comparing the measured value against the OT_FAULT_LIMIT PMBus threshold will cause the internal charge pump to also be turned off. This results in a lower power quiescent state, but a longer restart time. When PMBOT='0', the charge pump will remain enabled in this fault condition. This configuration bit is private, and not user controlled.</t>
  </si>
  <si>
    <t>IINOC</t>
  </si>
  <si>
    <t>When the IINOC bit is set to '1', an IIN overcurrent condition flagged by ADC conversions of IIN, and comparing the measured value against the IIN_OC_FAULT_LIMIT PMBus threshold will cause the internal charge pump to also be turned off. This results in a lower power quiescent state, but a longer restart time. When IINOC='0', the charge pump will remain enabled in this fault condition. This configuration bit is private, and not user controlled.</t>
  </si>
  <si>
    <t>VINLOW</t>
  </si>
  <si>
    <t>When the VINLOW bit is set to '1', a VIN underervoltage condition flagged by ADC conversions of VIN, and comparing the measured value against the VIN_ON and VIN_OFF PMBus thresholds will cause the internal charge pump to also be turned off. This results in a lower power quiescent state, but a longer restart time. When VINLOW='0', the charge pump will remain enabled in this VIN condition. This configuration bit is private, and not user controlled.</t>
  </si>
  <si>
    <t>VINOV</t>
  </si>
  <si>
    <t>When the VINOV bit is set to '1', a VIN overvoltage condition flagged by ADC conversions of VIN, and comparing the measured value against the VIN_OV_FAULT_LIMIT PMBus threshold will cause the internal charge pump to also be turned off. This results in a lower power quiescent state, but a longer restart time. When VINOV='0', the charge pump will remain enabled in this fault condition. This configuration bit is private, and not user controlled.</t>
  </si>
  <si>
    <t>VINUV</t>
  </si>
  <si>
    <t>When the VINUV bit is set to '1', a VIN undervoltage condition flagged by ADC conversions of VIN, and comparing the measured value against the VIN_UV_FAULT_LIMIT PMBus threshold will cause the internal charge pump to also be turned off. This results in a lower power quiescent state, but a longer restart time. When VINUV='0', the charge pump will remain enabled in this fault condition. This configuration bit is private, and not user controlled.</t>
  </si>
  <si>
    <t>TM_HSOC</t>
  </si>
  <si>
    <t>TM_HSOC4_SEL</t>
  </si>
  <si>
    <t>When the TM_HSOC4_SEL bit is set to '1', the High Side overcurrent signal from BUCK4 in the analog to the digital block (via STATUS_BUCK[12]) is controlled directly by the TM_HSOC4_DAT register bit. When TM_HSOC4_SEL is set to '0', the TM_HSOC4_DAT bit has no effect.</t>
  </si>
  <si>
    <t>TM_HSOC4_DAT</t>
  </si>
  <si>
    <t>TM_HSOC3_SEL</t>
  </si>
  <si>
    <t>When the TM_HSOC3_SEL bit is set to '1', the High Side overcurrent signal from BUCK3 in the analog to the digital block (via STATUS_BUCK[8]) is controlled directly by the TM_HSOC3_DAT register bit. When TM_HSOC3_SEL is set to '0', the TM_HSOC3_DAT bit has no effect.</t>
  </si>
  <si>
    <t>TM_HSOC3_DAT</t>
  </si>
  <si>
    <t>TM_HSOC2_SEL</t>
  </si>
  <si>
    <t>When the TM_HSOC2_SEL bit is set to '1', the High Side overcurrent signal from BUCK2 in the analog to the digital block (via STATUS_BUCK[4]) is controlled directly by the TM_HSOC2_DAT register bit. When TM_HSOC2_SEL is set to '0', the TM_HSOC2_DAT bit has no effect.</t>
  </si>
  <si>
    <t>TM_HSOC2_DAT</t>
  </si>
  <si>
    <t>TM_HSOC1_SEL</t>
  </si>
  <si>
    <t>When the TM_HSOC1_SEL bit is set to '1', the High Side overcurrent signal from BUCK1 in the analog to the digital block (via STATUS_BUCK[0]) is controlled directly by the TM_HSOC1_DAT register bit. When TM_HSOC1_SEL is set to '0', the TM_HSOC1_DAT bit has no effect.</t>
  </si>
  <si>
    <t>TM_HSOC1_DAT</t>
  </si>
  <si>
    <t>TM_CPSTS</t>
  </si>
  <si>
    <t>STS_CP7_SEL</t>
  </si>
  <si>
    <t>When the STS_CP7_SEL bit is set to '1', the Status_CP[7] from the charge pump to the digital block is controlled directly by the STS_CP7_DAT register bit. When STS_CP7_SEL is set to '0', the STS_CP7_DAT bit has no effect. The purpose of this register bit is to allow us to temporarily (or permanently via MTP settings) disable this status/error flag coming from the Charge Pump.</t>
  </si>
  <si>
    <t>STS_CP7_DAT</t>
  </si>
  <si>
    <t>Bit 13</t>
  </si>
  <si>
    <t>STS_CP6_SEL</t>
  </si>
  <si>
    <t>When the STS_CP6_SEL bit is set to '1', the Status_CP[6] from the charge pump to the digital block is controlled directly by the STS_CP6_DAT register bit. When STS_CP6_SEL is set to '0', the STS_CP6_DAT bit has no effect. The purpose of this register bit is to allow us to temporarily (or permanently via MTP settings) disable this status/error flag coming from the Charge Pump.</t>
  </si>
  <si>
    <t>Bit 12</t>
  </si>
  <si>
    <t>STS_CP6_DAT</t>
  </si>
  <si>
    <t>STS_CP5_SEL</t>
  </si>
  <si>
    <t>When the STS_CP5_SEL bit is set to '1', the Status_CP[5] from the charge pump to the digital block is controlled directly by the STS_CP5_DAT register bit. When STS_CP5_SEL is set to '0', the STS_CP5_DAT bit has no effect. The purpose of this register bit is to allow us to temporarily (or permanently via MTP settings) disable this status/error flag coming from the Charge Pump.</t>
  </si>
  <si>
    <t>STS_CP5_DAT</t>
  </si>
  <si>
    <t>STS_CP4_SEL</t>
  </si>
  <si>
    <t>When the STS_CP4_SEL bit is set to '1', the Status_CP[4] from the charge pump to the digital block is controlled directly by the STS_CP4_DAT register bit. When STS_CP4_SEL is set to '0', the STS_CP4_DAT bit has no effect. The purpose of this register bit is to allow us to temporarily (or permanently via MTP settings) disable this status/error flag coming from the Charge Pump.</t>
  </si>
  <si>
    <t>STS_CP4_DAT</t>
  </si>
  <si>
    <t>STS_CP3_SEL</t>
  </si>
  <si>
    <t>When the STS_CP3_SEL bit is set to '1', the Status_CP[3] from the charge pump to the digital block is controlled directly by the STS_CP3_DAT register bit. When STS_CP3_SEL is set to '0', the STS_CP3_DAT bit has no effect. The purpose of this register bit is to allow us to temporarily (or permanently via MTP settings) disable this status/error flag coming from the Charge Pump.</t>
  </si>
  <si>
    <t>STS_CP3_DAT</t>
  </si>
  <si>
    <t>STS_CP2_SEL</t>
  </si>
  <si>
    <t>When the STS_CP2_SEL bit is set to '1', the Status_CP[2] from the charge pump to the digital block is controlled directly by the STS_CP2_DAT register bit. When STS_CP2_SEL is set to '0', the STS_CP2_DAT bit has no effect. The purpose of this register bit is to allow us to temporarily (or permanently via MTP settings) disable this status/error flag coming from the Charge Pump.</t>
  </si>
  <si>
    <t>STS_CP2_DAT</t>
  </si>
  <si>
    <t>STS_CP1_SEL</t>
  </si>
  <si>
    <t>When the STS_CP1_SEL bit is set to '1', the Status_CP[1] from the charge pump to the digital block is controlled directly by the STS_CP1_DAT register bit. When STS_CP1_SEL is set to '0', the STS_CP1_DAT bit has no effect. The purpose of this register bit is to allow us to temporarily (or permanently via MTP settings) disable this status/error flag coming from the Charge Pump.</t>
  </si>
  <si>
    <t>STS_CP1_DAT</t>
  </si>
  <si>
    <t>STS_CP0_SEL</t>
  </si>
  <si>
    <t>When the STS_CP0_SEL bit is set to '1', the Status_CP[0] from the charge pump to the digital block is controlled directly by the STS_CP0_DAT register bit. When STS_CP0_SEL is set to '0', the STS_CP0_DAT bit has no effect. The purpose of this register bit is to allow us to temporarily (or permanently via MTP settings) disable this status/error flag coming from the Charge Pump.</t>
  </si>
  <si>
    <t>STS_CP0_DAT</t>
  </si>
  <si>
    <t>CFG_I2C</t>
  </si>
  <si>
    <t>PMBus device address is 7'b0110_000 and 10kHz MIN bus speed is enabled.</t>
  </si>
  <si>
    <t>Bits 15:4</t>
  </si>
  <si>
    <t>NO_TO</t>
  </si>
  <si>
    <t>This MTP bit can be used to DISABLE the SMBus tTIMEOUT function. The SMBus standard describes this function as recommended, but optional, for bus slaves which cannot hold SCL low (like PE24103). Setting the NO_TO bit to '1' will disable the internal timeout circuit which will reset the I2C/PMBus hardware which interfaces with the external bus after a timeout period of 25-35ms with the SCL pin is held low.</t>
  </si>
  <si>
    <t>ADDR</t>
  </si>
  <si>
    <t>These MTP bits define the 3 LS bits of the PE24103 PMBus device address. Allowing MTP control of 3 bits of the device address would allow up to 8 instances of PE24103 to be connected to the same PMBus interface if required.</t>
  </si>
  <si>
    <t>TRIM_DONE</t>
  </si>
  <si>
    <t>0x5A5A</t>
  </si>
  <si>
    <t>This code value should be set when all SOT trims have been saved to MTP</t>
  </si>
  <si>
    <t>When all factory set trims are done this location should be set to the magic value of 0x5A5A to indicate that factory trims should be copied from MTP to registers at start-up. Any other value in this memory location will mean that copying of factory trim data from MTP to registers at start-up will be skipped. This register value does not affect the copying of PMBus configuration (or not) at start-up, only the pSemi defined factory trim values.</t>
  </si>
  <si>
    <t>TM_PRECMP</t>
  </si>
  <si>
    <t>TM_PREC4_SEL</t>
  </si>
  <si>
    <t>When the TM_PREC4_SEL bit is set to '1', the DAC Vref vs VOUT status signal ("PRECMP") from BUCK4 in the analog to the digital block (via GM_Preamp[4]) is controlled directly by the TM_PREC4_DAT register bit. When TM_PREC4_SEL is set to '0', the TM_PREC4_DAT bit has no effect.</t>
  </si>
  <si>
    <t>TM_PREC4_DAT</t>
  </si>
  <si>
    <t>TM_PREC3_SEL</t>
  </si>
  <si>
    <t>When the TM_PREC3_SEL bit is set to '1', the DAC Vref vs VOUT status signal ("PRECMP") from BUCK3 in the analog to the digital block (via GM_Preamp[3]) is controlled directly by the TM_PREC3_DAT register bit. When TM_PREC3_SEL is set to '0', the TM_PREC3_DAT bit has no effect.</t>
  </si>
  <si>
    <t>TM_PREC3_DAT</t>
  </si>
  <si>
    <t>TM_PREC2_SEL</t>
  </si>
  <si>
    <t>When the TM_PREC2_SEL bit is set to '1', the DAC Vref vs VOUT status signal ("PRECMP") from BUCK2 in the analog to the digital block (via GM_Preamp[2]) is controlled directly by the TM_PREC2_DAT register bit. When TM_PREC2_SEL is set to '0', the TM_PREC2_DAT bit has no effect.</t>
  </si>
  <si>
    <t>TM_PREC2_DAT</t>
  </si>
  <si>
    <t>TM_PREC1_SEL</t>
  </si>
  <si>
    <t>When the TM_PREC1_SEL bit is set to '1', the DAC Vref vs VOUT status signal ("PRECMP") from BUCK1 in the analog to the digital block (via GM_Preamp[1]) is controlled directly by the TM_PREC1_DAT register bit. When TM_PREC1_SEL is set to '0', the TM_PREC1_DAT bit has no effect.</t>
  </si>
  <si>
    <t>TM_PREC1_DAT</t>
  </si>
  <si>
    <t>TM_L_P3V</t>
  </si>
  <si>
    <t>TM_L_P3V4_SEL</t>
  </si>
  <si>
    <t>When the TM_L_P3V4_SEL bit is set to '1', the comparator status signal which flags that VOUT is lower than 0.3V ("OUT_L_P3V") from BUCK4 to the digital block is controlled directly by the TM_L_P3V4_DAT register bit. When TM_L_P3V4_SEL is set to '0', the TM_L_P3V4_DAT bit has no effect.</t>
  </si>
  <si>
    <t>TM_L_P3V4_DAT</t>
  </si>
  <si>
    <t>TM_L_P3V3_SEL</t>
  </si>
  <si>
    <t>When the TM_L_P3V3_SEL bit is set to '1', the comparator status signal which flags that VOUT is lower than 0.3V ("OUT_L_P3V") from BUCK3 to the digital block is controlled directly by the TM_L_P3V3_DAT register bit. When TM_L_P3V3_SEL is set to '0', the TM_L_P3V3_DAT bit has no effect.</t>
  </si>
  <si>
    <t>TM_L_P3V3_DAT</t>
  </si>
  <si>
    <t>TM_L_P3V2_SEL</t>
  </si>
  <si>
    <t>When the TM_L_P3V2_SEL bit is set to '1', the comparator status signal which flags that VOUT is lower than 0.3V ("OUT_L_P3V") from BUCK2 to the digital block is controlled directly by the TM_L_P3V2_DAT register bit. When TM_L_P3V2_SEL is set to '0', the TM_L_P3V2_DAT bit has no effect.</t>
  </si>
  <si>
    <t>TM_L_P3V2_DAT</t>
  </si>
  <si>
    <t>TM_L_P3V1_SEL</t>
  </si>
  <si>
    <t>When the TM_L_P3V1_SEL bit is set to '1', the comparator status signal which flags that VOUT is lower than 0.3V ("OUT_L_P3V") from BUCK1 to the digital block is controlled directly by the TM_L_P3V1_DAT register bit. When TM_L_P3V1_SEL is set to '0', the TM_L_P3V1_DAT bit has no effect.</t>
  </si>
  <si>
    <t>TM_L_P3V1_DAT</t>
  </si>
  <si>
    <t>MURATA_00</t>
  </si>
  <si>
    <t>MMC Rsvd</t>
  </si>
  <si>
    <t>RESERVED</t>
  </si>
  <si>
    <t>MURATA_01</t>
  </si>
  <si>
    <t>MURATA_02</t>
  </si>
  <si>
    <t>MURATA_03</t>
  </si>
  <si>
    <t>MURATA_04</t>
  </si>
  <si>
    <t>MURATA_05</t>
  </si>
  <si>
    <t>MURATA_06</t>
  </si>
  <si>
    <t>MURATA_07</t>
  </si>
  <si>
    <t>IOUT_DCR_TEMPCO</t>
  </si>
  <si>
    <t>No tempco</t>
  </si>
  <si>
    <t>IOUT_DCR_TC</t>
  </si>
  <si>
    <t>This register value allows a user to add an estimated temperature coefficient value for the DC resistance of the external inductor which is connected to the VOUT pins (one tempco value for all 4 VOUT pins). The value in this register is a signed value which provides the tempco value in parts per 2^20 (approximately 1 million). Typically the tempco would be quoted in parts per million relative to 25C. Using the quoted ppm value directly in this register will incur a small (5%) error. Alternatively the datasheet ppm value can be scaled by 2^20/10^6 to remove this error.
PE24103 will use the most recent die temperature to estimate the effect of the tempco on the external inductor DCR value and then adjust the reported IOUTx result to take account of the tempco. Setting a tempco value of 0x0000 will disable the tempco compensation. Assuming the quoted tempco was +3000ppm, then this register could hold either +3000 (0x0BB8). For better accuracy, the tempco could be scaled by 2^20/10^6 (giving 3,146 or 0x0C4A). The tempco scheme assumes 25C as the reference temperature for the tempco. The on-chip tempco calculation will limit the maximum effect of the tempco to +/-50%.</t>
  </si>
  <si>
    <t>IIN_RSENSE_TEMPCO</t>
  </si>
  <si>
    <t>IIN_RSENSE_TC</t>
  </si>
  <si>
    <t>This register value allows a user to add an estimated temperature coefficient value for the DC resistance of the external sense resistor which may be connected in series at the VIN pin to sense input current. The value in this register is a signed value which provides the tempco value in parts per 2^20 (approximately 1 million). Typically the tempco would be quoted in parts per million relative to 25C. Using the quoted ppm value directly in this register will incur a small (5%) error. Alternatively the datasheet ppm value can be scaled by 2^10/10^6 to remove this error.
PE24103 will use the most recent die temperature to estimate the effect of the tempco on the external sense resistor value and then adjust the reported IIN result to take account of the tempco. Setting a tempco value of 0x0000 will disable the tempco compensation. Assuming the quoted tempco was +3000ppm, then this register could hold either +3000 (0x0BB8). For better accuracy, the tempco could be scaled by 2^20/10^6 (giving 3,146 or 0x0C4A). The tempco scheme assumes 25C as the reference temperature for the tempco. The on-chip tempco calculation will limit the maximum effect of the tempco to +/-50%.</t>
  </si>
  <si>
    <t>IOUT1_CAL_GAIN</t>
  </si>
  <si>
    <t>0x2000</t>
  </si>
  <si>
    <t>ERR_PUB</t>
  </si>
  <si>
    <t>Inductor DCR is 10mOhms</t>
  </si>
  <si>
    <t>This register value provides the value of the DCR for the inductor used to sense IOUT1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</si>
  <si>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IOUT2_CAL_GAIN</t>
  </si>
  <si>
    <t>This register value provides the value of the DCR for the inductor used to sense IOUT2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</si>
  <si>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IOUT3_CAL_GAIN</t>
  </si>
  <si>
    <t>This register value provides the value of the DCR for the inductor used to sense IOUT3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</si>
  <si>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IOUT4_CAL_GAIN</t>
  </si>
  <si>
    <t>This register value provides the value of the DCR for the inductor used to sense IOUT4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</si>
  <si>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IIN_CAL_GAIN</t>
  </si>
  <si>
    <t>Rsense for IIN measurements is fitted and assumed to be 10mOhms</t>
  </si>
  <si>
    <t>This register value provides the value of the sense resistor used to sense IIN current as a RATIO relative to a nominal value of 10mOhms. The expected range of Rsense values is in the range of 3mOhms to 30mOhms. The ratio of the actual Rsense value is expressed as an unsigned binary value with 3 integer bits and 13 fraction bits. 
For example, for a 3mOhm sense resistor, the ratio to be stored would be 10/3 = 3.33 (0x6AAB), for a 30mOhm sense resistor, the ratio would be 10/30 = 0.33 (0x0AAB) and if the actual Rsense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</si>
  <si>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MFR_MASK</t>
  </si>
  <si>
    <t>VOUT</t>
  </si>
  <si>
    <t>IOUT</t>
  </si>
  <si>
    <t>INPUT</t>
  </si>
  <si>
    <t>MFRSP</t>
  </si>
  <si>
    <t>PG</t>
  </si>
  <si>
    <t>FANS</t>
  </si>
  <si>
    <t>OTHER</t>
  </si>
  <si>
    <t>UNKNOWN</t>
  </si>
  <si>
    <t>BUSY</t>
  </si>
  <si>
    <t>OFF</t>
  </si>
  <si>
    <t>VOUTOV</t>
  </si>
  <si>
    <t>IOUTOC</t>
  </si>
  <si>
    <t>TEMP</t>
  </si>
  <si>
    <t>CML</t>
  </si>
  <si>
    <t>NOA</t>
  </si>
  <si>
    <t>Date</t>
  </si>
  <si>
    <t>Who</t>
  </si>
  <si>
    <t>Change</t>
  </si>
  <si>
    <t>DW</t>
  </si>
  <si>
    <t>Initial Version based on the ES1_ES2_R2D2_Register_Map.xlsx file stored in the one-drive directory
products -&gt; San Jose -&gt; PE24103_R2D2 -&gt; Design -&gt; Digital</t>
  </si>
  <si>
    <t>Strip down the memory map to just show the MTP location on the "Register Map" tab. Remove 2 other tabs which are not directly related to the MTP memory map.</t>
  </si>
  <si>
    <t>On the "Register Map" tab remove columns used for the digital design, but which don't have useful info for setting MTP values. This means the following columns
B - Block
D - Type
G - Type
J - POR Reset Value
L - RTL Block</t>
  </si>
  <si>
    <t>Add in 8 MTP locations reserved for Murata (a request that emerged since ES1/ES2 tape-out).</t>
  </si>
  <si>
    <t>Update the values on the "Drop Downs" tab as most were used for columns which have now been removed.</t>
  </si>
  <si>
    <t>Add a new "Bit Type" column to the "Register Map" tab and define the Drop Down values for this column on the Drop Downs tab.</t>
  </si>
  <si>
    <t>Allocate each memory location and bit field in that location to have a value in the newly added "Bit Type" column.</t>
  </si>
  <si>
    <t>Incorporate values from the "R2D2_MTP_Default_v3.0.xlsx" file which has the MTP settings which were used for much of the bench work. Ignore the value for any of the SOT registers, but compare of the settings for the pSemi Config values.</t>
  </si>
  <si>
    <t>Make a first pass of the target MTP values (especially for the PMBus parameters).</t>
  </si>
  <si>
    <t>This tab defines the drop down lists which we use on the "Register Map" tab. When adding a new value, add a new row in the MIDDLE of an existing list so that the drop down list is updated automatically.</t>
  </si>
  <si>
    <t>Bit Type Column Values</t>
  </si>
  <si>
    <t>These bits are Select-On-Test values which are expected to be unique on each die. We expect that the test program has a routine to derive the value for each of these bits.</t>
  </si>
  <si>
    <t>MTP locations reserved for MMC use and which are expected to be left in an erased state when the device leaves the pSemi factory.</t>
  </si>
  <si>
    <t>These are public values which can be set by any user with PMBus commands. The values in these locations can be stored using the STORE_USER_ALL PMBus command and will be restored from MTP at chip start-up.</t>
  </si>
  <si>
    <t>These values are PRIVATE settings defined by pSemi to configure the operation of the chip. The same value is expected on every die for these locations.</t>
  </si>
  <si>
    <t>These locations are intended to be PUBLIC values (like the PMBUS category in all respects), but unique to ES1/ES2 versions of R2D2, these values CANNOT be set by a user due to errata which we have decided to accept.</t>
  </si>
  <si>
    <t>Used to describe whole MTP registers where the individual bits have different catagories.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</si>
</sst>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23">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4"/>
      <color theme="3" tint="-0.249977111117893"/>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b/>
      <sz val="12"/>
      <color theme="3" tint="-0.249977111117893"/>
      <name val="Calibri"/>
      <family val="2"/>
      <scheme val="minor"/>
    </font>
    <font>
      <sz val="12"/>
      <color theme="0"/>
      <name val="Calibri"/>
      <family val="2"/>
      <scheme val="minor"/>
    </font>
    <font>
      <sz val="14"/>
      <color theme="1"/>
      <name val="Calibri"/>
      <family val="2"/>
      <scheme val="minor"/>
    </font>
    <font>
      <sz val="11"/>
      <color theme="1"/>
      <name val="Calibri"/>
      <family val="2"/>
      <scheme val="minor"/>
    </font>
    <font>
      <sz val="8"/>
      <color theme="1"/>
      <name val="Calibri"/>
      <family val="2"/>
      <scheme val="minor"/>
    </font>
    <font>
      <sz val="8"/>
      <color theme="1"/>
      <name val="Courier New"/>
      <family val="3"/>
    </font>
    <font>
      <sz val="10"/>
      <color theme="1"/>
      <name val="Calibri"/>
      <family val="2"/>
      <scheme val="minor"/>
    </font>
    <font>
      <sz val="10"/>
      <color theme="3" tint="-0.249977111117893"/>
      <name val="Arial Narrow"/>
      <family val="2"/>
    </font>
    <font>
      <b/>
      <sz val="10"/>
      <color rgb="FFFF0000"/>
      <name val="Calibri"/>
      <family val="2"/>
      <scheme val="minor"/>
    </font>
    <font>
      <b/>
      <sz val="10"/>
      <name val="Calibri"/>
      <family val="2"/>
      <scheme val="minor"/>
    </font>
    <font>
      <sz val="10"/>
      <color theme="0"/>
      <name val="Calibri"/>
      <family val="2"/>
      <scheme val="minor"/>
    </font>
    <font>
      <b/>
      <sz val="10"/>
      <color theme="3" tint="-0.249977111117893"/>
      <name val="Calibri"/>
      <family val="2"/>
    </font>
    <font>
      <b/>
      <sz val="10"/>
      <color theme="5" tint="-0.249977111117893"/>
      <name val="Calibri"/>
      <family val="2"/>
      <scheme val="minor"/>
    </font>
    <font>
      <b/>
      <sz val="10"/>
      <color theme="3" tint="-0.249977111117893"/>
      <name val="Calibri"/>
      <family val="2"/>
      <scheme val="minor"/>
    </font>
  </fonts>
  <fills count="4">
    <fill>
      <patternFill patternType="none"/>
    </fill>
    <fill>
      <patternFill patternType="gray125"/>
    </fill>
    <fill>
      <patternFill patternType="solid">
        <fgColor theme="6" tint="0.39994506668294322"/>
        <bgColor indexed="64"/>
      </patternFill>
    </fill>
    <fill>
      <patternFill patternType="solid">
        <fgColor theme="5" tint="0.79998168889431442"/>
        <bgColor indexed="64"/>
      </patternFill>
    </fill>
  </fills>
  <borders count="27">
    <border>
      <left/>
      <right/>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bottom style="medium">
        <color theme="8" tint="-0.24994659260841701"/>
      </bottom>
      <diagonal/>
    </border>
    <border>
      <left style="thin">
        <color theme="8" tint="-0.24994659260841701"/>
      </left>
      <right style="thin">
        <color theme="8" tint="-0.24994659260841701"/>
      </right>
      <top style="medium">
        <color theme="8" tint="-0.24994659260841701"/>
      </top>
      <bottom style="medium">
        <color theme="8" tint="-0.24994659260841701"/>
      </bottom>
      <diagonal/>
    </border>
    <border>
      <left style="medium">
        <color theme="8" tint="-0.24994659260841701"/>
      </left>
      <right style="thin">
        <color theme="8" tint="-0.24994659260841701"/>
      </right>
      <top style="medium">
        <color theme="8" tint="-0.24994659260841701"/>
      </top>
      <bottom style="medium">
        <color theme="8" tint="-0.24994659260841701"/>
      </bottom>
      <diagonal/>
    </border>
    <border>
      <left style="thin">
        <color theme="8" tint="-0.24994659260841701"/>
      </left>
      <right style="medium">
        <color theme="8" tint="-0.24994659260841701"/>
      </right>
      <top style="medium">
        <color theme="8" tint="-0.24994659260841701"/>
      </top>
      <bottom style="medium">
        <color theme="8" tint="-0.24994659260841701"/>
      </bottom>
      <diagonal/>
    </border>
    <border>
      <left style="thin">
        <color theme="8" tint="-0.24994659260841701"/>
      </left>
      <right style="thin">
        <color theme="8" tint="-0.24994659260841701"/>
      </right>
      <top style="medium">
        <color theme="8" tint="-0.24994659260841701"/>
      </top>
      <bottom/>
      <diagonal/>
    </border>
    <border>
      <left/>
      <right style="medium">
        <color theme="8" tint="-0.24994659260841701"/>
      </right>
      <top style="medium">
        <color theme="8" tint="-0.2499465926084170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thin">
        <color theme="8" tint="-0.24994659260841701"/>
      </left>
      <right style="thin">
        <color theme="8" tint="-0.24994659260841701"/>
      </right>
      <top style="medium">
        <color theme="8" tint="-0.24994659260841701"/>
      </top>
      <bottom style="thin">
        <color theme="8" tint="-0.24994659260841701"/>
      </bottom>
      <diagonal/>
    </border>
    <border>
      <left/>
      <right style="medium">
        <color theme="8" tint="-0.24994659260841701"/>
      </right>
      <top style="medium">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right style="medium">
        <color theme="8" tint="-0.24994659260841701"/>
      </right>
      <top style="thin">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medium">
        <color theme="8" tint="-0.24994659260841701"/>
      </bottom>
      <diagonal/>
    </border>
    <border>
      <left/>
      <right style="medium">
        <color theme="8" tint="-0.24994659260841701"/>
      </right>
      <top style="thin">
        <color theme="8" tint="-0.24994659260841701"/>
      </top>
      <bottom style="medium">
        <color theme="8" tint="-0.24994659260841701"/>
      </bottom>
      <diagonal/>
    </border>
    <border>
      <left/>
      <right/>
      <top style="medium">
        <color theme="8" tint="-0.24994659260841701"/>
      </top>
      <bottom/>
      <diagonal/>
    </border>
    <border>
      <left style="medium">
        <color theme="8" tint="-0.24994659260841701"/>
      </left>
      <right style="thin">
        <color theme="8" tint="-0.24994659260841701"/>
      </right>
      <top style="medium">
        <color theme="8" tint="-0.24994659260841701"/>
      </top>
      <bottom/>
      <diagonal/>
    </border>
    <border>
      <left style="medium">
        <color theme="8" tint="-0.24994659260841701"/>
      </left>
      <right style="thin">
        <color theme="8" tint="-0.24994659260841701"/>
      </right>
      <top/>
      <bottom/>
      <diagonal/>
    </border>
    <border>
      <left style="medium">
        <color theme="8" tint="-0.24994659260841701"/>
      </left>
      <right style="thin">
        <color theme="8" tint="-0.24994659260841701"/>
      </right>
      <top/>
      <bottom style="medium">
        <color theme="8" tint="-0.24994659260841701"/>
      </bottom>
      <diagonal/>
    </border>
    <border>
      <left style="thin">
        <color theme="8" tint="-0.24994659260841701"/>
      </left>
      <right style="medium">
        <color theme="8" tint="-0.24994659260841701"/>
      </right>
      <top style="thin">
        <color theme="8" tint="-0.24994659260841701"/>
      </top>
      <bottom style="thin">
        <color theme="8" tint="-0.24994659260841701"/>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105">
    <xf numFmtId="0" fontId="0" fillId="0" borderId="0" xfId="0"/>
    <xf numFmtId="0" fontId="0" fillId="0" borderId="0" xfId="0" applyFill="1"/>
    <xf numFmtId="0" fontId="2" fillId="0" borderId="0" xfId="0" applyFont="1" applyFill="1"/>
    <xf numFmtId="0" fontId="3" fillId="0" borderId="0" xfId="0" applyFont="1"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1" fillId="0" borderId="3" xfId="0" applyFont="1" applyFill="1" applyBorder="1" applyAlignment="1">
      <alignment horizontal="center" vertical="center"/>
    </xf>
    <xf numFmtId="0" fontId="3" fillId="0" borderId="0" xfId="0" applyFont="1" applyFill="1" applyAlignment="1">
      <alignment horizontal="left" vertical="center"/>
    </xf>
    <xf numFmtId="0" fontId="1" fillId="0" borderId="3" xfId="0" applyFont="1" applyFill="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applyFill="1" applyAlignment="1">
      <alignment wrapText="1"/>
    </xf>
    <xf numFmtId="0" fontId="8" fillId="0" borderId="0" xfId="0" applyFont="1" applyAlignment="1">
      <alignment vertical="center"/>
    </xf>
    <xf numFmtId="0" fontId="10" fillId="0" borderId="0" xfId="0" applyFont="1" applyAlignment="1">
      <alignment vertical="center"/>
    </xf>
    <xf numFmtId="0" fontId="0" fillId="0" borderId="0" xfId="0" applyAlignment="1">
      <alignment wrapText="1"/>
    </xf>
    <xf numFmtId="0" fontId="11" fillId="0" borderId="0" xfId="0" applyFont="1" applyAlignment="1">
      <alignment vertical="center"/>
    </xf>
    <xf numFmtId="0" fontId="11" fillId="0" borderId="0" xfId="0" applyFont="1" applyAlignment="1">
      <alignment horizontal="center" vertical="center"/>
    </xf>
    <xf numFmtId="0" fontId="5" fillId="0" borderId="4" xfId="0" applyFont="1" applyFill="1" applyBorder="1" applyAlignment="1">
      <alignment horizontal="center" vertical="center"/>
    </xf>
    <xf numFmtId="0" fontId="1"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0" xfId="0" applyFont="1" applyFill="1" applyAlignment="1">
      <alignment horizontal="center" vertical="center"/>
    </xf>
    <xf numFmtId="0" fontId="3" fillId="0" borderId="0" xfId="0" applyFont="1" applyFill="1" applyBorder="1" applyAlignment="1">
      <alignment horizontal="left" vertical="center"/>
    </xf>
    <xf numFmtId="0" fontId="12" fillId="0" borderId="0" xfId="0" applyFont="1" applyFill="1"/>
    <xf numFmtId="0" fontId="12" fillId="0" borderId="0" xfId="0" applyFont="1" applyFill="1" applyAlignment="1">
      <alignment wrapText="1"/>
    </xf>
    <xf numFmtId="0" fontId="1" fillId="0" borderId="6" xfId="0" applyFont="1" applyFill="1" applyBorder="1" applyAlignment="1">
      <alignment horizontal="left" vertical="center"/>
    </xf>
    <xf numFmtId="0" fontId="1" fillId="0" borderId="7" xfId="0" applyFont="1" applyFill="1" applyBorder="1" applyAlignment="1">
      <alignment horizontal="left" vertical="center" wrapText="1"/>
    </xf>
    <xf numFmtId="0" fontId="8" fillId="0" borderId="0" xfId="0" applyFont="1"/>
    <xf numFmtId="0" fontId="0" fillId="0" borderId="0" xfId="0" applyAlignment="1">
      <alignment horizontal="right"/>
    </xf>
    <xf numFmtId="0" fontId="0" fillId="0" borderId="13" xfId="0" applyBorder="1" applyAlignment="1">
      <alignment horizontal="center"/>
    </xf>
    <xf numFmtId="0" fontId="0" fillId="0" borderId="14" xfId="0" applyBorder="1" applyAlignment="1">
      <alignment horizontal="right"/>
    </xf>
    <xf numFmtId="0" fontId="0" fillId="0" borderId="13" xfId="0" applyBorder="1"/>
    <xf numFmtId="0" fontId="0" fillId="0" borderId="6" xfId="0" applyFont="1" applyFill="1" applyBorder="1" applyAlignment="1">
      <alignment horizontal="center" vertical="center"/>
    </xf>
    <xf numFmtId="0" fontId="1" fillId="0" borderId="6" xfId="0" applyFont="1" applyFill="1" applyBorder="1" applyAlignment="1">
      <alignment horizontal="center" vertical="center"/>
    </xf>
    <xf numFmtId="0" fontId="13" fillId="0" borderId="6" xfId="0" applyFont="1" applyBorder="1" applyAlignment="1">
      <alignment horizontal="center" vertical="center"/>
    </xf>
    <xf numFmtId="0" fontId="13" fillId="0" borderId="1" xfId="0" applyFont="1" applyBorder="1" applyAlignment="1">
      <alignment horizontal="center" vertical="center"/>
    </xf>
    <xf numFmtId="0" fontId="13" fillId="0" borderId="16" xfId="0" applyFont="1" applyBorder="1" applyAlignment="1">
      <alignment horizontal="center" vertical="center"/>
    </xf>
    <xf numFmtId="0" fontId="13" fillId="0" borderId="16" xfId="0" applyFont="1" applyBorder="1" applyAlignment="1">
      <alignment vertical="center"/>
    </xf>
    <xf numFmtId="0" fontId="13" fillId="0" borderId="17" xfId="0" applyFont="1" applyBorder="1" applyAlignment="1">
      <alignment vertical="center" wrapText="1"/>
    </xf>
    <xf numFmtId="0" fontId="13" fillId="0" borderId="18" xfId="0" applyFont="1" applyBorder="1" applyAlignment="1">
      <alignment horizontal="center" vertical="center"/>
    </xf>
    <xf numFmtId="0" fontId="13" fillId="0" borderId="18" xfId="0" applyFont="1" applyBorder="1" applyAlignment="1">
      <alignment vertical="center"/>
    </xf>
    <xf numFmtId="0" fontId="13" fillId="0" borderId="19" xfId="0" applyFont="1" applyBorder="1" applyAlignment="1">
      <alignment vertical="center" wrapText="1"/>
    </xf>
    <xf numFmtId="0" fontId="13" fillId="0" borderId="20" xfId="0" applyFont="1" applyBorder="1" applyAlignment="1">
      <alignment horizontal="center" vertical="center"/>
    </xf>
    <xf numFmtId="0" fontId="6" fillId="0" borderId="0" xfId="11" applyAlignment="1">
      <alignment vertical="center" wrapText="1"/>
    </xf>
    <xf numFmtId="0" fontId="13" fillId="0" borderId="1" xfId="0" applyFont="1" applyFill="1" applyBorder="1" applyAlignment="1">
      <alignment horizontal="center" vertical="center"/>
    </xf>
    <xf numFmtId="0" fontId="13" fillId="0" borderId="18" xfId="0" applyFont="1" applyFill="1" applyBorder="1" applyAlignment="1">
      <alignment horizontal="center" vertical="center"/>
    </xf>
    <xf numFmtId="0" fontId="13" fillId="0" borderId="18" xfId="0" applyFont="1" applyFill="1" applyBorder="1" applyAlignment="1">
      <alignment vertical="center"/>
    </xf>
    <xf numFmtId="0" fontId="13" fillId="0" borderId="19" xfId="0" applyFont="1" applyFill="1" applyBorder="1" applyAlignment="1">
      <alignment vertical="center" wrapText="1"/>
    </xf>
    <xf numFmtId="0" fontId="9" fillId="0" borderId="0" xfId="0" applyFont="1" applyFill="1" applyAlignment="1">
      <alignment horizontal="center" vertical="center"/>
    </xf>
    <xf numFmtId="0" fontId="8" fillId="0" borderId="0" xfId="0" applyFont="1" applyFill="1" applyAlignment="1">
      <alignment vertical="center"/>
    </xf>
    <xf numFmtId="0" fontId="10" fillId="0" borderId="0" xfId="0" applyFont="1" applyFill="1" applyAlignment="1">
      <alignment vertical="center"/>
    </xf>
    <xf numFmtId="0" fontId="9" fillId="0" borderId="0" xfId="0" applyFont="1" applyFill="1" applyBorder="1" applyAlignment="1">
      <alignment horizontal="center" vertical="center"/>
    </xf>
    <xf numFmtId="0" fontId="14" fillId="0" borderId="19" xfId="0" applyFont="1" applyFill="1" applyBorder="1" applyAlignment="1">
      <alignment vertical="center" wrapText="1"/>
    </xf>
    <xf numFmtId="0" fontId="13" fillId="0" borderId="1" xfId="0" quotePrefix="1" applyFont="1" applyFill="1" applyBorder="1" applyAlignment="1">
      <alignment horizontal="center" vertical="center"/>
    </xf>
    <xf numFmtId="0" fontId="15" fillId="0" borderId="0" xfId="0" applyFont="1" applyFill="1" applyAlignment="1">
      <alignment horizontal="center" vertical="center"/>
    </xf>
    <xf numFmtId="0" fontId="16" fillId="0" borderId="0" xfId="0" applyFont="1" applyFill="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xf>
    <xf numFmtId="0" fontId="18" fillId="0" borderId="0" xfId="0" applyFont="1" applyFill="1" applyAlignment="1"/>
    <xf numFmtId="0" fontId="15" fillId="0" borderId="0" xfId="0" applyFont="1" applyFill="1" applyAlignment="1">
      <alignment wrapText="1"/>
    </xf>
    <xf numFmtId="0" fontId="15" fillId="0" borderId="0" xfId="0" applyFont="1" applyFill="1"/>
    <xf numFmtId="0" fontId="19" fillId="0" borderId="0" xfId="0" applyFont="1" applyFill="1"/>
    <xf numFmtId="0" fontId="20" fillId="0" borderId="0" xfId="0" applyFont="1" applyFill="1" applyAlignment="1">
      <alignment horizontal="center" vertical="center"/>
    </xf>
    <xf numFmtId="0" fontId="22" fillId="0" borderId="0" xfId="0" applyFont="1" applyFill="1" applyAlignment="1">
      <alignment horizontal="center" vertical="center"/>
    </xf>
    <xf numFmtId="0" fontId="15" fillId="0" borderId="0" xfId="0" applyFont="1" applyAlignment="1">
      <alignment horizontal="center"/>
    </xf>
    <xf numFmtId="0" fontId="12" fillId="0" borderId="0" xfId="0" applyFont="1" applyFill="1" applyBorder="1"/>
    <xf numFmtId="0" fontId="12" fillId="0" borderId="0" xfId="0" applyFont="1" applyFill="1" applyBorder="1" applyAlignment="1">
      <alignment wrapText="1"/>
    </xf>
    <xf numFmtId="0" fontId="13" fillId="0" borderId="2" xfId="0" applyFont="1" applyFill="1" applyBorder="1" applyAlignment="1">
      <alignment horizontal="center" vertical="center"/>
    </xf>
    <xf numFmtId="0" fontId="13" fillId="0" borderId="20" xfId="0" applyFont="1" applyFill="1" applyBorder="1" applyAlignment="1">
      <alignment vertical="center"/>
    </xf>
    <xf numFmtId="0" fontId="13" fillId="0" borderId="21" xfId="0" applyFont="1" applyFill="1" applyBorder="1" applyAlignment="1">
      <alignment vertical="center" wrapText="1"/>
    </xf>
    <xf numFmtId="0" fontId="3" fillId="0" borderId="22" xfId="0" applyFont="1" applyFill="1" applyBorder="1" applyAlignment="1">
      <alignment horizontal="left" vertical="center"/>
    </xf>
    <xf numFmtId="0" fontId="3" fillId="0" borderId="22" xfId="0" applyFont="1" applyFill="1" applyBorder="1" applyAlignment="1">
      <alignment horizontal="center" vertical="center"/>
    </xf>
    <xf numFmtId="0" fontId="3" fillId="0" borderId="22" xfId="0" applyFont="1" applyFill="1" applyBorder="1"/>
    <xf numFmtId="0" fontId="3" fillId="0" borderId="22" xfId="0" applyFont="1" applyFill="1" applyBorder="1" applyAlignment="1">
      <alignment wrapText="1"/>
    </xf>
    <xf numFmtId="0" fontId="5" fillId="0" borderId="23" xfId="0" applyFont="1" applyFill="1" applyBorder="1" applyAlignment="1">
      <alignment horizontal="center" vertical="center"/>
    </xf>
    <xf numFmtId="0" fontId="13" fillId="0" borderId="23" xfId="0" applyFont="1" applyBorder="1" applyAlignment="1">
      <alignment vertical="center"/>
    </xf>
    <xf numFmtId="0" fontId="13" fillId="0" borderId="24" xfId="0" applyFont="1" applyBorder="1" applyAlignment="1">
      <alignment vertical="center"/>
    </xf>
    <xf numFmtId="0" fontId="13" fillId="0" borderId="24" xfId="0" applyFont="1" applyFill="1" applyBorder="1" applyAlignment="1">
      <alignment vertical="center"/>
    </xf>
    <xf numFmtId="0" fontId="13" fillId="0" borderId="25" xfId="0" applyFont="1" applyFill="1" applyBorder="1" applyAlignment="1">
      <alignment vertical="center"/>
    </xf>
    <xf numFmtId="0" fontId="8" fillId="0" borderId="26" xfId="0" applyFont="1" applyBorder="1" applyAlignment="1">
      <alignment vertical="center"/>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2"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14" xfId="0" applyFont="1" applyFill="1" applyBorder="1" applyAlignment="1">
      <alignment horizontal="center" vertical="center"/>
    </xf>
    <xf numFmtId="0" fontId="8" fillId="0" borderId="0" xfId="0" applyFont="1" applyAlignment="1">
      <alignment horizontal="center"/>
    </xf>
    <xf numFmtId="0" fontId="21" fillId="0" borderId="0" xfId="0" applyFont="1" applyFill="1" applyAlignment="1">
      <alignment vertical="top"/>
    </xf>
    <xf numFmtId="0" fontId="18" fillId="0" borderId="0" xfId="0" applyFont="1" applyFill="1" applyAlignment="1">
      <alignment vertical="top"/>
    </xf>
  </cellXfs>
  <cellStyles count="12">
    <cellStyle name="Followed Hyperlink" xfId="10" builtinId="9" hidden="1"/>
    <cellStyle name="Followed Hyperlink" xfId="8" builtinId="9" hidden="1"/>
    <cellStyle name="Followed Hyperlink" xfId="4" builtinId="9" hidden="1"/>
    <cellStyle name="Followed Hyperlink" xfId="2" builtinId="9" hidden="1"/>
    <cellStyle name="Followed Hyperlink" xfId="6" builtinId="9" hidden="1"/>
    <cellStyle name="Hyperlink" xfId="3" builtinId="8" hidden="1"/>
    <cellStyle name="Hyperlink" xfId="9" builtinId="8" hidden="1"/>
    <cellStyle name="Hyperlink" xfId="5" builtinId="8" hidden="1"/>
    <cellStyle name="Hyperlink" xfId="1" builtinId="8" hidden="1"/>
    <cellStyle name="Hyperlink" xfId="7" builtinId="8" hidden="1"/>
    <cellStyle name="Hyperlink" xfId="11" builtinId="8"/>
    <cellStyle name="Normal" xfId="0" builtinId="0"/>
  </cellStyles>
  <dxfs count="70">
    <dxf>
      <alignment horizontal="general" vertical="center" textRotation="0" wrapText="1" indent="0" justifyLastLine="0" shrinkToFit="0" readingOrder="0"/>
    </dxf>
    <dxf>
      <numFmt numFmtId="164" formatCode="[$-409]d\-mmm\-yy;@"/>
      <alignment horizontal="center" vertical="center" textRotation="0" wrapText="0" indent="0" justifyLastLine="0" shrinkToFit="0" readingOrder="0"/>
    </dxf>
    <dxf>
      <numFmt numFmtId="164" formatCode="[$-409]d\-mmm\-yy;@"/>
      <alignment horizontal="center" vertical="center" textRotation="0" wrapText="0" indent="0" justifyLastLine="0" shrinkToFit="0" readingOrder="0"/>
    </dxf>
    <dxf>
      <alignment horizontal="center" vertical="bottom" textRotation="0" wrapText="0" indent="0" justifyLastLine="0" shrinkToFit="0" readingOrder="0"/>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patternType="none">
          <bgColor auto="1"/>
        </patternFill>
      </fill>
      <border diagonalUp="0" diagonalDown="0">
        <left style="thin">
          <color rgb="FF6DA1B8"/>
        </left>
        <right style="thin">
          <color rgb="FF6DA1B8"/>
        </right>
        <top style="thin">
          <color rgb="FF6DA1B8"/>
        </top>
        <bottom style="thin">
          <color rgb="FF6DA1B8"/>
        </bottom>
        <vertical/>
        <horizontal/>
      </border>
    </dxf>
    <dxf>
      <border diagonalUp="0" diagonalDown="0">
        <left style="thin">
          <color rgb="FF6DA1B8"/>
        </left>
        <right style="thin">
          <color rgb="FF6DA1B8"/>
        </right>
        <top style="thin">
          <color rgb="FF6DA1B8"/>
        </top>
        <bottom style="thin">
          <color rgb="FF6DA1B8"/>
        </bottom>
        <vertical/>
        <horizontal/>
      </border>
    </dxf>
    <dxf>
      <font>
        <b/>
        <i val="0"/>
      </font>
      <fill>
        <patternFill>
          <bgColor rgb="FFCCE5EF"/>
        </patternFill>
      </fill>
      <border>
        <top/>
        <bottom style="medium">
          <color rgb="FF6DA1B8"/>
        </bottom>
      </border>
    </dxf>
    <dxf>
      <border diagonalUp="1">
        <left style="thin">
          <color theme="8" tint="-0.24994659260841701"/>
        </left>
        <right style="thin">
          <color theme="8" tint="-0.24994659260841701"/>
        </right>
        <top style="medium">
          <color theme="8" tint="-0.24994659260841701"/>
        </top>
        <bottom style="medium">
          <color theme="8" tint="-0.24994659260841701"/>
        </bottom>
        <diagonal style="thin">
          <color theme="8" tint="-0.24994659260841701"/>
        </diagonal>
        <vertical style="thin">
          <color theme="8" tint="-0.24994659260841701"/>
        </vertical>
        <horizontal style="thin">
          <color theme="8" tint="-0.24994659260841701"/>
        </horizontal>
      </border>
    </dxf>
    <dxf>
      <font>
        <color auto="1"/>
      </font>
      <fill>
        <patternFill>
          <bgColor theme="8" tint="0.79998168889431442"/>
        </patternFill>
      </fill>
      <border>
        <left style="thin">
          <color theme="8" tint="-0.24994659260841701"/>
        </left>
        <right style="thin">
          <color theme="8" tint="-0.24994659260841701"/>
        </right>
        <top style="medium">
          <color theme="8" tint="-0.24994659260841701"/>
        </top>
        <bottom style="medium">
          <color theme="8" tint="-0.24994659260841701"/>
        </bottom>
        <vertical style="thin">
          <color theme="8" tint="-0.24994659260841701"/>
        </vertical>
        <horizontal style="thin">
          <color theme="8" tint="-0.24994659260841701"/>
        </horizontal>
      </border>
    </dxf>
    <dxf>
      <border>
        <left style="thin">
          <color theme="8" tint="-0.24994659260841701"/>
        </left>
        <right style="thin">
          <color theme="8" tint="-0.24994659260841701"/>
        </right>
        <top style="thin">
          <color theme="8" tint="-0.24994659260841701"/>
        </top>
        <bottom style="medium">
          <color theme="8" tint="-0.24994659260841701"/>
        </bottom>
        <vertical style="thin">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top style="thin">
          <color theme="8" tint="-0.24994659260841701"/>
        </top>
        <bottom style="medium">
          <color theme="8" tint="-0.24994659260841701"/>
        </bottom>
        <vertical style="thin">
          <color theme="8" tint="-0.24994659260841701"/>
        </vertical>
      </border>
    </dxf>
    <dxf>
      <font>
        <color theme="0"/>
      </font>
      <fill>
        <patternFill>
          <bgColor theme="3" tint="-0.499984740745262"/>
        </patternFill>
      </fill>
    </dxf>
    <dxf>
      <border>
        <left style="medium">
          <color theme="3" tint="-0.499984740745262"/>
        </left>
        <right style="medium">
          <color theme="3" tint="-0.499984740745262"/>
        </right>
        <top style="medium">
          <color theme="3" tint="-0.499984740745262"/>
        </top>
        <bottom style="medium">
          <color theme="3" tint="-0.499984740745262"/>
        </bottom>
        <vertical style="thin">
          <color theme="3" tint="-0.499984740745262"/>
        </vertical>
        <horizontal style="thin">
          <color theme="3" tint="-0.499984740745262"/>
        </horizontal>
      </border>
    </dxf>
    <dxf>
      <font>
        <b/>
        <i val="0"/>
      </font>
      <fill>
        <patternFill>
          <bgColor rgb="FFD7D7D7"/>
        </patternFill>
      </fill>
    </dxf>
    <dxf>
      <font>
        <b val="0"/>
        <i val="0"/>
      </font>
      <fill>
        <patternFill patternType="none">
          <bgColor indexed="65"/>
        </patternFill>
      </fill>
    </dxf>
  </dxfs>
  <tableStyles count="5" defaultTableStyle="Table Style 1" defaultPivotStyle="PivotStyleLight16">
    <tableStyle name="MySqlDefault" pivot="0" table="0" count="2" xr9:uid="{00000000-0011-0000-FFFF-FFFF00000000}">
      <tableStyleElement type="wholeTable" dxfId="69"/>
      <tableStyleElement type="headerRow" dxfId="68"/>
    </tableStyle>
    <tableStyle name="Table Style 1" pivot="0" count="2" xr9:uid="{00000000-0011-0000-FFFF-FFFF01000000}">
      <tableStyleElement type="wholeTable" dxfId="67"/>
      <tableStyleElement type="firstRowStripe" dxfId="66"/>
    </tableStyle>
    <tableStyle name="Table Style 2" pivot="0" count="3" xr9:uid="{00000000-0011-0000-FFFF-FFFF02000000}">
      <tableStyleElement type="headerRow" dxfId="65"/>
      <tableStyleElement type="firstColumnStripe" size="3" dxfId="64"/>
      <tableStyleElement type="secondColumnStripe" size="3" dxfId="63"/>
    </tableStyle>
    <tableStyle name="Table Style 2 2" pivot="0" count="3" xr9:uid="{00000000-0011-0000-FFFF-FFFF03000000}">
      <tableStyleElement type="headerRow" dxfId="62"/>
      <tableStyleElement type="firstRowStripe" dxfId="61"/>
      <tableStyleElement type="secondRowStripe" dxfId="60"/>
    </tableStyle>
    <tableStyle name="Table Style 3" pivot="0" count="3" xr9:uid="{00000000-0011-0000-FFFF-FFFF04000000}">
      <tableStyleElement type="headerRow" dxfId="59"/>
      <tableStyleElement type="firstRowStripe" dxfId="58"/>
      <tableStyleElement type="secondRowStripe" dxfId="57"/>
    </tableStyle>
  </tableStyles>
  <colors>
    <mruColors>
      <color rgb="FFEAD98B"/>
      <color rgb="FF6DA1B8"/>
      <color rgb="FFF5F5F5"/>
      <color rgb="FFC6CCCC"/>
      <color rgb="FF457E96"/>
      <color rgb="FF457E32"/>
      <color rgb="FFCCE5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3:D332" totalsRowShown="0" headerRowDxfId="3">
  <autoFilter ref="B3:D332" xr:uid="{00000000-0009-0000-0100-000001000000}"/>
  <tableColumns count="3">
    <tableColumn id="1" xr3:uid="{00000000-0010-0000-0000-000001000000}" name="Date" dataDxfId="2"/>
    <tableColumn id="3" xr3:uid="{00000000-0010-0000-0000-000003000000}" name="Who" dataDxfId="1"/>
    <tableColumn id="2" xr3:uid="{00000000-0010-0000-0000-000002000000}" name="Chang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Spring 2015 V2">
      <a:dk1>
        <a:sysClr val="windowText" lastClr="000000"/>
      </a:dk1>
      <a:lt1>
        <a:sysClr val="window" lastClr="FFFFFF"/>
      </a:lt1>
      <a:dk2>
        <a:srgbClr val="965251"/>
      </a:dk2>
      <a:lt2>
        <a:srgbClr val="C6CCCC"/>
      </a:lt2>
      <a:accent1>
        <a:srgbClr val="9DC6D8"/>
      </a:accent1>
      <a:accent2>
        <a:srgbClr val="00B3CA"/>
      </a:accent2>
      <a:accent3>
        <a:srgbClr val="F69256"/>
      </a:accent3>
      <a:accent4>
        <a:srgbClr val="1D4E89"/>
      </a:accent4>
      <a:accent5>
        <a:srgbClr val="7DD0B6"/>
      </a:accent5>
      <a:accent6>
        <a:srgbClr val="EAD98B"/>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675"/>
  <sheetViews>
    <sheetView workbookViewId="0">
      <pane ySplit="3" topLeftCell="A4" activePane="bottomLeft" state="frozen"/>
      <selection pane="bottomLeft" activeCell="K20" sqref="K20"/>
      <selection activeCell="B2" sqref="B2"/>
    </sheetView>
  </sheetViews>
  <sheetFormatPr defaultRowHeight="15.75"/>
  <cols>
    <col min="1" max="1" width="9.140625" style="9"/>
    <col min="3" max="6" width="9.140625" style="31"/>
  </cols>
  <sheetData>
    <row r="2" spans="1:8">
      <c r="A2" s="9" t="s">
        <v>0</v>
      </c>
      <c r="B2" s="9" t="s">
        <v>0</v>
      </c>
      <c r="C2" s="102" t="s">
        <v>1</v>
      </c>
      <c r="D2" s="102"/>
      <c r="E2" s="102"/>
      <c r="F2" s="102"/>
      <c r="G2" s="9" t="s">
        <v>2</v>
      </c>
    </row>
    <row r="3" spans="1:8" ht="16.5" thickBot="1">
      <c r="A3" s="9" t="s">
        <v>3</v>
      </c>
      <c r="B3" s="9" t="s">
        <v>4</v>
      </c>
    </row>
    <row r="4" spans="1:8" ht="15">
      <c r="A4" s="9">
        <v>0</v>
      </c>
      <c r="B4" s="32" t="str">
        <f>"0x"&amp;DEC2HEX(A4,3)</f>
        <v>0x000</v>
      </c>
      <c r="C4" s="84" t="s">
        <v>5</v>
      </c>
      <c r="D4" s="85"/>
      <c r="E4" s="85"/>
      <c r="F4" s="86"/>
    </row>
    <row r="5" spans="1:8" ht="15">
      <c r="C5" s="87"/>
      <c r="D5" s="88"/>
      <c r="E5" s="88"/>
      <c r="F5" s="89"/>
      <c r="G5">
        <v>512</v>
      </c>
      <c r="H5" t="s">
        <v>6</v>
      </c>
    </row>
    <row r="6" spans="1:8" thickBot="1">
      <c r="A6" s="33">
        <f>A4+G5-1</f>
        <v>511</v>
      </c>
      <c r="B6" s="34" t="str">
        <f>"0x"&amp;DEC2HEX(A6,3)</f>
        <v>0x1FF</v>
      </c>
      <c r="C6" s="90"/>
      <c r="D6" s="91"/>
      <c r="E6" s="91"/>
      <c r="F6" s="92"/>
      <c r="G6" s="35"/>
      <c r="H6" s="35"/>
    </row>
    <row r="7" spans="1:8" ht="15">
      <c r="A7" s="9">
        <f>A6+1</f>
        <v>512</v>
      </c>
      <c r="B7" s="32" t="str">
        <f>"0x"&amp;DEC2HEX(A7,3)</f>
        <v>0x200</v>
      </c>
      <c r="C7" s="93" t="s">
        <v>7</v>
      </c>
      <c r="D7" s="94"/>
      <c r="E7" s="94"/>
      <c r="F7" s="95"/>
    </row>
    <row r="8" spans="1:8" ht="15">
      <c r="C8" s="96"/>
      <c r="D8" s="97"/>
      <c r="E8" s="97"/>
      <c r="F8" s="98"/>
      <c r="G8">
        <v>32</v>
      </c>
      <c r="H8" t="s">
        <v>6</v>
      </c>
    </row>
    <row r="9" spans="1:8" thickBot="1">
      <c r="A9" s="33">
        <f>A7+G8-1</f>
        <v>543</v>
      </c>
      <c r="B9" s="34" t="str">
        <f>"0x"&amp;DEC2HEX(A9,3)</f>
        <v>0x21F</v>
      </c>
      <c r="C9" s="99"/>
      <c r="D9" s="100"/>
      <c r="E9" s="100"/>
      <c r="F9" s="101"/>
      <c r="G9" s="35"/>
      <c r="H9" s="35"/>
    </row>
    <row r="10" spans="1:8" ht="15" customHeight="1">
      <c r="A10" s="9">
        <f>A9+1</f>
        <v>544</v>
      </c>
      <c r="B10" s="32" t="str">
        <f>"0x"&amp;DEC2HEX(A10,3)</f>
        <v>0x220</v>
      </c>
      <c r="C10" s="84" t="s">
        <v>8</v>
      </c>
      <c r="D10" s="85"/>
      <c r="E10" s="85"/>
      <c r="F10" s="86"/>
    </row>
    <row r="11" spans="1:8" ht="15" customHeight="1">
      <c r="C11" s="87"/>
      <c r="D11" s="88"/>
      <c r="E11" s="88"/>
      <c r="F11" s="89"/>
      <c r="G11">
        <v>32</v>
      </c>
      <c r="H11" t="s">
        <v>6</v>
      </c>
    </row>
    <row r="12" spans="1:8" ht="15.75" customHeight="1" thickBot="1">
      <c r="A12" s="33">
        <f>A10+G11-1</f>
        <v>575</v>
      </c>
      <c r="B12" s="34" t="str">
        <f>"0x"&amp;DEC2HEX(A12,3)</f>
        <v>0x23F</v>
      </c>
      <c r="C12" s="90"/>
      <c r="D12" s="91"/>
      <c r="E12" s="91"/>
      <c r="F12" s="92"/>
      <c r="G12" s="35"/>
      <c r="H12" s="35"/>
    </row>
    <row r="13" spans="1:8" ht="15" customHeight="1">
      <c r="A13" s="9">
        <f>A12+1</f>
        <v>576</v>
      </c>
      <c r="B13" s="32" t="str">
        <f>"0x"&amp;DEC2HEX(A13,3)</f>
        <v>0x240</v>
      </c>
      <c r="C13" s="93" t="s">
        <v>9</v>
      </c>
      <c r="D13" s="94"/>
      <c r="E13" s="94"/>
      <c r="F13" s="95"/>
    </row>
    <row r="14" spans="1:8" ht="15" customHeight="1">
      <c r="C14" s="96"/>
      <c r="D14" s="97"/>
      <c r="E14" s="97"/>
      <c r="F14" s="98"/>
      <c r="G14">
        <v>32</v>
      </c>
      <c r="H14" t="s">
        <v>6</v>
      </c>
    </row>
    <row r="15" spans="1:8" ht="15.75" customHeight="1" thickBot="1">
      <c r="A15" s="33">
        <f>A13+G14-1</f>
        <v>607</v>
      </c>
      <c r="B15" s="34" t="str">
        <f>"0x"&amp;DEC2HEX(A15,3)</f>
        <v>0x25F</v>
      </c>
      <c r="C15" s="99"/>
      <c r="D15" s="100"/>
      <c r="E15" s="100"/>
      <c r="F15" s="101"/>
      <c r="G15" s="35"/>
      <c r="H15" s="35"/>
    </row>
    <row r="16" spans="1:8" ht="15" customHeight="1">
      <c r="A16" s="9">
        <f>A15+1</f>
        <v>608</v>
      </c>
      <c r="B16" s="32" t="str">
        <f>"0x"&amp;DEC2HEX(A16,3)</f>
        <v>0x260</v>
      </c>
      <c r="C16" s="84" t="s">
        <v>10</v>
      </c>
      <c r="D16" s="85"/>
      <c r="E16" s="85"/>
      <c r="F16" s="86"/>
    </row>
    <row r="17" spans="1:8" ht="15" customHeight="1">
      <c r="C17" s="87"/>
      <c r="D17" s="88"/>
      <c r="E17" s="88"/>
      <c r="F17" s="89"/>
      <c r="G17">
        <v>32</v>
      </c>
      <c r="H17" t="s">
        <v>6</v>
      </c>
    </row>
    <row r="18" spans="1:8" ht="15.75" customHeight="1" thickBot="1">
      <c r="A18" s="33">
        <f>A16+G17-1</f>
        <v>639</v>
      </c>
      <c r="B18" s="34" t="str">
        <f>"0x"&amp;DEC2HEX(A18,3)</f>
        <v>0x27F</v>
      </c>
      <c r="C18" s="90"/>
      <c r="D18" s="91"/>
      <c r="E18" s="91"/>
      <c r="F18" s="92"/>
      <c r="G18" s="35"/>
      <c r="H18" s="35"/>
    </row>
    <row r="19" spans="1:8" ht="15" customHeight="1">
      <c r="A19" s="9">
        <f>A18+1</f>
        <v>640</v>
      </c>
      <c r="B19" s="32" t="str">
        <f>"0x"&amp;DEC2HEX(A19,3)</f>
        <v>0x280</v>
      </c>
      <c r="C19" s="93" t="s">
        <v>11</v>
      </c>
      <c r="D19" s="94"/>
      <c r="E19" s="94"/>
      <c r="F19" s="95"/>
    </row>
    <row r="20" spans="1:8" ht="15" customHeight="1">
      <c r="C20" s="96"/>
      <c r="D20" s="97"/>
      <c r="E20" s="97"/>
      <c r="F20" s="98"/>
      <c r="G20">
        <v>80</v>
      </c>
      <c r="H20" t="s">
        <v>6</v>
      </c>
    </row>
    <row r="21" spans="1:8" ht="15.75" customHeight="1" thickBot="1">
      <c r="A21" s="33">
        <f>A19+G20-1</f>
        <v>719</v>
      </c>
      <c r="B21" s="34" t="str">
        <f>"0x"&amp;DEC2HEX(A21,3)</f>
        <v>0x2CF</v>
      </c>
      <c r="C21" s="99"/>
      <c r="D21" s="100"/>
      <c r="E21" s="100"/>
      <c r="F21" s="101"/>
      <c r="G21" s="35"/>
      <c r="H21" s="35"/>
    </row>
    <row r="22" spans="1:8" ht="15" customHeight="1">
      <c r="A22" s="9">
        <f>A21+1</f>
        <v>720</v>
      </c>
      <c r="B22" s="32" t="str">
        <f>"0x"&amp;DEC2HEX(A22,3)</f>
        <v>0x2D0</v>
      </c>
      <c r="C22" s="84" t="s">
        <v>12</v>
      </c>
      <c r="D22" s="85"/>
      <c r="E22" s="85"/>
      <c r="F22" s="86"/>
    </row>
    <row r="23" spans="1:8" ht="15" customHeight="1">
      <c r="C23" s="87"/>
      <c r="D23" s="88"/>
      <c r="E23" s="88"/>
      <c r="F23" s="89"/>
      <c r="G23">
        <v>48</v>
      </c>
      <c r="H23" t="s">
        <v>6</v>
      </c>
    </row>
    <row r="24" spans="1:8" ht="15.75" customHeight="1" thickBot="1">
      <c r="A24" s="33">
        <f>A22+G23-1</f>
        <v>767</v>
      </c>
      <c r="B24" s="34" t="str">
        <f>"0x"&amp;DEC2HEX(A24,3)</f>
        <v>0x2FF</v>
      </c>
      <c r="C24" s="90"/>
      <c r="D24" s="91"/>
      <c r="E24" s="91"/>
      <c r="F24" s="92"/>
      <c r="G24" s="35"/>
      <c r="H24" s="35"/>
    </row>
    <row r="25" spans="1:8" ht="15" customHeight="1">
      <c r="A25" s="9">
        <f>A24+1</f>
        <v>768</v>
      </c>
      <c r="B25" s="32" t="str">
        <f>"0x"&amp;DEC2HEX(A25,3)</f>
        <v>0x300</v>
      </c>
      <c r="C25" s="93"/>
      <c r="D25" s="94"/>
      <c r="E25" s="94"/>
      <c r="F25" s="95"/>
    </row>
    <row r="26" spans="1:8" ht="15" customHeight="1">
      <c r="C26" s="96"/>
      <c r="D26" s="97"/>
      <c r="E26" s="97"/>
      <c r="F26" s="98"/>
      <c r="G26">
        <v>0</v>
      </c>
      <c r="H26" t="s">
        <v>6</v>
      </c>
    </row>
    <row r="27" spans="1:8" ht="15.75" customHeight="1" thickBot="1">
      <c r="A27" s="33">
        <f>A25+G26-1</f>
        <v>767</v>
      </c>
      <c r="B27" s="34" t="str">
        <f>"0x"&amp;DEC2HEX(A27,3)</f>
        <v>0x2FF</v>
      </c>
      <c r="C27" s="99"/>
      <c r="D27" s="100"/>
      <c r="E27" s="100"/>
      <c r="F27" s="101"/>
      <c r="G27" s="35"/>
      <c r="H27" s="35"/>
    </row>
    <row r="28" spans="1:8" ht="15" customHeight="1">
      <c r="A28" s="9">
        <f>A27+1</f>
        <v>768</v>
      </c>
      <c r="B28" s="32" t="str">
        <f>"0x"&amp;DEC2HEX(A28,3)</f>
        <v>0x300</v>
      </c>
      <c r="C28" s="84"/>
      <c r="D28" s="85"/>
      <c r="E28" s="85"/>
      <c r="F28" s="86"/>
    </row>
    <row r="29" spans="1:8" ht="15" customHeight="1">
      <c r="C29" s="87"/>
      <c r="D29" s="88"/>
      <c r="E29" s="88"/>
      <c r="F29" s="89"/>
      <c r="G29">
        <v>0</v>
      </c>
      <c r="H29" t="s">
        <v>6</v>
      </c>
    </row>
    <row r="30" spans="1:8" ht="15.75" customHeight="1" thickBot="1">
      <c r="A30" s="33">
        <f>A28+G29-1</f>
        <v>767</v>
      </c>
      <c r="B30" s="34" t="str">
        <f>"0x"&amp;DEC2HEX(A30,3)</f>
        <v>0x2FF</v>
      </c>
      <c r="C30" s="90"/>
      <c r="D30" s="91"/>
      <c r="E30" s="91"/>
      <c r="F30" s="92"/>
      <c r="G30" s="35"/>
      <c r="H30" s="35"/>
    </row>
    <row r="31" spans="1:8" ht="15" customHeight="1">
      <c r="A31" s="9">
        <f>A30+1</f>
        <v>768</v>
      </c>
      <c r="B31" s="32" t="str">
        <f>"0x"&amp;DEC2HEX(A31,3)</f>
        <v>0x300</v>
      </c>
      <c r="C31" s="93"/>
      <c r="D31" s="94"/>
      <c r="E31" s="94"/>
      <c r="F31" s="95"/>
    </row>
    <row r="32" spans="1:8" ht="15" customHeight="1">
      <c r="C32" s="96"/>
      <c r="D32" s="97"/>
      <c r="E32" s="97"/>
      <c r="F32" s="98"/>
      <c r="G32">
        <v>0</v>
      </c>
      <c r="H32" t="s">
        <v>6</v>
      </c>
    </row>
    <row r="33" spans="1:8" ht="15.75" customHeight="1" thickBot="1">
      <c r="A33" s="33">
        <f>A31+G32-1</f>
        <v>767</v>
      </c>
      <c r="B33" s="34" t="str">
        <f>"0x"&amp;DEC2HEX(A33,3)</f>
        <v>0x2FF</v>
      </c>
      <c r="C33" s="99"/>
      <c r="D33" s="100"/>
      <c r="E33" s="100"/>
      <c r="F33" s="101"/>
      <c r="G33" s="35"/>
      <c r="H33" s="35"/>
    </row>
    <row r="34" spans="1:8" ht="15" customHeight="1">
      <c r="A34" s="9">
        <f>A33+1</f>
        <v>768</v>
      </c>
      <c r="B34" s="32" t="str">
        <f>"0x"&amp;DEC2HEX(A34,3)</f>
        <v>0x300</v>
      </c>
      <c r="C34" s="84"/>
      <c r="D34" s="85"/>
      <c r="E34" s="85"/>
      <c r="F34" s="86"/>
    </row>
    <row r="35" spans="1:8" ht="15" customHeight="1">
      <c r="C35" s="87"/>
      <c r="D35" s="88"/>
      <c r="E35" s="88"/>
      <c r="F35" s="89"/>
      <c r="G35">
        <v>0</v>
      </c>
      <c r="H35" t="s">
        <v>6</v>
      </c>
    </row>
    <row r="36" spans="1:8" ht="15.75" customHeight="1" thickBot="1">
      <c r="A36" s="33">
        <f>A34+G35-1</f>
        <v>767</v>
      </c>
      <c r="B36" s="34" t="str">
        <f>"0x"&amp;DEC2HEX(A36,3)</f>
        <v>0x2FF</v>
      </c>
      <c r="C36" s="90"/>
      <c r="D36" s="91"/>
      <c r="E36" s="91"/>
      <c r="F36" s="92"/>
      <c r="G36" s="35"/>
      <c r="H36" s="35"/>
    </row>
    <row r="37" spans="1:8" ht="15" customHeight="1">
      <c r="A37" s="9">
        <f>A36+1</f>
        <v>768</v>
      </c>
      <c r="B37" s="32" t="str">
        <f>"0x"&amp;DEC2HEX(A37,3)</f>
        <v>0x300</v>
      </c>
      <c r="C37" s="93" t="s">
        <v>13</v>
      </c>
      <c r="D37" s="94"/>
      <c r="E37" s="94"/>
      <c r="F37" s="95"/>
    </row>
    <row r="38" spans="1:8" ht="15" customHeight="1">
      <c r="C38" s="96"/>
      <c r="D38" s="97"/>
      <c r="E38" s="97"/>
      <c r="F38" s="98"/>
      <c r="G38">
        <v>48</v>
      </c>
      <c r="H38" t="s">
        <v>6</v>
      </c>
    </row>
    <row r="39" spans="1:8" ht="15.75" customHeight="1" thickBot="1">
      <c r="A39" s="33">
        <f>A37+G38-1</f>
        <v>815</v>
      </c>
      <c r="B39" s="34" t="str">
        <f>"0x"&amp;DEC2HEX(A39,3)</f>
        <v>0x32F</v>
      </c>
      <c r="C39" s="99"/>
      <c r="D39" s="100"/>
      <c r="E39" s="100"/>
      <c r="F39" s="101"/>
      <c r="G39" s="35"/>
      <c r="H39" s="35"/>
    </row>
    <row r="40" spans="1:8" ht="15" customHeight="1">
      <c r="A40" s="9">
        <f>A39+1</f>
        <v>816</v>
      </c>
      <c r="B40" s="32" t="str">
        <f>"0x"&amp;DEC2HEX(A40,3)</f>
        <v>0x330</v>
      </c>
      <c r="C40" s="84" t="s">
        <v>14</v>
      </c>
      <c r="D40" s="85"/>
      <c r="E40" s="85"/>
      <c r="F40" s="86"/>
    </row>
    <row r="41" spans="1:8" ht="15" customHeight="1">
      <c r="C41" s="87"/>
      <c r="D41" s="88"/>
      <c r="E41" s="88"/>
      <c r="F41" s="89"/>
      <c r="G41">
        <v>32</v>
      </c>
      <c r="H41" t="s">
        <v>6</v>
      </c>
    </row>
    <row r="42" spans="1:8" ht="15.75" customHeight="1" thickBot="1">
      <c r="A42" s="33">
        <f>A40+G41-1</f>
        <v>847</v>
      </c>
      <c r="B42" s="34" t="str">
        <f>"0x"&amp;DEC2HEX(A42,3)</f>
        <v>0x34F</v>
      </c>
      <c r="C42" s="90"/>
      <c r="D42" s="91"/>
      <c r="E42" s="91"/>
      <c r="F42" s="92"/>
      <c r="G42" s="35"/>
      <c r="H42" s="35"/>
    </row>
    <row r="43" spans="1:8" ht="15" customHeight="1">
      <c r="A43" s="9">
        <f>A42+1</f>
        <v>848</v>
      </c>
      <c r="B43" s="32" t="str">
        <f>"0x"&amp;DEC2HEX(A43,3)</f>
        <v>0x350</v>
      </c>
      <c r="C43" s="93"/>
      <c r="D43" s="94"/>
      <c r="E43" s="94"/>
      <c r="F43" s="95"/>
    </row>
    <row r="44" spans="1:8" ht="15" customHeight="1">
      <c r="C44" s="96"/>
      <c r="D44" s="97"/>
      <c r="E44" s="97"/>
      <c r="F44" s="98"/>
      <c r="G44">
        <v>16</v>
      </c>
      <c r="H44" t="s">
        <v>6</v>
      </c>
    </row>
    <row r="45" spans="1:8" ht="15.75" customHeight="1" thickBot="1">
      <c r="A45" s="33">
        <f>A43+G44-1</f>
        <v>863</v>
      </c>
      <c r="B45" s="34" t="str">
        <f>"0x"&amp;DEC2HEX(A45,3)</f>
        <v>0x35F</v>
      </c>
      <c r="C45" s="99"/>
      <c r="D45" s="100"/>
      <c r="E45" s="100"/>
      <c r="F45" s="101"/>
      <c r="G45" s="35"/>
      <c r="H45" s="35"/>
    </row>
    <row r="46" spans="1:8" ht="15" customHeight="1">
      <c r="A46" s="9">
        <f>A45+1</f>
        <v>864</v>
      </c>
      <c r="B46" s="32" t="str">
        <f>"0x"&amp;DEC2HEX(A46,3)</f>
        <v>0x360</v>
      </c>
      <c r="C46" s="84" t="s">
        <v>15</v>
      </c>
      <c r="D46" s="85"/>
      <c r="E46" s="85"/>
      <c r="F46" s="86"/>
    </row>
    <row r="47" spans="1:8" ht="15" customHeight="1">
      <c r="C47" s="87"/>
      <c r="D47" s="88"/>
      <c r="E47" s="88"/>
      <c r="F47" s="89"/>
      <c r="G47">
        <v>32</v>
      </c>
      <c r="H47" t="s">
        <v>6</v>
      </c>
    </row>
    <row r="48" spans="1:8" ht="15.75" customHeight="1" thickBot="1">
      <c r="A48" s="33">
        <f>A46+G47-1</f>
        <v>895</v>
      </c>
      <c r="B48" s="34" t="str">
        <f>"0x"&amp;DEC2HEX(A48,3)</f>
        <v>0x37F</v>
      </c>
      <c r="C48" s="90"/>
      <c r="D48" s="91"/>
      <c r="E48" s="91"/>
      <c r="F48" s="92"/>
      <c r="G48" s="35"/>
      <c r="H48" s="35"/>
    </row>
    <row r="49" spans="1:8" ht="15" customHeight="1">
      <c r="A49" s="9">
        <f>A48+1</f>
        <v>896</v>
      </c>
      <c r="B49" s="32" t="str">
        <f>"0x"&amp;DEC2HEX(A49,3)</f>
        <v>0x380</v>
      </c>
      <c r="C49" s="93" t="s">
        <v>16</v>
      </c>
      <c r="D49" s="94"/>
      <c r="E49" s="94"/>
      <c r="F49" s="95"/>
    </row>
    <row r="50" spans="1:8" ht="15" customHeight="1">
      <c r="C50" s="96"/>
      <c r="D50" s="97"/>
      <c r="E50" s="97"/>
      <c r="F50" s="98"/>
      <c r="G50">
        <v>16</v>
      </c>
      <c r="H50" t="s">
        <v>6</v>
      </c>
    </row>
    <row r="51" spans="1:8" ht="15.75" customHeight="1" thickBot="1">
      <c r="A51" s="33">
        <f>A49+G50-1</f>
        <v>911</v>
      </c>
      <c r="B51" s="34" t="str">
        <f>"0x"&amp;DEC2HEX(A51,3)</f>
        <v>0x38F</v>
      </c>
      <c r="C51" s="99"/>
      <c r="D51" s="100"/>
      <c r="E51" s="100"/>
      <c r="F51" s="101"/>
      <c r="G51" s="35"/>
      <c r="H51" s="35"/>
    </row>
    <row r="52" spans="1:8" ht="15" customHeight="1">
      <c r="A52" s="9">
        <f>A51+1</f>
        <v>912</v>
      </c>
      <c r="B52" s="32" t="str">
        <f>"0x"&amp;DEC2HEX(A52,3)</f>
        <v>0x390</v>
      </c>
      <c r="C52" s="84" t="s">
        <v>17</v>
      </c>
      <c r="D52" s="85"/>
      <c r="E52" s="85"/>
      <c r="F52" s="86"/>
    </row>
    <row r="53" spans="1:8" ht="15" customHeight="1">
      <c r="C53" s="87"/>
      <c r="D53" s="88"/>
      <c r="E53" s="88"/>
      <c r="F53" s="89"/>
      <c r="G53">
        <v>32</v>
      </c>
      <c r="H53" t="s">
        <v>6</v>
      </c>
    </row>
    <row r="54" spans="1:8" ht="15.75" customHeight="1" thickBot="1">
      <c r="A54" s="33">
        <f>A52+G53-1</f>
        <v>943</v>
      </c>
      <c r="B54" s="34" t="str">
        <f>"0x"&amp;DEC2HEX(A54,3)</f>
        <v>0x3AF</v>
      </c>
      <c r="C54" s="90"/>
      <c r="D54" s="91"/>
      <c r="E54" s="91"/>
      <c r="F54" s="92"/>
      <c r="G54" s="35"/>
      <c r="H54" s="35"/>
    </row>
    <row r="55" spans="1:8" ht="15" customHeight="1">
      <c r="A55" s="9">
        <f>A54+1</f>
        <v>944</v>
      </c>
      <c r="B55" s="32" t="str">
        <f>"0x"&amp;DEC2HEX(A55,3)</f>
        <v>0x3B0</v>
      </c>
      <c r="C55" s="93"/>
      <c r="D55" s="94"/>
      <c r="E55" s="94"/>
      <c r="F55" s="95"/>
    </row>
    <row r="56" spans="1:8" ht="15" customHeight="1">
      <c r="C56" s="96"/>
      <c r="D56" s="97"/>
      <c r="E56" s="97"/>
      <c r="F56" s="98"/>
      <c r="G56">
        <v>64</v>
      </c>
      <c r="H56" t="s">
        <v>6</v>
      </c>
    </row>
    <row r="57" spans="1:8" ht="15.75" customHeight="1" thickBot="1">
      <c r="A57" s="33">
        <f>A55+G56-1</f>
        <v>1007</v>
      </c>
      <c r="B57" s="34" t="str">
        <f>"0x"&amp;DEC2HEX(A57,3)</f>
        <v>0x3EF</v>
      </c>
      <c r="C57" s="99"/>
      <c r="D57" s="100"/>
      <c r="E57" s="100"/>
      <c r="F57" s="101"/>
      <c r="G57" s="35"/>
      <c r="H57" s="35"/>
    </row>
    <row r="58" spans="1:8" ht="15" customHeight="1">
      <c r="A58" s="9">
        <f>A57+1</f>
        <v>1008</v>
      </c>
      <c r="B58" s="32" t="str">
        <f>"0x"&amp;DEC2HEX(A58,3)</f>
        <v>0x3F0</v>
      </c>
      <c r="C58" s="84" t="s">
        <v>18</v>
      </c>
      <c r="D58" s="85"/>
      <c r="E58" s="85"/>
      <c r="F58" s="86"/>
    </row>
    <row r="59" spans="1:8" ht="15" customHeight="1">
      <c r="C59" s="87"/>
      <c r="D59" s="88"/>
      <c r="E59" s="88"/>
      <c r="F59" s="89"/>
      <c r="G59">
        <v>16</v>
      </c>
      <c r="H59" t="s">
        <v>6</v>
      </c>
    </row>
    <row r="60" spans="1:8" ht="15.75" customHeight="1" thickBot="1">
      <c r="A60" s="33">
        <f>A58+G59-1</f>
        <v>1023</v>
      </c>
      <c r="B60" s="34" t="str">
        <f>"0x"&amp;DEC2HEX(A60,3)</f>
        <v>0x3FF</v>
      </c>
      <c r="C60" s="90"/>
      <c r="D60" s="91"/>
      <c r="E60" s="91"/>
      <c r="F60" s="92"/>
      <c r="G60" s="35"/>
      <c r="H60" s="35"/>
    </row>
    <row r="61" spans="1:8" ht="15" customHeight="1">
      <c r="C61"/>
      <c r="D61"/>
      <c r="E61"/>
      <c r="F61"/>
    </row>
    <row r="62" spans="1:8" ht="15" customHeight="1">
      <c r="C62"/>
      <c r="D62"/>
      <c r="E62"/>
      <c r="F62"/>
    </row>
    <row r="63" spans="1:8" ht="15.75" customHeight="1">
      <c r="C63"/>
      <c r="D63"/>
      <c r="E63"/>
      <c r="F63"/>
    </row>
    <row r="64" spans="1:8" ht="15" customHeight="1">
      <c r="C64"/>
      <c r="D64"/>
      <c r="E64"/>
      <c r="F64"/>
    </row>
    <row r="65" spans="3:6" ht="15" customHeight="1">
      <c r="C65"/>
      <c r="D65"/>
      <c r="E65"/>
      <c r="F65"/>
    </row>
    <row r="66" spans="3:6" ht="15.75" customHeight="1">
      <c r="C66"/>
      <c r="D66"/>
      <c r="E66"/>
      <c r="F66"/>
    </row>
    <row r="67" spans="3:6" ht="15" customHeight="1">
      <c r="C67"/>
      <c r="D67"/>
      <c r="E67"/>
      <c r="F67"/>
    </row>
    <row r="68" spans="3:6" ht="15" customHeight="1">
      <c r="C68"/>
      <c r="D68"/>
      <c r="E68"/>
      <c r="F68"/>
    </row>
    <row r="69" spans="3:6" ht="15.75" customHeight="1">
      <c r="C69"/>
      <c r="D69"/>
      <c r="E69"/>
      <c r="F69"/>
    </row>
    <row r="70" spans="3:6" ht="15" customHeight="1">
      <c r="C70"/>
      <c r="D70"/>
      <c r="E70"/>
      <c r="F70"/>
    </row>
    <row r="71" spans="3:6" ht="15" customHeight="1">
      <c r="C71"/>
      <c r="D71"/>
      <c r="E71"/>
      <c r="F71"/>
    </row>
    <row r="72" spans="3:6" ht="15.75" customHeight="1">
      <c r="C72"/>
      <c r="D72"/>
      <c r="E72"/>
      <c r="F72"/>
    </row>
    <row r="73" spans="3:6" ht="15" customHeight="1">
      <c r="C73"/>
      <c r="D73"/>
      <c r="E73"/>
      <c r="F73"/>
    </row>
    <row r="74" spans="3:6" ht="15" customHeight="1">
      <c r="C74"/>
      <c r="D74"/>
      <c r="E74"/>
      <c r="F74"/>
    </row>
    <row r="75" spans="3:6" ht="15.75" customHeight="1">
      <c r="C75"/>
      <c r="D75"/>
      <c r="E75"/>
      <c r="F75"/>
    </row>
    <row r="76" spans="3:6" ht="15" customHeight="1">
      <c r="C76"/>
      <c r="D76"/>
      <c r="E76"/>
      <c r="F76"/>
    </row>
    <row r="77" spans="3:6" ht="15" customHeight="1">
      <c r="C77"/>
      <c r="D77"/>
      <c r="E77"/>
      <c r="F77"/>
    </row>
    <row r="78" spans="3:6" ht="15.75" customHeight="1">
      <c r="C78"/>
      <c r="D78"/>
      <c r="E78"/>
      <c r="F78"/>
    </row>
    <row r="79" spans="3:6" ht="15" customHeight="1">
      <c r="C79"/>
      <c r="D79"/>
      <c r="E79"/>
      <c r="F79"/>
    </row>
    <row r="80" spans="3:6" ht="15" customHeight="1">
      <c r="C80"/>
      <c r="D80"/>
      <c r="E80"/>
      <c r="F80"/>
    </row>
    <row r="81" spans="3:6" ht="15.75" customHeight="1">
      <c r="C81"/>
      <c r="D81"/>
      <c r="E81"/>
      <c r="F81"/>
    </row>
    <row r="82" spans="3:6" ht="15" customHeight="1">
      <c r="C82"/>
      <c r="D82"/>
      <c r="E82"/>
      <c r="F82"/>
    </row>
    <row r="83" spans="3:6" ht="15" customHeight="1">
      <c r="C83"/>
      <c r="D83"/>
      <c r="E83"/>
      <c r="F83"/>
    </row>
    <row r="84" spans="3:6" ht="15.75" customHeight="1">
      <c r="C84"/>
      <c r="D84"/>
      <c r="E84"/>
      <c r="F84"/>
    </row>
    <row r="85" spans="3:6" ht="15" customHeight="1">
      <c r="C85"/>
      <c r="D85"/>
      <c r="E85"/>
      <c r="F85"/>
    </row>
    <row r="86" spans="3:6" ht="15" customHeight="1">
      <c r="C86"/>
      <c r="D86"/>
      <c r="E86"/>
      <c r="F86"/>
    </row>
    <row r="87" spans="3:6" ht="15.75" customHeight="1">
      <c r="C87"/>
      <c r="D87"/>
      <c r="E87"/>
      <c r="F87"/>
    </row>
    <row r="88" spans="3:6" ht="15">
      <c r="C88"/>
      <c r="D88"/>
      <c r="E88"/>
      <c r="F88"/>
    </row>
    <row r="89" spans="3:6" ht="15">
      <c r="C89"/>
      <c r="D89"/>
      <c r="E89"/>
      <c r="F89"/>
    </row>
    <row r="6675" spans="6:6">
      <c r="F6675" s="31">
        <f t="array" ref="F6675">INDEX(F:F,MAX(IF(F$6:F6674&lt;&gt;"",ROW(F$6:F6674))),)+2</f>
        <v>2</v>
      </c>
    </row>
  </sheetData>
  <mergeCells count="20">
    <mergeCell ref="C2:F2"/>
    <mergeCell ref="C40:F42"/>
    <mergeCell ref="C43:F45"/>
    <mergeCell ref="C46:F48"/>
    <mergeCell ref="C49:F51"/>
    <mergeCell ref="C22:F24"/>
    <mergeCell ref="C25:F27"/>
    <mergeCell ref="C28:F30"/>
    <mergeCell ref="C31:F33"/>
    <mergeCell ref="C34:F36"/>
    <mergeCell ref="C37:F39"/>
    <mergeCell ref="C4:F6"/>
    <mergeCell ref="C7:F9"/>
    <mergeCell ref="C10:F12"/>
    <mergeCell ref="C13:F15"/>
    <mergeCell ref="C16:F18"/>
    <mergeCell ref="C19:F21"/>
    <mergeCell ref="C58:F60"/>
    <mergeCell ref="C52:F54"/>
    <mergeCell ref="C55:F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974"/>
  <sheetViews>
    <sheetView showGridLines="0" tabSelected="1" zoomScale="115" zoomScaleNormal="115" zoomScaleSheetLayoutView="85" zoomScalePageLayoutView="80" workbookViewId="0">
      <pane xSplit="1" ySplit="25" topLeftCell="B619" activePane="bottomRight" state="frozen"/>
      <selection pane="bottomRight" activeCell="G668" sqref="G668"/>
      <selection pane="bottomLeft" activeCell="A26" sqref="A26"/>
      <selection pane="topRight" activeCell="B1" sqref="B1"/>
    </sheetView>
  </sheetViews>
  <sheetFormatPr defaultColWidth="9.140625" defaultRowHeight="15" outlineLevelRow="1"/>
  <cols>
    <col min="1" max="1" width="1.5703125" style="4" customWidth="1"/>
    <col min="2" max="2" width="29" style="7" customWidth="1"/>
    <col min="3" max="3" width="5.85546875" style="4" bestFit="1" customWidth="1"/>
    <col min="4" max="4" width="7.85546875" style="4" bestFit="1" customWidth="1"/>
    <col min="5" max="5" width="4.5703125" style="4" bestFit="1" customWidth="1"/>
    <col min="6" max="6" width="12" style="4" bestFit="1" customWidth="1"/>
    <col min="7" max="7" width="16.42578125" style="4" customWidth="1"/>
    <col min="8" max="8" width="8.28515625" style="4" bestFit="1" customWidth="1"/>
    <col min="9" max="9" width="17.85546875" style="1" customWidth="1"/>
    <col min="10" max="10" width="98.7109375" style="15" customWidth="1"/>
    <col min="11" max="12" width="9.140625" style="1"/>
    <col min="13" max="14" width="9.140625" style="2"/>
    <col min="15" max="16384" width="9.140625" style="1"/>
  </cols>
  <sheetData>
    <row r="1" spans="1:14" s="64" customFormat="1" ht="12.75">
      <c r="A1" s="58"/>
      <c r="B1" s="59" t="s">
        <v>19</v>
      </c>
      <c r="C1" s="58"/>
      <c r="D1" s="60" t="s">
        <v>20</v>
      </c>
      <c r="E1" s="58"/>
      <c r="F1" s="58"/>
      <c r="G1" s="61"/>
      <c r="H1" s="61"/>
      <c r="I1" s="62"/>
      <c r="J1" s="63"/>
      <c r="M1" s="65"/>
      <c r="N1" s="65"/>
    </row>
    <row r="2" spans="1:14" s="64" customFormat="1" ht="12.75">
      <c r="A2" s="58"/>
      <c r="B2" s="66" t="s">
        <v>21</v>
      </c>
      <c r="C2" s="58"/>
      <c r="D2" s="58"/>
      <c r="E2" s="58"/>
      <c r="F2" s="58"/>
      <c r="G2" s="58"/>
      <c r="H2" s="58"/>
      <c r="I2" s="103"/>
      <c r="J2" s="103"/>
      <c r="M2" s="65"/>
      <c r="N2" s="65"/>
    </row>
    <row r="3" spans="1:14" s="64" customFormat="1" ht="12.75">
      <c r="A3" s="58"/>
      <c r="B3" s="67" t="e">
        <f ca="1">MID(CELL("filename",B1),FIND("]",CELL("filename",B1))+1,30) &amp; " Section"</f>
        <v>#VALUE!</v>
      </c>
      <c r="C3" s="68"/>
      <c r="D3" s="68"/>
      <c r="E3" s="68"/>
      <c r="F3" s="58"/>
      <c r="G3" s="58"/>
      <c r="H3" s="58"/>
      <c r="I3" s="103"/>
      <c r="J3" s="103"/>
      <c r="M3" s="65"/>
      <c r="N3" s="65"/>
    </row>
    <row r="4" spans="1:14" s="64" customFormat="1" ht="13.5" thickBot="1">
      <c r="A4" s="58"/>
      <c r="B4" s="67"/>
      <c r="C4" s="68"/>
      <c r="D4" s="68"/>
      <c r="E4" s="68"/>
      <c r="F4" s="58"/>
      <c r="G4" s="58"/>
      <c r="H4" s="58"/>
      <c r="I4" s="104"/>
      <c r="J4" s="104"/>
      <c r="M4" s="65"/>
      <c r="N4" s="65"/>
    </row>
    <row r="5" spans="1:14" s="13" customFormat="1" ht="30.75" thickBot="1">
      <c r="A5" s="5"/>
      <c r="B5" s="21" t="s">
        <v>22</v>
      </c>
      <c r="C5" s="8" t="s">
        <v>23</v>
      </c>
      <c r="D5" s="8" t="s">
        <v>24</v>
      </c>
      <c r="E5" s="8" t="s">
        <v>25</v>
      </c>
      <c r="F5" s="8" t="s">
        <v>26</v>
      </c>
      <c r="G5" s="8" t="s">
        <v>27</v>
      </c>
      <c r="H5" s="8" t="s">
        <v>28</v>
      </c>
      <c r="I5" s="6" t="s">
        <v>29</v>
      </c>
      <c r="J5" s="22" t="s">
        <v>30</v>
      </c>
      <c r="M5" s="14"/>
      <c r="N5" s="14"/>
    </row>
    <row r="6" spans="1:14" s="13" customFormat="1" ht="18.75" hidden="1">
      <c r="A6" s="5"/>
      <c r="B6" s="78"/>
      <c r="C6" s="36"/>
      <c r="D6" s="36"/>
      <c r="E6" s="37"/>
      <c r="F6" s="37"/>
      <c r="G6" s="37"/>
      <c r="H6" s="37"/>
      <c r="I6" s="29"/>
      <c r="J6" s="30"/>
      <c r="M6" s="14"/>
      <c r="N6" s="14"/>
    </row>
    <row r="7" spans="1:14" s="16" customFormat="1" ht="15.75" hidden="1">
      <c r="A7" s="52"/>
      <c r="B7" s="79"/>
      <c r="C7" s="38"/>
      <c r="D7" s="38"/>
      <c r="E7" s="38"/>
      <c r="F7" s="38"/>
      <c r="G7" s="40"/>
      <c r="H7" s="40"/>
      <c r="I7" s="41"/>
      <c r="J7" s="42"/>
      <c r="M7" s="17"/>
      <c r="N7" s="17"/>
    </row>
    <row r="8" spans="1:14" s="16" customFormat="1" ht="15.75" hidden="1">
      <c r="A8" s="52"/>
      <c r="B8" s="80"/>
      <c r="C8" s="39"/>
      <c r="D8" s="39"/>
      <c r="E8" s="39"/>
      <c r="F8" s="39"/>
      <c r="G8" s="43"/>
      <c r="H8" s="43"/>
      <c r="I8" s="44"/>
      <c r="J8" s="45"/>
      <c r="M8" s="17"/>
      <c r="N8" s="17"/>
    </row>
    <row r="9" spans="1:14" s="16" customFormat="1" ht="15.75" hidden="1">
      <c r="A9" s="52"/>
      <c r="B9" s="80"/>
      <c r="C9" s="39"/>
      <c r="D9" s="39"/>
      <c r="E9" s="39"/>
      <c r="F9" s="39"/>
      <c r="G9" s="43"/>
      <c r="H9" s="43"/>
      <c r="I9" s="44"/>
      <c r="J9" s="45"/>
      <c r="M9" s="17"/>
      <c r="N9" s="17"/>
    </row>
    <row r="10" spans="1:14" s="16" customFormat="1" ht="15.75" hidden="1">
      <c r="A10" s="52"/>
      <c r="B10" s="80"/>
      <c r="C10" s="39"/>
      <c r="D10" s="39"/>
      <c r="E10" s="39"/>
      <c r="F10" s="39"/>
      <c r="G10" s="43"/>
      <c r="H10" s="43"/>
      <c r="I10" s="44"/>
      <c r="J10" s="45"/>
      <c r="M10" s="17"/>
      <c r="N10" s="17"/>
    </row>
    <row r="11" spans="1:14" s="16" customFormat="1" ht="15.75" hidden="1">
      <c r="A11" s="52"/>
      <c r="B11" s="80"/>
      <c r="C11" s="39"/>
      <c r="D11" s="39"/>
      <c r="E11" s="39"/>
      <c r="F11" s="39"/>
      <c r="G11" s="43"/>
      <c r="H11" s="43"/>
      <c r="I11" s="44"/>
      <c r="J11" s="45"/>
      <c r="M11" s="17"/>
      <c r="N11" s="17"/>
    </row>
    <row r="12" spans="1:14" s="16" customFormat="1" ht="15.75" hidden="1">
      <c r="A12" s="52"/>
      <c r="B12" s="80"/>
      <c r="C12" s="39"/>
      <c r="D12" s="39"/>
      <c r="E12" s="39"/>
      <c r="F12" s="39"/>
      <c r="G12" s="43"/>
      <c r="H12" s="43"/>
      <c r="I12" s="44"/>
      <c r="J12" s="45"/>
      <c r="M12" s="17"/>
      <c r="N12" s="17"/>
    </row>
    <row r="13" spans="1:14" s="16" customFormat="1" ht="15.75" hidden="1">
      <c r="A13" s="52"/>
      <c r="B13" s="80"/>
      <c r="C13" s="39"/>
      <c r="D13" s="39"/>
      <c r="E13" s="39"/>
      <c r="F13" s="39"/>
      <c r="G13" s="43"/>
      <c r="H13" s="43"/>
      <c r="I13" s="44"/>
      <c r="J13" s="45"/>
      <c r="M13" s="17"/>
      <c r="N13" s="17"/>
    </row>
    <row r="14" spans="1:14" s="16" customFormat="1" ht="15.75" hidden="1">
      <c r="A14" s="52"/>
      <c r="B14" s="80"/>
      <c r="C14" s="39"/>
      <c r="D14" s="39"/>
      <c r="E14" s="39"/>
      <c r="F14" s="39"/>
      <c r="G14" s="43"/>
      <c r="H14" s="43"/>
      <c r="I14" s="44"/>
      <c r="J14" s="45"/>
      <c r="M14" s="17"/>
      <c r="N14" s="17"/>
    </row>
    <row r="15" spans="1:14" s="16" customFormat="1" ht="15.75" hidden="1">
      <c r="A15" s="52"/>
      <c r="B15" s="80"/>
      <c r="C15" s="39"/>
      <c r="D15" s="39"/>
      <c r="E15" s="39"/>
      <c r="F15" s="39"/>
      <c r="G15" s="43"/>
      <c r="H15" s="43"/>
      <c r="I15" s="44"/>
      <c r="J15" s="45"/>
      <c r="M15" s="17"/>
      <c r="N15" s="17"/>
    </row>
    <row r="16" spans="1:14" s="16" customFormat="1" ht="15.75" hidden="1">
      <c r="A16" s="52"/>
      <c r="B16" s="80"/>
      <c r="C16" s="39"/>
      <c r="D16" s="39"/>
      <c r="E16" s="39"/>
      <c r="F16" s="39"/>
      <c r="G16" s="43"/>
      <c r="H16" s="43"/>
      <c r="I16" s="44"/>
      <c r="J16" s="45"/>
      <c r="M16" s="17"/>
      <c r="N16" s="17"/>
    </row>
    <row r="17" spans="1:14" s="16" customFormat="1" ht="15.75" hidden="1">
      <c r="A17" s="52"/>
      <c r="B17" s="80"/>
      <c r="C17" s="39"/>
      <c r="D17" s="39"/>
      <c r="E17" s="39"/>
      <c r="F17" s="39"/>
      <c r="G17" s="43"/>
      <c r="H17" s="43"/>
      <c r="I17" s="44"/>
      <c r="J17" s="45"/>
      <c r="M17" s="17"/>
      <c r="N17" s="17"/>
    </row>
    <row r="18" spans="1:14" s="16" customFormat="1" ht="15.75" hidden="1">
      <c r="A18" s="52"/>
      <c r="B18" s="80"/>
      <c r="C18" s="39"/>
      <c r="D18" s="39"/>
      <c r="E18" s="39"/>
      <c r="F18" s="39"/>
      <c r="G18" s="43"/>
      <c r="H18" s="43"/>
      <c r="I18" s="44"/>
      <c r="J18" s="45"/>
      <c r="M18" s="17"/>
      <c r="N18" s="17"/>
    </row>
    <row r="19" spans="1:14" s="16" customFormat="1" ht="15.75" hidden="1">
      <c r="A19" s="52"/>
      <c r="B19" s="80"/>
      <c r="C19" s="39"/>
      <c r="D19" s="39"/>
      <c r="E19" s="39"/>
      <c r="F19" s="39"/>
      <c r="G19" s="43"/>
      <c r="H19" s="43"/>
      <c r="I19" s="44"/>
      <c r="J19" s="45"/>
      <c r="M19" s="17"/>
      <c r="N19" s="17"/>
    </row>
    <row r="20" spans="1:14" s="16" customFormat="1" ht="15.75" hidden="1">
      <c r="A20" s="52"/>
      <c r="B20" s="80"/>
      <c r="C20" s="39"/>
      <c r="D20" s="39"/>
      <c r="E20" s="39"/>
      <c r="F20" s="39"/>
      <c r="G20" s="43" t="s">
        <v>31</v>
      </c>
      <c r="H20" s="43" t="s">
        <v>31</v>
      </c>
      <c r="I20" s="44"/>
      <c r="J20" s="45"/>
      <c r="M20" s="17"/>
      <c r="N20" s="17"/>
    </row>
    <row r="21" spans="1:14" s="16" customFormat="1" ht="15.75" hidden="1">
      <c r="A21" s="52"/>
      <c r="B21" s="80"/>
      <c r="C21" s="39"/>
      <c r="D21" s="39"/>
      <c r="E21" s="39"/>
      <c r="F21" s="39"/>
      <c r="G21" s="43" t="s">
        <v>32</v>
      </c>
      <c r="H21" s="43" t="s">
        <v>32</v>
      </c>
      <c r="I21" s="44"/>
      <c r="J21" s="45"/>
      <c r="M21" s="17"/>
      <c r="N21" s="17"/>
    </row>
    <row r="22" spans="1:14" s="16" customFormat="1" ht="15.75" hidden="1">
      <c r="A22" s="52"/>
      <c r="B22" s="80"/>
      <c r="C22" s="39"/>
      <c r="D22" s="39"/>
      <c r="E22" s="39"/>
      <c r="F22" s="39"/>
      <c r="G22" s="43" t="s">
        <v>33</v>
      </c>
      <c r="H22" s="43" t="s">
        <v>33</v>
      </c>
      <c r="I22" s="44"/>
      <c r="J22" s="45"/>
      <c r="M22" s="17"/>
      <c r="N22" s="17"/>
    </row>
    <row r="23" spans="1:14" s="16" customFormat="1" ht="15.75" hidden="1">
      <c r="A23" s="52"/>
      <c r="B23" s="80"/>
      <c r="C23" s="39"/>
      <c r="D23" s="39"/>
      <c r="E23" s="39"/>
      <c r="F23" s="39"/>
      <c r="G23" s="43" t="s">
        <v>34</v>
      </c>
      <c r="H23" s="43" t="s">
        <v>34</v>
      </c>
      <c r="I23" s="44"/>
      <c r="J23" s="45"/>
      <c r="M23" s="17"/>
      <c r="N23" s="17"/>
    </row>
    <row r="24" spans="1:14" s="16" customFormat="1" ht="15.75" hidden="1">
      <c r="A24" s="52"/>
      <c r="B24" s="80"/>
      <c r="C24" s="39"/>
      <c r="D24" s="39"/>
      <c r="E24" s="39"/>
      <c r="F24" s="39"/>
      <c r="G24" s="43" t="s">
        <v>35</v>
      </c>
      <c r="H24" s="43" t="s">
        <v>35</v>
      </c>
      <c r="I24" s="44"/>
      <c r="J24" s="45"/>
      <c r="M24" s="17"/>
      <c r="N24" s="17"/>
    </row>
    <row r="25" spans="1:14" s="16" customFormat="1" ht="15.75" hidden="1">
      <c r="A25" s="52"/>
      <c r="B25" s="80"/>
      <c r="C25" s="39"/>
      <c r="D25" s="39"/>
      <c r="E25" s="39"/>
      <c r="F25" s="39"/>
      <c r="G25" s="43" t="s">
        <v>36</v>
      </c>
      <c r="H25" s="43" t="s">
        <v>36</v>
      </c>
      <c r="I25" s="44"/>
      <c r="J25" s="45"/>
      <c r="M25" s="17"/>
      <c r="N25" s="17"/>
    </row>
    <row r="26" spans="1:14" s="16" customFormat="1" ht="15.75">
      <c r="A26" s="52"/>
      <c r="B26" s="81" t="s">
        <v>37</v>
      </c>
      <c r="C26" s="48" t="str">
        <f t="shared" ref="C26:C38" si="0">IF(D26&lt;&gt;"","0x"&amp;DEC2HEX(D26,3),"")</f>
        <v>0x000</v>
      </c>
      <c r="D26" s="48">
        <f>0</f>
        <v>0</v>
      </c>
      <c r="E26" s="48">
        <v>16</v>
      </c>
      <c r="F26" s="48" t="s">
        <v>38</v>
      </c>
      <c r="G26" s="49" t="s">
        <v>39</v>
      </c>
      <c r="H26" s="49"/>
      <c r="I26" s="50"/>
      <c r="J26" s="51" t="s">
        <v>40</v>
      </c>
      <c r="M26" s="17"/>
      <c r="N26" s="17"/>
    </row>
    <row r="27" spans="1:14" s="16" customFormat="1" ht="15.75" hidden="1" outlineLevel="1">
      <c r="A27" s="52"/>
      <c r="B27" s="81"/>
      <c r="C27" s="48" t="str">
        <f t="shared" ca="1" si="0"/>
        <v/>
      </c>
      <c r="D27" s="48" t="str">
        <f t="array" aca="1" ref="D27" ca="1">IF(ISNUMBER(SEARCH("Bit", $H27)), "", INDEX(D:D,MAX(IF(OFFSET(D27,-25,0,24,1)&lt;&gt;"",ROW(OFFSET(D27,-25,0,24,1)))),)+2)</f>
        <v/>
      </c>
      <c r="E27" s="48"/>
      <c r="F27" s="48"/>
      <c r="G27" s="49" t="s">
        <v>39</v>
      </c>
      <c r="H27" s="49" t="s">
        <v>41</v>
      </c>
      <c r="I27" s="50" t="s">
        <v>42</v>
      </c>
      <c r="J27" s="51" t="s">
        <v>43</v>
      </c>
      <c r="M27" s="17"/>
      <c r="N27" s="17"/>
    </row>
    <row r="28" spans="1:14" s="16" customFormat="1" ht="15.75" hidden="1" outlineLevel="1">
      <c r="A28" s="52"/>
      <c r="B28" s="81"/>
      <c r="C28" s="48" t="str">
        <f t="shared" ca="1" si="0"/>
        <v/>
      </c>
      <c r="D28" s="48" t="str">
        <f t="array" aca="1" ref="D28" ca="1">IF(ISNUMBER(SEARCH("Bit", $H28)), "", INDEX(D:D,MAX(IF(OFFSET(D28,-25,0,24,1)&lt;&gt;"",ROW(OFFSET(D28,-25,0,24,1)))),)+2)</f>
        <v/>
      </c>
      <c r="E28" s="48"/>
      <c r="F28" s="48"/>
      <c r="G28" s="49" t="s">
        <v>39</v>
      </c>
      <c r="H28" s="49" t="s">
        <v>44</v>
      </c>
      <c r="I28" s="50" t="s">
        <v>45</v>
      </c>
      <c r="J28" s="51" t="s">
        <v>46</v>
      </c>
      <c r="M28" s="17"/>
      <c r="N28" s="17"/>
    </row>
    <row r="29" spans="1:14" s="16" customFormat="1" ht="22.5" hidden="1" outlineLevel="1">
      <c r="A29" s="52"/>
      <c r="B29" s="81"/>
      <c r="C29" s="48" t="str">
        <f t="shared" ca="1" si="0"/>
        <v/>
      </c>
      <c r="D29" s="48" t="str">
        <f t="array" aca="1" ref="D29" ca="1">IF(ISNUMBER(SEARCH("Bit", $H29)), "", INDEX(D:D,MAX(IF(OFFSET(D29,-25,0,24,1)&lt;&gt;"",ROW(OFFSET(D29,-25,0,24,1)))),)+2)</f>
        <v/>
      </c>
      <c r="E29" s="48"/>
      <c r="F29" s="48"/>
      <c r="G29" s="49" t="s">
        <v>39</v>
      </c>
      <c r="H29" s="49" t="s">
        <v>47</v>
      </c>
      <c r="I29" s="50" t="s">
        <v>48</v>
      </c>
      <c r="J29" s="51" t="s">
        <v>49</v>
      </c>
      <c r="M29" s="17"/>
      <c r="N29" s="17"/>
    </row>
    <row r="30" spans="1:14" s="16" customFormat="1" ht="15.75" collapsed="1">
      <c r="A30" s="52"/>
      <c r="B30" s="81" t="s">
        <v>50</v>
      </c>
      <c r="C30" s="48" t="str">
        <f t="shared" ca="1" si="0"/>
        <v>0x002</v>
      </c>
      <c r="D30" s="48">
        <f t="array" aca="1" ref="D30" ca="1">IF(ISNUMBER(SEARCH("Bit", $H30)), "", INDEX(D:D,MAX(IF(OFFSET(D30,-25,0,24,1)&lt;&gt;"",ROW(OFFSET(D30,-25,0,24,1)))),)+2)</f>
        <v>2</v>
      </c>
      <c r="E30" s="48">
        <v>16</v>
      </c>
      <c r="F30" s="48" t="s">
        <v>51</v>
      </c>
      <c r="G30" s="49" t="s">
        <v>39</v>
      </c>
      <c r="H30" s="49"/>
      <c r="I30" s="50"/>
      <c r="J30" s="51" t="s">
        <v>52</v>
      </c>
      <c r="M30" s="17"/>
      <c r="N30" s="17"/>
    </row>
    <row r="31" spans="1:14" s="16" customFormat="1" ht="15.75" hidden="1" outlineLevel="1">
      <c r="A31" s="52"/>
      <c r="B31" s="81"/>
      <c r="C31" s="48" t="str">
        <f t="shared" ca="1" si="0"/>
        <v/>
      </c>
      <c r="D31" s="48" t="str">
        <f t="array" aca="1" ref="D31" ca="1">IF(ISNUMBER(SEARCH("Bit", $H31)), "", INDEX(D:D,MAX(IF(OFFSET(D31,-25,0,24,1)&lt;&gt;"",ROW(OFFSET(D31,-25,0,24,1)))),)+2)</f>
        <v/>
      </c>
      <c r="E31" s="48"/>
      <c r="F31" s="48"/>
      <c r="G31" s="49" t="s">
        <v>39</v>
      </c>
      <c r="H31" s="49" t="s">
        <v>41</v>
      </c>
      <c r="I31" s="50" t="s">
        <v>42</v>
      </c>
      <c r="J31" s="51" t="s">
        <v>53</v>
      </c>
      <c r="M31" s="17"/>
      <c r="N31" s="17"/>
    </row>
    <row r="32" spans="1:14" s="16" customFormat="1" ht="15.75" hidden="1" outlineLevel="1">
      <c r="A32" s="52"/>
      <c r="B32" s="81"/>
      <c r="C32" s="48" t="str">
        <f t="shared" ca="1" si="0"/>
        <v/>
      </c>
      <c r="D32" s="48" t="str">
        <f t="array" aca="1" ref="D32" ca="1">IF(ISNUMBER(SEARCH("Bit", $H32)), "", INDEX(D:D,MAX(IF(OFFSET(D32,-25,0,24,1)&lt;&gt;"",ROW(OFFSET(D32,-25,0,24,1)))),)+2)</f>
        <v/>
      </c>
      <c r="E32" s="48"/>
      <c r="F32" s="48"/>
      <c r="G32" s="49" t="s">
        <v>39</v>
      </c>
      <c r="H32" s="49" t="s">
        <v>44</v>
      </c>
      <c r="I32" s="50" t="s">
        <v>45</v>
      </c>
      <c r="J32" s="51" t="s">
        <v>54</v>
      </c>
      <c r="M32" s="17"/>
      <c r="N32" s="17"/>
    </row>
    <row r="33" spans="1:14" s="16" customFormat="1" ht="15.75" hidden="1" outlineLevel="1">
      <c r="A33" s="52"/>
      <c r="B33" s="81"/>
      <c r="C33" s="48" t="str">
        <f t="shared" ca="1" si="0"/>
        <v/>
      </c>
      <c r="D33" s="48" t="str">
        <f t="array" aca="1" ref="D33" ca="1">IF(ISNUMBER(SEARCH("Bit", $H33)), "", INDEX(D:D,MAX(IF(OFFSET(D33,-25,0,24,1)&lt;&gt;"",ROW(OFFSET(D33,-25,0,24,1)))),)+2)</f>
        <v/>
      </c>
      <c r="E33" s="48"/>
      <c r="F33" s="48"/>
      <c r="G33" s="49" t="s">
        <v>39</v>
      </c>
      <c r="H33" s="49" t="s">
        <v>47</v>
      </c>
      <c r="I33" s="50" t="s">
        <v>48</v>
      </c>
      <c r="J33" s="51" t="s">
        <v>55</v>
      </c>
      <c r="M33" s="17"/>
      <c r="N33" s="17"/>
    </row>
    <row r="34" spans="1:14" s="16" customFormat="1" ht="15.75" collapsed="1">
      <c r="A34" s="52"/>
      <c r="B34" s="81" t="s">
        <v>56</v>
      </c>
      <c r="C34" s="48" t="str">
        <f t="shared" ca="1" si="0"/>
        <v>0x004</v>
      </c>
      <c r="D34" s="48">
        <f t="array" aca="1" ref="D34" ca="1">IF(ISNUMBER(SEARCH("Bit", $H34)), "", INDEX(D:D,MAX(IF(OFFSET(D34,-25,0,24,1)&lt;&gt;"",ROW(OFFSET(D34,-25,0,24,1)))),)+2)</f>
        <v>4</v>
      </c>
      <c r="E34" s="48">
        <v>16</v>
      </c>
      <c r="F34" s="48" t="s">
        <v>51</v>
      </c>
      <c r="G34" s="49" t="s">
        <v>39</v>
      </c>
      <c r="H34" s="49"/>
      <c r="I34" s="50"/>
      <c r="J34" s="51" t="s">
        <v>57</v>
      </c>
      <c r="M34" s="17"/>
      <c r="N34" s="17"/>
    </row>
    <row r="35" spans="1:14" s="16" customFormat="1" ht="15.75" hidden="1" outlineLevel="1">
      <c r="A35" s="52"/>
      <c r="B35" s="81"/>
      <c r="C35" s="48" t="str">
        <f t="shared" ca="1" si="0"/>
        <v/>
      </c>
      <c r="D35" s="48" t="str">
        <f t="array" aca="1" ref="D35" ca="1">IF(ISNUMBER(SEARCH("Bit", $H35)), "", INDEX(D:D,MAX(IF(OFFSET(D35,-25,0,24,1)&lt;&gt;"",ROW(OFFSET(D35,-25,0,24,1)))),)+2)</f>
        <v/>
      </c>
      <c r="E35" s="48"/>
      <c r="F35" s="48"/>
      <c r="G35" s="49" t="s">
        <v>39</v>
      </c>
      <c r="H35" s="49" t="s">
        <v>41</v>
      </c>
      <c r="I35" s="50" t="s">
        <v>42</v>
      </c>
      <c r="J35" s="51" t="s">
        <v>58</v>
      </c>
      <c r="M35" s="17"/>
      <c r="N35" s="17"/>
    </row>
    <row r="36" spans="1:14" s="16" customFormat="1" ht="15.75" hidden="1" outlineLevel="1">
      <c r="A36" s="52"/>
      <c r="B36" s="81"/>
      <c r="C36" s="48" t="str">
        <f t="shared" ca="1" si="0"/>
        <v/>
      </c>
      <c r="D36" s="48" t="str">
        <f t="array" aca="1" ref="D36" ca="1">IF(ISNUMBER(SEARCH("Bit", $H36)), "", INDEX(D:D,MAX(IF(OFFSET(D36,-25,0,24,1)&lt;&gt;"",ROW(OFFSET(D36,-25,0,24,1)))),)+2)</f>
        <v/>
      </c>
      <c r="E36" s="48"/>
      <c r="F36" s="48"/>
      <c r="G36" s="49" t="s">
        <v>39</v>
      </c>
      <c r="H36" s="49" t="s">
        <v>44</v>
      </c>
      <c r="I36" s="50" t="s">
        <v>45</v>
      </c>
      <c r="J36" s="51" t="s">
        <v>59</v>
      </c>
      <c r="M36" s="17"/>
      <c r="N36" s="17"/>
    </row>
    <row r="37" spans="1:14" s="16" customFormat="1" ht="22.5" hidden="1" outlineLevel="1">
      <c r="A37" s="52"/>
      <c r="B37" s="81"/>
      <c r="C37" s="48" t="str">
        <f t="shared" ca="1" si="0"/>
        <v/>
      </c>
      <c r="D37" s="48" t="str">
        <f t="array" aca="1" ref="D37" ca="1">IF(ISNUMBER(SEARCH("Bit", $H37)), "", INDEX(D:D,MAX(IF(OFFSET(D37,-25,0,24,1)&lt;&gt;"",ROW(OFFSET(D37,-25,0,24,1)))),)+2)</f>
        <v/>
      </c>
      <c r="E37" s="48"/>
      <c r="F37" s="48"/>
      <c r="G37" s="49" t="s">
        <v>39</v>
      </c>
      <c r="H37" s="49" t="s">
        <v>47</v>
      </c>
      <c r="I37" s="50" t="s">
        <v>48</v>
      </c>
      <c r="J37" s="51" t="s">
        <v>60</v>
      </c>
      <c r="M37" s="17"/>
      <c r="N37" s="17"/>
    </row>
    <row r="38" spans="1:14" s="16" customFormat="1" ht="15.75" collapsed="1">
      <c r="A38" s="52"/>
      <c r="B38" s="81" t="s">
        <v>61</v>
      </c>
      <c r="C38" s="48" t="str">
        <f t="shared" ca="1" si="0"/>
        <v>0x006</v>
      </c>
      <c r="D38" s="48">
        <f t="array" aca="1" ref="D38" ca="1">IF(ISNUMBER(SEARCH("Bit", $H38)), "", INDEX(D:D,MAX(IF(OFFSET(D38,-25,0,24,1)&lt;&gt;"",ROW(OFFSET(D38,-25,0,24,1)))),)+2)</f>
        <v>6</v>
      </c>
      <c r="E38" s="48">
        <v>16</v>
      </c>
      <c r="F38" s="48" t="s">
        <v>62</v>
      </c>
      <c r="G38" s="49" t="s">
        <v>39</v>
      </c>
      <c r="H38" s="49"/>
      <c r="I38" s="50"/>
      <c r="J38" s="51" t="s">
        <v>63</v>
      </c>
      <c r="M38" s="17"/>
      <c r="N38" s="17"/>
    </row>
    <row r="39" spans="1:14" s="16" customFormat="1" ht="15.75" hidden="1" outlineLevel="1">
      <c r="A39" s="52"/>
      <c r="B39" s="81"/>
      <c r="C39" s="48"/>
      <c r="D39" s="48" t="str">
        <f t="array" aca="1" ref="D39" ca="1">IF(ISNUMBER(SEARCH("Bit", $H39)), "", INDEX(D:D,MAX(IF(OFFSET(D39,-25,0,24,1)&lt;&gt;"",ROW(OFFSET(D39,-25,0,24,1)))),)+2)</f>
        <v/>
      </c>
      <c r="E39" s="48"/>
      <c r="F39" s="48"/>
      <c r="G39" s="49"/>
      <c r="H39" s="49" t="s">
        <v>64</v>
      </c>
      <c r="I39" s="50" t="s">
        <v>65</v>
      </c>
      <c r="J39" s="51"/>
      <c r="M39" s="17"/>
      <c r="N39" s="17"/>
    </row>
    <row r="40" spans="1:14" s="16" customFormat="1" ht="15.75" hidden="1" outlineLevel="1">
      <c r="A40" s="52"/>
      <c r="B40" s="81"/>
      <c r="C40" s="48"/>
      <c r="D40" s="48" t="str">
        <f t="array" aca="1" ref="D40" ca="1">IF(ISNUMBER(SEARCH("Bit", $H40)), "", INDEX(D:D,MAX(IF(OFFSET(D40,-25,0,24,1)&lt;&gt;"",ROW(OFFSET(D40,-25,0,24,1)))),)+2)</f>
        <v/>
      </c>
      <c r="E40" s="48"/>
      <c r="F40" s="48"/>
      <c r="G40" s="49"/>
      <c r="H40" s="49" t="s">
        <v>66</v>
      </c>
      <c r="I40" s="50" t="s">
        <v>67</v>
      </c>
      <c r="J40" s="51"/>
      <c r="M40" s="17"/>
      <c r="N40" s="17"/>
    </row>
    <row r="41" spans="1:14" s="16" customFormat="1" ht="15.75" hidden="1" outlineLevel="1">
      <c r="A41" s="52"/>
      <c r="B41" s="81"/>
      <c r="C41" s="48" t="str">
        <f ca="1">IF(D41&lt;&gt;"","0x"&amp;DEC2HEX(D41,3),"")</f>
        <v/>
      </c>
      <c r="D41" s="48" t="str">
        <f t="array" aca="1" ref="D41" ca="1">IF(ISNUMBER(SEARCH("Bit", $H41)), "", INDEX(D:D,MAX(IF(OFFSET(D41,-25,0,24,1)&lt;&gt;"",ROW(OFFSET(D41,-25,0,24,1)))),)+2)</f>
        <v/>
      </c>
      <c r="E41" s="48"/>
      <c r="F41" s="48"/>
      <c r="G41" s="49" t="s">
        <v>39</v>
      </c>
      <c r="H41" s="49" t="s">
        <v>31</v>
      </c>
      <c r="I41" s="50" t="s">
        <v>68</v>
      </c>
      <c r="J41" s="51" t="s">
        <v>69</v>
      </c>
      <c r="M41" s="17"/>
      <c r="N41" s="17"/>
    </row>
    <row r="42" spans="1:14" s="16" customFormat="1" ht="22.5" hidden="1" outlineLevel="1">
      <c r="A42" s="52"/>
      <c r="B42" s="81"/>
      <c r="C42" s="48" t="str">
        <f ca="1">IF(D42&lt;&gt;"","0x"&amp;DEC2HEX(D42,3),"")</f>
        <v/>
      </c>
      <c r="D42" s="48" t="str">
        <f t="array" aca="1" ref="D42" ca="1">IF(ISNUMBER(SEARCH("Bit", $H42)), "", INDEX(D:D,MAX(IF(OFFSET(D42,-25,0,24,1)&lt;&gt;"",ROW(OFFSET(D42,-25,0,24,1)))),)+2)</f>
        <v/>
      </c>
      <c r="E42" s="48"/>
      <c r="F42" s="48"/>
      <c r="G42" s="49" t="s">
        <v>39</v>
      </c>
      <c r="H42" s="49" t="s">
        <v>70</v>
      </c>
      <c r="I42" s="50" t="s">
        <v>71</v>
      </c>
      <c r="J42" s="51" t="s">
        <v>72</v>
      </c>
      <c r="M42" s="17"/>
      <c r="N42" s="17"/>
    </row>
    <row r="43" spans="1:14" s="16" customFormat="1" ht="33.75" hidden="1" outlineLevel="1">
      <c r="A43" s="52"/>
      <c r="B43" s="81"/>
      <c r="C43" s="48" t="str">
        <f ca="1">IF(D43&lt;&gt;"","0x"&amp;DEC2HEX(D43,3),"")</f>
        <v/>
      </c>
      <c r="D43" s="48" t="str">
        <f t="array" aca="1" ref="D43" ca="1">IF(ISNUMBER(SEARCH("Bit", $H43)), "", INDEX(D:D,MAX(IF(OFFSET(D43,-25,0,24,1)&lt;&gt;"",ROW(OFFSET(D43,-25,0,24,1)))),)+2)</f>
        <v/>
      </c>
      <c r="E43" s="48"/>
      <c r="F43" s="48"/>
      <c r="G43" s="49" t="s">
        <v>39</v>
      </c>
      <c r="H43" s="49" t="s">
        <v>73</v>
      </c>
      <c r="I43" s="50" t="s">
        <v>42</v>
      </c>
      <c r="J43" s="51" t="s">
        <v>74</v>
      </c>
      <c r="M43" s="17"/>
      <c r="N43" s="17"/>
    </row>
    <row r="44" spans="1:14" s="16" customFormat="1" ht="15.75" collapsed="1">
      <c r="A44" s="52"/>
      <c r="B44" s="81" t="s">
        <v>75</v>
      </c>
      <c r="C44" s="48" t="str">
        <f ca="1">IF(D44&lt;&gt;"","0x"&amp;DEC2HEX(D44,3),"")</f>
        <v>0x008</v>
      </c>
      <c r="D44" s="48">
        <f t="array" aca="1" ref="D44" ca="1">IF(ISNUMBER(SEARCH("Bit", $H44)), "", INDEX(D:D,MAX(IF(OFFSET(D44,-25,0,24,1)&lt;&gt;"",ROW(OFFSET(D44,-25,0,24,1)))),)+2)</f>
        <v>8</v>
      </c>
      <c r="E44" s="48">
        <v>16</v>
      </c>
      <c r="F44" s="48" t="s">
        <v>51</v>
      </c>
      <c r="G44" s="49" t="s">
        <v>39</v>
      </c>
      <c r="H44" s="49"/>
      <c r="I44" s="50"/>
      <c r="J44" s="51" t="s">
        <v>76</v>
      </c>
      <c r="M44" s="17"/>
      <c r="N44" s="17"/>
    </row>
    <row r="45" spans="1:14" s="16" customFormat="1" ht="15.75" hidden="1" outlineLevel="1">
      <c r="A45" s="52"/>
      <c r="B45" s="81"/>
      <c r="C45" s="48" t="str">
        <f ca="1">IF(D45&lt;&gt;"","0x"&amp;DEC2HEX(D45,3),"")</f>
        <v/>
      </c>
      <c r="D45" s="48" t="str">
        <f t="array" aca="1" ref="D45" ca="1">IF(ISNUMBER(SEARCH("Bit", $H45)), "", INDEX(D:D,MAX(IF(OFFSET(D45,-25,0,24,1)&lt;&gt;"",ROW(OFFSET(D45,-25,0,24,1)))),)+2)</f>
        <v/>
      </c>
      <c r="E45" s="48"/>
      <c r="F45" s="48"/>
      <c r="G45" s="49" t="s">
        <v>39</v>
      </c>
      <c r="H45" s="49" t="s">
        <v>41</v>
      </c>
      <c r="I45" s="50" t="s">
        <v>42</v>
      </c>
      <c r="J45" s="51" t="s">
        <v>53</v>
      </c>
      <c r="M45" s="17"/>
      <c r="N45" s="17"/>
    </row>
    <row r="46" spans="1:14" s="16" customFormat="1" ht="15.75" hidden="1" outlineLevel="1">
      <c r="A46" s="52"/>
      <c r="B46" s="81"/>
      <c r="C46" s="48" t="str">
        <f t="shared" ref="C46" ca="1" si="1">IF(D46&lt;&gt;"","0x"&amp;DEC2HEX(D46,3),"")</f>
        <v/>
      </c>
      <c r="D46" s="48" t="str">
        <f t="array" aca="1" ref="D46" ca="1">IF(ISNUMBER(SEARCH("Bit", $H46)), "", INDEX(D:D,MAX(IF(OFFSET(D46,-25,0,24,1)&lt;&gt;"",ROW(OFFSET(D46,-25,0,24,1)))),)+2)</f>
        <v/>
      </c>
      <c r="E46" s="48"/>
      <c r="F46" s="48"/>
      <c r="G46" s="49" t="s">
        <v>39</v>
      </c>
      <c r="H46" s="49" t="s">
        <v>44</v>
      </c>
      <c r="I46" s="50" t="s">
        <v>45</v>
      </c>
      <c r="J46" s="51" t="s">
        <v>77</v>
      </c>
      <c r="M46" s="17"/>
      <c r="N46" s="17"/>
    </row>
    <row r="47" spans="1:14" s="16" customFormat="1" ht="15.75" hidden="1" outlineLevel="1">
      <c r="A47" s="52"/>
      <c r="B47" s="81"/>
      <c r="C47" s="48" t="str">
        <f ca="1">IF(D47&lt;&gt;"","0x"&amp;DEC2HEX(D47,3),"")</f>
        <v/>
      </c>
      <c r="D47" s="48" t="str">
        <f t="array" aca="1" ref="D47" ca="1">IF(ISNUMBER(SEARCH("Bit", $H47)), "", INDEX(D:D,MAX(IF(OFFSET(D47,-25,0,24,1)&lt;&gt;"",ROW(OFFSET(D47,-25,0,24,1)))),)+2)</f>
        <v/>
      </c>
      <c r="E47" s="48"/>
      <c r="F47" s="48"/>
      <c r="G47" s="49" t="s">
        <v>39</v>
      </c>
      <c r="H47" s="49" t="s">
        <v>47</v>
      </c>
      <c r="I47" s="50" t="s">
        <v>48</v>
      </c>
      <c r="J47" s="51" t="s">
        <v>78</v>
      </c>
      <c r="M47" s="17"/>
      <c r="N47" s="17"/>
    </row>
    <row r="48" spans="1:14" s="16" customFormat="1" ht="15.75" collapsed="1">
      <c r="A48" s="52"/>
      <c r="B48" s="81" t="s">
        <v>79</v>
      </c>
      <c r="C48" s="48" t="str">
        <f ca="1">IF(D48&lt;&gt;"","0x"&amp;DEC2HEX(D48,3),"")</f>
        <v>0x00A</v>
      </c>
      <c r="D48" s="48">
        <f t="array" aca="1" ref="D48" ca="1">IF(ISNUMBER(SEARCH("Bit", $H48)), "", INDEX(D:D,MAX(IF(OFFSET(D48,-25,0,24,1)&lt;&gt;"",ROW(OFFSET(D48,-25,0,24,1)))),)+2)</f>
        <v>10</v>
      </c>
      <c r="E48" s="48">
        <v>16</v>
      </c>
      <c r="F48" s="48" t="s">
        <v>51</v>
      </c>
      <c r="G48" s="49" t="s">
        <v>39</v>
      </c>
      <c r="H48" s="49"/>
      <c r="I48" s="50"/>
      <c r="J48" s="51" t="s">
        <v>80</v>
      </c>
      <c r="M48" s="17"/>
      <c r="N48" s="17"/>
    </row>
    <row r="49" spans="1:14" s="16" customFormat="1" ht="15.75" hidden="1" outlineLevel="1">
      <c r="A49" s="52"/>
      <c r="B49" s="81"/>
      <c r="C49" s="48" t="str">
        <f ca="1">IF(D49&lt;&gt;"","0x"&amp;DEC2HEX(D49,3),"")</f>
        <v/>
      </c>
      <c r="D49" s="48" t="str">
        <f t="array" aca="1" ref="D49" ca="1">IF(ISNUMBER(SEARCH("Bit", $H49)), "", INDEX(D:D,MAX(IF(OFFSET(D49,-25,0,24,1)&lt;&gt;"",ROW(OFFSET(D49,-25,0,24,1)))),)+2)</f>
        <v/>
      </c>
      <c r="E49" s="48"/>
      <c r="F49" s="48"/>
      <c r="G49" s="49" t="s">
        <v>39</v>
      </c>
      <c r="H49" s="49" t="s">
        <v>41</v>
      </c>
      <c r="I49" s="50" t="s">
        <v>42</v>
      </c>
      <c r="J49" s="51" t="s">
        <v>58</v>
      </c>
      <c r="M49" s="17"/>
      <c r="N49" s="17"/>
    </row>
    <row r="50" spans="1:14" s="16" customFormat="1" ht="15.75" hidden="1" outlineLevel="1">
      <c r="A50" s="52"/>
      <c r="B50" s="81"/>
      <c r="C50" s="48" t="str">
        <f t="shared" ref="C50" ca="1" si="2">IF(D50&lt;&gt;"","0x"&amp;DEC2HEX(D50,3),"")</f>
        <v/>
      </c>
      <c r="D50" s="48" t="str">
        <f t="array" aca="1" ref="D50" ca="1">IF(ISNUMBER(SEARCH("Bit", $H50)), "", INDEX(D:D,MAX(IF(OFFSET(D50,-25,0,24,1)&lt;&gt;"",ROW(OFFSET(D50,-25,0,24,1)))),)+2)</f>
        <v/>
      </c>
      <c r="E50" s="48"/>
      <c r="F50" s="48"/>
      <c r="G50" s="49" t="s">
        <v>39</v>
      </c>
      <c r="H50" s="49" t="s">
        <v>44</v>
      </c>
      <c r="I50" s="50" t="s">
        <v>45</v>
      </c>
      <c r="J50" s="51" t="s">
        <v>81</v>
      </c>
      <c r="M50" s="17"/>
      <c r="N50" s="17"/>
    </row>
    <row r="51" spans="1:14" s="16" customFormat="1" ht="22.5" hidden="1" outlineLevel="1">
      <c r="A51" s="52"/>
      <c r="B51" s="81"/>
      <c r="C51" s="48" t="str">
        <f t="shared" ref="C51:C58" ca="1" si="3">IF(D51&lt;&gt;"","0x"&amp;DEC2HEX(D51,3),"")</f>
        <v/>
      </c>
      <c r="D51" s="48" t="str">
        <f t="array" aca="1" ref="D51" ca="1">IF(ISNUMBER(SEARCH("Bit", $H51)), "", INDEX(D:D,MAX(IF(OFFSET(D51,-25,0,24,1)&lt;&gt;"",ROW(OFFSET(D51,-25,0,24,1)))),)+2)</f>
        <v/>
      </c>
      <c r="E51" s="48"/>
      <c r="F51" s="48"/>
      <c r="G51" s="49" t="s">
        <v>39</v>
      </c>
      <c r="H51" s="49" t="s">
        <v>47</v>
      </c>
      <c r="I51" s="50" t="s">
        <v>48</v>
      </c>
      <c r="J51" s="51" t="s">
        <v>82</v>
      </c>
      <c r="M51" s="17"/>
      <c r="N51" s="17"/>
    </row>
    <row r="52" spans="1:14" s="16" customFormat="1" ht="15.75" collapsed="1">
      <c r="A52" s="52"/>
      <c r="B52" s="81" t="s">
        <v>83</v>
      </c>
      <c r="C52" s="48" t="str">
        <f t="shared" ca="1" si="3"/>
        <v>0x00C</v>
      </c>
      <c r="D52" s="48">
        <f t="array" aca="1" ref="D52" ca="1">IF(ISNUMBER(SEARCH("Bit", $H52)), "", INDEX(D:D,MAX(IF(OFFSET(D52,-25,0,24,1)&lt;&gt;"",ROW(OFFSET(D52,-25,0,24,1)))),)+2)</f>
        <v>12</v>
      </c>
      <c r="E52" s="48">
        <v>16</v>
      </c>
      <c r="F52" s="48" t="s">
        <v>51</v>
      </c>
      <c r="G52" s="49" t="s">
        <v>39</v>
      </c>
      <c r="H52" s="49"/>
      <c r="I52" s="50"/>
      <c r="J52" s="51" t="s">
        <v>84</v>
      </c>
      <c r="M52" s="17"/>
      <c r="N52" s="17"/>
    </row>
    <row r="53" spans="1:14" s="16" customFormat="1" ht="15.75" hidden="1" outlineLevel="1">
      <c r="A53" s="52"/>
      <c r="B53" s="81"/>
      <c r="C53" s="48" t="str">
        <f t="shared" ca="1" si="3"/>
        <v/>
      </c>
      <c r="D53" s="48" t="str">
        <f t="array" aca="1" ref="D53" ca="1">IF(ISNUMBER(SEARCH("Bit", $H53)), "", INDEX(D:D,MAX(IF(OFFSET(D53,-25,0,24,1)&lt;&gt;"",ROW(OFFSET(D53,-25,0,24,1)))),)+2)</f>
        <v/>
      </c>
      <c r="E53" s="48"/>
      <c r="F53" s="48"/>
      <c r="G53" s="49"/>
      <c r="H53" s="49" t="s">
        <v>85</v>
      </c>
      <c r="I53" s="50" t="s">
        <v>67</v>
      </c>
      <c r="J53" s="51"/>
      <c r="M53" s="17"/>
      <c r="N53" s="17"/>
    </row>
    <row r="54" spans="1:14" s="16" customFormat="1" ht="33.75" hidden="1" outlineLevel="1">
      <c r="A54" s="52"/>
      <c r="B54" s="81"/>
      <c r="C54" s="48" t="str">
        <f t="shared" ca="1" si="3"/>
        <v/>
      </c>
      <c r="D54" s="48" t="str">
        <f t="array" aca="1" ref="D54" ca="1">IF(ISNUMBER(SEARCH("Bit", $H54)), "", INDEX(D:D,MAX(IF(OFFSET(D54,-25,0,24,1)&lt;&gt;"",ROW(OFFSET(D54,-25,0,24,1)))),)+2)</f>
        <v/>
      </c>
      <c r="E54" s="48"/>
      <c r="F54" s="48"/>
      <c r="G54" s="49" t="s">
        <v>39</v>
      </c>
      <c r="H54" s="49" t="s">
        <v>34</v>
      </c>
      <c r="I54" s="50" t="s">
        <v>86</v>
      </c>
      <c r="J54" s="51" t="s">
        <v>87</v>
      </c>
      <c r="M54" s="17"/>
      <c r="N54" s="17"/>
    </row>
    <row r="55" spans="1:14" s="16" customFormat="1" ht="45" hidden="1" outlineLevel="1">
      <c r="A55" s="52"/>
      <c r="B55" s="81"/>
      <c r="C55" s="48" t="str">
        <f t="shared" ref="C55" ca="1" si="4">IF(D55&lt;&gt;"","0x"&amp;DEC2HEX(D55,3),"")</f>
        <v/>
      </c>
      <c r="D55" s="48" t="str">
        <f t="array" aca="1" ref="D55" ca="1">IF(ISNUMBER(SEARCH("Bit", $H55)), "", INDEX(D:D,MAX(IF(OFFSET(D55,-25,0,24,1)&lt;&gt;"",ROW(OFFSET(D55,-25,0,24,1)))),)+2)</f>
        <v/>
      </c>
      <c r="E55" s="48"/>
      <c r="F55" s="48"/>
      <c r="G55" s="49" t="s">
        <v>39</v>
      </c>
      <c r="H55" s="49" t="s">
        <v>35</v>
      </c>
      <c r="I55" s="50" t="s">
        <v>88</v>
      </c>
      <c r="J55" s="51" t="s">
        <v>89</v>
      </c>
      <c r="M55" s="17"/>
      <c r="N55" s="17"/>
    </row>
    <row r="56" spans="1:14" s="16" customFormat="1" ht="33.75" hidden="1" outlineLevel="1">
      <c r="A56" s="52"/>
      <c r="B56" s="81"/>
      <c r="C56" s="48" t="str">
        <f t="shared" ca="1" si="3"/>
        <v/>
      </c>
      <c r="D56" s="48" t="str">
        <f t="array" aca="1" ref="D56" ca="1">IF(ISNUMBER(SEARCH("Bit", $H56)), "", INDEX(D:D,MAX(IF(OFFSET(D56,-25,0,24,1)&lt;&gt;"",ROW(OFFSET(D56,-25,0,24,1)))),)+2)</f>
        <v/>
      </c>
      <c r="E56" s="48"/>
      <c r="F56" s="48"/>
      <c r="G56" s="49" t="s">
        <v>39</v>
      </c>
      <c r="H56" s="49" t="s">
        <v>36</v>
      </c>
      <c r="I56" s="50" t="s">
        <v>90</v>
      </c>
      <c r="J56" s="51" t="s">
        <v>91</v>
      </c>
      <c r="M56" s="17"/>
      <c r="N56" s="17"/>
    </row>
    <row r="57" spans="1:14" s="16" customFormat="1" ht="45" hidden="1" outlineLevel="1">
      <c r="A57" s="52"/>
      <c r="B57" s="81"/>
      <c r="C57" s="48" t="str">
        <f t="shared" ca="1" si="3"/>
        <v/>
      </c>
      <c r="D57" s="48" t="str">
        <f t="array" aca="1" ref="D57" ca="1">IF(ISNUMBER(SEARCH("Bit", $H57)), "", INDEX(D:D,MAX(IF(OFFSET(D57,-25,0,24,1)&lt;&gt;"",ROW(OFFSET(D57,-25,0,24,1)))),)+2)</f>
        <v/>
      </c>
      <c r="E57" s="48"/>
      <c r="F57" s="48"/>
      <c r="G57" s="49" t="s">
        <v>39</v>
      </c>
      <c r="H57" s="49" t="s">
        <v>92</v>
      </c>
      <c r="I57" s="50" t="s">
        <v>93</v>
      </c>
      <c r="J57" s="51" t="s">
        <v>94</v>
      </c>
      <c r="M57" s="17"/>
      <c r="N57" s="17"/>
    </row>
    <row r="58" spans="1:14" s="16" customFormat="1" ht="33.75" hidden="1" outlineLevel="1">
      <c r="A58" s="52"/>
      <c r="B58" s="81"/>
      <c r="C58" s="48" t="str">
        <f t="shared" ca="1" si="3"/>
        <v/>
      </c>
      <c r="D58" s="48" t="str">
        <f t="array" aca="1" ref="D58" ca="1">IF(ISNUMBER(SEARCH("Bit", $H58)), "", INDEX(D:D,MAX(IF(OFFSET(D58,-25,0,24,1)&lt;&gt;"",ROW(OFFSET(D58,-25,0,24,1)))),)+2)</f>
        <v/>
      </c>
      <c r="E58" s="48"/>
      <c r="F58" s="48"/>
      <c r="G58" s="49" t="s">
        <v>39</v>
      </c>
      <c r="H58" s="49" t="s">
        <v>95</v>
      </c>
      <c r="I58" s="50" t="s">
        <v>96</v>
      </c>
      <c r="J58" s="51" t="s">
        <v>97</v>
      </c>
      <c r="M58" s="17"/>
      <c r="N58" s="17"/>
    </row>
    <row r="59" spans="1:14" s="16" customFormat="1" ht="15.75" collapsed="1">
      <c r="A59" s="52"/>
      <c r="B59" s="81" t="s">
        <v>98</v>
      </c>
      <c r="C59" s="48" t="str">
        <f t="shared" ref="C59" ca="1" si="5">IF(D59&lt;&gt;"","0x"&amp;DEC2HEX(D59,3),"")</f>
        <v>0x00E</v>
      </c>
      <c r="D59" s="48">
        <f t="array" aca="1" ref="D59" ca="1">IF(ISNUMBER(SEARCH("Bit", $H59)), "", INDEX(D:D,MAX(IF(OFFSET(D59,-25,0,24,1)&lt;&gt;"",ROW(OFFSET(D59,-25,0,24,1)))),)+2)</f>
        <v>14</v>
      </c>
      <c r="E59" s="48">
        <v>16</v>
      </c>
      <c r="F59" s="48" t="s">
        <v>99</v>
      </c>
      <c r="G59" s="49" t="s">
        <v>39</v>
      </c>
      <c r="H59" s="49"/>
      <c r="I59" s="50"/>
      <c r="J59" s="51" t="s">
        <v>100</v>
      </c>
      <c r="M59" s="17"/>
      <c r="N59" s="17"/>
    </row>
    <row r="60" spans="1:14" s="16" customFormat="1" ht="15.75" hidden="1" outlineLevel="1">
      <c r="A60" s="52"/>
      <c r="B60" s="81"/>
      <c r="C60" s="48"/>
      <c r="D60" s="48" t="str">
        <f t="array" aca="1" ref="D60" ca="1">IF(ISNUMBER(SEARCH("Bit", $H60)), "", INDEX(D:D,MAX(IF(OFFSET(D60,-25,0,24,1)&lt;&gt;"",ROW(OFFSET(D60,-25,0,24,1)))),)+2)</f>
        <v/>
      </c>
      <c r="E60" s="48"/>
      <c r="F60" s="48"/>
      <c r="G60" s="49"/>
      <c r="H60" s="49" t="s">
        <v>64</v>
      </c>
      <c r="I60" s="50" t="s">
        <v>65</v>
      </c>
      <c r="J60" s="51"/>
      <c r="M60" s="17"/>
      <c r="N60" s="17"/>
    </row>
    <row r="61" spans="1:14" s="16" customFormat="1" ht="15.75" hidden="1" outlineLevel="1">
      <c r="A61" s="52"/>
      <c r="B61" s="81"/>
      <c r="C61" s="48"/>
      <c r="D61" s="48" t="str">
        <f t="array" aca="1" ref="D61" ca="1">IF(ISNUMBER(SEARCH("Bit", $H61)), "", INDEX(D:D,MAX(IF(OFFSET(D61,-25,0,24,1)&lt;&gt;"",ROW(OFFSET(D61,-25,0,24,1)))),)+2)</f>
        <v/>
      </c>
      <c r="E61" s="48"/>
      <c r="F61" s="48"/>
      <c r="G61" s="49"/>
      <c r="H61" s="49" t="s">
        <v>66</v>
      </c>
      <c r="I61" s="50" t="s">
        <v>67</v>
      </c>
      <c r="J61" s="51"/>
      <c r="M61" s="17"/>
      <c r="N61" s="17"/>
    </row>
    <row r="62" spans="1:14" s="16" customFormat="1" ht="15.75" hidden="1" outlineLevel="1">
      <c r="A62" s="52"/>
      <c r="B62" s="81"/>
      <c r="C62" s="48" t="str">
        <f t="shared" ref="C62:C63" ca="1" si="6">IF(D62&lt;&gt;"","0x"&amp;DEC2HEX(D62,3),"")</f>
        <v/>
      </c>
      <c r="D62" s="48" t="str">
        <f t="array" aca="1" ref="D62" ca="1">IF(ISNUMBER(SEARCH("Bit", $H62)), "", INDEX(D:D,MAX(IF(OFFSET(D62,-25,0,24,1)&lt;&gt;"",ROW(OFFSET(D62,-25,0,24,1)))),)+2)</f>
        <v/>
      </c>
      <c r="E62" s="48"/>
      <c r="F62" s="48"/>
      <c r="G62" s="49" t="s">
        <v>39</v>
      </c>
      <c r="H62" s="49" t="s">
        <v>31</v>
      </c>
      <c r="I62" s="50" t="s">
        <v>101</v>
      </c>
      <c r="J62" s="51" t="s">
        <v>102</v>
      </c>
      <c r="M62" s="17"/>
      <c r="N62" s="17"/>
    </row>
    <row r="63" spans="1:14" s="16" customFormat="1" ht="15.75" hidden="1" outlineLevel="1">
      <c r="A63" s="52"/>
      <c r="B63" s="81"/>
      <c r="C63" s="48" t="str">
        <f t="shared" ca="1" si="6"/>
        <v/>
      </c>
      <c r="D63" s="48" t="str">
        <f t="array" aca="1" ref="D63" ca="1">IF(ISNUMBER(SEARCH("Bit", $H63)), "", INDEX(D:D,MAX(IF(OFFSET(D63,-25,0,24,1)&lt;&gt;"",ROW(OFFSET(D63,-25,0,24,1)))),)+2)</f>
        <v/>
      </c>
      <c r="E63" s="48"/>
      <c r="F63" s="48"/>
      <c r="G63" s="49" t="s">
        <v>39</v>
      </c>
      <c r="H63" s="49" t="s">
        <v>32</v>
      </c>
      <c r="I63" s="50" t="s">
        <v>103</v>
      </c>
      <c r="J63" s="51" t="s">
        <v>104</v>
      </c>
      <c r="M63" s="17"/>
      <c r="N63" s="17"/>
    </row>
    <row r="64" spans="1:14" s="16" customFormat="1" ht="15.75" hidden="1" outlineLevel="1">
      <c r="A64" s="52"/>
      <c r="B64" s="81"/>
      <c r="C64" s="48" t="str">
        <f t="shared" ref="C64" ca="1" si="7">IF(D64&lt;&gt;"","0x"&amp;DEC2HEX(D64,3),"")</f>
        <v/>
      </c>
      <c r="D64" s="48" t="str">
        <f t="array" aca="1" ref="D64" ca="1">IF(ISNUMBER(SEARCH("Bit", $H64)), "", INDEX(D:D,MAX(IF(OFFSET(D64,-25,0,24,1)&lt;&gt;"",ROW(OFFSET(D64,-25,0,24,1)))),)+2)</f>
        <v/>
      </c>
      <c r="E64" s="48"/>
      <c r="F64" s="48"/>
      <c r="G64" s="49" t="s">
        <v>39</v>
      </c>
      <c r="H64" s="49" t="s">
        <v>105</v>
      </c>
      <c r="I64" s="50" t="s">
        <v>106</v>
      </c>
      <c r="J64" s="51" t="s">
        <v>107</v>
      </c>
      <c r="M64" s="17"/>
      <c r="N64" s="17"/>
    </row>
    <row r="65" spans="1:14" s="16" customFormat="1" ht="15.75" hidden="1" outlineLevel="1">
      <c r="A65" s="52"/>
      <c r="B65" s="81"/>
      <c r="C65" s="48" t="str">
        <f t="shared" ref="C65" ca="1" si="8">IF(D65&lt;&gt;"","0x"&amp;DEC2HEX(D65,3),"")</f>
        <v/>
      </c>
      <c r="D65" s="48" t="str">
        <f t="array" aca="1" ref="D65" ca="1">IF(ISNUMBER(SEARCH("Bit", $H65)), "", INDEX(D:D,MAX(IF(OFFSET(D65,-25,0,24,1)&lt;&gt;"",ROW(OFFSET(D65,-25,0,24,1)))),)+2)</f>
        <v/>
      </c>
      <c r="E65" s="48"/>
      <c r="F65" s="48"/>
      <c r="G65" s="49" t="s">
        <v>39</v>
      </c>
      <c r="H65" s="49" t="s">
        <v>108</v>
      </c>
      <c r="I65" s="50" t="s">
        <v>109</v>
      </c>
      <c r="J65" s="51" t="s">
        <v>110</v>
      </c>
      <c r="M65" s="17"/>
      <c r="N65" s="17"/>
    </row>
    <row r="66" spans="1:14" s="16" customFormat="1" ht="15.75" hidden="1" outlineLevel="1">
      <c r="A66" s="52"/>
      <c r="B66" s="81"/>
      <c r="C66" s="48" t="str">
        <f t="shared" ref="C66" ca="1" si="9">IF(D66&lt;&gt;"","0x"&amp;DEC2HEX(D66,3),"")</f>
        <v/>
      </c>
      <c r="D66" s="48" t="str">
        <f t="array" aca="1" ref="D66" ca="1">IF(ISNUMBER(SEARCH("Bit", $H66)), "", INDEX(D:D,MAX(IF(OFFSET(D66,-25,0,24,1)&lt;&gt;"",ROW(OFFSET(D66,-25,0,24,1)))),)+2)</f>
        <v/>
      </c>
      <c r="E66" s="48"/>
      <c r="F66" s="48"/>
      <c r="G66" s="49" t="s">
        <v>39</v>
      </c>
      <c r="H66" s="49" t="s">
        <v>92</v>
      </c>
      <c r="I66" s="50" t="s">
        <v>111</v>
      </c>
      <c r="J66" s="51" t="s">
        <v>112</v>
      </c>
      <c r="M66" s="17"/>
      <c r="N66" s="17"/>
    </row>
    <row r="67" spans="1:14" s="16" customFormat="1" ht="15.75" hidden="1" outlineLevel="1">
      <c r="A67" s="52"/>
      <c r="B67" s="81"/>
      <c r="C67" s="48" t="str">
        <f t="shared" ref="C67" ca="1" si="10">IF(D67&lt;&gt;"","0x"&amp;DEC2HEX(D67,3),"")</f>
        <v/>
      </c>
      <c r="D67" s="48" t="str">
        <f t="array" aca="1" ref="D67" ca="1">IF(ISNUMBER(SEARCH("Bit", $H67)), "", INDEX(D:D,MAX(IF(OFFSET(D67,-25,0,24,1)&lt;&gt;"",ROW(OFFSET(D67,-25,0,24,1)))),)+2)</f>
        <v/>
      </c>
      <c r="E67" s="48"/>
      <c r="F67" s="48"/>
      <c r="G67" s="49" t="s">
        <v>39</v>
      </c>
      <c r="H67" s="49" t="s">
        <v>95</v>
      </c>
      <c r="I67" s="50" t="s">
        <v>113</v>
      </c>
      <c r="J67" s="51" t="s">
        <v>114</v>
      </c>
      <c r="M67" s="17"/>
      <c r="N67" s="17"/>
    </row>
    <row r="68" spans="1:14" s="16" customFormat="1" ht="15.75" collapsed="1">
      <c r="A68" s="52"/>
      <c r="B68" s="81" t="s">
        <v>115</v>
      </c>
      <c r="C68" s="48" t="str">
        <f ca="1">IF(D68&lt;&gt;"","0x"&amp;DEC2HEX(D68,3),"")</f>
        <v>0x010</v>
      </c>
      <c r="D68" s="48">
        <f t="array" aca="1" ref="D68" ca="1">IF(ISNUMBER(SEARCH("Bit", $H68)), "", INDEX(D:D,MAX(IF(OFFSET(D68,-25,0,24,1)&lt;&gt;"",ROW(OFFSET(D68,-25,0,24,1)))),)+2)</f>
        <v>16</v>
      </c>
      <c r="E68" s="48">
        <v>16</v>
      </c>
      <c r="F68" s="48" t="s">
        <v>38</v>
      </c>
      <c r="G68" s="49" t="s">
        <v>39</v>
      </c>
      <c r="H68" s="49"/>
      <c r="I68" s="50"/>
      <c r="J68" s="51" t="s">
        <v>40</v>
      </c>
      <c r="M68" s="17"/>
      <c r="N68" s="17"/>
    </row>
    <row r="69" spans="1:14" s="16" customFormat="1" ht="15.75" hidden="1" outlineLevel="1">
      <c r="A69" s="52"/>
      <c r="B69" s="81"/>
      <c r="C69" s="48" t="str">
        <f ca="1">IF(D69&lt;&gt;"","0x"&amp;DEC2HEX(D69,3),"")</f>
        <v/>
      </c>
      <c r="D69" s="48" t="str">
        <f t="array" aca="1" ref="D69" ca="1">IF(ISNUMBER(SEARCH("Bit", $H69)), "", INDEX(D:D,MAX(IF(OFFSET(D69,-25,0,24,1)&lt;&gt;"",ROW(OFFSET(D69,-25,0,24,1)))),)+2)</f>
        <v/>
      </c>
      <c r="E69" s="48"/>
      <c r="F69" s="48"/>
      <c r="G69" s="49" t="s">
        <v>39</v>
      </c>
      <c r="H69" s="49" t="s">
        <v>41</v>
      </c>
      <c r="I69" s="50" t="s">
        <v>42</v>
      </c>
      <c r="J69" s="51" t="s">
        <v>43</v>
      </c>
      <c r="M69" s="17"/>
      <c r="N69" s="17"/>
    </row>
    <row r="70" spans="1:14" s="16" customFormat="1" ht="15.75" hidden="1" outlineLevel="1">
      <c r="A70" s="52"/>
      <c r="B70" s="81"/>
      <c r="C70" s="48" t="str">
        <f t="shared" ref="C70" ca="1" si="11">IF(D70&lt;&gt;"","0x"&amp;DEC2HEX(D70,3),"")</f>
        <v/>
      </c>
      <c r="D70" s="48" t="str">
        <f t="array" aca="1" ref="D70" ca="1">IF(ISNUMBER(SEARCH("Bit", $H70)), "", INDEX(D:D,MAX(IF(OFFSET(D70,-25,0,24,1)&lt;&gt;"",ROW(OFFSET(D70,-25,0,24,1)))),)+2)</f>
        <v/>
      </c>
      <c r="E70" s="48"/>
      <c r="F70" s="48"/>
      <c r="G70" s="49" t="s">
        <v>39</v>
      </c>
      <c r="H70" s="49" t="s">
        <v>44</v>
      </c>
      <c r="I70" s="50" t="s">
        <v>45</v>
      </c>
      <c r="J70" s="51" t="s">
        <v>46</v>
      </c>
      <c r="M70" s="17"/>
      <c r="N70" s="17"/>
    </row>
    <row r="71" spans="1:14" s="16" customFormat="1" ht="22.5" hidden="1" outlineLevel="1">
      <c r="A71" s="52"/>
      <c r="B71" s="81"/>
      <c r="C71" s="48" t="str">
        <f ca="1">IF(D71&lt;&gt;"","0x"&amp;DEC2HEX(D71,3),"")</f>
        <v/>
      </c>
      <c r="D71" s="48" t="str">
        <f t="array" aca="1" ref="D71" ca="1">IF(ISNUMBER(SEARCH("Bit", $H71)), "", INDEX(D:D,MAX(IF(OFFSET(D71,-25,0,24,1)&lt;&gt;"",ROW(OFFSET(D71,-25,0,24,1)))),)+2)</f>
        <v/>
      </c>
      <c r="E71" s="48"/>
      <c r="F71" s="48"/>
      <c r="G71" s="49" t="s">
        <v>39</v>
      </c>
      <c r="H71" s="49" t="s">
        <v>47</v>
      </c>
      <c r="I71" s="50" t="s">
        <v>48</v>
      </c>
      <c r="J71" s="51" t="s">
        <v>49</v>
      </c>
      <c r="M71" s="17"/>
      <c r="N71" s="17"/>
    </row>
    <row r="72" spans="1:14" s="16" customFormat="1" ht="15.75" collapsed="1">
      <c r="A72" s="52"/>
      <c r="B72" s="81" t="s">
        <v>116</v>
      </c>
      <c r="C72" s="48" t="str">
        <f ca="1">IF(D72&lt;&gt;"","0x"&amp;DEC2HEX(D72,3),"")</f>
        <v>0x012</v>
      </c>
      <c r="D72" s="48">
        <f t="array" aca="1" ref="D72" ca="1">IF(ISNUMBER(SEARCH("Bit", $H72)), "", INDEX(D:D,MAX(IF(OFFSET(D72,-25,0,24,1)&lt;&gt;"",ROW(OFFSET(D72,-25,0,24,1)))),)+2)</f>
        <v>18</v>
      </c>
      <c r="E72" s="48">
        <v>16</v>
      </c>
      <c r="F72" s="48" t="s">
        <v>51</v>
      </c>
      <c r="G72" s="49" t="s">
        <v>39</v>
      </c>
      <c r="H72" s="49"/>
      <c r="I72" s="50"/>
      <c r="J72" s="51" t="s">
        <v>52</v>
      </c>
      <c r="M72" s="17"/>
      <c r="N72" s="17"/>
    </row>
    <row r="73" spans="1:14" s="16" customFormat="1" ht="15.75" hidden="1" outlineLevel="1">
      <c r="A73" s="52"/>
      <c r="B73" s="81"/>
      <c r="C73" s="48" t="str">
        <f ca="1">IF(D73&lt;&gt;"","0x"&amp;DEC2HEX(D73,3),"")</f>
        <v/>
      </c>
      <c r="D73" s="48" t="str">
        <f t="array" aca="1" ref="D73" ca="1">IF(ISNUMBER(SEARCH("Bit", $H73)), "", INDEX(D:D,MAX(IF(OFFSET(D73,-25,0,24,1)&lt;&gt;"",ROW(OFFSET(D73,-25,0,24,1)))),)+2)</f>
        <v/>
      </c>
      <c r="E73" s="48"/>
      <c r="F73" s="48"/>
      <c r="G73" s="49" t="s">
        <v>39</v>
      </c>
      <c r="H73" s="49" t="s">
        <v>41</v>
      </c>
      <c r="I73" s="50" t="s">
        <v>42</v>
      </c>
      <c r="J73" s="51" t="s">
        <v>53</v>
      </c>
      <c r="M73" s="17"/>
      <c r="N73" s="17"/>
    </row>
    <row r="74" spans="1:14" s="16" customFormat="1" ht="15.75" hidden="1" outlineLevel="1">
      <c r="A74" s="52"/>
      <c r="B74" s="81"/>
      <c r="C74" s="48" t="str">
        <f t="shared" ref="C74" ca="1" si="12">IF(D74&lt;&gt;"","0x"&amp;DEC2HEX(D74,3),"")</f>
        <v/>
      </c>
      <c r="D74" s="48" t="str">
        <f t="array" aca="1" ref="D74" ca="1">IF(ISNUMBER(SEARCH("Bit", $H74)), "", INDEX(D:D,MAX(IF(OFFSET(D74,-25,0,24,1)&lt;&gt;"",ROW(OFFSET(D74,-25,0,24,1)))),)+2)</f>
        <v/>
      </c>
      <c r="E74" s="48"/>
      <c r="F74" s="48"/>
      <c r="G74" s="49" t="s">
        <v>39</v>
      </c>
      <c r="H74" s="49" t="s">
        <v>44</v>
      </c>
      <c r="I74" s="50" t="s">
        <v>45</v>
      </c>
      <c r="J74" s="51" t="s">
        <v>54</v>
      </c>
      <c r="M74" s="17"/>
      <c r="N74" s="17"/>
    </row>
    <row r="75" spans="1:14" s="16" customFormat="1" ht="15.75" hidden="1" outlineLevel="1">
      <c r="A75" s="52"/>
      <c r="B75" s="81"/>
      <c r="C75" s="48" t="str">
        <f ca="1">IF(D75&lt;&gt;"","0x"&amp;DEC2HEX(D75,3),"")</f>
        <v/>
      </c>
      <c r="D75" s="48" t="str">
        <f t="array" aca="1" ref="D75" ca="1">IF(ISNUMBER(SEARCH("Bit", $H75)), "", INDEX(D:D,MAX(IF(OFFSET(D75,-25,0,24,1)&lt;&gt;"",ROW(OFFSET(D75,-25,0,24,1)))),)+2)</f>
        <v/>
      </c>
      <c r="E75" s="48"/>
      <c r="F75" s="48"/>
      <c r="G75" s="49" t="s">
        <v>39</v>
      </c>
      <c r="H75" s="49" t="s">
        <v>47</v>
      </c>
      <c r="I75" s="50" t="s">
        <v>48</v>
      </c>
      <c r="J75" s="51" t="s">
        <v>55</v>
      </c>
      <c r="M75" s="17"/>
      <c r="N75" s="17"/>
    </row>
    <row r="76" spans="1:14" s="16" customFormat="1" ht="15.75" collapsed="1">
      <c r="A76" s="52"/>
      <c r="B76" s="81" t="s">
        <v>117</v>
      </c>
      <c r="C76" s="48" t="str">
        <f ca="1">IF(D76&lt;&gt;"","0x"&amp;DEC2HEX(D76,3),"")</f>
        <v>0x014</v>
      </c>
      <c r="D76" s="48">
        <f t="array" aca="1" ref="D76" ca="1">IF(ISNUMBER(SEARCH("Bit", $H76)), "", INDEX(D:D,MAX(IF(OFFSET(D76,-25,0,24,1)&lt;&gt;"",ROW(OFFSET(D76,-25,0,24,1)))),)+2)</f>
        <v>20</v>
      </c>
      <c r="E76" s="48">
        <v>16</v>
      </c>
      <c r="F76" s="48" t="s">
        <v>51</v>
      </c>
      <c r="G76" s="49" t="s">
        <v>39</v>
      </c>
      <c r="H76" s="49"/>
      <c r="I76" s="50"/>
      <c r="J76" s="51" t="s">
        <v>57</v>
      </c>
      <c r="M76" s="17"/>
      <c r="N76" s="17"/>
    </row>
    <row r="77" spans="1:14" s="16" customFormat="1" ht="15.75" hidden="1" outlineLevel="1">
      <c r="A77" s="52"/>
      <c r="B77" s="81"/>
      <c r="C77" s="48" t="str">
        <f ca="1">IF(D77&lt;&gt;"","0x"&amp;DEC2HEX(D77,3),"")</f>
        <v/>
      </c>
      <c r="D77" s="48" t="str">
        <f t="array" aca="1" ref="D77" ca="1">IF(ISNUMBER(SEARCH("Bit", $H77)), "", INDEX(D:D,MAX(IF(OFFSET(D77,-25,0,24,1)&lt;&gt;"",ROW(OFFSET(D77,-25,0,24,1)))),)+2)</f>
        <v/>
      </c>
      <c r="E77" s="48"/>
      <c r="F77" s="48"/>
      <c r="G77" s="49" t="s">
        <v>39</v>
      </c>
      <c r="H77" s="49" t="s">
        <v>41</v>
      </c>
      <c r="I77" s="50" t="s">
        <v>42</v>
      </c>
      <c r="J77" s="51" t="s">
        <v>58</v>
      </c>
      <c r="M77" s="17"/>
      <c r="N77" s="17"/>
    </row>
    <row r="78" spans="1:14" s="16" customFormat="1" ht="15.75" hidden="1" outlineLevel="1">
      <c r="A78" s="52"/>
      <c r="B78" s="81"/>
      <c r="C78" s="48" t="str">
        <f t="shared" ref="C78" ca="1" si="13">IF(D78&lt;&gt;"","0x"&amp;DEC2HEX(D78,3),"")</f>
        <v/>
      </c>
      <c r="D78" s="48" t="str">
        <f t="array" aca="1" ref="D78" ca="1">IF(ISNUMBER(SEARCH("Bit", $H78)), "", INDEX(D:D,MAX(IF(OFFSET(D78,-25,0,24,1)&lt;&gt;"",ROW(OFFSET(D78,-25,0,24,1)))),)+2)</f>
        <v/>
      </c>
      <c r="E78" s="48"/>
      <c r="F78" s="48"/>
      <c r="G78" s="49" t="s">
        <v>39</v>
      </c>
      <c r="H78" s="49" t="s">
        <v>44</v>
      </c>
      <c r="I78" s="50" t="s">
        <v>45</v>
      </c>
      <c r="J78" s="51" t="s">
        <v>59</v>
      </c>
      <c r="M78" s="17"/>
      <c r="N78" s="17"/>
    </row>
    <row r="79" spans="1:14" s="16" customFormat="1" ht="22.5" hidden="1" outlineLevel="1">
      <c r="A79" s="52"/>
      <c r="B79" s="81"/>
      <c r="C79" s="48" t="str">
        <f ca="1">IF(D79&lt;&gt;"","0x"&amp;DEC2HEX(D79,3),"")</f>
        <v/>
      </c>
      <c r="D79" s="48" t="str">
        <f t="array" aca="1" ref="D79" ca="1">IF(ISNUMBER(SEARCH("Bit", $H79)), "", INDEX(D:D,MAX(IF(OFFSET(D79,-25,0,24,1)&lt;&gt;"",ROW(OFFSET(D79,-25,0,24,1)))),)+2)</f>
        <v/>
      </c>
      <c r="E79" s="48"/>
      <c r="F79" s="48"/>
      <c r="G79" s="49" t="s">
        <v>39</v>
      </c>
      <c r="H79" s="49" t="s">
        <v>47</v>
      </c>
      <c r="I79" s="50" t="s">
        <v>48</v>
      </c>
      <c r="J79" s="51" t="s">
        <v>60</v>
      </c>
      <c r="M79" s="17"/>
      <c r="N79" s="17"/>
    </row>
    <row r="80" spans="1:14" s="16" customFormat="1" ht="15.75" collapsed="1">
      <c r="A80" s="52"/>
      <c r="B80" s="81" t="s">
        <v>118</v>
      </c>
      <c r="C80" s="48" t="str">
        <f ca="1">IF(D80&lt;&gt;"","0x"&amp;DEC2HEX(D80,3),"")</f>
        <v>0x016</v>
      </c>
      <c r="D80" s="48">
        <f t="array" aca="1" ref="D80" ca="1">IF(ISNUMBER(SEARCH("Bit", $H80)), "", INDEX(D:D,MAX(IF(OFFSET(D80,-25,0,24,1)&lt;&gt;"",ROW(OFFSET(D80,-25,0,24,1)))),)+2)</f>
        <v>22</v>
      </c>
      <c r="E80" s="48">
        <v>16</v>
      </c>
      <c r="F80" s="48" t="s">
        <v>62</v>
      </c>
      <c r="G80" s="49" t="s">
        <v>39</v>
      </c>
      <c r="H80" s="49"/>
      <c r="I80" s="50"/>
      <c r="J80" s="51" t="s">
        <v>63</v>
      </c>
      <c r="M80" s="17"/>
      <c r="N80" s="17"/>
    </row>
    <row r="81" spans="1:14" s="16" customFormat="1" ht="15.75" hidden="1" outlineLevel="1">
      <c r="A81" s="52"/>
      <c r="B81" s="81"/>
      <c r="C81" s="48"/>
      <c r="D81" s="48" t="str">
        <f t="array" aca="1" ref="D81" ca="1">IF(ISNUMBER(SEARCH("Bit", $H81)), "", INDEX(D:D,MAX(IF(OFFSET(D81,-25,0,24,1)&lt;&gt;"",ROW(OFFSET(D81,-25,0,24,1)))),)+2)</f>
        <v/>
      </c>
      <c r="E81" s="48"/>
      <c r="F81" s="48"/>
      <c r="G81" s="49"/>
      <c r="H81" s="49" t="s">
        <v>64</v>
      </c>
      <c r="I81" s="50" t="s">
        <v>65</v>
      </c>
      <c r="J81" s="51"/>
      <c r="M81" s="17"/>
      <c r="N81" s="17"/>
    </row>
    <row r="82" spans="1:14" s="16" customFormat="1" ht="15.75" hidden="1" outlineLevel="1">
      <c r="A82" s="52"/>
      <c r="B82" s="81"/>
      <c r="C82" s="48"/>
      <c r="D82" s="48" t="str">
        <f t="array" aca="1" ref="D82" ca="1">IF(ISNUMBER(SEARCH("Bit", $H82)), "", INDEX(D:D,MAX(IF(OFFSET(D82,-25,0,24,1)&lt;&gt;"",ROW(OFFSET(D82,-25,0,24,1)))),)+2)</f>
        <v/>
      </c>
      <c r="E82" s="48"/>
      <c r="F82" s="48"/>
      <c r="G82" s="49"/>
      <c r="H82" s="49" t="s">
        <v>66</v>
      </c>
      <c r="I82" s="50" t="s">
        <v>67</v>
      </c>
      <c r="J82" s="51"/>
      <c r="M82" s="17"/>
      <c r="N82" s="17"/>
    </row>
    <row r="83" spans="1:14" s="16" customFormat="1" ht="15.75" hidden="1" outlineLevel="1">
      <c r="A83" s="52"/>
      <c r="B83" s="81"/>
      <c r="C83" s="48" t="str">
        <f ca="1">IF(D83&lt;&gt;"","0x"&amp;DEC2HEX(D83,3),"")</f>
        <v/>
      </c>
      <c r="D83" s="48" t="str">
        <f t="array" aca="1" ref="D83" ca="1">IF(ISNUMBER(SEARCH("Bit", $H83)), "", INDEX(D:D,MAX(IF(OFFSET(D83,-25,0,24,1)&lt;&gt;"",ROW(OFFSET(D83,-25,0,24,1)))),)+2)</f>
        <v/>
      </c>
      <c r="E83" s="48"/>
      <c r="F83" s="48"/>
      <c r="G83" s="49" t="s">
        <v>39</v>
      </c>
      <c r="H83" s="49" t="s">
        <v>31</v>
      </c>
      <c r="I83" s="50" t="s">
        <v>68</v>
      </c>
      <c r="J83" s="51" t="s">
        <v>69</v>
      </c>
      <c r="M83" s="17"/>
      <c r="N83" s="17"/>
    </row>
    <row r="84" spans="1:14" s="16" customFormat="1" ht="22.5" hidden="1" outlineLevel="1">
      <c r="A84" s="52"/>
      <c r="B84" s="81"/>
      <c r="C84" s="48" t="str">
        <f ca="1">IF(D84&lt;&gt;"","0x"&amp;DEC2HEX(D84,3),"")</f>
        <v/>
      </c>
      <c r="D84" s="48" t="str">
        <f t="array" aca="1" ref="D84" ca="1">IF(ISNUMBER(SEARCH("Bit", $H84)), "", INDEX(D:D,MAX(IF(OFFSET(D84,-25,0,24,1)&lt;&gt;"",ROW(OFFSET(D84,-25,0,24,1)))),)+2)</f>
        <v/>
      </c>
      <c r="E84" s="48"/>
      <c r="F84" s="48"/>
      <c r="G84" s="49" t="s">
        <v>39</v>
      </c>
      <c r="H84" s="49" t="s">
        <v>70</v>
      </c>
      <c r="I84" s="50" t="s">
        <v>71</v>
      </c>
      <c r="J84" s="51" t="s">
        <v>72</v>
      </c>
      <c r="M84" s="17"/>
      <c r="N84" s="17"/>
    </row>
    <row r="85" spans="1:14" s="16" customFormat="1" ht="33.75" hidden="1" outlineLevel="1">
      <c r="A85" s="52"/>
      <c r="B85" s="81"/>
      <c r="C85" s="48" t="str">
        <f ca="1">IF(D85&lt;&gt;"","0x"&amp;DEC2HEX(D85,3),"")</f>
        <v/>
      </c>
      <c r="D85" s="48" t="str">
        <f t="array" aca="1" ref="D85" ca="1">IF(ISNUMBER(SEARCH("Bit", $H85)), "", INDEX(D:D,MAX(IF(OFFSET(D85,-25,0,24,1)&lt;&gt;"",ROW(OFFSET(D85,-25,0,24,1)))),)+2)</f>
        <v/>
      </c>
      <c r="E85" s="48"/>
      <c r="F85" s="48"/>
      <c r="G85" s="49" t="s">
        <v>39</v>
      </c>
      <c r="H85" s="49" t="s">
        <v>73</v>
      </c>
      <c r="I85" s="50" t="s">
        <v>42</v>
      </c>
      <c r="J85" s="51" t="s">
        <v>74</v>
      </c>
      <c r="M85" s="17"/>
      <c r="N85" s="17"/>
    </row>
    <row r="86" spans="1:14" s="16" customFormat="1" ht="15.75" collapsed="1">
      <c r="A86" s="52"/>
      <c r="B86" s="81" t="s">
        <v>119</v>
      </c>
      <c r="C86" s="48" t="str">
        <f ca="1">IF(D86&lt;&gt;"","0x"&amp;DEC2HEX(D86,3),"")</f>
        <v>0x018</v>
      </c>
      <c r="D86" s="48">
        <f t="array" aca="1" ref="D86" ca="1">IF(ISNUMBER(SEARCH("Bit", $H86)), "", INDEX(D:D,MAX(IF(OFFSET(D86,-25,0,24,1)&lt;&gt;"",ROW(OFFSET(D86,-25,0,24,1)))),)+2)</f>
        <v>24</v>
      </c>
      <c r="E86" s="48">
        <v>16</v>
      </c>
      <c r="F86" s="48" t="s">
        <v>51</v>
      </c>
      <c r="G86" s="49" t="s">
        <v>39</v>
      </c>
      <c r="H86" s="49"/>
      <c r="I86" s="50"/>
      <c r="J86" s="51" t="s">
        <v>76</v>
      </c>
      <c r="M86" s="17"/>
      <c r="N86" s="17"/>
    </row>
    <row r="87" spans="1:14" s="16" customFormat="1" ht="15.75" hidden="1" outlineLevel="1">
      <c r="A87" s="52"/>
      <c r="B87" s="81"/>
      <c r="C87" s="48" t="str">
        <f ca="1">IF(D87&lt;&gt;"","0x"&amp;DEC2HEX(D87,3),"")</f>
        <v/>
      </c>
      <c r="D87" s="48" t="str">
        <f t="array" aca="1" ref="D87" ca="1">IF(ISNUMBER(SEARCH("Bit", $H87)), "", INDEX(D:D,MAX(IF(OFFSET(D87,-25,0,24,1)&lt;&gt;"",ROW(OFFSET(D87,-25,0,24,1)))),)+2)</f>
        <v/>
      </c>
      <c r="E87" s="48"/>
      <c r="F87" s="48"/>
      <c r="G87" s="49" t="s">
        <v>39</v>
      </c>
      <c r="H87" s="49" t="s">
        <v>41</v>
      </c>
      <c r="I87" s="50" t="s">
        <v>42</v>
      </c>
      <c r="J87" s="51" t="s">
        <v>53</v>
      </c>
      <c r="M87" s="17"/>
      <c r="N87" s="17"/>
    </row>
    <row r="88" spans="1:14" s="16" customFormat="1" ht="15.75" hidden="1" outlineLevel="1">
      <c r="A88" s="52"/>
      <c r="B88" s="81"/>
      <c r="C88" s="48" t="str">
        <f t="shared" ref="C88" ca="1" si="14">IF(D88&lt;&gt;"","0x"&amp;DEC2HEX(D88,3),"")</f>
        <v/>
      </c>
      <c r="D88" s="48" t="str">
        <f t="array" aca="1" ref="D88" ca="1">IF(ISNUMBER(SEARCH("Bit", $H88)), "", INDEX(D:D,MAX(IF(OFFSET(D88,-25,0,24,1)&lt;&gt;"",ROW(OFFSET(D88,-25,0,24,1)))),)+2)</f>
        <v/>
      </c>
      <c r="E88" s="48"/>
      <c r="F88" s="48"/>
      <c r="G88" s="49" t="s">
        <v>39</v>
      </c>
      <c r="H88" s="49" t="s">
        <v>44</v>
      </c>
      <c r="I88" s="50" t="s">
        <v>45</v>
      </c>
      <c r="J88" s="51" t="s">
        <v>77</v>
      </c>
      <c r="M88" s="17"/>
      <c r="N88" s="17"/>
    </row>
    <row r="89" spans="1:14" s="16" customFormat="1" ht="15.75" hidden="1" outlineLevel="1">
      <c r="A89" s="52"/>
      <c r="B89" s="81"/>
      <c r="C89" s="48" t="str">
        <f ca="1">IF(D89&lt;&gt;"","0x"&amp;DEC2HEX(D89,3),"")</f>
        <v/>
      </c>
      <c r="D89" s="48" t="str">
        <f t="array" aca="1" ref="D89" ca="1">IF(ISNUMBER(SEARCH("Bit", $H89)), "", INDEX(D:D,MAX(IF(OFFSET(D89,-25,0,24,1)&lt;&gt;"",ROW(OFFSET(D89,-25,0,24,1)))),)+2)</f>
        <v/>
      </c>
      <c r="E89" s="48"/>
      <c r="F89" s="48"/>
      <c r="G89" s="49" t="s">
        <v>39</v>
      </c>
      <c r="H89" s="49" t="s">
        <v>47</v>
      </c>
      <c r="I89" s="50" t="s">
        <v>48</v>
      </c>
      <c r="J89" s="51" t="s">
        <v>78</v>
      </c>
      <c r="M89" s="17"/>
      <c r="N89" s="17"/>
    </row>
    <row r="90" spans="1:14" s="16" customFormat="1" ht="15.75" collapsed="1">
      <c r="A90" s="52"/>
      <c r="B90" s="81" t="s">
        <v>120</v>
      </c>
      <c r="C90" s="48" t="str">
        <f t="shared" ref="C90:C93" ca="1" si="15">IF(D90&lt;&gt;"","0x"&amp;DEC2HEX(D90,3),"")</f>
        <v>0x01A</v>
      </c>
      <c r="D90" s="48">
        <f t="array" aca="1" ref="D90" ca="1">IF(ISNUMBER(SEARCH("Bit", $H90)), "", INDEX(D:D,MAX(IF(OFFSET(D90,-25,0,24,1)&lt;&gt;"",ROW(OFFSET(D90,-25,0,24,1)))),)+2)</f>
        <v>26</v>
      </c>
      <c r="E90" s="48">
        <v>16</v>
      </c>
      <c r="F90" s="48" t="s">
        <v>51</v>
      </c>
      <c r="G90" s="49" t="s">
        <v>39</v>
      </c>
      <c r="H90" s="49"/>
      <c r="I90" s="50"/>
      <c r="J90" s="51" t="s">
        <v>80</v>
      </c>
      <c r="M90" s="17"/>
      <c r="N90" s="17"/>
    </row>
    <row r="91" spans="1:14" s="16" customFormat="1" ht="15.75" hidden="1" outlineLevel="1">
      <c r="A91" s="52"/>
      <c r="B91" s="81"/>
      <c r="C91" s="48" t="str">
        <f t="shared" ca="1" si="15"/>
        <v/>
      </c>
      <c r="D91" s="48" t="str">
        <f t="array" aca="1" ref="D91" ca="1">IF(ISNUMBER(SEARCH("Bit", $H91)), "", INDEX(D:D,MAX(IF(OFFSET(D91,-25,0,24,1)&lt;&gt;"",ROW(OFFSET(D91,-25,0,24,1)))),)+2)</f>
        <v/>
      </c>
      <c r="E91" s="48"/>
      <c r="F91" s="48"/>
      <c r="G91" s="49" t="s">
        <v>39</v>
      </c>
      <c r="H91" s="49" t="s">
        <v>41</v>
      </c>
      <c r="I91" s="50" t="s">
        <v>42</v>
      </c>
      <c r="J91" s="51" t="s">
        <v>58</v>
      </c>
      <c r="M91" s="17"/>
      <c r="N91" s="17"/>
    </row>
    <row r="92" spans="1:14" s="16" customFormat="1" ht="15.75" hidden="1" outlineLevel="1">
      <c r="A92" s="52"/>
      <c r="B92" s="81"/>
      <c r="C92" s="48" t="str">
        <f t="shared" ref="C92" ca="1" si="16">IF(D92&lt;&gt;"","0x"&amp;DEC2HEX(D92,3),"")</f>
        <v/>
      </c>
      <c r="D92" s="48" t="str">
        <f t="array" aca="1" ref="D92" ca="1">IF(ISNUMBER(SEARCH("Bit", $H92)), "", INDEX(D:D,MAX(IF(OFFSET(D92,-25,0,24,1)&lt;&gt;"",ROW(OFFSET(D92,-25,0,24,1)))),)+2)</f>
        <v/>
      </c>
      <c r="E92" s="48"/>
      <c r="F92" s="48"/>
      <c r="G92" s="49" t="s">
        <v>39</v>
      </c>
      <c r="H92" s="49" t="s">
        <v>44</v>
      </c>
      <c r="I92" s="50" t="s">
        <v>45</v>
      </c>
      <c r="J92" s="51" t="s">
        <v>81</v>
      </c>
      <c r="M92" s="17"/>
      <c r="N92" s="17"/>
    </row>
    <row r="93" spans="1:14" s="16" customFormat="1" ht="22.5" hidden="1" outlineLevel="1">
      <c r="A93" s="52"/>
      <c r="B93" s="81"/>
      <c r="C93" s="48" t="str">
        <f t="shared" ca="1" si="15"/>
        <v/>
      </c>
      <c r="D93" s="48" t="str">
        <f t="array" aca="1" ref="D93" ca="1">IF(ISNUMBER(SEARCH("Bit", $H93)), "", INDEX(D:D,MAX(IF(OFFSET(D93,-25,0,24,1)&lt;&gt;"",ROW(OFFSET(D93,-25,0,24,1)))),)+2)</f>
        <v/>
      </c>
      <c r="E93" s="48"/>
      <c r="F93" s="48"/>
      <c r="G93" s="49" t="s">
        <v>39</v>
      </c>
      <c r="H93" s="49" t="s">
        <v>47</v>
      </c>
      <c r="I93" s="50" t="s">
        <v>48</v>
      </c>
      <c r="J93" s="51" t="s">
        <v>82</v>
      </c>
      <c r="M93" s="17"/>
      <c r="N93" s="17"/>
    </row>
    <row r="94" spans="1:14" s="16" customFormat="1" ht="15.75" collapsed="1">
      <c r="A94" s="52"/>
      <c r="B94" s="81" t="s">
        <v>121</v>
      </c>
      <c r="C94" s="48" t="str">
        <f t="shared" ref="C94" ca="1" si="17">IF(D94&lt;&gt;"","0x"&amp;DEC2HEX(D94,3),"")</f>
        <v>0x01C</v>
      </c>
      <c r="D94" s="48">
        <f t="array" aca="1" ref="D94" ca="1">IF(ISNUMBER(SEARCH("Bit", $H94)), "", INDEX(D:D,MAX(IF(OFFSET(D94,-25,0,24,1)&lt;&gt;"",ROW(OFFSET(D94,-25,0,24,1)))),)+2)</f>
        <v>28</v>
      </c>
      <c r="E94" s="48">
        <v>16</v>
      </c>
      <c r="F94" s="48" t="s">
        <v>51</v>
      </c>
      <c r="G94" s="49" t="s">
        <v>39</v>
      </c>
      <c r="H94" s="49"/>
      <c r="I94" s="50"/>
      <c r="J94" s="51" t="s">
        <v>84</v>
      </c>
      <c r="M94" s="17"/>
      <c r="N94" s="17"/>
    </row>
    <row r="95" spans="1:14" s="16" customFormat="1" ht="15.75" hidden="1" outlineLevel="1">
      <c r="A95" s="52"/>
      <c r="B95" s="81"/>
      <c r="C95" s="48" t="str">
        <f ca="1">IF(D95&lt;&gt;"","0x"&amp;DEC2HEX(D95,3),"")</f>
        <v/>
      </c>
      <c r="D95" s="48" t="str">
        <f t="array" aca="1" ref="D95" ca="1">IF(ISNUMBER(SEARCH("Bit", $H95)), "", INDEX(D:D,MAX(IF(OFFSET(D95,-25,0,24,1)&lt;&gt;"",ROW(OFFSET(D95,-25,0,24,1)))),)+2)</f>
        <v/>
      </c>
      <c r="E95" s="48"/>
      <c r="F95" s="48"/>
      <c r="G95" s="49"/>
      <c r="H95" s="49" t="s">
        <v>85</v>
      </c>
      <c r="I95" s="50" t="s">
        <v>67</v>
      </c>
      <c r="J95" s="51"/>
      <c r="M95" s="17"/>
      <c r="N95" s="17"/>
    </row>
    <row r="96" spans="1:14" s="16" customFormat="1" ht="33.75" hidden="1" outlineLevel="1">
      <c r="A96" s="52"/>
      <c r="B96" s="81"/>
      <c r="C96" s="48" t="str">
        <f t="shared" ref="C96" ca="1" si="18">IF(D96&lt;&gt;"","0x"&amp;DEC2HEX(D96,3),"")</f>
        <v/>
      </c>
      <c r="D96" s="48" t="str">
        <f t="array" aca="1" ref="D96" ca="1">IF(ISNUMBER(SEARCH("Bit", $H96)), "", INDEX(D:D,MAX(IF(OFFSET(D96,-25,0,24,1)&lt;&gt;"",ROW(OFFSET(D96,-25,0,24,1)))),)+2)</f>
        <v/>
      </c>
      <c r="E96" s="48"/>
      <c r="F96" s="48"/>
      <c r="G96" s="49" t="s">
        <v>39</v>
      </c>
      <c r="H96" s="49" t="s">
        <v>34</v>
      </c>
      <c r="I96" s="50" t="s">
        <v>86</v>
      </c>
      <c r="J96" s="51" t="s">
        <v>122</v>
      </c>
      <c r="M96" s="17"/>
      <c r="N96" s="17"/>
    </row>
    <row r="97" spans="1:14" s="16" customFormat="1" ht="45" hidden="1" outlineLevel="1">
      <c r="A97" s="52"/>
      <c r="B97" s="81"/>
      <c r="C97" s="48" t="str">
        <f t="shared" ref="C97" ca="1" si="19">IF(D97&lt;&gt;"","0x"&amp;DEC2HEX(D97,3),"")</f>
        <v/>
      </c>
      <c r="D97" s="48" t="str">
        <f t="array" aca="1" ref="D97" ca="1">IF(ISNUMBER(SEARCH("Bit", $H97)), "", INDEX(D:D,MAX(IF(OFFSET(D97,-25,0,24,1)&lt;&gt;"",ROW(OFFSET(D97,-25,0,24,1)))),)+2)</f>
        <v/>
      </c>
      <c r="E97" s="48"/>
      <c r="F97" s="48"/>
      <c r="G97" s="49" t="s">
        <v>39</v>
      </c>
      <c r="H97" s="49" t="s">
        <v>35</v>
      </c>
      <c r="I97" s="50" t="s">
        <v>88</v>
      </c>
      <c r="J97" s="51" t="s">
        <v>89</v>
      </c>
      <c r="M97" s="17"/>
      <c r="N97" s="17"/>
    </row>
    <row r="98" spans="1:14" s="16" customFormat="1" ht="33.75" hidden="1" outlineLevel="1">
      <c r="A98" s="52"/>
      <c r="B98" s="81"/>
      <c r="C98" s="48" t="str">
        <f ca="1">IF(D98&lt;&gt;"","0x"&amp;DEC2HEX(D98,3),"")</f>
        <v/>
      </c>
      <c r="D98" s="48" t="str">
        <f t="array" aca="1" ref="D98" ca="1">IF(ISNUMBER(SEARCH("Bit", $H98)), "", INDEX(D:D,MAX(IF(OFFSET(D98,-25,0,24,1)&lt;&gt;"",ROW(OFFSET(D98,-25,0,24,1)))),)+2)</f>
        <v/>
      </c>
      <c r="E98" s="48"/>
      <c r="F98" s="48"/>
      <c r="G98" s="49" t="s">
        <v>39</v>
      </c>
      <c r="H98" s="49" t="s">
        <v>36</v>
      </c>
      <c r="I98" s="50" t="s">
        <v>90</v>
      </c>
      <c r="J98" s="51" t="s">
        <v>91</v>
      </c>
      <c r="M98" s="17"/>
      <c r="N98" s="17"/>
    </row>
    <row r="99" spans="1:14" s="16" customFormat="1" ht="45" hidden="1" outlineLevel="1">
      <c r="A99" s="52"/>
      <c r="B99" s="81"/>
      <c r="C99" s="48" t="str">
        <f ca="1">IF(D99&lt;&gt;"","0x"&amp;DEC2HEX(D99,3),"")</f>
        <v/>
      </c>
      <c r="D99" s="48" t="str">
        <f t="array" aca="1" ref="D99" ca="1">IF(ISNUMBER(SEARCH("Bit", $H99)), "", INDEX(D:D,MAX(IF(OFFSET(D99,-25,0,24,1)&lt;&gt;"",ROW(OFFSET(D99,-25,0,24,1)))),)+2)</f>
        <v/>
      </c>
      <c r="E99" s="48"/>
      <c r="F99" s="48"/>
      <c r="G99" s="49" t="s">
        <v>39</v>
      </c>
      <c r="H99" s="49" t="s">
        <v>92</v>
      </c>
      <c r="I99" s="50" t="s">
        <v>93</v>
      </c>
      <c r="J99" s="51" t="s">
        <v>94</v>
      </c>
      <c r="M99" s="17"/>
      <c r="N99" s="17"/>
    </row>
    <row r="100" spans="1:14" s="16" customFormat="1" ht="33.75" hidden="1" outlineLevel="1">
      <c r="A100" s="52"/>
      <c r="B100" s="81"/>
      <c r="C100" s="48" t="str">
        <f ca="1">IF(D100&lt;&gt;"","0x"&amp;DEC2HEX(D100,3),"")</f>
        <v/>
      </c>
      <c r="D100" s="48" t="str">
        <f t="array" aca="1" ref="D100" ca="1">IF(ISNUMBER(SEARCH("Bit", $H100)), "", INDEX(D:D,MAX(IF(OFFSET(D100,-25,0,24,1)&lt;&gt;"",ROW(OFFSET(D100,-25,0,24,1)))),)+2)</f>
        <v/>
      </c>
      <c r="E100" s="48"/>
      <c r="F100" s="48"/>
      <c r="G100" s="49" t="s">
        <v>39</v>
      </c>
      <c r="H100" s="49" t="s">
        <v>95</v>
      </c>
      <c r="I100" s="50" t="s">
        <v>96</v>
      </c>
      <c r="J100" s="51" t="s">
        <v>97</v>
      </c>
      <c r="M100" s="17"/>
      <c r="N100" s="17"/>
    </row>
    <row r="101" spans="1:14" s="16" customFormat="1" ht="15.75" collapsed="1">
      <c r="A101" s="52"/>
      <c r="B101" s="81" t="s">
        <v>123</v>
      </c>
      <c r="C101" s="48" t="str">
        <f t="shared" ref="C101:C111" ca="1" si="20">IF(D101&lt;&gt;"","0x"&amp;DEC2HEX(D101,3),"")</f>
        <v>0x01E</v>
      </c>
      <c r="D101" s="48">
        <f t="array" aca="1" ref="D101" ca="1">IF(ISNUMBER(SEARCH("Bit", $H101)), "", INDEX(D:D,MAX(IF(OFFSET(D101,-25,0,24,1)&lt;&gt;"",ROW(OFFSET(D101,-25,0,24,1)))),)+2)</f>
        <v>30</v>
      </c>
      <c r="E101" s="48">
        <v>16</v>
      </c>
      <c r="F101" s="48" t="s">
        <v>99</v>
      </c>
      <c r="G101" s="49" t="s">
        <v>39</v>
      </c>
      <c r="H101" s="49"/>
      <c r="I101" s="50"/>
      <c r="J101" s="51" t="s">
        <v>100</v>
      </c>
      <c r="M101" s="17"/>
      <c r="N101" s="17"/>
    </row>
    <row r="102" spans="1:14" s="16" customFormat="1" ht="15.75" hidden="1" outlineLevel="1">
      <c r="A102" s="52"/>
      <c r="B102" s="81"/>
      <c r="C102" s="48" t="str">
        <f t="shared" ca="1" si="20"/>
        <v/>
      </c>
      <c r="D102" s="48" t="str">
        <f t="array" aca="1" ref="D102" ca="1">IF(ISNUMBER(SEARCH("Bit", $H102)), "", INDEX(D:D,MAX(IF(OFFSET(D102,-25,0,24,1)&lt;&gt;"",ROW(OFFSET(D102,-25,0,24,1)))),)+2)</f>
        <v/>
      </c>
      <c r="E102" s="48"/>
      <c r="F102" s="48"/>
      <c r="G102" s="49"/>
      <c r="H102" s="49" t="s">
        <v>64</v>
      </c>
      <c r="I102" s="50" t="s">
        <v>65</v>
      </c>
      <c r="J102" s="51"/>
      <c r="M102" s="17"/>
      <c r="N102" s="17"/>
    </row>
    <row r="103" spans="1:14" s="16" customFormat="1" ht="15.75" hidden="1" outlineLevel="1">
      <c r="A103" s="52"/>
      <c r="B103" s="81"/>
      <c r="C103" s="48" t="str">
        <f t="shared" ca="1" si="20"/>
        <v/>
      </c>
      <c r="D103" s="48" t="str">
        <f t="array" aca="1" ref="D103" ca="1">IF(ISNUMBER(SEARCH("Bit", $H103)), "", INDEX(D:D,MAX(IF(OFFSET(D103,-25,0,24,1)&lt;&gt;"",ROW(OFFSET(D103,-25,0,24,1)))),)+2)</f>
        <v/>
      </c>
      <c r="E103" s="48"/>
      <c r="F103" s="48"/>
      <c r="G103" s="49"/>
      <c r="H103" s="49" t="s">
        <v>66</v>
      </c>
      <c r="I103" s="50" t="s">
        <v>67</v>
      </c>
      <c r="J103" s="51"/>
      <c r="M103" s="17"/>
      <c r="N103" s="17"/>
    </row>
    <row r="104" spans="1:14" s="16" customFormat="1" ht="15.75" hidden="1" outlineLevel="1">
      <c r="A104" s="52"/>
      <c r="B104" s="81"/>
      <c r="C104" s="48" t="str">
        <f t="shared" ca="1" si="20"/>
        <v/>
      </c>
      <c r="D104" s="48" t="str">
        <f t="array" aca="1" ref="D104" ca="1">IF(ISNUMBER(SEARCH("Bit", $H104)), "", INDEX(D:D,MAX(IF(OFFSET(D104,-25,0,24,1)&lt;&gt;"",ROW(OFFSET(D104,-25,0,24,1)))),)+2)</f>
        <v/>
      </c>
      <c r="E104" s="48"/>
      <c r="F104" s="48"/>
      <c r="G104" s="49" t="s">
        <v>39</v>
      </c>
      <c r="H104" s="49" t="s">
        <v>31</v>
      </c>
      <c r="I104" s="50" t="s">
        <v>101</v>
      </c>
      <c r="J104" s="51" t="s">
        <v>102</v>
      </c>
      <c r="M104" s="17"/>
      <c r="N104" s="17"/>
    </row>
    <row r="105" spans="1:14" s="16" customFormat="1" ht="15.75" hidden="1" outlineLevel="1">
      <c r="A105" s="52"/>
      <c r="B105" s="81"/>
      <c r="C105" s="48" t="str">
        <f t="shared" ca="1" si="20"/>
        <v/>
      </c>
      <c r="D105" s="48" t="str">
        <f t="array" aca="1" ref="D105" ca="1">IF(ISNUMBER(SEARCH("Bit", $H105)), "", INDEX(D:D,MAX(IF(OFFSET(D105,-25,0,24,1)&lt;&gt;"",ROW(OFFSET(D105,-25,0,24,1)))),)+2)</f>
        <v/>
      </c>
      <c r="E105" s="48"/>
      <c r="F105" s="48"/>
      <c r="G105" s="49" t="s">
        <v>39</v>
      </c>
      <c r="H105" s="49" t="s">
        <v>32</v>
      </c>
      <c r="I105" s="50" t="s">
        <v>103</v>
      </c>
      <c r="J105" s="51" t="s">
        <v>104</v>
      </c>
      <c r="M105" s="17"/>
      <c r="N105" s="17"/>
    </row>
    <row r="106" spans="1:14" s="16" customFormat="1" ht="15.75" hidden="1" outlineLevel="1">
      <c r="A106" s="52"/>
      <c r="B106" s="81"/>
      <c r="C106" s="48" t="str">
        <f t="shared" ca="1" si="20"/>
        <v/>
      </c>
      <c r="D106" s="48" t="str">
        <f t="array" aca="1" ref="D106" ca="1">IF(ISNUMBER(SEARCH("Bit", $H106)), "", INDEX(D:D,MAX(IF(OFFSET(D106,-25,0,24,1)&lt;&gt;"",ROW(OFFSET(D106,-25,0,24,1)))),)+2)</f>
        <v/>
      </c>
      <c r="E106" s="48"/>
      <c r="F106" s="48"/>
      <c r="G106" s="49" t="s">
        <v>39</v>
      </c>
      <c r="H106" s="49" t="s">
        <v>105</v>
      </c>
      <c r="I106" s="50" t="s">
        <v>106</v>
      </c>
      <c r="J106" s="51" t="s">
        <v>107</v>
      </c>
      <c r="M106" s="17"/>
      <c r="N106" s="17"/>
    </row>
    <row r="107" spans="1:14" s="16" customFormat="1" ht="15.75" hidden="1" outlineLevel="1">
      <c r="A107" s="52"/>
      <c r="B107" s="81"/>
      <c r="C107" s="48" t="str">
        <f t="shared" ca="1" si="20"/>
        <v/>
      </c>
      <c r="D107" s="48" t="str">
        <f t="array" aca="1" ref="D107" ca="1">IF(ISNUMBER(SEARCH("Bit", $H107)), "", INDEX(D:D,MAX(IF(OFFSET(D107,-25,0,24,1)&lt;&gt;"",ROW(OFFSET(D107,-25,0,24,1)))),)+2)</f>
        <v/>
      </c>
      <c r="E107" s="48"/>
      <c r="F107" s="48"/>
      <c r="G107" s="49" t="s">
        <v>39</v>
      </c>
      <c r="H107" s="49" t="s">
        <v>108</v>
      </c>
      <c r="I107" s="50" t="s">
        <v>109</v>
      </c>
      <c r="J107" s="51" t="s">
        <v>110</v>
      </c>
      <c r="M107" s="17"/>
      <c r="N107" s="17"/>
    </row>
    <row r="108" spans="1:14" s="16" customFormat="1" ht="15.75" hidden="1" outlineLevel="1">
      <c r="A108" s="52"/>
      <c r="B108" s="81"/>
      <c r="C108" s="48" t="str">
        <f t="shared" ca="1" si="20"/>
        <v/>
      </c>
      <c r="D108" s="48" t="str">
        <f t="array" aca="1" ref="D108" ca="1">IF(ISNUMBER(SEARCH("Bit", $H108)), "", INDEX(D:D,MAX(IF(OFFSET(D108,-25,0,24,1)&lt;&gt;"",ROW(OFFSET(D108,-25,0,24,1)))),)+2)</f>
        <v/>
      </c>
      <c r="E108" s="48"/>
      <c r="F108" s="48"/>
      <c r="G108" s="49" t="s">
        <v>39</v>
      </c>
      <c r="H108" s="49" t="s">
        <v>92</v>
      </c>
      <c r="I108" s="50" t="s">
        <v>111</v>
      </c>
      <c r="J108" s="51" t="s">
        <v>112</v>
      </c>
      <c r="M108" s="17"/>
      <c r="N108" s="17"/>
    </row>
    <row r="109" spans="1:14" s="16" customFormat="1" ht="15.75" hidden="1" outlineLevel="1">
      <c r="A109" s="52"/>
      <c r="B109" s="81"/>
      <c r="C109" s="48" t="str">
        <f t="shared" ca="1" si="20"/>
        <v/>
      </c>
      <c r="D109" s="48" t="str">
        <f t="array" aca="1" ref="D109" ca="1">IF(ISNUMBER(SEARCH("Bit", $H109)), "", INDEX(D:D,MAX(IF(OFFSET(D109,-25,0,24,1)&lt;&gt;"",ROW(OFFSET(D109,-25,0,24,1)))),)+2)</f>
        <v/>
      </c>
      <c r="E109" s="48"/>
      <c r="F109" s="48"/>
      <c r="G109" s="49" t="s">
        <v>39</v>
      </c>
      <c r="H109" s="49" t="s">
        <v>95</v>
      </c>
      <c r="I109" s="50" t="s">
        <v>113</v>
      </c>
      <c r="J109" s="51" t="s">
        <v>114</v>
      </c>
      <c r="M109" s="17"/>
      <c r="N109" s="17"/>
    </row>
    <row r="110" spans="1:14" s="16" customFormat="1" ht="15.75" collapsed="1">
      <c r="A110" s="52"/>
      <c r="B110" s="81" t="s">
        <v>124</v>
      </c>
      <c r="C110" s="48" t="str">
        <f t="shared" ca="1" si="20"/>
        <v>0x020</v>
      </c>
      <c r="D110" s="48">
        <f t="array" aca="1" ref="D110" ca="1">IF(ISNUMBER(SEARCH("Bit", $H110)), "", INDEX(D:D,MAX(IF(OFFSET(D110,-25,0,24,1)&lt;&gt;"",ROW(OFFSET(D110,-25,0,24,1)))),)+2)</f>
        <v>32</v>
      </c>
      <c r="E110" s="48">
        <v>16</v>
      </c>
      <c r="F110" s="48" t="s">
        <v>38</v>
      </c>
      <c r="G110" s="49" t="s">
        <v>39</v>
      </c>
      <c r="H110" s="49"/>
      <c r="I110" s="50"/>
      <c r="J110" s="51" t="s">
        <v>40</v>
      </c>
      <c r="M110" s="17"/>
      <c r="N110" s="17"/>
    </row>
    <row r="111" spans="1:14" s="16" customFormat="1" ht="15.75" hidden="1" outlineLevel="1">
      <c r="A111" s="52"/>
      <c r="B111" s="81"/>
      <c r="C111" s="48" t="str">
        <f t="shared" ca="1" si="20"/>
        <v/>
      </c>
      <c r="D111" s="48" t="str">
        <f t="array" aca="1" ref="D111" ca="1">IF(ISNUMBER(SEARCH("Bit", $H111)), "", INDEX(D:D,MAX(IF(OFFSET(D111,-25,0,24,1)&lt;&gt;"",ROW(OFFSET(D111,-25,0,24,1)))),)+2)</f>
        <v/>
      </c>
      <c r="E111" s="48"/>
      <c r="F111" s="48"/>
      <c r="G111" s="49" t="s">
        <v>39</v>
      </c>
      <c r="H111" s="49" t="s">
        <v>41</v>
      </c>
      <c r="I111" s="50" t="s">
        <v>42</v>
      </c>
      <c r="J111" s="51" t="s">
        <v>43</v>
      </c>
      <c r="M111" s="17"/>
      <c r="N111" s="17"/>
    </row>
    <row r="112" spans="1:14" s="16" customFormat="1" ht="15.75" hidden="1" outlineLevel="1">
      <c r="A112" s="52"/>
      <c r="B112" s="81"/>
      <c r="C112" s="48" t="str">
        <f t="shared" ref="C112" ca="1" si="21">IF(D112&lt;&gt;"","0x"&amp;DEC2HEX(D112,3),"")</f>
        <v/>
      </c>
      <c r="D112" s="48" t="str">
        <f t="array" aca="1" ref="D112" ca="1">IF(ISNUMBER(SEARCH("Bit", $H112)), "", INDEX(D:D,MAX(IF(OFFSET(D112,-25,0,24,1)&lt;&gt;"",ROW(OFFSET(D112,-25,0,24,1)))),)+2)</f>
        <v/>
      </c>
      <c r="E112" s="48"/>
      <c r="F112" s="48"/>
      <c r="G112" s="49" t="s">
        <v>39</v>
      </c>
      <c r="H112" s="49" t="s">
        <v>44</v>
      </c>
      <c r="I112" s="50" t="s">
        <v>45</v>
      </c>
      <c r="J112" s="51" t="s">
        <v>46</v>
      </c>
      <c r="M112" s="17"/>
      <c r="N112" s="17"/>
    </row>
    <row r="113" spans="1:14" s="16" customFormat="1" ht="22.5" hidden="1" outlineLevel="1">
      <c r="A113" s="52"/>
      <c r="B113" s="81"/>
      <c r="C113" s="48" t="str">
        <f ca="1">IF(D113&lt;&gt;"","0x"&amp;DEC2HEX(D113,3),"")</f>
        <v/>
      </c>
      <c r="D113" s="48" t="str">
        <f t="array" aca="1" ref="D113" ca="1">IF(ISNUMBER(SEARCH("Bit", $H113)), "", INDEX(D:D,MAX(IF(OFFSET(D113,-25,0,24,1)&lt;&gt;"",ROW(OFFSET(D113,-25,0,24,1)))),)+2)</f>
        <v/>
      </c>
      <c r="E113" s="48"/>
      <c r="F113" s="48"/>
      <c r="G113" s="49" t="s">
        <v>39</v>
      </c>
      <c r="H113" s="49" t="s">
        <v>47</v>
      </c>
      <c r="I113" s="50" t="s">
        <v>48</v>
      </c>
      <c r="J113" s="51" t="s">
        <v>49</v>
      </c>
      <c r="M113" s="17"/>
      <c r="N113" s="17"/>
    </row>
    <row r="114" spans="1:14" s="16" customFormat="1" ht="15.75" collapsed="1">
      <c r="A114" s="52"/>
      <c r="B114" s="81" t="s">
        <v>125</v>
      </c>
      <c r="C114" s="48" t="str">
        <f ca="1">IF(D114&lt;&gt;"","0x"&amp;DEC2HEX(D114,3),"")</f>
        <v>0x022</v>
      </c>
      <c r="D114" s="48">
        <f t="array" aca="1" ref="D114" ca="1">IF(ISNUMBER(SEARCH("Bit", $H114)), "", INDEX(D:D,MAX(IF(OFFSET(D114,-25,0,24,1)&lt;&gt;"",ROW(OFFSET(D114,-25,0,24,1)))),)+2)</f>
        <v>34</v>
      </c>
      <c r="E114" s="48">
        <v>16</v>
      </c>
      <c r="F114" s="48" t="s">
        <v>51</v>
      </c>
      <c r="G114" s="49" t="s">
        <v>39</v>
      </c>
      <c r="H114" s="49"/>
      <c r="I114" s="50"/>
      <c r="J114" s="51" t="s">
        <v>52</v>
      </c>
      <c r="M114" s="17"/>
      <c r="N114" s="17"/>
    </row>
    <row r="115" spans="1:14" s="16" customFormat="1" ht="15.75" hidden="1" outlineLevel="1">
      <c r="A115" s="52"/>
      <c r="B115" s="81"/>
      <c r="C115" s="48" t="str">
        <f ca="1">IF(D115&lt;&gt;"","0x"&amp;DEC2HEX(D115,3),"")</f>
        <v/>
      </c>
      <c r="D115" s="48" t="str">
        <f t="array" aca="1" ref="D115" ca="1">IF(ISNUMBER(SEARCH("Bit", $H115)), "", INDEX(D:D,MAX(IF(OFFSET(D115,-25,0,24,1)&lt;&gt;"",ROW(OFFSET(D115,-25,0,24,1)))),)+2)</f>
        <v/>
      </c>
      <c r="E115" s="48"/>
      <c r="F115" s="48"/>
      <c r="G115" s="49" t="s">
        <v>39</v>
      </c>
      <c r="H115" s="49" t="s">
        <v>41</v>
      </c>
      <c r="I115" s="50" t="s">
        <v>42</v>
      </c>
      <c r="J115" s="51" t="s">
        <v>53</v>
      </c>
      <c r="M115" s="17"/>
      <c r="N115" s="17"/>
    </row>
    <row r="116" spans="1:14" s="16" customFormat="1" ht="15.75" hidden="1" outlineLevel="1">
      <c r="A116" s="52"/>
      <c r="B116" s="81"/>
      <c r="C116" s="48" t="str">
        <f t="shared" ref="C116" ca="1" si="22">IF(D116&lt;&gt;"","0x"&amp;DEC2HEX(D116,3),"")</f>
        <v/>
      </c>
      <c r="D116" s="48" t="str">
        <f t="array" aca="1" ref="D116" ca="1">IF(ISNUMBER(SEARCH("Bit", $H116)), "", INDEX(D:D,MAX(IF(OFFSET(D116,-25,0,24,1)&lt;&gt;"",ROW(OFFSET(D116,-25,0,24,1)))),)+2)</f>
        <v/>
      </c>
      <c r="E116" s="48"/>
      <c r="F116" s="48"/>
      <c r="G116" s="49" t="s">
        <v>39</v>
      </c>
      <c r="H116" s="49" t="s">
        <v>44</v>
      </c>
      <c r="I116" s="50" t="s">
        <v>45</v>
      </c>
      <c r="J116" s="51" t="s">
        <v>54</v>
      </c>
      <c r="M116" s="17"/>
      <c r="N116" s="17"/>
    </row>
    <row r="117" spans="1:14" s="16" customFormat="1" ht="15.75" hidden="1" outlineLevel="1">
      <c r="A117" s="52"/>
      <c r="B117" s="81"/>
      <c r="C117" s="48" t="str">
        <f ca="1">IF(D117&lt;&gt;"","0x"&amp;DEC2HEX(D117,3),"")</f>
        <v/>
      </c>
      <c r="D117" s="48" t="str">
        <f t="array" aca="1" ref="D117" ca="1">IF(ISNUMBER(SEARCH("Bit", $H117)), "", INDEX(D:D,MAX(IF(OFFSET(D117,-25,0,24,1)&lt;&gt;"",ROW(OFFSET(D117,-25,0,24,1)))),)+2)</f>
        <v/>
      </c>
      <c r="E117" s="48"/>
      <c r="F117" s="48"/>
      <c r="G117" s="49" t="s">
        <v>39</v>
      </c>
      <c r="H117" s="49" t="s">
        <v>47</v>
      </c>
      <c r="I117" s="50" t="s">
        <v>48</v>
      </c>
      <c r="J117" s="51" t="s">
        <v>55</v>
      </c>
      <c r="M117" s="17"/>
      <c r="N117" s="17"/>
    </row>
    <row r="118" spans="1:14" s="16" customFormat="1" ht="15.75" collapsed="1">
      <c r="A118" s="52"/>
      <c r="B118" s="81" t="s">
        <v>126</v>
      </c>
      <c r="C118" s="48" t="str">
        <f ca="1">IF(D118&lt;&gt;"","0x"&amp;DEC2HEX(D118,3),"")</f>
        <v>0x024</v>
      </c>
      <c r="D118" s="48">
        <f t="array" aca="1" ref="D118" ca="1">IF(ISNUMBER(SEARCH("Bit", $H118)), "", INDEX(D:D,MAX(IF(OFFSET(D118,-25,0,24,1)&lt;&gt;"",ROW(OFFSET(D118,-25,0,24,1)))),)+2)</f>
        <v>36</v>
      </c>
      <c r="E118" s="48">
        <v>16</v>
      </c>
      <c r="F118" s="48" t="s">
        <v>51</v>
      </c>
      <c r="G118" s="49" t="s">
        <v>39</v>
      </c>
      <c r="H118" s="49"/>
      <c r="I118" s="50"/>
      <c r="J118" s="51" t="s">
        <v>57</v>
      </c>
      <c r="M118" s="17"/>
      <c r="N118" s="17"/>
    </row>
    <row r="119" spans="1:14" s="16" customFormat="1" ht="15.75" hidden="1" outlineLevel="1">
      <c r="A119" s="52"/>
      <c r="B119" s="81"/>
      <c r="C119" s="48" t="str">
        <f ca="1">IF(D119&lt;&gt;"","0x"&amp;DEC2HEX(D119,3),"")</f>
        <v/>
      </c>
      <c r="D119" s="48" t="str">
        <f t="array" aca="1" ref="D119" ca="1">IF(ISNUMBER(SEARCH("Bit", $H119)), "", INDEX(D:D,MAX(IF(OFFSET(D119,-25,0,24,1)&lt;&gt;"",ROW(OFFSET(D119,-25,0,24,1)))),)+2)</f>
        <v/>
      </c>
      <c r="E119" s="48"/>
      <c r="F119" s="48"/>
      <c r="G119" s="49" t="s">
        <v>39</v>
      </c>
      <c r="H119" s="49" t="s">
        <v>41</v>
      </c>
      <c r="I119" s="50" t="s">
        <v>42</v>
      </c>
      <c r="J119" s="51" t="s">
        <v>58</v>
      </c>
      <c r="M119" s="17"/>
      <c r="N119" s="17"/>
    </row>
    <row r="120" spans="1:14" s="16" customFormat="1" ht="15.75" hidden="1" outlineLevel="1">
      <c r="A120" s="52"/>
      <c r="B120" s="81"/>
      <c r="C120" s="48" t="str">
        <f t="shared" ref="C120" ca="1" si="23">IF(D120&lt;&gt;"","0x"&amp;DEC2HEX(D120,3),"")</f>
        <v/>
      </c>
      <c r="D120" s="48" t="str">
        <f t="array" aca="1" ref="D120" ca="1">IF(ISNUMBER(SEARCH("Bit", $H120)), "", INDEX(D:D,MAX(IF(OFFSET(D120,-25,0,24,1)&lt;&gt;"",ROW(OFFSET(D120,-25,0,24,1)))),)+2)</f>
        <v/>
      </c>
      <c r="E120" s="48"/>
      <c r="F120" s="48"/>
      <c r="G120" s="49" t="s">
        <v>39</v>
      </c>
      <c r="H120" s="49" t="s">
        <v>44</v>
      </c>
      <c r="I120" s="50" t="s">
        <v>45</v>
      </c>
      <c r="J120" s="51" t="s">
        <v>59</v>
      </c>
      <c r="M120" s="17"/>
      <c r="N120" s="17"/>
    </row>
    <row r="121" spans="1:14" s="16" customFormat="1" ht="22.5" hidden="1" outlineLevel="1">
      <c r="A121" s="52"/>
      <c r="B121" s="81"/>
      <c r="C121" s="48" t="str">
        <f t="shared" ref="C121:C127" ca="1" si="24">IF(D121&lt;&gt;"","0x"&amp;DEC2HEX(D121,3),"")</f>
        <v/>
      </c>
      <c r="D121" s="48" t="str">
        <f t="array" aca="1" ref="D121" ca="1">IF(ISNUMBER(SEARCH("Bit", $H121)), "", INDEX(D:D,MAX(IF(OFFSET(D121,-25,0,24,1)&lt;&gt;"",ROW(OFFSET(D121,-25,0,24,1)))),)+2)</f>
        <v/>
      </c>
      <c r="E121" s="48"/>
      <c r="F121" s="48"/>
      <c r="G121" s="49" t="s">
        <v>39</v>
      </c>
      <c r="H121" s="49" t="s">
        <v>47</v>
      </c>
      <c r="I121" s="50" t="s">
        <v>48</v>
      </c>
      <c r="J121" s="51" t="s">
        <v>60</v>
      </c>
      <c r="M121" s="17"/>
      <c r="N121" s="17"/>
    </row>
    <row r="122" spans="1:14" s="16" customFormat="1" ht="15.75" collapsed="1">
      <c r="A122" s="52"/>
      <c r="B122" s="81" t="s">
        <v>127</v>
      </c>
      <c r="C122" s="48" t="str">
        <f t="shared" ca="1" si="24"/>
        <v>0x026</v>
      </c>
      <c r="D122" s="48">
        <f t="array" aca="1" ref="D122" ca="1">IF(ISNUMBER(SEARCH("Bit", $H122)), "", INDEX(D:D,MAX(IF(OFFSET(D122,-25,0,24,1)&lt;&gt;"",ROW(OFFSET(D122,-25,0,24,1)))),)+2)</f>
        <v>38</v>
      </c>
      <c r="E122" s="48">
        <v>16</v>
      </c>
      <c r="F122" s="48" t="s">
        <v>62</v>
      </c>
      <c r="G122" s="49" t="s">
        <v>39</v>
      </c>
      <c r="H122" s="49"/>
      <c r="I122" s="50"/>
      <c r="J122" s="51" t="s">
        <v>63</v>
      </c>
      <c r="M122" s="17"/>
      <c r="N122" s="17"/>
    </row>
    <row r="123" spans="1:14" s="16" customFormat="1" ht="15.75" hidden="1" outlineLevel="1">
      <c r="A123" s="52"/>
      <c r="B123" s="81"/>
      <c r="C123" s="48" t="str">
        <f t="shared" ca="1" si="24"/>
        <v/>
      </c>
      <c r="D123" s="48" t="str">
        <f t="array" aca="1" ref="D123" ca="1">IF(ISNUMBER(SEARCH("Bit", $H123)), "", INDEX(D:D,MAX(IF(OFFSET(D123,-25,0,24,1)&lt;&gt;"",ROW(OFFSET(D123,-25,0,24,1)))),)+2)</f>
        <v/>
      </c>
      <c r="E123" s="48"/>
      <c r="F123" s="48"/>
      <c r="G123" s="49"/>
      <c r="H123" s="49" t="s">
        <v>64</v>
      </c>
      <c r="I123" s="50" t="s">
        <v>65</v>
      </c>
      <c r="J123" s="51"/>
      <c r="M123" s="17"/>
      <c r="N123" s="17"/>
    </row>
    <row r="124" spans="1:14" s="16" customFormat="1" ht="15.75" hidden="1" outlineLevel="1">
      <c r="A124" s="52"/>
      <c r="B124" s="81"/>
      <c r="C124" s="48" t="str">
        <f t="shared" ca="1" si="24"/>
        <v/>
      </c>
      <c r="D124" s="48" t="str">
        <f t="array" aca="1" ref="D124" ca="1">IF(ISNUMBER(SEARCH("Bit", $H124)), "", INDEX(D:D,MAX(IF(OFFSET(D124,-25,0,24,1)&lt;&gt;"",ROW(OFFSET(D124,-25,0,24,1)))),)+2)</f>
        <v/>
      </c>
      <c r="E124" s="48"/>
      <c r="F124" s="48"/>
      <c r="G124" s="49"/>
      <c r="H124" s="49" t="s">
        <v>66</v>
      </c>
      <c r="I124" s="50" t="s">
        <v>67</v>
      </c>
      <c r="J124" s="51"/>
      <c r="M124" s="17"/>
      <c r="N124" s="17"/>
    </row>
    <row r="125" spans="1:14" s="16" customFormat="1" ht="15.75" hidden="1" outlineLevel="1">
      <c r="A125" s="52"/>
      <c r="B125" s="81"/>
      <c r="C125" s="48" t="str">
        <f t="shared" ca="1" si="24"/>
        <v/>
      </c>
      <c r="D125" s="48" t="str">
        <f t="array" aca="1" ref="D125" ca="1">IF(ISNUMBER(SEARCH("Bit", $H125)), "", INDEX(D:D,MAX(IF(OFFSET(D125,-25,0,24,1)&lt;&gt;"",ROW(OFFSET(D125,-25,0,24,1)))),)+2)</f>
        <v/>
      </c>
      <c r="E125" s="48"/>
      <c r="F125" s="48"/>
      <c r="G125" s="49" t="s">
        <v>39</v>
      </c>
      <c r="H125" s="49" t="s">
        <v>31</v>
      </c>
      <c r="I125" s="50" t="s">
        <v>68</v>
      </c>
      <c r="J125" s="51" t="s">
        <v>69</v>
      </c>
      <c r="M125" s="17"/>
      <c r="N125" s="17"/>
    </row>
    <row r="126" spans="1:14" s="16" customFormat="1" ht="22.5" hidden="1" outlineLevel="1">
      <c r="A126" s="52"/>
      <c r="B126" s="81"/>
      <c r="C126" s="48" t="str">
        <f t="shared" ca="1" si="24"/>
        <v/>
      </c>
      <c r="D126" s="48" t="str">
        <f t="array" aca="1" ref="D126" ca="1">IF(ISNUMBER(SEARCH("Bit", $H126)), "", INDEX(D:D,MAX(IF(OFFSET(D126,-25,0,24,1)&lt;&gt;"",ROW(OFFSET(D126,-25,0,24,1)))),)+2)</f>
        <v/>
      </c>
      <c r="E126" s="48"/>
      <c r="F126" s="48"/>
      <c r="G126" s="49" t="s">
        <v>39</v>
      </c>
      <c r="H126" s="49" t="s">
        <v>70</v>
      </c>
      <c r="I126" s="50" t="s">
        <v>71</v>
      </c>
      <c r="J126" s="51" t="s">
        <v>72</v>
      </c>
      <c r="M126" s="17"/>
      <c r="N126" s="17"/>
    </row>
    <row r="127" spans="1:14" s="16" customFormat="1" ht="33.75" hidden="1" outlineLevel="1">
      <c r="A127" s="52"/>
      <c r="B127" s="81"/>
      <c r="C127" s="48" t="str">
        <f t="shared" ca="1" si="24"/>
        <v/>
      </c>
      <c r="D127" s="48" t="str">
        <f t="array" aca="1" ref="D127" ca="1">IF(ISNUMBER(SEARCH("Bit", $H127)), "", INDEX(D:D,MAX(IF(OFFSET(D127,-25,0,24,1)&lt;&gt;"",ROW(OFFSET(D127,-25,0,24,1)))),)+2)</f>
        <v/>
      </c>
      <c r="E127" s="48"/>
      <c r="F127" s="48"/>
      <c r="G127" s="49" t="s">
        <v>39</v>
      </c>
      <c r="H127" s="49" t="s">
        <v>73</v>
      </c>
      <c r="I127" s="50" t="s">
        <v>42</v>
      </c>
      <c r="J127" s="51" t="s">
        <v>74</v>
      </c>
      <c r="M127" s="17"/>
      <c r="N127" s="17"/>
    </row>
    <row r="128" spans="1:14" s="16" customFormat="1" ht="15.75" collapsed="1">
      <c r="A128" s="52"/>
      <c r="B128" s="81" t="s">
        <v>128</v>
      </c>
      <c r="C128" s="48" t="str">
        <f t="shared" ref="C128:C135" ca="1" si="25">IF(D128&lt;&gt;"","0x"&amp;DEC2HEX(D128,3),"")</f>
        <v>0x028</v>
      </c>
      <c r="D128" s="48">
        <f t="array" aca="1" ref="D128" ca="1">IF(ISNUMBER(SEARCH("Bit", $H128)), "", INDEX(D:D,MAX(IF(OFFSET(D128,-25,0,24,1)&lt;&gt;"",ROW(OFFSET(D128,-25,0,24,1)))),)+2)</f>
        <v>40</v>
      </c>
      <c r="E128" s="48">
        <v>16</v>
      </c>
      <c r="F128" s="48" t="s">
        <v>51</v>
      </c>
      <c r="G128" s="49" t="s">
        <v>39</v>
      </c>
      <c r="H128" s="49"/>
      <c r="I128" s="50"/>
      <c r="J128" s="51" t="s">
        <v>76</v>
      </c>
      <c r="M128" s="17"/>
      <c r="N128" s="17"/>
    </row>
    <row r="129" spans="1:14" s="16" customFormat="1" ht="15.75" hidden="1" outlineLevel="1">
      <c r="A129" s="52"/>
      <c r="B129" s="81"/>
      <c r="C129" s="48" t="str">
        <f t="shared" ca="1" si="25"/>
        <v/>
      </c>
      <c r="D129" s="48" t="str">
        <f t="array" aca="1" ref="D129" ca="1">IF(ISNUMBER(SEARCH("Bit", $H129)), "", INDEX(D:D,MAX(IF(OFFSET(D129,-25,0,24,1)&lt;&gt;"",ROW(OFFSET(D129,-25,0,24,1)))),)+2)</f>
        <v/>
      </c>
      <c r="E129" s="48"/>
      <c r="F129" s="48"/>
      <c r="G129" s="49" t="s">
        <v>39</v>
      </c>
      <c r="H129" s="49" t="s">
        <v>41</v>
      </c>
      <c r="I129" s="50" t="s">
        <v>42</v>
      </c>
      <c r="J129" s="51" t="s">
        <v>53</v>
      </c>
      <c r="M129" s="17"/>
      <c r="N129" s="17"/>
    </row>
    <row r="130" spans="1:14" s="16" customFormat="1" ht="15.75" hidden="1" outlineLevel="1">
      <c r="A130" s="52"/>
      <c r="B130" s="81"/>
      <c r="C130" s="48" t="str">
        <f t="shared" ref="C130" ca="1" si="26">IF(D130&lt;&gt;"","0x"&amp;DEC2HEX(D130,3),"")</f>
        <v/>
      </c>
      <c r="D130" s="48" t="str">
        <f t="array" aca="1" ref="D130" ca="1">IF(ISNUMBER(SEARCH("Bit", $H130)), "", INDEX(D:D,MAX(IF(OFFSET(D130,-25,0,24,1)&lt;&gt;"",ROW(OFFSET(D130,-25,0,24,1)))),)+2)</f>
        <v/>
      </c>
      <c r="E130" s="48"/>
      <c r="F130" s="48"/>
      <c r="G130" s="49" t="s">
        <v>39</v>
      </c>
      <c r="H130" s="49" t="s">
        <v>44</v>
      </c>
      <c r="I130" s="50" t="s">
        <v>45</v>
      </c>
      <c r="J130" s="51" t="s">
        <v>77</v>
      </c>
      <c r="M130" s="17"/>
      <c r="N130" s="17"/>
    </row>
    <row r="131" spans="1:14" s="16" customFormat="1" ht="15.75" hidden="1" outlineLevel="1">
      <c r="A131" s="52"/>
      <c r="B131" s="81"/>
      <c r="C131" s="48" t="str">
        <f t="shared" ca="1" si="25"/>
        <v/>
      </c>
      <c r="D131" s="48" t="str">
        <f t="array" aca="1" ref="D131" ca="1">IF(ISNUMBER(SEARCH("Bit", $H131)), "", INDEX(D:D,MAX(IF(OFFSET(D131,-25,0,24,1)&lt;&gt;"",ROW(OFFSET(D131,-25,0,24,1)))),)+2)</f>
        <v/>
      </c>
      <c r="E131" s="48"/>
      <c r="F131" s="48"/>
      <c r="G131" s="49" t="s">
        <v>39</v>
      </c>
      <c r="H131" s="49" t="s">
        <v>47</v>
      </c>
      <c r="I131" s="50" t="s">
        <v>48</v>
      </c>
      <c r="J131" s="51" t="s">
        <v>78</v>
      </c>
      <c r="M131" s="17"/>
      <c r="N131" s="17"/>
    </row>
    <row r="132" spans="1:14" s="16" customFormat="1" ht="15.75" collapsed="1">
      <c r="A132" s="52"/>
      <c r="B132" s="81" t="s">
        <v>129</v>
      </c>
      <c r="C132" s="48" t="str">
        <f t="shared" ca="1" si="25"/>
        <v>0x02A</v>
      </c>
      <c r="D132" s="48">
        <f t="array" aca="1" ref="D132" ca="1">IF(ISNUMBER(SEARCH("Bit", $H132)), "", INDEX(D:D,MAX(IF(OFFSET(D132,-25,0,24,1)&lt;&gt;"",ROW(OFFSET(D132,-25,0,24,1)))),)+2)</f>
        <v>42</v>
      </c>
      <c r="E132" s="48">
        <v>16</v>
      </c>
      <c r="F132" s="48" t="s">
        <v>51</v>
      </c>
      <c r="G132" s="49" t="s">
        <v>39</v>
      </c>
      <c r="H132" s="49"/>
      <c r="I132" s="50"/>
      <c r="J132" s="51" t="s">
        <v>80</v>
      </c>
      <c r="M132" s="17"/>
      <c r="N132" s="17"/>
    </row>
    <row r="133" spans="1:14" s="16" customFormat="1" ht="15.75" hidden="1" outlineLevel="1">
      <c r="A133" s="52"/>
      <c r="B133" s="81"/>
      <c r="C133" s="48" t="str">
        <f t="shared" ca="1" si="25"/>
        <v/>
      </c>
      <c r="D133" s="48" t="str">
        <f t="array" aca="1" ref="D133" ca="1">IF(ISNUMBER(SEARCH("Bit", $H133)), "", INDEX(D:D,MAX(IF(OFFSET(D133,-25,0,24,1)&lt;&gt;"",ROW(OFFSET(D133,-25,0,24,1)))),)+2)</f>
        <v/>
      </c>
      <c r="E133" s="48"/>
      <c r="F133" s="48"/>
      <c r="G133" s="49" t="s">
        <v>39</v>
      </c>
      <c r="H133" s="49" t="s">
        <v>41</v>
      </c>
      <c r="I133" s="50" t="s">
        <v>42</v>
      </c>
      <c r="J133" s="51" t="s">
        <v>58</v>
      </c>
      <c r="M133" s="17"/>
      <c r="N133" s="17"/>
    </row>
    <row r="134" spans="1:14" s="16" customFormat="1" ht="15.75" hidden="1" outlineLevel="1">
      <c r="A134" s="52"/>
      <c r="B134" s="81"/>
      <c r="C134" s="48" t="str">
        <f t="shared" ref="C134" ca="1" si="27">IF(D134&lt;&gt;"","0x"&amp;DEC2HEX(D134,3),"")</f>
        <v/>
      </c>
      <c r="D134" s="48" t="str">
        <f t="array" aca="1" ref="D134" ca="1">IF(ISNUMBER(SEARCH("Bit", $H134)), "", INDEX(D:D,MAX(IF(OFFSET(D134,-25,0,24,1)&lt;&gt;"",ROW(OFFSET(D134,-25,0,24,1)))),)+2)</f>
        <v/>
      </c>
      <c r="E134" s="48"/>
      <c r="F134" s="48"/>
      <c r="G134" s="49" t="s">
        <v>39</v>
      </c>
      <c r="H134" s="49" t="s">
        <v>44</v>
      </c>
      <c r="I134" s="50" t="s">
        <v>45</v>
      </c>
      <c r="J134" s="51" t="s">
        <v>81</v>
      </c>
      <c r="M134" s="17"/>
      <c r="N134" s="17"/>
    </row>
    <row r="135" spans="1:14" s="16" customFormat="1" ht="22.5" hidden="1" outlineLevel="1">
      <c r="A135" s="52"/>
      <c r="B135" s="81"/>
      <c r="C135" s="48" t="str">
        <f t="shared" ca="1" si="25"/>
        <v/>
      </c>
      <c r="D135" s="48" t="str">
        <f t="array" aca="1" ref="D135" ca="1">IF(ISNUMBER(SEARCH("Bit", $H135)), "", INDEX(D:D,MAX(IF(OFFSET(D135,-25,0,24,1)&lt;&gt;"",ROW(OFFSET(D135,-25,0,24,1)))),)+2)</f>
        <v/>
      </c>
      <c r="E135" s="48"/>
      <c r="F135" s="48"/>
      <c r="G135" s="49" t="s">
        <v>39</v>
      </c>
      <c r="H135" s="49" t="s">
        <v>47</v>
      </c>
      <c r="I135" s="50" t="s">
        <v>48</v>
      </c>
      <c r="J135" s="51" t="s">
        <v>82</v>
      </c>
      <c r="M135" s="17"/>
      <c r="N135" s="17"/>
    </row>
    <row r="136" spans="1:14" s="16" customFormat="1" ht="15.75" collapsed="1">
      <c r="A136" s="52"/>
      <c r="B136" s="81" t="s">
        <v>130</v>
      </c>
      <c r="C136" s="48" t="str">
        <f t="shared" ref="C136" ca="1" si="28">IF(D136&lt;&gt;"","0x"&amp;DEC2HEX(D136,3),"")</f>
        <v>0x02C</v>
      </c>
      <c r="D136" s="48">
        <f t="array" aca="1" ref="D136" ca="1">IF(ISNUMBER(SEARCH("Bit", $H136)), "", INDEX(D:D,MAX(IF(OFFSET(D136,-25,0,24,1)&lt;&gt;"",ROW(OFFSET(D136,-25,0,24,1)))),)+2)</f>
        <v>44</v>
      </c>
      <c r="E136" s="48">
        <v>16</v>
      </c>
      <c r="F136" s="48" t="s">
        <v>51</v>
      </c>
      <c r="G136" s="49" t="s">
        <v>39</v>
      </c>
      <c r="H136" s="49"/>
      <c r="I136" s="50"/>
      <c r="J136" s="51" t="s">
        <v>84</v>
      </c>
      <c r="M136" s="17"/>
      <c r="N136" s="17"/>
    </row>
    <row r="137" spans="1:14" s="16" customFormat="1" ht="15.75" hidden="1" outlineLevel="1">
      <c r="A137" s="52"/>
      <c r="B137" s="81"/>
      <c r="C137" s="48" t="str">
        <f ca="1">IF(D137&lt;&gt;"","0x"&amp;DEC2HEX(D137,3),"")</f>
        <v/>
      </c>
      <c r="D137" s="48" t="str">
        <f t="array" aca="1" ref="D137" ca="1">IF(ISNUMBER(SEARCH("Bit", $H137)), "", INDEX(D:D,MAX(IF(OFFSET(D137,-25,0,24,1)&lt;&gt;"",ROW(OFFSET(D137,-25,0,24,1)))),)+2)</f>
        <v/>
      </c>
      <c r="E137" s="48"/>
      <c r="F137" s="48"/>
      <c r="G137" s="49"/>
      <c r="H137" s="49" t="s">
        <v>85</v>
      </c>
      <c r="I137" s="50" t="s">
        <v>67</v>
      </c>
      <c r="J137" s="51"/>
      <c r="M137" s="17"/>
      <c r="N137" s="17"/>
    </row>
    <row r="138" spans="1:14" s="16" customFormat="1" ht="33.75" hidden="1" outlineLevel="1">
      <c r="A138" s="52"/>
      <c r="B138" s="81"/>
      <c r="C138" s="48" t="str">
        <f t="shared" ref="C138" ca="1" si="29">IF(D138&lt;&gt;"","0x"&amp;DEC2HEX(D138,3),"")</f>
        <v/>
      </c>
      <c r="D138" s="48" t="str">
        <f t="array" aca="1" ref="D138" ca="1">IF(ISNUMBER(SEARCH("Bit", $H138)), "", INDEX(D:D,MAX(IF(OFFSET(D138,-25,0,24,1)&lt;&gt;"",ROW(OFFSET(D138,-25,0,24,1)))),)+2)</f>
        <v/>
      </c>
      <c r="E138" s="48"/>
      <c r="F138" s="48"/>
      <c r="G138" s="49" t="s">
        <v>39</v>
      </c>
      <c r="H138" s="49" t="s">
        <v>34</v>
      </c>
      <c r="I138" s="50" t="s">
        <v>86</v>
      </c>
      <c r="J138" s="51" t="s">
        <v>131</v>
      </c>
      <c r="M138" s="17"/>
      <c r="N138" s="17"/>
    </row>
    <row r="139" spans="1:14" s="16" customFormat="1" ht="45" hidden="1" outlineLevel="1">
      <c r="A139" s="52"/>
      <c r="B139" s="81"/>
      <c r="C139" s="48" t="str">
        <f t="shared" ref="C139" ca="1" si="30">IF(D139&lt;&gt;"","0x"&amp;DEC2HEX(D139,3),"")</f>
        <v/>
      </c>
      <c r="D139" s="48" t="str">
        <f t="array" aca="1" ref="D139" ca="1">IF(ISNUMBER(SEARCH("Bit", $H139)), "", INDEX(D:D,MAX(IF(OFFSET(D139,-25,0,24,1)&lt;&gt;"",ROW(OFFSET(D139,-25,0,24,1)))),)+2)</f>
        <v/>
      </c>
      <c r="E139" s="48"/>
      <c r="F139" s="48"/>
      <c r="G139" s="49" t="s">
        <v>39</v>
      </c>
      <c r="H139" s="49" t="s">
        <v>35</v>
      </c>
      <c r="I139" s="50" t="s">
        <v>88</v>
      </c>
      <c r="J139" s="51" t="s">
        <v>89</v>
      </c>
      <c r="M139" s="17"/>
      <c r="N139" s="17"/>
    </row>
    <row r="140" spans="1:14" s="16" customFormat="1" ht="33.75" hidden="1" outlineLevel="1">
      <c r="A140" s="52"/>
      <c r="B140" s="81"/>
      <c r="C140" s="48" t="str">
        <f ca="1">IF(D140&lt;&gt;"","0x"&amp;DEC2HEX(D140,3),"")</f>
        <v/>
      </c>
      <c r="D140" s="48" t="str">
        <f t="array" aca="1" ref="D140" ca="1">IF(ISNUMBER(SEARCH("Bit", $H140)), "", INDEX(D:D,MAX(IF(OFFSET(D140,-25,0,24,1)&lt;&gt;"",ROW(OFFSET(D140,-25,0,24,1)))),)+2)</f>
        <v/>
      </c>
      <c r="E140" s="48"/>
      <c r="F140" s="48"/>
      <c r="G140" s="49" t="s">
        <v>39</v>
      </c>
      <c r="H140" s="49" t="s">
        <v>36</v>
      </c>
      <c r="I140" s="50" t="s">
        <v>90</v>
      </c>
      <c r="J140" s="51" t="s">
        <v>91</v>
      </c>
      <c r="M140" s="17"/>
      <c r="N140" s="17"/>
    </row>
    <row r="141" spans="1:14" s="16" customFormat="1" ht="45" hidden="1" outlineLevel="1">
      <c r="A141" s="52"/>
      <c r="B141" s="81"/>
      <c r="C141" s="48" t="str">
        <f ca="1">IF(D141&lt;&gt;"","0x"&amp;DEC2HEX(D141,3),"")</f>
        <v/>
      </c>
      <c r="D141" s="48" t="str">
        <f t="array" aca="1" ref="D141" ca="1">IF(ISNUMBER(SEARCH("Bit", $H141)), "", INDEX(D:D,MAX(IF(OFFSET(D141,-25,0,24,1)&lt;&gt;"",ROW(OFFSET(D141,-25,0,24,1)))),)+2)</f>
        <v/>
      </c>
      <c r="E141" s="48"/>
      <c r="F141" s="48"/>
      <c r="G141" s="49" t="s">
        <v>39</v>
      </c>
      <c r="H141" s="49" t="s">
        <v>92</v>
      </c>
      <c r="I141" s="50" t="s">
        <v>93</v>
      </c>
      <c r="J141" s="51" t="s">
        <v>94</v>
      </c>
      <c r="M141" s="17"/>
      <c r="N141" s="17"/>
    </row>
    <row r="142" spans="1:14" s="16" customFormat="1" ht="33.75" hidden="1" outlineLevel="1">
      <c r="A142" s="52"/>
      <c r="B142" s="81"/>
      <c r="C142" s="48" t="str">
        <f ca="1">IF(D142&lt;&gt;"","0x"&amp;DEC2HEX(D142,3),"")</f>
        <v/>
      </c>
      <c r="D142" s="48" t="str">
        <f t="array" aca="1" ref="D142" ca="1">IF(ISNUMBER(SEARCH("Bit", $H142)), "", INDEX(D:D,MAX(IF(OFFSET(D142,-25,0,24,1)&lt;&gt;"",ROW(OFFSET(D142,-25,0,24,1)))),)+2)</f>
        <v/>
      </c>
      <c r="E142" s="48"/>
      <c r="F142" s="48"/>
      <c r="G142" s="49" t="s">
        <v>39</v>
      </c>
      <c r="H142" s="49" t="s">
        <v>95</v>
      </c>
      <c r="I142" s="50" t="s">
        <v>96</v>
      </c>
      <c r="J142" s="51" t="s">
        <v>97</v>
      </c>
      <c r="M142" s="17"/>
      <c r="N142" s="17"/>
    </row>
    <row r="143" spans="1:14" s="16" customFormat="1" ht="15.75" collapsed="1">
      <c r="A143" s="52"/>
      <c r="B143" s="81" t="s">
        <v>132</v>
      </c>
      <c r="C143" s="48" t="str">
        <f t="shared" ref="C143:C153" ca="1" si="31">IF(D143&lt;&gt;"","0x"&amp;DEC2HEX(D143,3),"")</f>
        <v>0x02E</v>
      </c>
      <c r="D143" s="48">
        <f t="array" aca="1" ref="D143" ca="1">IF(ISNUMBER(SEARCH("Bit", $H143)), "", INDEX(D:D,MAX(IF(OFFSET(D143,-25,0,24,1)&lt;&gt;"",ROW(OFFSET(D143,-25,0,24,1)))),)+2)</f>
        <v>46</v>
      </c>
      <c r="E143" s="48">
        <v>16</v>
      </c>
      <c r="F143" s="48" t="s">
        <v>99</v>
      </c>
      <c r="G143" s="49" t="s">
        <v>39</v>
      </c>
      <c r="H143" s="49"/>
      <c r="I143" s="50"/>
      <c r="J143" s="51" t="s">
        <v>100</v>
      </c>
      <c r="M143" s="17"/>
      <c r="N143" s="17"/>
    </row>
    <row r="144" spans="1:14" s="16" customFormat="1" ht="15.75" hidden="1" outlineLevel="1">
      <c r="A144" s="52"/>
      <c r="B144" s="81"/>
      <c r="C144" s="48" t="str">
        <f t="shared" ca="1" si="31"/>
        <v/>
      </c>
      <c r="D144" s="48" t="str">
        <f t="array" aca="1" ref="D144" ca="1">IF(ISNUMBER(SEARCH("Bit", $H144)), "", INDEX(D:D,MAX(IF(OFFSET(D144,-25,0,24,1)&lt;&gt;"",ROW(OFFSET(D144,-25,0,24,1)))),)+2)</f>
        <v/>
      </c>
      <c r="E144" s="48"/>
      <c r="F144" s="48"/>
      <c r="G144" s="49"/>
      <c r="H144" s="49" t="s">
        <v>64</v>
      </c>
      <c r="I144" s="50" t="s">
        <v>65</v>
      </c>
      <c r="J144" s="51"/>
      <c r="M144" s="17"/>
      <c r="N144" s="17"/>
    </row>
    <row r="145" spans="1:14" s="16" customFormat="1" ht="15.75" hidden="1" outlineLevel="1">
      <c r="A145" s="52"/>
      <c r="B145" s="81"/>
      <c r="C145" s="48" t="str">
        <f t="shared" ca="1" si="31"/>
        <v/>
      </c>
      <c r="D145" s="48" t="str">
        <f t="array" aca="1" ref="D145" ca="1">IF(ISNUMBER(SEARCH("Bit", $H145)), "", INDEX(D:D,MAX(IF(OFFSET(D145,-25,0,24,1)&lt;&gt;"",ROW(OFFSET(D145,-25,0,24,1)))),)+2)</f>
        <v/>
      </c>
      <c r="E145" s="48"/>
      <c r="F145" s="48"/>
      <c r="G145" s="49"/>
      <c r="H145" s="49" t="s">
        <v>66</v>
      </c>
      <c r="I145" s="50" t="s">
        <v>67</v>
      </c>
      <c r="J145" s="51"/>
      <c r="M145" s="17"/>
      <c r="N145" s="17"/>
    </row>
    <row r="146" spans="1:14" s="16" customFormat="1" ht="15.75" hidden="1" outlineLevel="1">
      <c r="A146" s="52"/>
      <c r="B146" s="81"/>
      <c r="C146" s="48" t="str">
        <f t="shared" ca="1" si="31"/>
        <v/>
      </c>
      <c r="D146" s="48" t="str">
        <f t="array" aca="1" ref="D146" ca="1">IF(ISNUMBER(SEARCH("Bit", $H146)), "", INDEX(D:D,MAX(IF(OFFSET(D146,-25,0,24,1)&lt;&gt;"",ROW(OFFSET(D146,-25,0,24,1)))),)+2)</f>
        <v/>
      </c>
      <c r="E146" s="48"/>
      <c r="F146" s="48"/>
      <c r="G146" s="49" t="s">
        <v>39</v>
      </c>
      <c r="H146" s="49" t="s">
        <v>31</v>
      </c>
      <c r="I146" s="50" t="s">
        <v>101</v>
      </c>
      <c r="J146" s="51" t="s">
        <v>102</v>
      </c>
      <c r="M146" s="17"/>
      <c r="N146" s="17"/>
    </row>
    <row r="147" spans="1:14" s="16" customFormat="1" ht="15.75" hidden="1" outlineLevel="1">
      <c r="A147" s="52"/>
      <c r="B147" s="81"/>
      <c r="C147" s="48" t="str">
        <f t="shared" ca="1" si="31"/>
        <v/>
      </c>
      <c r="D147" s="48" t="str">
        <f t="array" aca="1" ref="D147" ca="1">IF(ISNUMBER(SEARCH("Bit", $H147)), "", INDEX(D:D,MAX(IF(OFFSET(D147,-25,0,24,1)&lt;&gt;"",ROW(OFFSET(D147,-25,0,24,1)))),)+2)</f>
        <v/>
      </c>
      <c r="E147" s="48"/>
      <c r="F147" s="48"/>
      <c r="G147" s="49" t="s">
        <v>39</v>
      </c>
      <c r="H147" s="49" t="s">
        <v>32</v>
      </c>
      <c r="I147" s="50" t="s">
        <v>103</v>
      </c>
      <c r="J147" s="51" t="s">
        <v>104</v>
      </c>
      <c r="M147" s="17"/>
      <c r="N147" s="17"/>
    </row>
    <row r="148" spans="1:14" s="16" customFormat="1" ht="15.75" hidden="1" outlineLevel="1">
      <c r="A148" s="52"/>
      <c r="B148" s="81"/>
      <c r="C148" s="48" t="str">
        <f t="shared" ca="1" si="31"/>
        <v/>
      </c>
      <c r="D148" s="48" t="str">
        <f t="array" aca="1" ref="D148" ca="1">IF(ISNUMBER(SEARCH("Bit", $H148)), "", INDEX(D:D,MAX(IF(OFFSET(D148,-25,0,24,1)&lt;&gt;"",ROW(OFFSET(D148,-25,0,24,1)))),)+2)</f>
        <v/>
      </c>
      <c r="E148" s="48"/>
      <c r="F148" s="48"/>
      <c r="G148" s="49" t="s">
        <v>39</v>
      </c>
      <c r="H148" s="49" t="s">
        <v>105</v>
      </c>
      <c r="I148" s="50" t="s">
        <v>106</v>
      </c>
      <c r="J148" s="51" t="s">
        <v>107</v>
      </c>
      <c r="M148" s="17"/>
      <c r="N148" s="17"/>
    </row>
    <row r="149" spans="1:14" s="16" customFormat="1" ht="15.75" hidden="1" outlineLevel="1">
      <c r="A149" s="52"/>
      <c r="B149" s="81"/>
      <c r="C149" s="48" t="str">
        <f t="shared" ca="1" si="31"/>
        <v/>
      </c>
      <c r="D149" s="48" t="str">
        <f t="array" aca="1" ref="D149" ca="1">IF(ISNUMBER(SEARCH("Bit", $H149)), "", INDEX(D:D,MAX(IF(OFFSET(D149,-25,0,24,1)&lt;&gt;"",ROW(OFFSET(D149,-25,0,24,1)))),)+2)</f>
        <v/>
      </c>
      <c r="E149" s="48"/>
      <c r="F149" s="48"/>
      <c r="G149" s="49" t="s">
        <v>39</v>
      </c>
      <c r="H149" s="49" t="s">
        <v>108</v>
      </c>
      <c r="I149" s="50" t="s">
        <v>109</v>
      </c>
      <c r="J149" s="51" t="s">
        <v>110</v>
      </c>
      <c r="M149" s="17"/>
      <c r="N149" s="17"/>
    </row>
    <row r="150" spans="1:14" s="16" customFormat="1" ht="15.75" hidden="1" outlineLevel="1">
      <c r="A150" s="52"/>
      <c r="B150" s="81"/>
      <c r="C150" s="48" t="str">
        <f t="shared" ca="1" si="31"/>
        <v/>
      </c>
      <c r="D150" s="48" t="str">
        <f t="array" aca="1" ref="D150" ca="1">IF(ISNUMBER(SEARCH("Bit", $H150)), "", INDEX(D:D,MAX(IF(OFFSET(D150,-25,0,24,1)&lt;&gt;"",ROW(OFFSET(D150,-25,0,24,1)))),)+2)</f>
        <v/>
      </c>
      <c r="E150" s="48"/>
      <c r="F150" s="48"/>
      <c r="G150" s="49" t="s">
        <v>39</v>
      </c>
      <c r="H150" s="49" t="s">
        <v>92</v>
      </c>
      <c r="I150" s="50" t="s">
        <v>111</v>
      </c>
      <c r="J150" s="51" t="s">
        <v>112</v>
      </c>
      <c r="M150" s="17"/>
      <c r="N150" s="17"/>
    </row>
    <row r="151" spans="1:14" s="16" customFormat="1" ht="15.75" hidden="1" outlineLevel="1">
      <c r="A151" s="52"/>
      <c r="B151" s="81"/>
      <c r="C151" s="48" t="str">
        <f t="shared" ca="1" si="31"/>
        <v/>
      </c>
      <c r="D151" s="48" t="str">
        <f t="array" aca="1" ref="D151" ca="1">IF(ISNUMBER(SEARCH("Bit", $H151)), "", INDEX(D:D,MAX(IF(OFFSET(D151,-25,0,24,1)&lt;&gt;"",ROW(OFFSET(D151,-25,0,24,1)))),)+2)</f>
        <v/>
      </c>
      <c r="E151" s="48"/>
      <c r="F151" s="48"/>
      <c r="G151" s="49" t="s">
        <v>39</v>
      </c>
      <c r="H151" s="49" t="s">
        <v>95</v>
      </c>
      <c r="I151" s="50" t="s">
        <v>113</v>
      </c>
      <c r="J151" s="51" t="s">
        <v>114</v>
      </c>
      <c r="M151" s="17"/>
      <c r="N151" s="17"/>
    </row>
    <row r="152" spans="1:14" s="16" customFormat="1" ht="15.75" collapsed="1">
      <c r="A152" s="52"/>
      <c r="B152" s="81" t="s">
        <v>133</v>
      </c>
      <c r="C152" s="48" t="str">
        <f t="shared" ca="1" si="31"/>
        <v>0x030</v>
      </c>
      <c r="D152" s="48">
        <f t="array" aca="1" ref="D152" ca="1">IF(ISNUMBER(SEARCH("Bit", $H152)), "", INDEX(D:D,MAX(IF(OFFSET(D152,-25,0,24,1)&lt;&gt;"",ROW(OFFSET(D152,-25,0,24,1)))),)+2)</f>
        <v>48</v>
      </c>
      <c r="E152" s="48">
        <v>16</v>
      </c>
      <c r="F152" s="48" t="s">
        <v>38</v>
      </c>
      <c r="G152" s="49" t="s">
        <v>39</v>
      </c>
      <c r="H152" s="49"/>
      <c r="I152" s="50"/>
      <c r="J152" s="51" t="s">
        <v>40</v>
      </c>
      <c r="M152" s="17"/>
      <c r="N152" s="17"/>
    </row>
    <row r="153" spans="1:14" s="16" customFormat="1" ht="15.75" hidden="1" outlineLevel="1">
      <c r="A153" s="52"/>
      <c r="B153" s="81"/>
      <c r="C153" s="48" t="str">
        <f t="shared" ca="1" si="31"/>
        <v/>
      </c>
      <c r="D153" s="48" t="str">
        <f t="array" aca="1" ref="D153" ca="1">IF(ISNUMBER(SEARCH("Bit", $H153)), "", INDEX(D:D,MAX(IF(OFFSET(D153,-25,0,24,1)&lt;&gt;"",ROW(OFFSET(D153,-25,0,24,1)))),)+2)</f>
        <v/>
      </c>
      <c r="E153" s="48"/>
      <c r="F153" s="48"/>
      <c r="G153" s="49" t="s">
        <v>39</v>
      </c>
      <c r="H153" s="49" t="s">
        <v>41</v>
      </c>
      <c r="I153" s="50" t="s">
        <v>42</v>
      </c>
      <c r="J153" s="51" t="s">
        <v>43</v>
      </c>
      <c r="M153" s="17"/>
      <c r="N153" s="17"/>
    </row>
    <row r="154" spans="1:14" s="16" customFormat="1" ht="15.75" hidden="1" outlineLevel="1">
      <c r="A154" s="52"/>
      <c r="B154" s="81"/>
      <c r="C154" s="48" t="str">
        <f t="shared" ref="C154" ca="1" si="32">IF(D154&lt;&gt;"","0x"&amp;DEC2HEX(D154,3),"")</f>
        <v/>
      </c>
      <c r="D154" s="48" t="str">
        <f t="array" aca="1" ref="D154" ca="1">IF(ISNUMBER(SEARCH("Bit", $H154)), "", INDEX(D:D,MAX(IF(OFFSET(D154,-25,0,24,1)&lt;&gt;"",ROW(OFFSET(D154,-25,0,24,1)))),)+2)</f>
        <v/>
      </c>
      <c r="E154" s="48"/>
      <c r="F154" s="48"/>
      <c r="G154" s="49" t="s">
        <v>39</v>
      </c>
      <c r="H154" s="49" t="s">
        <v>44</v>
      </c>
      <c r="I154" s="50" t="s">
        <v>45</v>
      </c>
      <c r="J154" s="51" t="s">
        <v>46</v>
      </c>
      <c r="M154" s="17"/>
      <c r="N154" s="17"/>
    </row>
    <row r="155" spans="1:14" s="16" customFormat="1" ht="22.5" hidden="1" outlineLevel="1">
      <c r="A155" s="52"/>
      <c r="B155" s="81"/>
      <c r="C155" s="48" t="str">
        <f ca="1">IF(D155&lt;&gt;"","0x"&amp;DEC2HEX(D155,3),"")</f>
        <v/>
      </c>
      <c r="D155" s="48" t="str">
        <f t="array" aca="1" ref="D155" ca="1">IF(ISNUMBER(SEARCH("Bit", $H155)), "", INDEX(D:D,MAX(IF(OFFSET(D155,-25,0,24,1)&lt;&gt;"",ROW(OFFSET(D155,-25,0,24,1)))),)+2)</f>
        <v/>
      </c>
      <c r="E155" s="48"/>
      <c r="F155" s="48"/>
      <c r="G155" s="49" t="s">
        <v>39</v>
      </c>
      <c r="H155" s="49" t="s">
        <v>47</v>
      </c>
      <c r="I155" s="50" t="s">
        <v>48</v>
      </c>
      <c r="J155" s="51" t="s">
        <v>49</v>
      </c>
      <c r="M155" s="17"/>
      <c r="N155" s="17"/>
    </row>
    <row r="156" spans="1:14" s="16" customFormat="1" ht="15.75" collapsed="1">
      <c r="A156" s="52"/>
      <c r="B156" s="81" t="s">
        <v>134</v>
      </c>
      <c r="C156" s="48" t="str">
        <f ca="1">IF(D156&lt;&gt;"","0x"&amp;DEC2HEX(D156,3),"")</f>
        <v>0x032</v>
      </c>
      <c r="D156" s="48">
        <f t="array" aca="1" ref="D156" ca="1">IF(ISNUMBER(SEARCH("Bit", $H156)), "", INDEX(D:D,MAX(IF(OFFSET(D156,-25,0,24,1)&lt;&gt;"",ROW(OFFSET(D156,-25,0,24,1)))),)+2)</f>
        <v>50</v>
      </c>
      <c r="E156" s="48">
        <v>16</v>
      </c>
      <c r="F156" s="48" t="s">
        <v>51</v>
      </c>
      <c r="G156" s="49" t="s">
        <v>39</v>
      </c>
      <c r="H156" s="49"/>
      <c r="I156" s="50"/>
      <c r="J156" s="51" t="s">
        <v>52</v>
      </c>
      <c r="M156" s="17"/>
      <c r="N156" s="17"/>
    </row>
    <row r="157" spans="1:14" s="16" customFormat="1" ht="15.75" hidden="1" outlineLevel="1">
      <c r="A157" s="52"/>
      <c r="B157" s="81"/>
      <c r="C157" s="48" t="str">
        <f ca="1">IF(D157&lt;&gt;"","0x"&amp;DEC2HEX(D157,3),"")</f>
        <v/>
      </c>
      <c r="D157" s="48" t="str">
        <f t="array" aca="1" ref="D157" ca="1">IF(ISNUMBER(SEARCH("Bit", $H157)), "", INDEX(D:D,MAX(IF(OFFSET(D157,-25,0,24,1)&lt;&gt;"",ROW(OFFSET(D157,-25,0,24,1)))),)+2)</f>
        <v/>
      </c>
      <c r="E157" s="48"/>
      <c r="F157" s="48"/>
      <c r="G157" s="49" t="s">
        <v>39</v>
      </c>
      <c r="H157" s="49" t="s">
        <v>41</v>
      </c>
      <c r="I157" s="50" t="s">
        <v>42</v>
      </c>
      <c r="J157" s="51" t="s">
        <v>53</v>
      </c>
      <c r="M157" s="17"/>
      <c r="N157" s="17"/>
    </row>
    <row r="158" spans="1:14" s="16" customFormat="1" ht="15.75" hidden="1" outlineLevel="1">
      <c r="A158" s="52"/>
      <c r="B158" s="81"/>
      <c r="C158" s="48" t="str">
        <f t="shared" ref="C158" ca="1" si="33">IF(D158&lt;&gt;"","0x"&amp;DEC2HEX(D158,3),"")</f>
        <v/>
      </c>
      <c r="D158" s="48" t="str">
        <f t="array" aca="1" ref="D158" ca="1">IF(ISNUMBER(SEARCH("Bit", $H158)), "", INDEX(D:D,MAX(IF(OFFSET(D158,-25,0,24,1)&lt;&gt;"",ROW(OFFSET(D158,-25,0,24,1)))),)+2)</f>
        <v/>
      </c>
      <c r="E158" s="48"/>
      <c r="F158" s="48"/>
      <c r="G158" s="49" t="s">
        <v>39</v>
      </c>
      <c r="H158" s="49" t="s">
        <v>44</v>
      </c>
      <c r="I158" s="50" t="s">
        <v>45</v>
      </c>
      <c r="J158" s="51" t="s">
        <v>54</v>
      </c>
      <c r="M158" s="17"/>
      <c r="N158" s="17"/>
    </row>
    <row r="159" spans="1:14" s="16" customFormat="1" ht="15.75" hidden="1" outlineLevel="1">
      <c r="A159" s="52"/>
      <c r="B159" s="81"/>
      <c r="C159" s="48" t="str">
        <f ca="1">IF(D159&lt;&gt;"","0x"&amp;DEC2HEX(D159,3),"")</f>
        <v/>
      </c>
      <c r="D159" s="48" t="str">
        <f t="array" aca="1" ref="D159" ca="1">IF(ISNUMBER(SEARCH("Bit", $H159)), "", INDEX(D:D,MAX(IF(OFFSET(D159,-25,0,24,1)&lt;&gt;"",ROW(OFFSET(D159,-25,0,24,1)))),)+2)</f>
        <v/>
      </c>
      <c r="E159" s="48"/>
      <c r="F159" s="48"/>
      <c r="G159" s="49" t="s">
        <v>39</v>
      </c>
      <c r="H159" s="49" t="s">
        <v>47</v>
      </c>
      <c r="I159" s="50" t="s">
        <v>48</v>
      </c>
      <c r="J159" s="51" t="s">
        <v>55</v>
      </c>
      <c r="M159" s="17"/>
      <c r="N159" s="17"/>
    </row>
    <row r="160" spans="1:14" s="16" customFormat="1" ht="15.75" collapsed="1">
      <c r="A160" s="52"/>
      <c r="B160" s="81" t="s">
        <v>135</v>
      </c>
      <c r="C160" s="48" t="str">
        <f ca="1">IF(D160&lt;&gt;"","0x"&amp;DEC2HEX(D160,3),"")</f>
        <v>0x034</v>
      </c>
      <c r="D160" s="48">
        <f t="array" aca="1" ref="D160" ca="1">IF(ISNUMBER(SEARCH("Bit", $H160)), "", INDEX(D:D,MAX(IF(OFFSET(D160,-25,0,24,1)&lt;&gt;"",ROW(OFFSET(D160,-25,0,24,1)))),)+2)</f>
        <v>52</v>
      </c>
      <c r="E160" s="48">
        <v>16</v>
      </c>
      <c r="F160" s="48" t="s">
        <v>51</v>
      </c>
      <c r="G160" s="49" t="s">
        <v>39</v>
      </c>
      <c r="H160" s="49"/>
      <c r="I160" s="50"/>
      <c r="J160" s="51" t="s">
        <v>57</v>
      </c>
      <c r="M160" s="17"/>
      <c r="N160" s="17"/>
    </row>
    <row r="161" spans="1:14" s="16" customFormat="1" ht="15.75" hidden="1" outlineLevel="1">
      <c r="A161" s="52"/>
      <c r="B161" s="81"/>
      <c r="C161" s="48" t="str">
        <f ca="1">IF(D161&lt;&gt;"","0x"&amp;DEC2HEX(D161,3),"")</f>
        <v/>
      </c>
      <c r="D161" s="48" t="str">
        <f t="array" aca="1" ref="D161" ca="1">IF(ISNUMBER(SEARCH("Bit", $H161)), "", INDEX(D:D,MAX(IF(OFFSET(D161,-25,0,24,1)&lt;&gt;"",ROW(OFFSET(D161,-25,0,24,1)))),)+2)</f>
        <v/>
      </c>
      <c r="E161" s="48"/>
      <c r="F161" s="48"/>
      <c r="G161" s="49" t="s">
        <v>39</v>
      </c>
      <c r="H161" s="49" t="s">
        <v>41</v>
      </c>
      <c r="I161" s="50" t="s">
        <v>42</v>
      </c>
      <c r="J161" s="51" t="s">
        <v>58</v>
      </c>
      <c r="M161" s="17"/>
      <c r="N161" s="17"/>
    </row>
    <row r="162" spans="1:14" s="16" customFormat="1" ht="15.75" hidden="1" outlineLevel="1">
      <c r="A162" s="52"/>
      <c r="B162" s="81"/>
      <c r="C162" s="48" t="str">
        <f t="shared" ref="C162" ca="1" si="34">IF(D162&lt;&gt;"","0x"&amp;DEC2HEX(D162,3),"")</f>
        <v/>
      </c>
      <c r="D162" s="48" t="str">
        <f t="array" aca="1" ref="D162" ca="1">IF(ISNUMBER(SEARCH("Bit", $H162)), "", INDEX(D:D,MAX(IF(OFFSET(D162,-25,0,24,1)&lt;&gt;"",ROW(OFFSET(D162,-25,0,24,1)))),)+2)</f>
        <v/>
      </c>
      <c r="E162" s="48"/>
      <c r="F162" s="48"/>
      <c r="G162" s="49" t="s">
        <v>39</v>
      </c>
      <c r="H162" s="49" t="s">
        <v>44</v>
      </c>
      <c r="I162" s="50" t="s">
        <v>45</v>
      </c>
      <c r="J162" s="51" t="s">
        <v>59</v>
      </c>
      <c r="M162" s="17"/>
      <c r="N162" s="17"/>
    </row>
    <row r="163" spans="1:14" s="16" customFormat="1" ht="22.5" hidden="1" outlineLevel="1">
      <c r="A163" s="52"/>
      <c r="B163" s="81"/>
      <c r="C163" s="48" t="str">
        <f t="shared" ref="C163:C171" ca="1" si="35">IF(D163&lt;&gt;"","0x"&amp;DEC2HEX(D163,3),"")</f>
        <v/>
      </c>
      <c r="D163" s="48" t="str">
        <f t="array" aca="1" ref="D163" ca="1">IF(ISNUMBER(SEARCH("Bit", $H163)), "", INDEX(D:D,MAX(IF(OFFSET(D163,-25,0,24,1)&lt;&gt;"",ROW(OFFSET(D163,-25,0,24,1)))),)+2)</f>
        <v/>
      </c>
      <c r="E163" s="48"/>
      <c r="F163" s="48"/>
      <c r="G163" s="49" t="s">
        <v>39</v>
      </c>
      <c r="H163" s="49" t="s">
        <v>47</v>
      </c>
      <c r="I163" s="50" t="s">
        <v>48</v>
      </c>
      <c r="J163" s="51" t="s">
        <v>60</v>
      </c>
      <c r="M163" s="17"/>
      <c r="N163" s="17"/>
    </row>
    <row r="164" spans="1:14" s="16" customFormat="1" ht="15.75" collapsed="1">
      <c r="A164" s="52"/>
      <c r="B164" s="81" t="s">
        <v>136</v>
      </c>
      <c r="C164" s="48" t="str">
        <f t="shared" ca="1" si="35"/>
        <v>0x036</v>
      </c>
      <c r="D164" s="48">
        <f t="array" aca="1" ref="D164" ca="1">IF(ISNUMBER(SEARCH("Bit", $H164)), "", INDEX(D:D,MAX(IF(OFFSET(D164,-25,0,24,1)&lt;&gt;"",ROW(OFFSET(D164,-25,0,24,1)))),)+2)</f>
        <v>54</v>
      </c>
      <c r="E164" s="48">
        <v>16</v>
      </c>
      <c r="F164" s="48" t="s">
        <v>62</v>
      </c>
      <c r="G164" s="49" t="s">
        <v>39</v>
      </c>
      <c r="H164" s="49"/>
      <c r="I164" s="50"/>
      <c r="J164" s="51" t="s">
        <v>63</v>
      </c>
      <c r="M164" s="17"/>
      <c r="N164" s="17"/>
    </row>
    <row r="165" spans="1:14" s="16" customFormat="1" ht="15.75" hidden="1" outlineLevel="1">
      <c r="A165" s="52"/>
      <c r="B165" s="81"/>
      <c r="C165" s="48" t="str">
        <f t="shared" ca="1" si="35"/>
        <v/>
      </c>
      <c r="D165" s="48" t="str">
        <f t="array" aca="1" ref="D165" ca="1">IF(ISNUMBER(SEARCH("Bit", $H165)), "", INDEX(D:D,MAX(IF(OFFSET(D165,-25,0,24,1)&lt;&gt;"",ROW(OFFSET(D165,-25,0,24,1)))),)+2)</f>
        <v/>
      </c>
      <c r="E165" s="48"/>
      <c r="F165" s="48"/>
      <c r="G165" s="49"/>
      <c r="H165" s="49" t="s">
        <v>64</v>
      </c>
      <c r="I165" s="50" t="s">
        <v>65</v>
      </c>
      <c r="J165" s="51"/>
      <c r="M165" s="17"/>
      <c r="N165" s="17"/>
    </row>
    <row r="166" spans="1:14" s="16" customFormat="1" ht="15.75" hidden="1" outlineLevel="1">
      <c r="A166" s="52"/>
      <c r="B166" s="81"/>
      <c r="C166" s="48" t="str">
        <f t="shared" ca="1" si="35"/>
        <v/>
      </c>
      <c r="D166" s="48" t="str">
        <f t="array" aca="1" ref="D166" ca="1">IF(ISNUMBER(SEARCH("Bit", $H166)), "", INDEX(D:D,MAX(IF(OFFSET(D166,-25,0,24,1)&lt;&gt;"",ROW(OFFSET(D166,-25,0,24,1)))),)+2)</f>
        <v/>
      </c>
      <c r="E166" s="48"/>
      <c r="F166" s="48"/>
      <c r="G166" s="49"/>
      <c r="H166" s="49" t="s">
        <v>66</v>
      </c>
      <c r="I166" s="50" t="s">
        <v>67</v>
      </c>
      <c r="J166" s="51"/>
      <c r="M166" s="17"/>
      <c r="N166" s="17"/>
    </row>
    <row r="167" spans="1:14" s="16" customFormat="1" ht="15.75" hidden="1" outlineLevel="1">
      <c r="A167" s="52"/>
      <c r="B167" s="81"/>
      <c r="C167" s="48" t="str">
        <f t="shared" ca="1" si="35"/>
        <v/>
      </c>
      <c r="D167" s="48" t="str">
        <f t="array" aca="1" ref="D167" ca="1">IF(ISNUMBER(SEARCH("Bit", $H167)), "", INDEX(D:D,MAX(IF(OFFSET(D167,-25,0,24,1)&lt;&gt;"",ROW(OFFSET(D167,-25,0,24,1)))),)+2)</f>
        <v/>
      </c>
      <c r="E167" s="48"/>
      <c r="F167" s="48"/>
      <c r="G167" s="49" t="s">
        <v>39</v>
      </c>
      <c r="H167" s="49" t="s">
        <v>31</v>
      </c>
      <c r="I167" s="50" t="s">
        <v>68</v>
      </c>
      <c r="J167" s="51" t="s">
        <v>69</v>
      </c>
      <c r="M167" s="17"/>
      <c r="N167" s="17"/>
    </row>
    <row r="168" spans="1:14" s="16" customFormat="1" ht="22.5" hidden="1" outlineLevel="1">
      <c r="A168" s="52"/>
      <c r="B168" s="81"/>
      <c r="C168" s="48" t="str">
        <f t="shared" ca="1" si="35"/>
        <v/>
      </c>
      <c r="D168" s="48" t="str">
        <f t="array" aca="1" ref="D168" ca="1">IF(ISNUMBER(SEARCH("Bit", $H168)), "", INDEX(D:D,MAX(IF(OFFSET(D168,-25,0,24,1)&lt;&gt;"",ROW(OFFSET(D168,-25,0,24,1)))),)+2)</f>
        <v/>
      </c>
      <c r="E168" s="48"/>
      <c r="F168" s="48"/>
      <c r="G168" s="49" t="s">
        <v>39</v>
      </c>
      <c r="H168" s="49" t="s">
        <v>70</v>
      </c>
      <c r="I168" s="50" t="s">
        <v>71</v>
      </c>
      <c r="J168" s="51" t="s">
        <v>72</v>
      </c>
      <c r="M168" s="17"/>
      <c r="N168" s="17"/>
    </row>
    <row r="169" spans="1:14" s="16" customFormat="1" ht="33.75" hidden="1" outlineLevel="1">
      <c r="A169" s="52"/>
      <c r="B169" s="81"/>
      <c r="C169" s="48" t="str">
        <f t="shared" ca="1" si="35"/>
        <v/>
      </c>
      <c r="D169" s="48" t="str">
        <f t="array" aca="1" ref="D169" ca="1">IF(ISNUMBER(SEARCH("Bit", $H169)), "", INDEX(D:D,MAX(IF(OFFSET(D169,-25,0,24,1)&lt;&gt;"",ROW(OFFSET(D169,-25,0,24,1)))),)+2)</f>
        <v/>
      </c>
      <c r="E169" s="48"/>
      <c r="F169" s="48"/>
      <c r="G169" s="49" t="s">
        <v>39</v>
      </c>
      <c r="H169" s="49" t="s">
        <v>73</v>
      </c>
      <c r="I169" s="50" t="s">
        <v>42</v>
      </c>
      <c r="J169" s="51" t="s">
        <v>74</v>
      </c>
      <c r="M169" s="17"/>
      <c r="N169" s="17"/>
    </row>
    <row r="170" spans="1:14" s="16" customFormat="1" ht="15.75" collapsed="1">
      <c r="A170" s="52"/>
      <c r="B170" s="81" t="s">
        <v>137</v>
      </c>
      <c r="C170" s="48" t="str">
        <f t="shared" ca="1" si="35"/>
        <v>0x038</v>
      </c>
      <c r="D170" s="48">
        <f t="array" aca="1" ref="D170" ca="1">IF(ISNUMBER(SEARCH("Bit", $H170)), "", INDEX(D:D,MAX(IF(OFFSET(D170,-25,0,24,1)&lt;&gt;"",ROW(OFFSET(D170,-25,0,24,1)))),)+2)</f>
        <v>56</v>
      </c>
      <c r="E170" s="48">
        <v>16</v>
      </c>
      <c r="F170" s="48" t="s">
        <v>51</v>
      </c>
      <c r="G170" s="49" t="s">
        <v>39</v>
      </c>
      <c r="H170" s="49"/>
      <c r="I170" s="50"/>
      <c r="J170" s="51" t="s">
        <v>76</v>
      </c>
      <c r="M170" s="17"/>
      <c r="N170" s="17"/>
    </row>
    <row r="171" spans="1:14" s="16" customFormat="1" ht="15.75" hidden="1" outlineLevel="1">
      <c r="A171" s="52"/>
      <c r="B171" s="81"/>
      <c r="C171" s="48" t="str">
        <f t="shared" ca="1" si="35"/>
        <v/>
      </c>
      <c r="D171" s="48" t="str">
        <f t="array" aca="1" ref="D171" ca="1">IF(ISNUMBER(SEARCH("Bit", $H171)), "", INDEX(D:D,MAX(IF(OFFSET(D171,-25,0,24,1)&lt;&gt;"",ROW(OFFSET(D171,-25,0,24,1)))),)+2)</f>
        <v/>
      </c>
      <c r="E171" s="48"/>
      <c r="F171" s="48"/>
      <c r="G171" s="49" t="s">
        <v>39</v>
      </c>
      <c r="H171" s="49" t="s">
        <v>41</v>
      </c>
      <c r="I171" s="50" t="s">
        <v>42</v>
      </c>
      <c r="J171" s="51" t="s">
        <v>53</v>
      </c>
      <c r="M171" s="17"/>
      <c r="N171" s="17"/>
    </row>
    <row r="172" spans="1:14" s="16" customFormat="1" ht="15.75" hidden="1" outlineLevel="1">
      <c r="A172" s="52"/>
      <c r="B172" s="81"/>
      <c r="C172" s="48" t="str">
        <f t="shared" ref="C172" ca="1" si="36">IF(D172&lt;&gt;"","0x"&amp;DEC2HEX(D172,3),"")</f>
        <v/>
      </c>
      <c r="D172" s="48" t="str">
        <f t="array" aca="1" ref="D172" ca="1">IF(ISNUMBER(SEARCH("Bit", $H172)), "", INDEX(D:D,MAX(IF(OFFSET(D172,-25,0,24,1)&lt;&gt;"",ROW(OFFSET(D172,-25,0,24,1)))),)+2)</f>
        <v/>
      </c>
      <c r="E172" s="48"/>
      <c r="F172" s="48"/>
      <c r="G172" s="49" t="s">
        <v>39</v>
      </c>
      <c r="H172" s="49" t="s">
        <v>44</v>
      </c>
      <c r="I172" s="50" t="s">
        <v>45</v>
      </c>
      <c r="J172" s="51" t="s">
        <v>77</v>
      </c>
      <c r="M172" s="17"/>
      <c r="N172" s="17"/>
    </row>
    <row r="173" spans="1:14" s="16" customFormat="1" ht="15.75" hidden="1" outlineLevel="1">
      <c r="A173" s="52"/>
      <c r="B173" s="81"/>
      <c r="C173" s="48" t="str">
        <f ca="1">IF(D173&lt;&gt;"","0x"&amp;DEC2HEX(D173,3),"")</f>
        <v/>
      </c>
      <c r="D173" s="48" t="str">
        <f t="array" aca="1" ref="D173" ca="1">IF(ISNUMBER(SEARCH("Bit", $H173)), "", INDEX(D:D,MAX(IF(OFFSET(D173,-25,0,24,1)&lt;&gt;"",ROW(OFFSET(D173,-25,0,24,1)))),)+2)</f>
        <v/>
      </c>
      <c r="E173" s="48"/>
      <c r="F173" s="48"/>
      <c r="G173" s="49" t="s">
        <v>39</v>
      </c>
      <c r="H173" s="49" t="s">
        <v>47</v>
      </c>
      <c r="I173" s="50" t="s">
        <v>48</v>
      </c>
      <c r="J173" s="51" t="s">
        <v>78</v>
      </c>
      <c r="M173" s="17"/>
      <c r="N173" s="17"/>
    </row>
    <row r="174" spans="1:14" s="16" customFormat="1" ht="15.75" collapsed="1">
      <c r="A174" s="52"/>
      <c r="B174" s="81" t="s">
        <v>138</v>
      </c>
      <c r="C174" s="48" t="str">
        <f ca="1">IF(D174&lt;&gt;"","0x"&amp;DEC2HEX(D174,3),"")</f>
        <v>0x03A</v>
      </c>
      <c r="D174" s="48">
        <f t="array" aca="1" ref="D174" ca="1">IF(ISNUMBER(SEARCH("Bit", $H174)), "", INDEX(D:D,MAX(IF(OFFSET(D174,-25,0,24,1)&lt;&gt;"",ROW(OFFSET(D174,-25,0,24,1)))),)+2)</f>
        <v>58</v>
      </c>
      <c r="E174" s="48">
        <v>16</v>
      </c>
      <c r="F174" s="48" t="s">
        <v>51</v>
      </c>
      <c r="G174" s="49" t="s">
        <v>39</v>
      </c>
      <c r="H174" s="49"/>
      <c r="I174" s="50"/>
      <c r="J174" s="51" t="s">
        <v>80</v>
      </c>
      <c r="M174" s="17"/>
      <c r="N174" s="17"/>
    </row>
    <row r="175" spans="1:14" s="16" customFormat="1" ht="15.75" hidden="1" outlineLevel="1">
      <c r="A175" s="52"/>
      <c r="B175" s="81"/>
      <c r="C175" s="48" t="str">
        <f ca="1">IF(D175&lt;&gt;"","0x"&amp;DEC2HEX(D175,3),"")</f>
        <v/>
      </c>
      <c r="D175" s="48" t="str">
        <f t="array" aca="1" ref="D175" ca="1">IF(ISNUMBER(SEARCH("Bit", $H175)), "", INDEX(D:D,MAX(IF(OFFSET(D175,-25,0,24,1)&lt;&gt;"",ROW(OFFSET(D175,-25,0,24,1)))),)+2)</f>
        <v/>
      </c>
      <c r="E175" s="48"/>
      <c r="F175" s="48"/>
      <c r="G175" s="49" t="s">
        <v>39</v>
      </c>
      <c r="H175" s="49" t="s">
        <v>41</v>
      </c>
      <c r="I175" s="50" t="s">
        <v>42</v>
      </c>
      <c r="J175" s="51" t="s">
        <v>58</v>
      </c>
      <c r="M175" s="17"/>
      <c r="N175" s="17"/>
    </row>
    <row r="176" spans="1:14" s="16" customFormat="1" ht="15.75" hidden="1" outlineLevel="1">
      <c r="A176" s="52"/>
      <c r="B176" s="81"/>
      <c r="C176" s="48" t="str">
        <f t="shared" ref="C176" ca="1" si="37">IF(D176&lt;&gt;"","0x"&amp;DEC2HEX(D176,3),"")</f>
        <v/>
      </c>
      <c r="D176" s="48" t="str">
        <f t="array" aca="1" ref="D176" ca="1">IF(ISNUMBER(SEARCH("Bit", $H176)), "", INDEX(D:D,MAX(IF(OFFSET(D176,-25,0,24,1)&lt;&gt;"",ROW(OFFSET(D176,-25,0,24,1)))),)+2)</f>
        <v/>
      </c>
      <c r="E176" s="48"/>
      <c r="F176" s="48"/>
      <c r="G176" s="49" t="s">
        <v>39</v>
      </c>
      <c r="H176" s="49" t="s">
        <v>44</v>
      </c>
      <c r="I176" s="50" t="s">
        <v>45</v>
      </c>
      <c r="J176" s="51" t="s">
        <v>81</v>
      </c>
      <c r="M176" s="17"/>
      <c r="N176" s="17"/>
    </row>
    <row r="177" spans="1:14" s="16" customFormat="1" ht="22.5" hidden="1" outlineLevel="1">
      <c r="A177" s="52"/>
      <c r="B177" s="81"/>
      <c r="C177" s="48" t="str">
        <f ca="1">IF(D177&lt;&gt;"","0x"&amp;DEC2HEX(D177,3),"")</f>
        <v/>
      </c>
      <c r="D177" s="48" t="str">
        <f t="array" aca="1" ref="D177" ca="1">IF(ISNUMBER(SEARCH("Bit", $H177)), "", INDEX(D:D,MAX(IF(OFFSET(D177,-25,0,24,1)&lt;&gt;"",ROW(OFFSET(D177,-25,0,24,1)))),)+2)</f>
        <v/>
      </c>
      <c r="E177" s="48"/>
      <c r="F177" s="48"/>
      <c r="G177" s="49" t="s">
        <v>39</v>
      </c>
      <c r="H177" s="49" t="s">
        <v>47</v>
      </c>
      <c r="I177" s="50" t="s">
        <v>48</v>
      </c>
      <c r="J177" s="51" t="s">
        <v>82</v>
      </c>
      <c r="M177" s="17"/>
      <c r="N177" s="17"/>
    </row>
    <row r="178" spans="1:14" s="16" customFormat="1" ht="15.75" collapsed="1">
      <c r="A178" s="52"/>
      <c r="B178" s="81" t="s">
        <v>139</v>
      </c>
      <c r="C178" s="48" t="str">
        <f t="shared" ref="C178" ca="1" si="38">IF(D178&lt;&gt;"","0x"&amp;DEC2HEX(D178,3),"")</f>
        <v>0x03C</v>
      </c>
      <c r="D178" s="48">
        <f t="array" aca="1" ref="D178" ca="1">IF(ISNUMBER(SEARCH("Bit", $H178)), "", INDEX(D:D,MAX(IF(OFFSET(D178,-25,0,24,1)&lt;&gt;"",ROW(OFFSET(D178,-25,0,24,1)))),)+2)</f>
        <v>60</v>
      </c>
      <c r="E178" s="48">
        <v>16</v>
      </c>
      <c r="F178" s="48" t="s">
        <v>51</v>
      </c>
      <c r="G178" s="49" t="s">
        <v>39</v>
      </c>
      <c r="H178" s="49"/>
      <c r="I178" s="50"/>
      <c r="J178" s="51" t="s">
        <v>84</v>
      </c>
      <c r="M178" s="17"/>
      <c r="N178" s="17"/>
    </row>
    <row r="179" spans="1:14" s="16" customFormat="1" ht="15.75" hidden="1" outlineLevel="1">
      <c r="A179" s="52"/>
      <c r="B179" s="81"/>
      <c r="C179" s="48" t="str">
        <f ca="1">IF(D179&lt;&gt;"","0x"&amp;DEC2HEX(D179,3),"")</f>
        <v/>
      </c>
      <c r="D179" s="48" t="str">
        <f t="array" aca="1" ref="D179" ca="1">IF(ISNUMBER(SEARCH("Bit", $H179)), "", INDEX(D:D,MAX(IF(OFFSET(D179,-25,0,24,1)&lt;&gt;"",ROW(OFFSET(D179,-25,0,24,1)))),)+2)</f>
        <v/>
      </c>
      <c r="E179" s="48"/>
      <c r="F179" s="48"/>
      <c r="G179" s="49" t="s">
        <v>85</v>
      </c>
      <c r="H179" s="49" t="s">
        <v>85</v>
      </c>
      <c r="I179" s="50" t="s">
        <v>67</v>
      </c>
      <c r="J179" s="51"/>
      <c r="M179" s="17"/>
      <c r="N179" s="17"/>
    </row>
    <row r="180" spans="1:14" s="16" customFormat="1" ht="33.75" hidden="1" outlineLevel="1">
      <c r="A180" s="52"/>
      <c r="B180" s="81"/>
      <c r="C180" s="48" t="str">
        <f t="shared" ref="C180" ca="1" si="39">IF(D180&lt;&gt;"","0x"&amp;DEC2HEX(D180,3),"")</f>
        <v/>
      </c>
      <c r="D180" s="48" t="str">
        <f t="array" aca="1" ref="D180" ca="1">IF(ISNUMBER(SEARCH("Bit", $H180)), "", INDEX(D:D,MAX(IF(OFFSET(D180,-25,0,24,1)&lt;&gt;"",ROW(OFFSET(D180,-25,0,24,1)))),)+2)</f>
        <v/>
      </c>
      <c r="E180" s="48"/>
      <c r="F180" s="48"/>
      <c r="G180" s="49" t="s">
        <v>39</v>
      </c>
      <c r="H180" s="49" t="s">
        <v>34</v>
      </c>
      <c r="I180" s="50" t="s">
        <v>86</v>
      </c>
      <c r="J180" s="51" t="s">
        <v>140</v>
      </c>
      <c r="M180" s="17"/>
      <c r="N180" s="17"/>
    </row>
    <row r="181" spans="1:14" s="16" customFormat="1" ht="45" hidden="1" outlineLevel="1">
      <c r="A181" s="52"/>
      <c r="B181" s="81"/>
      <c r="C181" s="48" t="str">
        <f t="shared" ref="C181" ca="1" si="40">IF(D181&lt;&gt;"","0x"&amp;DEC2HEX(D181,3),"")</f>
        <v/>
      </c>
      <c r="D181" s="48" t="str">
        <f t="array" aca="1" ref="D181" ca="1">IF(ISNUMBER(SEARCH("Bit", $H181)), "", INDEX(D:D,MAX(IF(OFFSET(D181,-25,0,24,1)&lt;&gt;"",ROW(OFFSET(D181,-25,0,24,1)))),)+2)</f>
        <v/>
      </c>
      <c r="E181" s="48"/>
      <c r="F181" s="48"/>
      <c r="G181" s="49" t="s">
        <v>39</v>
      </c>
      <c r="H181" s="49" t="s">
        <v>35</v>
      </c>
      <c r="I181" s="50" t="s">
        <v>88</v>
      </c>
      <c r="J181" s="51" t="s">
        <v>89</v>
      </c>
      <c r="M181" s="17"/>
      <c r="N181" s="17"/>
    </row>
    <row r="182" spans="1:14" s="16" customFormat="1" ht="33.75" hidden="1" outlineLevel="1">
      <c r="A182" s="52"/>
      <c r="B182" s="81"/>
      <c r="C182" s="48" t="str">
        <f ca="1">IF(D182&lt;&gt;"","0x"&amp;DEC2HEX(D182,3),"")</f>
        <v/>
      </c>
      <c r="D182" s="48" t="str">
        <f t="array" aca="1" ref="D182" ca="1">IF(ISNUMBER(SEARCH("Bit", $H182)), "", INDEX(D:D,MAX(IF(OFFSET(D182,-25,0,24,1)&lt;&gt;"",ROW(OFFSET(D182,-25,0,24,1)))),)+2)</f>
        <v/>
      </c>
      <c r="E182" s="48"/>
      <c r="F182" s="48"/>
      <c r="G182" s="49" t="s">
        <v>39</v>
      </c>
      <c r="H182" s="49" t="s">
        <v>36</v>
      </c>
      <c r="I182" s="50" t="s">
        <v>90</v>
      </c>
      <c r="J182" s="51" t="s">
        <v>91</v>
      </c>
      <c r="M182" s="17"/>
      <c r="N182" s="17"/>
    </row>
    <row r="183" spans="1:14" s="16" customFormat="1" ht="45" hidden="1" outlineLevel="1">
      <c r="A183" s="52"/>
      <c r="B183" s="81"/>
      <c r="C183" s="48" t="str">
        <f ca="1">IF(D183&lt;&gt;"","0x"&amp;DEC2HEX(D183,3),"")</f>
        <v/>
      </c>
      <c r="D183" s="48" t="str">
        <f t="array" aca="1" ref="D183" ca="1">IF(ISNUMBER(SEARCH("Bit", $H183)), "", INDEX(D:D,MAX(IF(OFFSET(D183,-25,0,24,1)&lt;&gt;"",ROW(OFFSET(D183,-25,0,24,1)))),)+2)</f>
        <v/>
      </c>
      <c r="E183" s="48"/>
      <c r="F183" s="48"/>
      <c r="G183" s="49" t="s">
        <v>39</v>
      </c>
      <c r="H183" s="49" t="s">
        <v>92</v>
      </c>
      <c r="I183" s="50" t="s">
        <v>93</v>
      </c>
      <c r="J183" s="51" t="s">
        <v>94</v>
      </c>
      <c r="M183" s="17"/>
      <c r="N183" s="17"/>
    </row>
    <row r="184" spans="1:14" s="16" customFormat="1" ht="33.75" hidden="1" outlineLevel="1">
      <c r="A184" s="52"/>
      <c r="B184" s="81"/>
      <c r="C184" s="48" t="str">
        <f ca="1">IF(D184&lt;&gt;"","0x"&amp;DEC2HEX(D184,3),"")</f>
        <v/>
      </c>
      <c r="D184" s="48" t="str">
        <f t="array" aca="1" ref="D184" ca="1">IF(ISNUMBER(SEARCH("Bit", $H184)), "", INDEX(D:D,MAX(IF(OFFSET(D184,-25,0,24,1)&lt;&gt;"",ROW(OFFSET(D184,-25,0,24,1)))),)+2)</f>
        <v/>
      </c>
      <c r="E184" s="48"/>
      <c r="F184" s="48"/>
      <c r="G184" s="49" t="s">
        <v>39</v>
      </c>
      <c r="H184" s="49" t="s">
        <v>95</v>
      </c>
      <c r="I184" s="50" t="s">
        <v>96</v>
      </c>
      <c r="J184" s="51" t="s">
        <v>97</v>
      </c>
      <c r="M184" s="17"/>
      <c r="N184" s="17"/>
    </row>
    <row r="185" spans="1:14" s="16" customFormat="1" ht="15.75" collapsed="1">
      <c r="A185" s="52"/>
      <c r="B185" s="81" t="s">
        <v>141</v>
      </c>
      <c r="C185" s="48" t="str">
        <f t="shared" ref="C185:C193" ca="1" si="41">IF(D185&lt;&gt;"","0x"&amp;DEC2HEX(D185,3),"")</f>
        <v>0x03E</v>
      </c>
      <c r="D185" s="48">
        <f t="array" aca="1" ref="D185" ca="1">IF(ISNUMBER(SEARCH("Bit", $H185)), "", INDEX(D:D,MAX(IF(OFFSET(D185,-25,0,24,1)&lt;&gt;"",ROW(OFFSET(D185,-25,0,24,1)))),)+2)</f>
        <v>62</v>
      </c>
      <c r="E185" s="48">
        <v>16</v>
      </c>
      <c r="F185" s="48" t="s">
        <v>99</v>
      </c>
      <c r="G185" s="49" t="s">
        <v>39</v>
      </c>
      <c r="H185" s="49"/>
      <c r="I185" s="50"/>
      <c r="J185" s="51" t="s">
        <v>100</v>
      </c>
      <c r="M185" s="17"/>
      <c r="N185" s="17"/>
    </row>
    <row r="186" spans="1:14" s="16" customFormat="1" ht="15.75" hidden="1" outlineLevel="1">
      <c r="A186" s="52"/>
      <c r="B186" s="81"/>
      <c r="C186" s="48" t="str">
        <f t="shared" ca="1" si="41"/>
        <v/>
      </c>
      <c r="D186" s="48" t="str">
        <f t="array" aca="1" ref="D186" ca="1">IF(ISNUMBER(SEARCH("Bit", $H186)), "", INDEX(D:D,MAX(IF(OFFSET(D186,-25,0,24,1)&lt;&gt;"",ROW(OFFSET(D186,-25,0,24,1)))),)+2)</f>
        <v/>
      </c>
      <c r="E186" s="48"/>
      <c r="F186" s="48"/>
      <c r="G186" s="49"/>
      <c r="H186" s="49" t="s">
        <v>64</v>
      </c>
      <c r="I186" s="50" t="s">
        <v>65</v>
      </c>
      <c r="J186" s="51"/>
      <c r="M186" s="17"/>
      <c r="N186" s="17"/>
    </row>
    <row r="187" spans="1:14" s="16" customFormat="1" ht="15.75" hidden="1" outlineLevel="1">
      <c r="A187" s="52"/>
      <c r="B187" s="81"/>
      <c r="C187" s="48" t="str">
        <f t="shared" ca="1" si="41"/>
        <v/>
      </c>
      <c r="D187" s="48" t="str">
        <f t="array" aca="1" ref="D187" ca="1">IF(ISNUMBER(SEARCH("Bit", $H187)), "", INDEX(D:D,MAX(IF(OFFSET(D187,-25,0,24,1)&lt;&gt;"",ROW(OFFSET(D187,-25,0,24,1)))),)+2)</f>
        <v/>
      </c>
      <c r="E187" s="48"/>
      <c r="F187" s="48"/>
      <c r="G187" s="49"/>
      <c r="H187" s="49" t="s">
        <v>66</v>
      </c>
      <c r="I187" s="50" t="s">
        <v>67</v>
      </c>
      <c r="J187" s="51"/>
      <c r="M187" s="17"/>
      <c r="N187" s="17"/>
    </row>
    <row r="188" spans="1:14" s="16" customFormat="1" ht="15.75" hidden="1" outlineLevel="1">
      <c r="A188" s="52"/>
      <c r="B188" s="81"/>
      <c r="C188" s="48" t="str">
        <f t="shared" ca="1" si="41"/>
        <v/>
      </c>
      <c r="D188" s="48" t="str">
        <f t="array" aca="1" ref="D188" ca="1">IF(ISNUMBER(SEARCH("Bit", $H188)), "", INDEX(D:D,MAX(IF(OFFSET(D188,-25,0,24,1)&lt;&gt;"",ROW(OFFSET(D188,-25,0,24,1)))),)+2)</f>
        <v/>
      </c>
      <c r="E188" s="48"/>
      <c r="F188" s="48"/>
      <c r="G188" s="49" t="s">
        <v>39</v>
      </c>
      <c r="H188" s="49" t="s">
        <v>31</v>
      </c>
      <c r="I188" s="50" t="s">
        <v>101</v>
      </c>
      <c r="J188" s="51" t="s">
        <v>102</v>
      </c>
      <c r="M188" s="17"/>
      <c r="N188" s="17"/>
    </row>
    <row r="189" spans="1:14" s="16" customFormat="1" ht="15.75" hidden="1" outlineLevel="1">
      <c r="A189" s="52"/>
      <c r="B189" s="81"/>
      <c r="C189" s="48" t="str">
        <f t="shared" ca="1" si="41"/>
        <v/>
      </c>
      <c r="D189" s="48" t="str">
        <f t="array" aca="1" ref="D189" ca="1">IF(ISNUMBER(SEARCH("Bit", $H189)), "", INDEX(D:D,MAX(IF(OFFSET(D189,-25,0,24,1)&lt;&gt;"",ROW(OFFSET(D189,-25,0,24,1)))),)+2)</f>
        <v/>
      </c>
      <c r="E189" s="48"/>
      <c r="F189" s="48"/>
      <c r="G189" s="49" t="s">
        <v>39</v>
      </c>
      <c r="H189" s="49" t="s">
        <v>32</v>
      </c>
      <c r="I189" s="50" t="s">
        <v>103</v>
      </c>
      <c r="J189" s="51" t="s">
        <v>104</v>
      </c>
      <c r="M189" s="17"/>
      <c r="N189" s="17"/>
    </row>
    <row r="190" spans="1:14" s="16" customFormat="1" ht="15.75" hidden="1" outlineLevel="1">
      <c r="A190" s="52"/>
      <c r="B190" s="81"/>
      <c r="C190" s="48" t="str">
        <f t="shared" ca="1" si="41"/>
        <v/>
      </c>
      <c r="D190" s="48" t="str">
        <f t="array" aca="1" ref="D190" ca="1">IF(ISNUMBER(SEARCH("Bit", $H190)), "", INDEX(D:D,MAX(IF(OFFSET(D190,-25,0,24,1)&lt;&gt;"",ROW(OFFSET(D190,-25,0,24,1)))),)+2)</f>
        <v/>
      </c>
      <c r="E190" s="48"/>
      <c r="F190" s="48"/>
      <c r="G190" s="49" t="s">
        <v>39</v>
      </c>
      <c r="H190" s="49" t="s">
        <v>105</v>
      </c>
      <c r="I190" s="50" t="s">
        <v>106</v>
      </c>
      <c r="J190" s="51" t="s">
        <v>107</v>
      </c>
      <c r="M190" s="17"/>
      <c r="N190" s="17"/>
    </row>
    <row r="191" spans="1:14" s="16" customFormat="1" ht="15.75" hidden="1" outlineLevel="1">
      <c r="A191" s="52"/>
      <c r="B191" s="81"/>
      <c r="C191" s="48" t="str">
        <f t="shared" ca="1" si="41"/>
        <v/>
      </c>
      <c r="D191" s="48" t="str">
        <f t="array" aca="1" ref="D191" ca="1">IF(ISNUMBER(SEARCH("Bit", $H191)), "", INDEX(D:D,MAX(IF(OFFSET(D191,-25,0,24,1)&lt;&gt;"",ROW(OFFSET(D191,-25,0,24,1)))),)+2)</f>
        <v/>
      </c>
      <c r="E191" s="48"/>
      <c r="F191" s="48"/>
      <c r="G191" s="49" t="s">
        <v>39</v>
      </c>
      <c r="H191" s="49" t="s">
        <v>108</v>
      </c>
      <c r="I191" s="50" t="s">
        <v>109</v>
      </c>
      <c r="J191" s="51" t="s">
        <v>110</v>
      </c>
      <c r="M191" s="17"/>
      <c r="N191" s="17"/>
    </row>
    <row r="192" spans="1:14" s="16" customFormat="1" ht="15.75" hidden="1" outlineLevel="1">
      <c r="A192" s="52"/>
      <c r="B192" s="81"/>
      <c r="C192" s="48" t="str">
        <f t="shared" ca="1" si="41"/>
        <v/>
      </c>
      <c r="D192" s="48" t="str">
        <f t="array" aca="1" ref="D192" ca="1">IF(ISNUMBER(SEARCH("Bit", $H192)), "", INDEX(D:D,MAX(IF(OFFSET(D192,-25,0,24,1)&lt;&gt;"",ROW(OFFSET(D192,-25,0,24,1)))),)+2)</f>
        <v/>
      </c>
      <c r="E192" s="48"/>
      <c r="F192" s="48"/>
      <c r="G192" s="49" t="s">
        <v>39</v>
      </c>
      <c r="H192" s="49" t="s">
        <v>92</v>
      </c>
      <c r="I192" s="50" t="s">
        <v>111</v>
      </c>
      <c r="J192" s="51" t="s">
        <v>112</v>
      </c>
      <c r="M192" s="17"/>
      <c r="N192" s="17"/>
    </row>
    <row r="193" spans="1:14" s="16" customFormat="1" ht="15.75" hidden="1" outlineLevel="1">
      <c r="A193" s="52"/>
      <c r="B193" s="81"/>
      <c r="C193" s="48" t="str">
        <f t="shared" ca="1" si="41"/>
        <v/>
      </c>
      <c r="D193" s="48" t="str">
        <f t="array" aca="1" ref="D193" ca="1">IF(ISNUMBER(SEARCH("Bit", $H193)), "", INDEX(D:D,MAX(IF(OFFSET(D193,-25,0,24,1)&lt;&gt;"",ROW(OFFSET(D193,-25,0,24,1)))),)+2)</f>
        <v/>
      </c>
      <c r="E193" s="48"/>
      <c r="F193" s="48"/>
      <c r="G193" s="49" t="s">
        <v>39</v>
      </c>
      <c r="H193" s="49" t="s">
        <v>95</v>
      </c>
      <c r="I193" s="50" t="s">
        <v>113</v>
      </c>
      <c r="J193" s="51" t="s">
        <v>114</v>
      </c>
      <c r="M193" s="17"/>
      <c r="N193" s="17"/>
    </row>
    <row r="194" spans="1:14" s="16" customFormat="1" ht="15.75" collapsed="1">
      <c r="A194" s="52"/>
      <c r="B194" s="81" t="s">
        <v>142</v>
      </c>
      <c r="C194" s="48" t="str">
        <f t="shared" ref="C194:C195" ca="1" si="42">IF(D194&lt;&gt;"","0x"&amp;DEC2HEX(D194,3),"")</f>
        <v>0x040</v>
      </c>
      <c r="D194" s="48">
        <f t="array" aca="1" ref="D194" ca="1">IF(ISNUMBER(SEARCH("Bit", $H194)), "", INDEX(D:D,MAX(IF(OFFSET(D194,-25,0,24,1)&lt;&gt;"",ROW(OFFSET(D194,-25,0,24,1)))),)+2)</f>
        <v>64</v>
      </c>
      <c r="E194" s="48">
        <v>16</v>
      </c>
      <c r="F194" s="48" t="s">
        <v>51</v>
      </c>
      <c r="G194" s="49" t="s">
        <v>39</v>
      </c>
      <c r="H194" s="49"/>
      <c r="I194" s="50"/>
      <c r="J194" s="51" t="s">
        <v>143</v>
      </c>
      <c r="M194" s="17"/>
      <c r="N194" s="17"/>
    </row>
    <row r="195" spans="1:14" s="16" customFormat="1" ht="15.75" hidden="1" outlineLevel="1">
      <c r="A195" s="52"/>
      <c r="B195" s="81"/>
      <c r="C195" s="48" t="str">
        <f t="shared" ca="1" si="42"/>
        <v/>
      </c>
      <c r="D195" s="48" t="str">
        <f t="array" aca="1" ref="D195" ca="1">IF(ISNUMBER(SEARCH("Bit", $H195)), "", INDEX(D:D,MAX(IF(OFFSET(D195,-25,0,24,1)&lt;&gt;"",ROW(OFFSET(D195,-25,0,24,1)))),)+2)</f>
        <v/>
      </c>
      <c r="E195" s="48"/>
      <c r="F195" s="48"/>
      <c r="G195" s="49" t="s">
        <v>39</v>
      </c>
      <c r="H195" s="49" t="s">
        <v>144</v>
      </c>
      <c r="I195" s="50" t="s">
        <v>142</v>
      </c>
      <c r="J195" s="51" t="s">
        <v>145</v>
      </c>
      <c r="M195" s="17"/>
      <c r="N195" s="17"/>
    </row>
    <row r="196" spans="1:14" s="16" customFormat="1" ht="15.75" collapsed="1">
      <c r="A196" s="52"/>
      <c r="B196" s="81" t="s">
        <v>146</v>
      </c>
      <c r="C196" s="48" t="str">
        <f t="shared" ref="C196:C207" ca="1" si="43">IF(D196&lt;&gt;"","0x"&amp;DEC2HEX(D196,3),"")</f>
        <v>0x042</v>
      </c>
      <c r="D196" s="48">
        <f t="array" aca="1" ref="D196" ca="1">IF(ISNUMBER(SEARCH("Bit", $H196)), "", INDEX(D:D,MAX(IF(OFFSET(D196,-25,0,24,1)&lt;&gt;"",ROW(OFFSET(D196,-25,0,24,1)))),)+2)</f>
        <v>66</v>
      </c>
      <c r="E196" s="48">
        <v>16</v>
      </c>
      <c r="F196" s="48" t="s">
        <v>51</v>
      </c>
      <c r="G196" s="49" t="s">
        <v>39</v>
      </c>
      <c r="H196" s="49"/>
      <c r="I196" s="50"/>
      <c r="J196" s="51" t="s">
        <v>147</v>
      </c>
      <c r="M196" s="17"/>
      <c r="N196" s="17"/>
    </row>
    <row r="197" spans="1:14" s="16" customFormat="1" ht="15.75" hidden="1" outlineLevel="1">
      <c r="A197" s="52"/>
      <c r="B197" s="81"/>
      <c r="C197" s="48" t="str">
        <f t="shared" ca="1" si="43"/>
        <v/>
      </c>
      <c r="D197" s="48" t="str">
        <f t="array" aca="1" ref="D197" ca="1">IF(ISNUMBER(SEARCH("Bit", $H197)), "", INDEX(D:D,MAX(IF(OFFSET(D197,-25,0,24,1)&lt;&gt;"",ROW(OFFSET(D197,-25,0,24,1)))),)+2)</f>
        <v/>
      </c>
      <c r="E197" s="48"/>
      <c r="F197" s="48"/>
      <c r="G197" s="49" t="s">
        <v>39</v>
      </c>
      <c r="H197" s="49" t="s">
        <v>144</v>
      </c>
      <c r="I197" s="50" t="s">
        <v>146</v>
      </c>
      <c r="J197" s="51"/>
      <c r="M197" s="17"/>
      <c r="N197" s="17"/>
    </row>
    <row r="198" spans="1:14" s="16" customFormat="1" ht="15.75" collapsed="1">
      <c r="A198" s="52"/>
      <c r="B198" s="81" t="s">
        <v>148</v>
      </c>
      <c r="C198" s="48" t="str">
        <f t="shared" ca="1" si="43"/>
        <v>0x044</v>
      </c>
      <c r="D198" s="48">
        <f t="array" aca="1" ref="D198" ca="1">IF(ISNUMBER(SEARCH("Bit", $H198)), "", INDEX(D:D,MAX(IF(OFFSET(D198,-25,0,24,1)&lt;&gt;"",ROW(OFFSET(D198,-25,0,24,1)))),)+2)</f>
        <v>68</v>
      </c>
      <c r="E198" s="48">
        <v>16</v>
      </c>
      <c r="F198" s="48" t="s">
        <v>51</v>
      </c>
      <c r="G198" s="49" t="s">
        <v>39</v>
      </c>
      <c r="H198" s="49"/>
      <c r="I198" s="50"/>
      <c r="J198" s="51" t="s">
        <v>147</v>
      </c>
      <c r="M198" s="17"/>
      <c r="N198" s="17"/>
    </row>
    <row r="199" spans="1:14" s="16" customFormat="1" ht="15.75" hidden="1" outlineLevel="1">
      <c r="A199" s="52"/>
      <c r="B199" s="81"/>
      <c r="C199" s="48" t="str">
        <f t="shared" ca="1" si="43"/>
        <v/>
      </c>
      <c r="D199" s="48" t="str">
        <f t="array" aca="1" ref="D199" ca="1">IF(ISNUMBER(SEARCH("Bit", $H199)), "", INDEX(D:D,MAX(IF(OFFSET(D199,-25,0,24,1)&lt;&gt;"",ROW(OFFSET(D199,-25,0,24,1)))),)+2)</f>
        <v/>
      </c>
      <c r="E199" s="48"/>
      <c r="F199" s="48"/>
      <c r="G199" s="49" t="s">
        <v>39</v>
      </c>
      <c r="H199" s="49" t="s">
        <v>144</v>
      </c>
      <c r="I199" s="50" t="s">
        <v>148</v>
      </c>
      <c r="J199" s="51"/>
      <c r="M199" s="17"/>
      <c r="N199" s="17"/>
    </row>
    <row r="200" spans="1:14" s="16" customFormat="1" ht="15.75" collapsed="1">
      <c r="A200" s="52"/>
      <c r="B200" s="81" t="str">
        <f ca="1">"PARITY_"&amp;((D200+2)/8)&amp;"_64"</f>
        <v>PARITY_9_64</v>
      </c>
      <c r="C200" s="48" t="str">
        <f ca="1">IF(D200&lt;&gt;"","0x"&amp;DEC2HEX(D200,3),"")</f>
        <v>0x046</v>
      </c>
      <c r="D200" s="48">
        <f t="array" aca="1" ref="D200" ca="1">IF(ISNUMBER(SEARCH("Bit", $H200)), "", INDEX(D:D,MAX(IF(OFFSET(D200,-25,0,24,1)&lt;&gt;"",ROW(OFFSET(D200,-25,0,24,1)))),)+2)</f>
        <v>70</v>
      </c>
      <c r="E200" s="48">
        <v>16</v>
      </c>
      <c r="F200" s="48"/>
      <c r="G200" s="49"/>
      <c r="H200" s="49"/>
      <c r="I200" s="50"/>
      <c r="J200" s="51"/>
      <c r="M200" s="17"/>
      <c r="N200" s="17"/>
    </row>
    <row r="201" spans="1:14" s="16" customFormat="1" ht="15.75" hidden="1" outlineLevel="1">
      <c r="A201" s="52"/>
      <c r="B201" s="81"/>
      <c r="C201" s="48" t="str">
        <f ca="1">IF(D201&lt;&gt;"","0x"&amp;DEC2HEX(D201,3),"")</f>
        <v/>
      </c>
      <c r="D201" s="48" t="str">
        <f t="array" aca="1" ref="D201" ca="1">IF(ISNUMBER(SEARCH("Bit", $H201)), "", INDEX(D:D,MAX(IF(OFFSET(D201,-25,0,24,1)&lt;&gt;"",ROW(OFFSET(D201,-25,0,24,1)))),)+2)</f>
        <v/>
      </c>
      <c r="E201" s="48"/>
      <c r="F201" s="48"/>
      <c r="G201" s="49"/>
      <c r="H201" s="49" t="s">
        <v>64</v>
      </c>
      <c r="I201" s="50" t="s">
        <v>65</v>
      </c>
      <c r="J201" s="51"/>
      <c r="M201" s="17"/>
      <c r="N201" s="17"/>
    </row>
    <row r="202" spans="1:14" s="16" customFormat="1" ht="15.75" hidden="1" outlineLevel="1">
      <c r="A202" s="52"/>
      <c r="B202" s="81"/>
      <c r="C202" s="48" t="str">
        <f ca="1">IF(D202&lt;&gt;"","0x"&amp;DEC2HEX(D202,3),"")</f>
        <v/>
      </c>
      <c r="D202" s="48" t="str">
        <f t="array" aca="1" ref="D202" ca="1">IF(ISNUMBER(SEARCH("Bit", $H202)), "", INDEX(D:D,MAX(IF(OFFSET(D202,-25,0,24,1)&lt;&gt;"",ROW(OFFSET(D202,-25,0,24,1)))),)+2)</f>
        <v/>
      </c>
      <c r="E202" s="48"/>
      <c r="F202" s="48"/>
      <c r="G202" s="49"/>
      <c r="H202" s="49" t="s">
        <v>66</v>
      </c>
      <c r="I202" s="50" t="s">
        <v>67</v>
      </c>
      <c r="J202" s="51"/>
      <c r="M202" s="17"/>
      <c r="N202" s="17"/>
    </row>
    <row r="203" spans="1:14" s="16" customFormat="1" ht="15.75" hidden="1" outlineLevel="1">
      <c r="A203" s="52"/>
      <c r="B203" s="81"/>
      <c r="C203" s="48" t="str">
        <f ca="1">IF(D203&lt;&gt;"","0x"&amp;DEC2HEX(D203,3),"")</f>
        <v/>
      </c>
      <c r="D203" s="48" t="str">
        <f t="array" aca="1" ref="D203" ca="1">IF(ISNUMBER(SEARCH("Bit", $H203)), "", INDEX(D:D,MAX(IF(OFFSET(D203,-25,0,24,1)&lt;&gt;"",ROW(OFFSET(D203,-25,0,24,1)))),)+2)</f>
        <v/>
      </c>
      <c r="E203" s="48"/>
      <c r="F203" s="48"/>
      <c r="G203" s="49"/>
      <c r="H203" s="49" t="s">
        <v>149</v>
      </c>
      <c r="I203" s="50"/>
      <c r="J203" s="51"/>
      <c r="M203" s="17"/>
      <c r="N203" s="17"/>
    </row>
    <row r="204" spans="1:14" s="16" customFormat="1" ht="15.75" collapsed="1">
      <c r="A204" s="52"/>
      <c r="B204" s="81" t="s">
        <v>150</v>
      </c>
      <c r="C204" s="48" t="str">
        <f t="shared" ca="1" si="43"/>
        <v>0x048</v>
      </c>
      <c r="D204" s="48">
        <f t="array" aca="1" ref="D204" ca="1">IF(ISNUMBER(SEARCH("Bit", $H204)), "", INDEX(D:D,MAX(IF(OFFSET(D204,-25,0,24,1)&lt;&gt;"",ROW(OFFSET(D204,-25,0,24,1)))),)+2)</f>
        <v>72</v>
      </c>
      <c r="E204" s="48">
        <v>16</v>
      </c>
      <c r="F204" s="48" t="s">
        <v>151</v>
      </c>
      <c r="G204" s="49" t="s">
        <v>39</v>
      </c>
      <c r="H204" s="49"/>
      <c r="I204" s="50"/>
      <c r="J204" s="51" t="s">
        <v>152</v>
      </c>
      <c r="M204" s="17"/>
      <c r="N204" s="17"/>
    </row>
    <row r="205" spans="1:14" s="16" customFormat="1" ht="15.75" hidden="1" outlineLevel="1">
      <c r="A205" s="52"/>
      <c r="B205" s="81"/>
      <c r="C205" s="48" t="str">
        <f t="shared" ca="1" si="43"/>
        <v/>
      </c>
      <c r="D205" s="48" t="str">
        <f t="array" aca="1" ref="D205" ca="1">IF(ISNUMBER(SEARCH("Bit", $H205)), "", INDEX(D:D,MAX(IF(OFFSET(D205,-25,0,24,1)&lt;&gt;"",ROW(OFFSET(D205,-25,0,24,1)))),)+2)</f>
        <v/>
      </c>
      <c r="E205" s="48"/>
      <c r="F205" s="48"/>
      <c r="G205" s="49" t="s">
        <v>39</v>
      </c>
      <c r="H205" s="49" t="s">
        <v>144</v>
      </c>
      <c r="I205" s="50" t="s">
        <v>150</v>
      </c>
      <c r="J205" s="51"/>
      <c r="M205" s="17"/>
      <c r="N205" s="17"/>
    </row>
    <row r="206" spans="1:14" s="16" customFormat="1" ht="15.75" collapsed="1">
      <c r="A206" s="52"/>
      <c r="B206" s="81" t="s">
        <v>153</v>
      </c>
      <c r="C206" s="48" t="str">
        <f t="shared" ca="1" si="43"/>
        <v>0x04A</v>
      </c>
      <c r="D206" s="48">
        <f t="array" aca="1" ref="D206" ca="1">IF(ISNUMBER(SEARCH("Bit", $H206)), "", INDEX(D:D,MAX(IF(OFFSET(D206,-25,0,24,1)&lt;&gt;"",ROW(OFFSET(D206,-25,0,24,1)))),)+2)</f>
        <v>74</v>
      </c>
      <c r="E206" s="48">
        <v>16</v>
      </c>
      <c r="F206" s="48" t="s">
        <v>154</v>
      </c>
      <c r="G206" s="49" t="s">
        <v>39</v>
      </c>
      <c r="H206" s="49"/>
      <c r="I206" s="50"/>
      <c r="J206" s="51" t="s">
        <v>155</v>
      </c>
      <c r="M206" s="17"/>
      <c r="N206" s="17"/>
    </row>
    <row r="207" spans="1:14" s="16" customFormat="1" ht="15.75" hidden="1" outlineLevel="1">
      <c r="A207" s="52"/>
      <c r="B207" s="81"/>
      <c r="C207" s="48" t="str">
        <f t="shared" ca="1" si="43"/>
        <v/>
      </c>
      <c r="D207" s="48" t="str">
        <f t="array" aca="1" ref="D207" ca="1">IF(ISNUMBER(SEARCH("Bit", $H207)), "", INDEX(D:D,MAX(IF(OFFSET(D207,-25,0,24,1)&lt;&gt;"",ROW(OFFSET(D207,-25,0,24,1)))),)+2)</f>
        <v/>
      </c>
      <c r="E207" s="48"/>
      <c r="F207" s="48"/>
      <c r="G207" s="49" t="s">
        <v>39</v>
      </c>
      <c r="H207" s="49" t="s">
        <v>144</v>
      </c>
      <c r="I207" s="50" t="s">
        <v>153</v>
      </c>
      <c r="J207" s="51"/>
      <c r="M207" s="17"/>
      <c r="N207" s="17"/>
    </row>
    <row r="208" spans="1:14" s="16" customFormat="1" ht="15.75" collapsed="1">
      <c r="A208" s="52"/>
      <c r="B208" s="81" t="s">
        <v>156</v>
      </c>
      <c r="C208" s="48" t="str">
        <f t="shared" ref="C208:C211" ca="1" si="44">IF(D208&lt;&gt;"","0x"&amp;DEC2HEX(D208,3),"")</f>
        <v>0x04C</v>
      </c>
      <c r="D208" s="48">
        <f t="array" aca="1" ref="D208" ca="1">IF(ISNUMBER(SEARCH("Bit", $H208)), "", INDEX(D:D,MAX(IF(OFFSET(D208,-25,0,24,1)&lt;&gt;"",ROW(OFFSET(D208,-25,0,24,1)))),)+2)</f>
        <v>76</v>
      </c>
      <c r="E208" s="48">
        <v>16</v>
      </c>
      <c r="F208" s="48" t="s">
        <v>157</v>
      </c>
      <c r="G208" s="49" t="s">
        <v>39</v>
      </c>
      <c r="H208" s="49"/>
      <c r="I208" s="50"/>
      <c r="J208" s="51" t="s">
        <v>158</v>
      </c>
      <c r="M208" s="17"/>
      <c r="N208" s="17"/>
    </row>
    <row r="209" spans="1:14" s="16" customFormat="1" ht="15.75" hidden="1" outlineLevel="1">
      <c r="A209" s="52"/>
      <c r="B209" s="81"/>
      <c r="C209" s="48" t="str">
        <f t="shared" ca="1" si="44"/>
        <v/>
      </c>
      <c r="D209" s="48" t="str">
        <f t="array" aca="1" ref="D209" ca="1">IF(ISNUMBER(SEARCH("Bit", $H209)), "", INDEX(D:D,MAX(IF(OFFSET(D209,-25,0,24,1)&lt;&gt;"",ROW(OFFSET(D209,-25,0,24,1)))),)+2)</f>
        <v/>
      </c>
      <c r="E209" s="48"/>
      <c r="F209" s="48"/>
      <c r="G209" s="49" t="s">
        <v>39</v>
      </c>
      <c r="H209" s="49" t="s">
        <v>41</v>
      </c>
      <c r="I209" s="50" t="s">
        <v>42</v>
      </c>
      <c r="J209" s="51" t="s">
        <v>159</v>
      </c>
      <c r="M209" s="17"/>
      <c r="N209" s="17"/>
    </row>
    <row r="210" spans="1:14" s="16" customFormat="1" ht="15.75" hidden="1" outlineLevel="1">
      <c r="A210" s="52"/>
      <c r="B210" s="81"/>
      <c r="C210" s="48" t="str">
        <f t="shared" ref="C210" ca="1" si="45">IF(D210&lt;&gt;"","0x"&amp;DEC2HEX(D210,3),"")</f>
        <v/>
      </c>
      <c r="D210" s="48" t="str">
        <f t="array" aca="1" ref="D210" ca="1">IF(ISNUMBER(SEARCH("Bit", $H210)), "", INDEX(D:D,MAX(IF(OFFSET(D210,-25,0,24,1)&lt;&gt;"",ROW(OFFSET(D210,-25,0,24,1)))),)+2)</f>
        <v/>
      </c>
      <c r="E210" s="48"/>
      <c r="F210" s="48"/>
      <c r="G210" s="49" t="s">
        <v>39</v>
      </c>
      <c r="H210" s="49" t="s">
        <v>44</v>
      </c>
      <c r="I210" s="50" t="s">
        <v>45</v>
      </c>
      <c r="J210" s="51" t="s">
        <v>160</v>
      </c>
      <c r="M210" s="17"/>
      <c r="N210" s="17"/>
    </row>
    <row r="211" spans="1:14" s="16" customFormat="1" ht="15.75" hidden="1" outlineLevel="1">
      <c r="A211" s="52"/>
      <c r="B211" s="81"/>
      <c r="C211" s="48" t="str">
        <f t="shared" ca="1" si="44"/>
        <v/>
      </c>
      <c r="D211" s="48" t="str">
        <f t="array" aca="1" ref="D211" ca="1">IF(ISNUMBER(SEARCH("Bit", $H211)), "", INDEX(D:D,MAX(IF(OFFSET(D211,-25,0,24,1)&lt;&gt;"",ROW(OFFSET(D211,-25,0,24,1)))),)+2)</f>
        <v/>
      </c>
      <c r="E211" s="48"/>
      <c r="F211" s="48"/>
      <c r="G211" s="49" t="s">
        <v>39</v>
      </c>
      <c r="H211" s="49" t="s">
        <v>47</v>
      </c>
      <c r="I211" s="50" t="s">
        <v>48</v>
      </c>
      <c r="J211" s="51" t="s">
        <v>161</v>
      </c>
      <c r="M211" s="17"/>
      <c r="N211" s="17"/>
    </row>
    <row r="212" spans="1:14" s="16" customFormat="1" ht="15.75" collapsed="1">
      <c r="A212" s="52"/>
      <c r="B212" s="81" t="str">
        <f ca="1">"PARITY_"&amp;((D212+2)/8)&amp;"_64"</f>
        <v>PARITY_10_64</v>
      </c>
      <c r="C212" s="48" t="str">
        <f ca="1">IF(D212&lt;&gt;"","0x"&amp;DEC2HEX(D212,3),"")</f>
        <v>0x04E</v>
      </c>
      <c r="D212" s="48">
        <f t="array" aca="1" ref="D212" ca="1">IF(ISNUMBER(SEARCH("Bit", $H212)), "", INDEX(D:D,MAX(IF(OFFSET(D212,-25,0,24,1)&lt;&gt;"",ROW(OFFSET(D212,-25,0,24,1)))),)+2)</f>
        <v>78</v>
      </c>
      <c r="E212" s="48">
        <v>16</v>
      </c>
      <c r="F212" s="48"/>
      <c r="G212" s="49"/>
      <c r="H212" s="49"/>
      <c r="I212" s="50"/>
      <c r="J212" s="51"/>
      <c r="M212" s="17"/>
      <c r="N212" s="17"/>
    </row>
    <row r="213" spans="1:14" s="16" customFormat="1" ht="15.75" hidden="1" outlineLevel="1">
      <c r="A213" s="52"/>
      <c r="B213" s="81"/>
      <c r="C213" s="48" t="str">
        <f ca="1">IF(D213&lt;&gt;"","0x"&amp;DEC2HEX(D213,3),"")</f>
        <v/>
      </c>
      <c r="D213" s="48" t="str">
        <f t="array" aca="1" ref="D213" ca="1">IF(ISNUMBER(SEARCH("Bit", $H213)), "", INDEX(D:D,MAX(IF(OFFSET(D213,-25,0,24,1)&lt;&gt;"",ROW(OFFSET(D213,-25,0,24,1)))),)+2)</f>
        <v/>
      </c>
      <c r="E213" s="48"/>
      <c r="F213" s="48"/>
      <c r="G213" s="49"/>
      <c r="H213" s="49" t="s">
        <v>64</v>
      </c>
      <c r="I213" s="50" t="s">
        <v>65</v>
      </c>
      <c r="J213" s="51"/>
      <c r="M213" s="17"/>
      <c r="N213" s="17"/>
    </row>
    <row r="214" spans="1:14" s="16" customFormat="1" ht="15.75" hidden="1" outlineLevel="1">
      <c r="A214" s="52"/>
      <c r="B214" s="81"/>
      <c r="C214" s="48" t="str">
        <f ca="1">IF(D214&lt;&gt;"","0x"&amp;DEC2HEX(D214,3),"")</f>
        <v/>
      </c>
      <c r="D214" s="48" t="str">
        <f t="array" aca="1" ref="D214" ca="1">IF(ISNUMBER(SEARCH("Bit", $H214)), "", INDEX(D:D,MAX(IF(OFFSET(D214,-25,0,24,1)&lt;&gt;"",ROW(OFFSET(D214,-25,0,24,1)))),)+2)</f>
        <v/>
      </c>
      <c r="E214" s="48"/>
      <c r="F214" s="48"/>
      <c r="G214" s="49"/>
      <c r="H214" s="49" t="s">
        <v>66</v>
      </c>
      <c r="I214" s="50" t="s">
        <v>67</v>
      </c>
      <c r="J214" s="51"/>
      <c r="M214" s="17"/>
      <c r="N214" s="17"/>
    </row>
    <row r="215" spans="1:14" s="16" customFormat="1" ht="15.75" hidden="1" outlineLevel="1">
      <c r="A215" s="52"/>
      <c r="B215" s="81"/>
      <c r="C215" s="48" t="str">
        <f ca="1">IF(D215&lt;&gt;"","0x"&amp;DEC2HEX(D215,3),"")</f>
        <v/>
      </c>
      <c r="D215" s="48" t="str">
        <f t="array" aca="1" ref="D215" ca="1">IF(ISNUMBER(SEARCH("Bit", $H215)), "", INDEX(D:D,MAX(IF(OFFSET(D215,-25,0,24,1)&lt;&gt;"",ROW(OFFSET(D215,-25,0,24,1)))),)+2)</f>
        <v/>
      </c>
      <c r="E215" s="48"/>
      <c r="F215" s="48"/>
      <c r="G215" s="49"/>
      <c r="H215" s="49" t="s">
        <v>149</v>
      </c>
      <c r="I215" s="50"/>
      <c r="J215" s="51"/>
      <c r="M215" s="17"/>
      <c r="N215" s="17"/>
    </row>
    <row r="216" spans="1:14" s="16" customFormat="1" ht="15.75" collapsed="1">
      <c r="A216" s="52"/>
      <c r="B216" s="81" t="s">
        <v>162</v>
      </c>
      <c r="C216" s="48" t="str">
        <f t="shared" ref="C216:C219" ca="1" si="46">IF(D216&lt;&gt;"","0x"&amp;DEC2HEX(D216,3),"")</f>
        <v>0x050</v>
      </c>
      <c r="D216" s="48">
        <f t="array" aca="1" ref="D216" ca="1">IF(ISNUMBER(SEARCH("Bit", $H216)), "", INDEX(D:D,MAX(IF(OFFSET(D216,-25,0,24,1)&lt;&gt;"",ROW(OFFSET(D216,-25,0,24,1)))),)+2)</f>
        <v>80</v>
      </c>
      <c r="E216" s="48">
        <v>16</v>
      </c>
      <c r="F216" s="48" t="s">
        <v>163</v>
      </c>
      <c r="G216" s="49" t="s">
        <v>39</v>
      </c>
      <c r="H216" s="49"/>
      <c r="I216" s="50"/>
      <c r="J216" s="51" t="s">
        <v>164</v>
      </c>
      <c r="M216" s="17"/>
      <c r="N216" s="17"/>
    </row>
    <row r="217" spans="1:14" s="16" customFormat="1" ht="15.75" hidden="1" outlineLevel="1">
      <c r="A217" s="52"/>
      <c r="B217" s="81"/>
      <c r="C217" s="48" t="str">
        <f t="shared" ca="1" si="46"/>
        <v/>
      </c>
      <c r="D217" s="48" t="str">
        <f t="array" aca="1" ref="D217" ca="1">IF(ISNUMBER(SEARCH("Bit", $H217)), "", INDEX(D:D,MAX(IF(OFFSET(D217,-25,0,24,1)&lt;&gt;"",ROW(OFFSET(D217,-25,0,24,1)))),)+2)</f>
        <v/>
      </c>
      <c r="E217" s="48"/>
      <c r="F217" s="48"/>
      <c r="G217" s="49" t="s">
        <v>39</v>
      </c>
      <c r="H217" s="49" t="s">
        <v>41</v>
      </c>
      <c r="I217" s="50" t="s">
        <v>42</v>
      </c>
      <c r="J217" s="51" t="s">
        <v>159</v>
      </c>
      <c r="M217" s="17"/>
      <c r="N217" s="17"/>
    </row>
    <row r="218" spans="1:14" s="16" customFormat="1" ht="15.75" hidden="1" outlineLevel="1">
      <c r="A218" s="52"/>
      <c r="B218" s="81"/>
      <c r="C218" s="48" t="str">
        <f t="shared" ca="1" si="46"/>
        <v/>
      </c>
      <c r="D218" s="48" t="str">
        <f t="array" aca="1" ref="D218" ca="1">IF(ISNUMBER(SEARCH("Bit", $H218)), "", INDEX(D:D,MAX(IF(OFFSET(D218,-25,0,24,1)&lt;&gt;"",ROW(OFFSET(D218,-25,0,24,1)))),)+2)</f>
        <v/>
      </c>
      <c r="E218" s="48"/>
      <c r="F218" s="48"/>
      <c r="G218" s="49" t="s">
        <v>39</v>
      </c>
      <c r="H218" s="49" t="s">
        <v>44</v>
      </c>
      <c r="I218" s="50" t="s">
        <v>45</v>
      </c>
      <c r="J218" s="51" t="s">
        <v>165</v>
      </c>
      <c r="M218" s="17"/>
      <c r="N218" s="17"/>
    </row>
    <row r="219" spans="1:14" s="16" customFormat="1" ht="15.75" hidden="1" outlineLevel="1">
      <c r="A219" s="52"/>
      <c r="B219" s="81"/>
      <c r="C219" s="48" t="str">
        <f t="shared" ca="1" si="46"/>
        <v/>
      </c>
      <c r="D219" s="48" t="str">
        <f t="array" aca="1" ref="D219" ca="1">IF(ISNUMBER(SEARCH("Bit", $H219)), "", INDEX(D:D,MAX(IF(OFFSET(D219,-25,0,24,1)&lt;&gt;"",ROW(OFFSET(D219,-25,0,24,1)))),)+2)</f>
        <v/>
      </c>
      <c r="E219" s="48"/>
      <c r="F219" s="48"/>
      <c r="G219" s="49" t="s">
        <v>39</v>
      </c>
      <c r="H219" s="49" t="s">
        <v>47</v>
      </c>
      <c r="I219" s="50" t="s">
        <v>48</v>
      </c>
      <c r="J219" s="51" t="s">
        <v>166</v>
      </c>
      <c r="M219" s="17"/>
      <c r="N219" s="17"/>
    </row>
    <row r="220" spans="1:14" s="16" customFormat="1" ht="15.75" collapsed="1">
      <c r="A220" s="52"/>
      <c r="B220" s="81" t="s">
        <v>167</v>
      </c>
      <c r="C220" s="48" t="str">
        <f ca="1">IF(D220&lt;&gt;"","0x"&amp;DEC2HEX(D220,3),"")</f>
        <v>0x052</v>
      </c>
      <c r="D220" s="48">
        <f t="array" aca="1" ref="D220" ca="1">IF(ISNUMBER(SEARCH("Bit", $H220)), "", INDEX(D:D,MAX(IF(OFFSET(D220,-25,0,24,1)&lt;&gt;"",ROW(OFFSET(D220,-25,0,24,1)))),)+2)</f>
        <v>82</v>
      </c>
      <c r="E220" s="48">
        <v>16</v>
      </c>
      <c r="F220" s="48" t="s">
        <v>168</v>
      </c>
      <c r="G220" s="49" t="s">
        <v>39</v>
      </c>
      <c r="H220" s="49"/>
      <c r="I220" s="50"/>
      <c r="J220" s="51" t="s">
        <v>169</v>
      </c>
      <c r="M220" s="17"/>
      <c r="N220" s="17"/>
    </row>
    <row r="221" spans="1:14" s="16" customFormat="1" ht="15.75" hidden="1" outlineLevel="1">
      <c r="A221" s="52"/>
      <c r="B221" s="81"/>
      <c r="C221" s="48" t="str">
        <f ca="1">IF(D221&lt;&gt;"","0x"&amp;DEC2HEX(D221,3),"")</f>
        <v/>
      </c>
      <c r="D221" s="48" t="str">
        <f t="array" aca="1" ref="D221" ca="1">IF(ISNUMBER(SEARCH("Bit", $H221)), "", INDEX(D:D,MAX(IF(OFFSET(D221,-25,0,24,1)&lt;&gt;"",ROW(OFFSET(D221,-25,0,24,1)))),)+2)</f>
        <v/>
      </c>
      <c r="E221" s="48"/>
      <c r="F221" s="48"/>
      <c r="G221" s="49" t="s">
        <v>39</v>
      </c>
      <c r="H221" s="49" t="s">
        <v>144</v>
      </c>
      <c r="I221" s="50" t="s">
        <v>167</v>
      </c>
      <c r="J221" s="51"/>
      <c r="M221" s="17"/>
      <c r="N221" s="17"/>
    </row>
    <row r="222" spans="1:14" s="16" customFormat="1" ht="15.75" collapsed="1">
      <c r="A222" s="52"/>
      <c r="B222" s="81" t="s">
        <v>170</v>
      </c>
      <c r="C222" s="48" t="str">
        <f t="shared" ref="C222:C223" ca="1" si="47">IF(D222&lt;&gt;"","0x"&amp;DEC2HEX(D222,3),"")</f>
        <v>0x054</v>
      </c>
      <c r="D222" s="48">
        <f t="array" aca="1" ref="D222" ca="1">IF(ISNUMBER(SEARCH("Bit", $H222)), "", INDEX(D:D,MAX(IF(OFFSET(D222,-25,0,24,1)&lt;&gt;"",ROW(OFFSET(D222,-25,0,24,1)))),)+2)</f>
        <v>84</v>
      </c>
      <c r="E222" s="48">
        <v>16</v>
      </c>
      <c r="F222" s="48" t="s">
        <v>171</v>
      </c>
      <c r="G222" s="49" t="s">
        <v>39</v>
      </c>
      <c r="H222" s="49"/>
      <c r="I222" s="50"/>
      <c r="J222" s="51" t="s">
        <v>172</v>
      </c>
      <c r="M222" s="17"/>
      <c r="N222" s="17"/>
    </row>
    <row r="223" spans="1:14" s="16" customFormat="1" ht="15.75" hidden="1" outlineLevel="1">
      <c r="A223" s="52"/>
      <c r="B223" s="81"/>
      <c r="C223" s="48" t="str">
        <f t="shared" ca="1" si="47"/>
        <v/>
      </c>
      <c r="D223" s="48" t="str">
        <f t="array" aca="1" ref="D223" ca="1">IF(ISNUMBER(SEARCH("Bit", $H223)), "", INDEX(D:D,MAX(IF(OFFSET(D223,-25,0,24,1)&lt;&gt;"",ROW(OFFSET(D223,-25,0,24,1)))),)+2)</f>
        <v/>
      </c>
      <c r="E223" s="48"/>
      <c r="F223" s="48"/>
      <c r="G223" s="49" t="s">
        <v>39</v>
      </c>
      <c r="H223" s="49" t="s">
        <v>144</v>
      </c>
      <c r="I223" s="50" t="s">
        <v>170</v>
      </c>
      <c r="J223" s="51"/>
      <c r="M223" s="17"/>
      <c r="N223" s="17"/>
    </row>
    <row r="224" spans="1:14" s="16" customFormat="1" ht="15.75" collapsed="1">
      <c r="A224" s="52"/>
      <c r="B224" s="81" t="str">
        <f ca="1">"PARITY_"&amp;((D224+2)/8)&amp;"_64"</f>
        <v>PARITY_11_64</v>
      </c>
      <c r="C224" s="48" t="str">
        <f t="shared" ref="C224:C229" ca="1" si="48">IF(D224&lt;&gt;"","0x"&amp;DEC2HEX(D224,3),"")</f>
        <v>0x056</v>
      </c>
      <c r="D224" s="48">
        <f t="array" aca="1" ref="D224" ca="1">IF(ISNUMBER(SEARCH("Bit", $H224)), "", INDEX(D:D,MAX(IF(OFFSET(D224,-25,0,24,1)&lt;&gt;"",ROW(OFFSET(D224,-25,0,24,1)))),)+2)</f>
        <v>86</v>
      </c>
      <c r="E224" s="48">
        <v>16</v>
      </c>
      <c r="F224" s="48"/>
      <c r="G224" s="49"/>
      <c r="H224" s="49"/>
      <c r="I224" s="50"/>
      <c r="J224" s="51"/>
      <c r="M224" s="17"/>
      <c r="N224" s="17"/>
    </row>
    <row r="225" spans="1:14" s="16" customFormat="1" ht="15.75" hidden="1" outlineLevel="1">
      <c r="A225" s="52"/>
      <c r="B225" s="81"/>
      <c r="C225" s="48" t="str">
        <f t="shared" ca="1" si="48"/>
        <v/>
      </c>
      <c r="D225" s="48" t="str">
        <f t="array" aca="1" ref="D225" ca="1">IF(ISNUMBER(SEARCH("Bit", $H225)), "", INDEX(D:D,MAX(IF(OFFSET(D225,-25,0,24,1)&lt;&gt;"",ROW(OFFSET(D225,-25,0,24,1)))),)+2)</f>
        <v/>
      </c>
      <c r="E225" s="48"/>
      <c r="F225" s="48"/>
      <c r="G225" s="49"/>
      <c r="H225" s="49" t="s">
        <v>64</v>
      </c>
      <c r="I225" s="50" t="s">
        <v>65</v>
      </c>
      <c r="J225" s="51"/>
      <c r="M225" s="17"/>
      <c r="N225" s="17"/>
    </row>
    <row r="226" spans="1:14" s="16" customFormat="1" ht="15.75" hidden="1" outlineLevel="1">
      <c r="A226" s="52"/>
      <c r="B226" s="81"/>
      <c r="C226" s="48" t="str">
        <f t="shared" ca="1" si="48"/>
        <v/>
      </c>
      <c r="D226" s="48" t="str">
        <f t="array" aca="1" ref="D226" ca="1">IF(ISNUMBER(SEARCH("Bit", $H226)), "", INDEX(D:D,MAX(IF(OFFSET(D226,-25,0,24,1)&lt;&gt;"",ROW(OFFSET(D226,-25,0,24,1)))),)+2)</f>
        <v/>
      </c>
      <c r="E226" s="48"/>
      <c r="F226" s="48"/>
      <c r="G226" s="49"/>
      <c r="H226" s="49" t="s">
        <v>66</v>
      </c>
      <c r="I226" s="50" t="s">
        <v>67</v>
      </c>
      <c r="J226" s="51"/>
      <c r="M226" s="17"/>
      <c r="N226" s="17"/>
    </row>
    <row r="227" spans="1:14" s="16" customFormat="1" ht="15.75" hidden="1" outlineLevel="1">
      <c r="A227" s="52"/>
      <c r="B227" s="81"/>
      <c r="C227" s="48" t="str">
        <f t="shared" ca="1" si="48"/>
        <v/>
      </c>
      <c r="D227" s="48" t="str">
        <f t="array" aca="1" ref="D227" ca="1">IF(ISNUMBER(SEARCH("Bit", $H227)), "", INDEX(D:D,MAX(IF(OFFSET(D227,-25,0,24,1)&lt;&gt;"",ROW(OFFSET(D227,-25,0,24,1)))),)+2)</f>
        <v/>
      </c>
      <c r="E227" s="48"/>
      <c r="F227" s="48"/>
      <c r="G227" s="49"/>
      <c r="H227" s="49" t="s">
        <v>149</v>
      </c>
      <c r="I227" s="50"/>
      <c r="J227" s="51"/>
      <c r="M227" s="17"/>
      <c r="N227" s="17"/>
    </row>
    <row r="228" spans="1:14" s="16" customFormat="1" ht="15.75" collapsed="1">
      <c r="A228" s="52"/>
      <c r="B228" s="81"/>
      <c r="C228" s="48" t="str">
        <f t="shared" ca="1" si="48"/>
        <v>0x058</v>
      </c>
      <c r="D228" s="48">
        <f t="array" aca="1" ref="D228" ca="1">IF(ISNUMBER(SEARCH("Bit", $H228)), "", INDEX(D:D,MAX(IF(OFFSET(D228,-25,0,24,1)&lt;&gt;"",ROW(OFFSET(D228,-25,0,24,1)))),)+2)</f>
        <v>88</v>
      </c>
      <c r="E228" s="48">
        <v>16</v>
      </c>
      <c r="F228" s="48"/>
      <c r="G228" s="49"/>
      <c r="H228" s="49"/>
      <c r="I228" s="50"/>
      <c r="J228" s="51"/>
      <c r="M228" s="17"/>
      <c r="N228" s="17"/>
    </row>
    <row r="229" spans="1:14" s="16" customFormat="1" ht="15.75" hidden="1" outlineLevel="1">
      <c r="A229" s="52"/>
      <c r="B229" s="81"/>
      <c r="C229" s="48" t="str">
        <f t="shared" ca="1" si="48"/>
        <v/>
      </c>
      <c r="D229" s="48" t="str">
        <f t="array" aca="1" ref="D229" ca="1">IF(ISNUMBER(SEARCH("Bit", $H229)), "", INDEX(D:D,MAX(IF(OFFSET(D229,-25,0,24,1)&lt;&gt;"",ROW(OFFSET(D229,-25,0,24,1)))),)+2)</f>
        <v/>
      </c>
      <c r="E229" s="48"/>
      <c r="F229" s="48"/>
      <c r="G229" s="49"/>
      <c r="H229" s="49" t="s">
        <v>144</v>
      </c>
      <c r="I229" s="50"/>
      <c r="J229" s="51"/>
      <c r="M229" s="17"/>
      <c r="N229" s="17"/>
    </row>
    <row r="230" spans="1:14" s="16" customFormat="1" ht="15.75" collapsed="1">
      <c r="A230" s="52"/>
      <c r="B230" s="81" t="s">
        <v>173</v>
      </c>
      <c r="C230" s="48" t="str">
        <f t="shared" ref="C230:C231" ca="1" si="49">IF(D230&lt;&gt;"","0x"&amp;DEC2HEX(D230,3),"")</f>
        <v>0x05A</v>
      </c>
      <c r="D230" s="48">
        <f t="array" aca="1" ref="D230" ca="1">IF(ISNUMBER(SEARCH("Bit", $H230)), "", INDEX(D:D,MAX(IF(OFFSET(D230,-25,0,24,1)&lt;&gt;"",ROW(OFFSET(D230,-25,0,24,1)))),)+2)</f>
        <v>90</v>
      </c>
      <c r="E230" s="48">
        <v>16</v>
      </c>
      <c r="F230" s="48" t="s">
        <v>51</v>
      </c>
      <c r="G230" s="49" t="s">
        <v>39</v>
      </c>
      <c r="H230" s="49"/>
      <c r="I230" s="50"/>
      <c r="J230" s="51" t="s">
        <v>174</v>
      </c>
      <c r="M230" s="17"/>
      <c r="N230" s="17"/>
    </row>
    <row r="231" spans="1:14" s="16" customFormat="1" ht="15.75" hidden="1" outlineLevel="1">
      <c r="A231" s="52"/>
      <c r="B231" s="81"/>
      <c r="C231" s="48" t="str">
        <f t="shared" ca="1" si="49"/>
        <v/>
      </c>
      <c r="D231" s="48" t="str">
        <f t="array" aca="1" ref="D231" ca="1">IF(ISNUMBER(SEARCH("Bit", $H231)), "", INDEX(D:D,MAX(IF(OFFSET(D231,-25,0,24,1)&lt;&gt;"",ROW(OFFSET(D231,-25,0,24,1)))),)+2)</f>
        <v/>
      </c>
      <c r="E231" s="48"/>
      <c r="F231" s="48"/>
      <c r="G231" s="49" t="s">
        <v>39</v>
      </c>
      <c r="H231" s="49" t="s">
        <v>144</v>
      </c>
      <c r="I231" s="50" t="s">
        <v>173</v>
      </c>
      <c r="J231" s="51" t="s">
        <v>145</v>
      </c>
      <c r="M231" s="17"/>
      <c r="N231" s="17"/>
    </row>
    <row r="232" spans="1:14" s="16" customFormat="1" ht="15.75" collapsed="1">
      <c r="A232" s="52"/>
      <c r="B232" s="81" t="s">
        <v>175</v>
      </c>
      <c r="C232" s="48" t="str">
        <f t="shared" ref="C232:C233" ca="1" si="50">IF(D232&lt;&gt;"","0x"&amp;DEC2HEX(D232,3),"")</f>
        <v>0x05C</v>
      </c>
      <c r="D232" s="48">
        <f t="array" aca="1" ref="D232" ca="1">IF(ISNUMBER(SEARCH("Bit", $H232)), "", INDEX(D:D,MAX(IF(OFFSET(D232,-25,0,24,1)&lt;&gt;"",ROW(OFFSET(D232,-25,0,24,1)))),)+2)</f>
        <v>92</v>
      </c>
      <c r="E232" s="48">
        <v>16</v>
      </c>
      <c r="F232" s="48" t="s">
        <v>51</v>
      </c>
      <c r="G232" s="49" t="s">
        <v>39</v>
      </c>
      <c r="H232" s="49"/>
      <c r="I232" s="50"/>
      <c r="J232" s="51" t="s">
        <v>147</v>
      </c>
      <c r="M232" s="17"/>
      <c r="N232" s="17"/>
    </row>
    <row r="233" spans="1:14" s="16" customFormat="1" ht="15.75" hidden="1" outlineLevel="1">
      <c r="A233" s="52"/>
      <c r="B233" s="81"/>
      <c r="C233" s="48" t="str">
        <f t="shared" ca="1" si="50"/>
        <v/>
      </c>
      <c r="D233" s="48" t="str">
        <f t="array" aca="1" ref="D233" ca="1">IF(ISNUMBER(SEARCH("Bit", $H233)), "", INDEX(D:D,MAX(IF(OFFSET(D233,-25,0,24,1)&lt;&gt;"",ROW(OFFSET(D233,-25,0,24,1)))),)+2)</f>
        <v/>
      </c>
      <c r="E233" s="48"/>
      <c r="F233" s="48"/>
      <c r="G233" s="49" t="s">
        <v>39</v>
      </c>
      <c r="H233" s="49" t="s">
        <v>144</v>
      </c>
      <c r="I233" s="50" t="s">
        <v>175</v>
      </c>
      <c r="J233" s="51"/>
      <c r="M233" s="17"/>
      <c r="N233" s="17"/>
    </row>
    <row r="234" spans="1:14" s="16" customFormat="1" ht="15.75" collapsed="1">
      <c r="A234" s="52"/>
      <c r="B234" s="81" t="str">
        <f ca="1">"PARITY_"&amp;((D234+2)/8)&amp;"_64"</f>
        <v>PARITY_12_64</v>
      </c>
      <c r="C234" s="48" t="str">
        <f ca="1">IF(D234&lt;&gt;"","0x"&amp;DEC2HEX(D234,3),"")</f>
        <v>0x05E</v>
      </c>
      <c r="D234" s="48">
        <f t="array" aca="1" ref="D234" ca="1">IF(ISNUMBER(SEARCH("Bit", $H234)), "", INDEX(D:D,MAX(IF(OFFSET(D234,-25,0,24,1)&lt;&gt;"",ROW(OFFSET(D234,-25,0,24,1)))),)+2)</f>
        <v>94</v>
      </c>
      <c r="E234" s="48">
        <v>16</v>
      </c>
      <c r="F234" s="48"/>
      <c r="G234" s="49"/>
      <c r="H234" s="49"/>
      <c r="I234" s="50"/>
      <c r="J234" s="51"/>
      <c r="M234" s="17"/>
      <c r="N234" s="17"/>
    </row>
    <row r="235" spans="1:14" s="16" customFormat="1" ht="15.75" hidden="1" outlineLevel="1">
      <c r="A235" s="52"/>
      <c r="B235" s="81"/>
      <c r="C235" s="48" t="str">
        <f ca="1">IF(D235&lt;&gt;"","0x"&amp;DEC2HEX(D235,3),"")</f>
        <v/>
      </c>
      <c r="D235" s="48" t="str">
        <f t="array" aca="1" ref="D235" ca="1">IF(ISNUMBER(SEARCH("Bit", $H235)), "", INDEX(D:D,MAX(IF(OFFSET(D235,-25,0,24,1)&lt;&gt;"",ROW(OFFSET(D235,-25,0,24,1)))),)+2)</f>
        <v/>
      </c>
      <c r="E235" s="48"/>
      <c r="F235" s="48"/>
      <c r="G235" s="49"/>
      <c r="H235" s="49" t="s">
        <v>64</v>
      </c>
      <c r="I235" s="50" t="s">
        <v>65</v>
      </c>
      <c r="J235" s="51"/>
      <c r="M235" s="17"/>
      <c r="N235" s="17"/>
    </row>
    <row r="236" spans="1:14" s="16" customFormat="1" ht="15.75" hidden="1" outlineLevel="1">
      <c r="A236" s="52"/>
      <c r="B236" s="81"/>
      <c r="C236" s="48" t="str">
        <f ca="1">IF(D236&lt;&gt;"","0x"&amp;DEC2HEX(D236,3),"")</f>
        <v/>
      </c>
      <c r="D236" s="48" t="str">
        <f t="array" aca="1" ref="D236" ca="1">IF(ISNUMBER(SEARCH("Bit", $H236)), "", INDEX(D:D,MAX(IF(OFFSET(D236,-25,0,24,1)&lt;&gt;"",ROW(OFFSET(D236,-25,0,24,1)))),)+2)</f>
        <v/>
      </c>
      <c r="E236" s="48"/>
      <c r="F236" s="48"/>
      <c r="G236" s="49"/>
      <c r="H236" s="49" t="s">
        <v>66</v>
      </c>
      <c r="I236" s="50" t="s">
        <v>67</v>
      </c>
      <c r="J236" s="51"/>
      <c r="M236" s="17"/>
      <c r="N236" s="17"/>
    </row>
    <row r="237" spans="1:14" s="16" customFormat="1" ht="15.75" hidden="1" outlineLevel="1">
      <c r="A237" s="52"/>
      <c r="B237" s="81"/>
      <c r="C237" s="48" t="str">
        <f ca="1">IF(D237&lt;&gt;"","0x"&amp;DEC2HEX(D237,3),"")</f>
        <v/>
      </c>
      <c r="D237" s="48" t="str">
        <f t="array" aca="1" ref="D237" ca="1">IF(ISNUMBER(SEARCH("Bit", $H237)), "", INDEX(D:D,MAX(IF(OFFSET(D237,-25,0,24,1)&lt;&gt;"",ROW(OFFSET(D237,-25,0,24,1)))),)+2)</f>
        <v/>
      </c>
      <c r="E237" s="48"/>
      <c r="F237" s="48"/>
      <c r="G237" s="49"/>
      <c r="H237" s="49" t="s">
        <v>149</v>
      </c>
      <c r="I237" s="50"/>
      <c r="J237" s="51"/>
      <c r="M237" s="17"/>
      <c r="N237" s="17"/>
    </row>
    <row r="238" spans="1:14" s="16" customFormat="1" ht="15.75" collapsed="1">
      <c r="A238" s="52"/>
      <c r="B238" s="81" t="s">
        <v>176</v>
      </c>
      <c r="C238" s="48" t="str">
        <f t="shared" ref="C238:C243" ca="1" si="51">IF(D238&lt;&gt;"","0x"&amp;DEC2HEX(D238,3),"")</f>
        <v>0x060</v>
      </c>
      <c r="D238" s="48">
        <f t="array" aca="1" ref="D238" ca="1">IF(ISNUMBER(SEARCH("Bit", $H238)), "", INDEX(D:D,MAX(IF(OFFSET(D238,-25,0,24,1)&lt;&gt;"",ROW(OFFSET(D238,-25,0,24,1)))),)+2)</f>
        <v>96</v>
      </c>
      <c r="E238" s="48">
        <v>16</v>
      </c>
      <c r="F238" s="48" t="s">
        <v>51</v>
      </c>
      <c r="G238" s="49" t="s">
        <v>39</v>
      </c>
      <c r="H238" s="49"/>
      <c r="I238" s="50"/>
      <c r="J238" s="51" t="s">
        <v>147</v>
      </c>
      <c r="M238" s="17"/>
      <c r="N238" s="17"/>
    </row>
    <row r="239" spans="1:14" s="16" customFormat="1" ht="15.75" hidden="1" outlineLevel="1">
      <c r="A239" s="52"/>
      <c r="B239" s="81"/>
      <c r="C239" s="48" t="str">
        <f t="shared" ca="1" si="51"/>
        <v/>
      </c>
      <c r="D239" s="48" t="str">
        <f t="array" aca="1" ref="D239" ca="1">IF(ISNUMBER(SEARCH("Bit", $H239)), "", INDEX(D:D,MAX(IF(OFFSET(D239,-25,0,24,1)&lt;&gt;"",ROW(OFFSET(D239,-25,0,24,1)))),)+2)</f>
        <v/>
      </c>
      <c r="E239" s="48"/>
      <c r="F239" s="48"/>
      <c r="G239" s="49" t="s">
        <v>39</v>
      </c>
      <c r="H239" s="49" t="s">
        <v>144</v>
      </c>
      <c r="I239" s="50" t="s">
        <v>176</v>
      </c>
      <c r="J239" s="51"/>
      <c r="M239" s="17"/>
      <c r="N239" s="17"/>
    </row>
    <row r="240" spans="1:14" s="16" customFormat="1" ht="15.75" collapsed="1">
      <c r="A240" s="52"/>
      <c r="B240" s="81" t="s">
        <v>177</v>
      </c>
      <c r="C240" s="48" t="str">
        <f t="shared" ca="1" si="51"/>
        <v>0x062</v>
      </c>
      <c r="D240" s="48">
        <f t="array" aca="1" ref="D240" ca="1">IF(ISNUMBER(SEARCH("Bit", $H240)), "", INDEX(D:D,MAX(IF(OFFSET(D240,-25,0,24,1)&lt;&gt;"",ROW(OFFSET(D240,-25,0,24,1)))),)+2)</f>
        <v>98</v>
      </c>
      <c r="E240" s="48">
        <v>16</v>
      </c>
      <c r="F240" s="48" t="s">
        <v>151</v>
      </c>
      <c r="G240" s="49" t="s">
        <v>39</v>
      </c>
      <c r="H240" s="49"/>
      <c r="I240" s="50"/>
      <c r="J240" s="51" t="s">
        <v>178</v>
      </c>
      <c r="M240" s="17"/>
      <c r="N240" s="17"/>
    </row>
    <row r="241" spans="1:14" s="16" customFormat="1" ht="15.75" hidden="1" outlineLevel="1">
      <c r="A241" s="52"/>
      <c r="B241" s="81"/>
      <c r="C241" s="48" t="str">
        <f t="shared" ca="1" si="51"/>
        <v/>
      </c>
      <c r="D241" s="48" t="str">
        <f t="array" aca="1" ref="D241" ca="1">IF(ISNUMBER(SEARCH("Bit", $H241)), "", INDEX(D:D,MAX(IF(OFFSET(D241,-25,0,24,1)&lt;&gt;"",ROW(OFFSET(D241,-25,0,24,1)))),)+2)</f>
        <v/>
      </c>
      <c r="E241" s="48"/>
      <c r="F241" s="48"/>
      <c r="G241" s="49" t="s">
        <v>39</v>
      </c>
      <c r="H241" s="49" t="s">
        <v>144</v>
      </c>
      <c r="I241" s="50" t="s">
        <v>177</v>
      </c>
      <c r="J241" s="51"/>
      <c r="M241" s="17"/>
      <c r="N241" s="17"/>
    </row>
    <row r="242" spans="1:14" s="16" customFormat="1" ht="15.75" collapsed="1">
      <c r="A242" s="52"/>
      <c r="B242" s="81" t="s">
        <v>179</v>
      </c>
      <c r="C242" s="48" t="str">
        <f t="shared" ca="1" si="51"/>
        <v>0x064</v>
      </c>
      <c r="D242" s="48">
        <f t="array" aca="1" ref="D242" ca="1">IF(ISNUMBER(SEARCH("Bit", $H242)), "", INDEX(D:D,MAX(IF(OFFSET(D242,-25,0,24,1)&lt;&gt;"",ROW(OFFSET(D242,-25,0,24,1)))),)+2)</f>
        <v>100</v>
      </c>
      <c r="E242" s="48">
        <v>16</v>
      </c>
      <c r="F242" s="48" t="s">
        <v>154</v>
      </c>
      <c r="G242" s="49" t="s">
        <v>39</v>
      </c>
      <c r="H242" s="49"/>
      <c r="I242" s="50"/>
      <c r="J242" s="51" t="s">
        <v>180</v>
      </c>
      <c r="M242" s="17"/>
      <c r="N242" s="17"/>
    </row>
    <row r="243" spans="1:14" s="16" customFormat="1" ht="15.75" hidden="1" outlineLevel="1">
      <c r="A243" s="52"/>
      <c r="B243" s="81"/>
      <c r="C243" s="48" t="str">
        <f t="shared" ca="1" si="51"/>
        <v/>
      </c>
      <c r="D243" s="48" t="str">
        <f t="array" aca="1" ref="D243" ca="1">IF(ISNUMBER(SEARCH("Bit", $H243)), "", INDEX(D:D,MAX(IF(OFFSET(D243,-25,0,24,1)&lt;&gt;"",ROW(OFFSET(D243,-25,0,24,1)))),)+2)</f>
        <v/>
      </c>
      <c r="E243" s="48"/>
      <c r="F243" s="48"/>
      <c r="G243" s="49" t="s">
        <v>39</v>
      </c>
      <c r="H243" s="49" t="s">
        <v>144</v>
      </c>
      <c r="I243" s="50" t="s">
        <v>179</v>
      </c>
      <c r="J243" s="51"/>
      <c r="M243" s="17"/>
      <c r="N243" s="17"/>
    </row>
    <row r="244" spans="1:14" s="16" customFormat="1" ht="15.75" collapsed="1">
      <c r="A244" s="52"/>
      <c r="B244" s="81" t="str">
        <f ca="1">"PARITY_"&amp;((D244+2)/8)&amp;"_64"</f>
        <v>PARITY_13_64</v>
      </c>
      <c r="C244" s="48" t="str">
        <f ca="1">IF(D244&lt;&gt;"","0x"&amp;DEC2HEX(D244,3),"")</f>
        <v>0x066</v>
      </c>
      <c r="D244" s="48">
        <f t="array" aca="1" ref="D244" ca="1">IF(ISNUMBER(SEARCH("Bit", $H244)), "", INDEX(D:D,MAX(IF(OFFSET(D244,-25,0,24,1)&lt;&gt;"",ROW(OFFSET(D244,-25,0,24,1)))),)+2)</f>
        <v>102</v>
      </c>
      <c r="E244" s="48">
        <v>16</v>
      </c>
      <c r="F244" s="48"/>
      <c r="G244" s="49"/>
      <c r="H244" s="49"/>
      <c r="I244" s="50"/>
      <c r="J244" s="51"/>
      <c r="M244" s="17"/>
      <c r="N244" s="17"/>
    </row>
    <row r="245" spans="1:14" s="16" customFormat="1" ht="15.75" hidden="1" outlineLevel="1">
      <c r="A245" s="52"/>
      <c r="B245" s="81"/>
      <c r="C245" s="48" t="str">
        <f ca="1">IF(D245&lt;&gt;"","0x"&amp;DEC2HEX(D245,3),"")</f>
        <v/>
      </c>
      <c r="D245" s="48" t="str">
        <f t="array" aca="1" ref="D245" ca="1">IF(ISNUMBER(SEARCH("Bit", $H245)), "", INDEX(D:D,MAX(IF(OFFSET(D245,-25,0,24,1)&lt;&gt;"",ROW(OFFSET(D245,-25,0,24,1)))),)+2)</f>
        <v/>
      </c>
      <c r="E245" s="48"/>
      <c r="F245" s="48"/>
      <c r="G245" s="49"/>
      <c r="H245" s="49" t="s">
        <v>64</v>
      </c>
      <c r="I245" s="50" t="s">
        <v>65</v>
      </c>
      <c r="J245" s="51"/>
      <c r="M245" s="17"/>
      <c r="N245" s="17"/>
    </row>
    <row r="246" spans="1:14" s="16" customFormat="1" ht="15.75" hidden="1" outlineLevel="1">
      <c r="A246" s="52"/>
      <c r="B246" s="81"/>
      <c r="C246" s="48" t="str">
        <f ca="1">IF(D246&lt;&gt;"","0x"&amp;DEC2HEX(D246,3),"")</f>
        <v/>
      </c>
      <c r="D246" s="48" t="str">
        <f t="array" aca="1" ref="D246" ca="1">IF(ISNUMBER(SEARCH("Bit", $H246)), "", INDEX(D:D,MAX(IF(OFFSET(D246,-25,0,24,1)&lt;&gt;"",ROW(OFFSET(D246,-25,0,24,1)))),)+2)</f>
        <v/>
      </c>
      <c r="E246" s="48"/>
      <c r="F246" s="48"/>
      <c r="G246" s="49"/>
      <c r="H246" s="49" t="s">
        <v>66</v>
      </c>
      <c r="I246" s="50" t="s">
        <v>67</v>
      </c>
      <c r="J246" s="51"/>
      <c r="M246" s="17"/>
      <c r="N246" s="17"/>
    </row>
    <row r="247" spans="1:14" s="16" customFormat="1" ht="15.75" hidden="1" outlineLevel="1">
      <c r="A247" s="52"/>
      <c r="B247" s="81"/>
      <c r="C247" s="48" t="str">
        <f ca="1">IF(D247&lt;&gt;"","0x"&amp;DEC2HEX(D247,3),"")</f>
        <v/>
      </c>
      <c r="D247" s="48" t="str">
        <f t="array" aca="1" ref="D247" ca="1">IF(ISNUMBER(SEARCH("Bit", $H247)), "", INDEX(D:D,MAX(IF(OFFSET(D247,-25,0,24,1)&lt;&gt;"",ROW(OFFSET(D247,-25,0,24,1)))),)+2)</f>
        <v/>
      </c>
      <c r="E247" s="48"/>
      <c r="F247" s="48"/>
      <c r="G247" s="49"/>
      <c r="H247" s="49" t="s">
        <v>149</v>
      </c>
      <c r="I247" s="50"/>
      <c r="J247" s="51"/>
      <c r="M247" s="17"/>
      <c r="N247" s="17"/>
    </row>
    <row r="248" spans="1:14" s="16" customFormat="1" ht="15.75" collapsed="1">
      <c r="A248" s="52"/>
      <c r="B248" s="81" t="s">
        <v>181</v>
      </c>
      <c r="C248" s="48" t="str">
        <f t="shared" ref="C248:C255" ca="1" si="52">IF(D248&lt;&gt;"","0x"&amp;DEC2HEX(D248,3),"")</f>
        <v>0x068</v>
      </c>
      <c r="D248" s="48">
        <f t="array" aca="1" ref="D248" ca="1">IF(ISNUMBER(SEARCH("Bit", $H248)), "", INDEX(D:D,MAX(IF(OFFSET(D248,-25,0,24,1)&lt;&gt;"",ROW(OFFSET(D248,-25,0,24,1)))),)+2)</f>
        <v>104</v>
      </c>
      <c r="E248" s="48">
        <v>16</v>
      </c>
      <c r="F248" s="48" t="s">
        <v>157</v>
      </c>
      <c r="G248" s="49" t="s">
        <v>39</v>
      </c>
      <c r="H248" s="49"/>
      <c r="I248" s="50"/>
      <c r="J248" s="51" t="s">
        <v>158</v>
      </c>
      <c r="M248" s="17"/>
      <c r="N248" s="17"/>
    </row>
    <row r="249" spans="1:14" s="16" customFormat="1" ht="15.75" hidden="1" outlineLevel="1">
      <c r="A249" s="52"/>
      <c r="B249" s="81"/>
      <c r="C249" s="48" t="str">
        <f t="shared" ca="1" si="52"/>
        <v/>
      </c>
      <c r="D249" s="48" t="str">
        <f t="array" aca="1" ref="D249" ca="1">IF(ISNUMBER(SEARCH("Bit", $H249)), "", INDEX(D:D,MAX(IF(OFFSET(D249,-25,0,24,1)&lt;&gt;"",ROW(OFFSET(D249,-25,0,24,1)))),)+2)</f>
        <v/>
      </c>
      <c r="E249" s="48"/>
      <c r="F249" s="48"/>
      <c r="G249" s="49" t="s">
        <v>39</v>
      </c>
      <c r="H249" s="49" t="s">
        <v>41</v>
      </c>
      <c r="I249" s="50" t="s">
        <v>42</v>
      </c>
      <c r="J249" s="51" t="s">
        <v>159</v>
      </c>
      <c r="M249" s="17"/>
      <c r="N249" s="17"/>
    </row>
    <row r="250" spans="1:14" s="16" customFormat="1" ht="15.75" hidden="1" outlineLevel="1">
      <c r="A250" s="52"/>
      <c r="B250" s="81"/>
      <c r="C250" s="48" t="str">
        <f t="shared" ref="C250" ca="1" si="53">IF(D250&lt;&gt;"","0x"&amp;DEC2HEX(D250,3),"")</f>
        <v/>
      </c>
      <c r="D250" s="48" t="str">
        <f t="array" aca="1" ref="D250" ca="1">IF(ISNUMBER(SEARCH("Bit", $H250)), "", INDEX(D:D,MAX(IF(OFFSET(D250,-25,0,24,1)&lt;&gt;"",ROW(OFFSET(D250,-25,0,24,1)))),)+2)</f>
        <v/>
      </c>
      <c r="E250" s="48"/>
      <c r="F250" s="48"/>
      <c r="G250" s="49" t="s">
        <v>39</v>
      </c>
      <c r="H250" s="49" t="s">
        <v>44</v>
      </c>
      <c r="I250" s="50" t="s">
        <v>45</v>
      </c>
      <c r="J250" s="51" t="s">
        <v>160</v>
      </c>
      <c r="M250" s="17"/>
      <c r="N250" s="17"/>
    </row>
    <row r="251" spans="1:14" s="16" customFormat="1" ht="15.75" hidden="1" outlineLevel="1">
      <c r="A251" s="52"/>
      <c r="B251" s="81"/>
      <c r="C251" s="48" t="str">
        <f t="shared" ca="1" si="52"/>
        <v/>
      </c>
      <c r="D251" s="48" t="str">
        <f t="array" aca="1" ref="D251" ca="1">IF(ISNUMBER(SEARCH("Bit", $H251)), "", INDEX(D:D,MAX(IF(OFFSET(D251,-25,0,24,1)&lt;&gt;"",ROW(OFFSET(D251,-25,0,24,1)))),)+2)</f>
        <v/>
      </c>
      <c r="E251" s="48"/>
      <c r="F251" s="48"/>
      <c r="G251" s="49" t="s">
        <v>39</v>
      </c>
      <c r="H251" s="49" t="s">
        <v>47</v>
      </c>
      <c r="I251" s="50" t="s">
        <v>48</v>
      </c>
      <c r="J251" s="51" t="s">
        <v>161</v>
      </c>
      <c r="M251" s="17"/>
      <c r="N251" s="17"/>
    </row>
    <row r="252" spans="1:14" s="16" customFormat="1" ht="15.75" collapsed="1">
      <c r="A252" s="52"/>
      <c r="B252" s="81" t="s">
        <v>182</v>
      </c>
      <c r="C252" s="48" t="str">
        <f t="shared" ca="1" si="52"/>
        <v>0x06A</v>
      </c>
      <c r="D252" s="48">
        <f t="array" aca="1" ref="D252" ca="1">IF(ISNUMBER(SEARCH("Bit", $H252)), "", INDEX(D:D,MAX(IF(OFFSET(D252,-25,0,24,1)&lt;&gt;"",ROW(OFFSET(D252,-25,0,24,1)))),)+2)</f>
        <v>106</v>
      </c>
      <c r="E252" s="48">
        <v>16</v>
      </c>
      <c r="F252" s="48" t="s">
        <v>163</v>
      </c>
      <c r="G252" s="49" t="s">
        <v>39</v>
      </c>
      <c r="H252" s="49"/>
      <c r="I252" s="50"/>
      <c r="J252" s="51" t="s">
        <v>164</v>
      </c>
      <c r="M252" s="17"/>
      <c r="N252" s="17"/>
    </row>
    <row r="253" spans="1:14" s="16" customFormat="1" ht="15.75" hidden="1" outlineLevel="1">
      <c r="A253" s="52"/>
      <c r="B253" s="81"/>
      <c r="C253" s="48" t="str">
        <f t="shared" ca="1" si="52"/>
        <v/>
      </c>
      <c r="D253" s="48" t="str">
        <f t="array" aca="1" ref="D253" ca="1">IF(ISNUMBER(SEARCH("Bit", $H253)), "", INDEX(D:D,MAX(IF(OFFSET(D253,-25,0,24,1)&lt;&gt;"",ROW(OFFSET(D253,-25,0,24,1)))),)+2)</f>
        <v/>
      </c>
      <c r="E253" s="48"/>
      <c r="F253" s="48"/>
      <c r="G253" s="49" t="s">
        <v>39</v>
      </c>
      <c r="H253" s="49" t="s">
        <v>41</v>
      </c>
      <c r="I253" s="50" t="s">
        <v>42</v>
      </c>
      <c r="J253" s="51" t="s">
        <v>159</v>
      </c>
      <c r="M253" s="17"/>
      <c r="N253" s="17"/>
    </row>
    <row r="254" spans="1:14" s="16" customFormat="1" ht="15.75" hidden="1" outlineLevel="1">
      <c r="A254" s="52"/>
      <c r="B254" s="81"/>
      <c r="C254" s="48" t="str">
        <f t="shared" ca="1" si="52"/>
        <v/>
      </c>
      <c r="D254" s="48" t="str">
        <f t="array" aca="1" ref="D254" ca="1">IF(ISNUMBER(SEARCH("Bit", $H254)), "", INDEX(D:D,MAX(IF(OFFSET(D254,-25,0,24,1)&lt;&gt;"",ROW(OFFSET(D254,-25,0,24,1)))),)+2)</f>
        <v/>
      </c>
      <c r="E254" s="48"/>
      <c r="F254" s="48"/>
      <c r="G254" s="49" t="s">
        <v>39</v>
      </c>
      <c r="H254" s="49" t="s">
        <v>44</v>
      </c>
      <c r="I254" s="50" t="s">
        <v>45</v>
      </c>
      <c r="J254" s="51" t="s">
        <v>165</v>
      </c>
      <c r="M254" s="17"/>
      <c r="N254" s="17"/>
    </row>
    <row r="255" spans="1:14" s="16" customFormat="1" ht="15.75" hidden="1" outlineLevel="1">
      <c r="A255" s="52"/>
      <c r="B255" s="81"/>
      <c r="C255" s="48" t="str">
        <f t="shared" ca="1" si="52"/>
        <v/>
      </c>
      <c r="D255" s="48" t="str">
        <f t="array" aca="1" ref="D255" ca="1">IF(ISNUMBER(SEARCH("Bit", $H255)), "", INDEX(D:D,MAX(IF(OFFSET(D255,-25,0,24,1)&lt;&gt;"",ROW(OFFSET(D255,-25,0,24,1)))),)+2)</f>
        <v/>
      </c>
      <c r="E255" s="48"/>
      <c r="F255" s="48"/>
      <c r="G255" s="49" t="s">
        <v>39</v>
      </c>
      <c r="H255" s="49" t="s">
        <v>47</v>
      </c>
      <c r="I255" s="50" t="s">
        <v>48</v>
      </c>
      <c r="J255" s="51" t="s">
        <v>166</v>
      </c>
      <c r="M255" s="17"/>
      <c r="N255" s="17"/>
    </row>
    <row r="256" spans="1:14" s="16" customFormat="1" ht="15.75" collapsed="1">
      <c r="A256" s="52"/>
      <c r="B256" s="81" t="s">
        <v>183</v>
      </c>
      <c r="C256" s="48" t="str">
        <f t="shared" ref="C256:C257" ca="1" si="54">IF(D256&lt;&gt;"","0x"&amp;DEC2HEX(D256,3),"")</f>
        <v>0x06C</v>
      </c>
      <c r="D256" s="48">
        <f t="array" aca="1" ref="D256" ca="1">IF(ISNUMBER(SEARCH("Bit", $H256)), "", INDEX(D:D,MAX(IF(OFFSET(D256,-25,0,24,1)&lt;&gt;"",ROW(OFFSET(D256,-25,0,24,1)))),)+2)</f>
        <v>108</v>
      </c>
      <c r="E256" s="48">
        <v>16</v>
      </c>
      <c r="F256" s="48" t="s">
        <v>168</v>
      </c>
      <c r="G256" s="49" t="s">
        <v>39</v>
      </c>
      <c r="H256" s="49"/>
      <c r="I256" s="50"/>
      <c r="J256" s="51" t="s">
        <v>184</v>
      </c>
      <c r="M256" s="17"/>
      <c r="N256" s="17"/>
    </row>
    <row r="257" spans="1:14" s="16" customFormat="1" ht="15.75" hidden="1" outlineLevel="1">
      <c r="A257" s="52"/>
      <c r="B257" s="81"/>
      <c r="C257" s="48" t="str">
        <f t="shared" ca="1" si="54"/>
        <v/>
      </c>
      <c r="D257" s="48" t="str">
        <f t="array" aca="1" ref="D257" ca="1">IF(ISNUMBER(SEARCH("Bit", $H257)), "", INDEX(D:D,MAX(IF(OFFSET(D257,-25,0,24,1)&lt;&gt;"",ROW(OFFSET(D257,-25,0,24,1)))),)+2)</f>
        <v/>
      </c>
      <c r="E257" s="48"/>
      <c r="F257" s="48"/>
      <c r="G257" s="49" t="s">
        <v>39</v>
      </c>
      <c r="H257" s="49" t="s">
        <v>144</v>
      </c>
      <c r="I257" s="50" t="s">
        <v>183</v>
      </c>
      <c r="J257" s="51"/>
      <c r="M257" s="17"/>
      <c r="N257" s="17"/>
    </row>
    <row r="258" spans="1:14" s="16" customFormat="1" ht="15.75" collapsed="1">
      <c r="A258" s="52"/>
      <c r="B258" s="81" t="str">
        <f ca="1">"PARITY_"&amp;((D258+2)/8)&amp;"_64"</f>
        <v>PARITY_14_64</v>
      </c>
      <c r="C258" s="48" t="str">
        <f t="shared" ref="C258:C261" ca="1" si="55">IF(D258&lt;&gt;"","0x"&amp;DEC2HEX(D258,3),"")</f>
        <v>0x06E</v>
      </c>
      <c r="D258" s="48">
        <f t="array" aca="1" ref="D258" ca="1">IF(ISNUMBER(SEARCH("Bit", $H258)), "", INDEX(D:D,MAX(IF(OFFSET(D258,-25,0,24,1)&lt;&gt;"",ROW(OFFSET(D258,-25,0,24,1)))),)+2)</f>
        <v>110</v>
      </c>
      <c r="E258" s="48">
        <v>16</v>
      </c>
      <c r="F258" s="48"/>
      <c r="G258" s="49"/>
      <c r="H258" s="49"/>
      <c r="I258" s="50"/>
      <c r="J258" s="51"/>
      <c r="M258" s="17"/>
      <c r="N258" s="17"/>
    </row>
    <row r="259" spans="1:14" s="16" customFormat="1" ht="15.75" hidden="1" outlineLevel="1">
      <c r="A259" s="52"/>
      <c r="B259" s="81"/>
      <c r="C259" s="48" t="str">
        <f t="shared" ca="1" si="55"/>
        <v/>
      </c>
      <c r="D259" s="48" t="str">
        <f t="array" aca="1" ref="D259" ca="1">IF(ISNUMBER(SEARCH("Bit", $H259)), "", INDEX(D:D,MAX(IF(OFFSET(D259,-25,0,24,1)&lt;&gt;"",ROW(OFFSET(D259,-25,0,24,1)))),)+2)</f>
        <v/>
      </c>
      <c r="E259" s="48"/>
      <c r="F259" s="48"/>
      <c r="G259" s="49"/>
      <c r="H259" s="49" t="s">
        <v>64</v>
      </c>
      <c r="I259" s="50" t="s">
        <v>65</v>
      </c>
      <c r="J259" s="51"/>
      <c r="M259" s="17"/>
      <c r="N259" s="17"/>
    </row>
    <row r="260" spans="1:14" s="16" customFormat="1" ht="15.75" hidden="1" outlineLevel="1">
      <c r="A260" s="52"/>
      <c r="B260" s="81"/>
      <c r="C260" s="48" t="str">
        <f t="shared" ca="1" si="55"/>
        <v/>
      </c>
      <c r="D260" s="48" t="str">
        <f t="array" aca="1" ref="D260" ca="1">IF(ISNUMBER(SEARCH("Bit", $H260)), "", INDEX(D:D,MAX(IF(OFFSET(D260,-25,0,24,1)&lt;&gt;"",ROW(OFFSET(D260,-25,0,24,1)))),)+2)</f>
        <v/>
      </c>
      <c r="E260" s="48"/>
      <c r="F260" s="48"/>
      <c r="G260" s="49"/>
      <c r="H260" s="49" t="s">
        <v>66</v>
      </c>
      <c r="I260" s="50" t="s">
        <v>67</v>
      </c>
      <c r="J260" s="51"/>
      <c r="M260" s="17"/>
      <c r="N260" s="17"/>
    </row>
    <row r="261" spans="1:14" s="16" customFormat="1" ht="15.75" hidden="1" outlineLevel="1">
      <c r="A261" s="52"/>
      <c r="B261" s="81"/>
      <c r="C261" s="48" t="str">
        <f t="shared" ca="1" si="55"/>
        <v/>
      </c>
      <c r="D261" s="48" t="str">
        <f t="array" aca="1" ref="D261" ca="1">IF(ISNUMBER(SEARCH("Bit", $H261)), "", INDEX(D:D,MAX(IF(OFFSET(D261,-25,0,24,1)&lt;&gt;"",ROW(OFFSET(D261,-25,0,24,1)))),)+2)</f>
        <v/>
      </c>
      <c r="E261" s="48"/>
      <c r="F261" s="48"/>
      <c r="G261" s="49"/>
      <c r="H261" s="49" t="s">
        <v>149</v>
      </c>
      <c r="I261" s="50"/>
      <c r="J261" s="51"/>
      <c r="M261" s="17"/>
      <c r="N261" s="17"/>
    </row>
    <row r="262" spans="1:14" s="16" customFormat="1" ht="15.75" collapsed="1">
      <c r="A262" s="52"/>
      <c r="B262" s="81" t="s">
        <v>185</v>
      </c>
      <c r="C262" s="48" t="str">
        <f t="shared" ref="C262:C263" ca="1" si="56">IF(D262&lt;&gt;"","0x"&amp;DEC2HEX(D262,3),"")</f>
        <v>0x070</v>
      </c>
      <c r="D262" s="48">
        <f t="array" aca="1" ref="D262" ca="1">IF(ISNUMBER(SEARCH("Bit", $H262)), "", INDEX(D:D,MAX(IF(OFFSET(D262,-25,0,24,1)&lt;&gt;"",ROW(OFFSET(D262,-25,0,24,1)))),)+2)</f>
        <v>112</v>
      </c>
      <c r="E262" s="48">
        <v>16</v>
      </c>
      <c r="F262" s="48" t="s">
        <v>171</v>
      </c>
      <c r="G262" s="49" t="s">
        <v>39</v>
      </c>
      <c r="H262" s="49"/>
      <c r="I262" s="50"/>
      <c r="J262" s="51" t="s">
        <v>186</v>
      </c>
      <c r="M262" s="17"/>
      <c r="N262" s="17"/>
    </row>
    <row r="263" spans="1:14" s="16" customFormat="1" ht="15.75" hidden="1" outlineLevel="1">
      <c r="A263" s="52"/>
      <c r="B263" s="81"/>
      <c r="C263" s="48" t="str">
        <f t="shared" ca="1" si="56"/>
        <v/>
      </c>
      <c r="D263" s="48" t="str">
        <f t="array" aca="1" ref="D263" ca="1">IF(ISNUMBER(SEARCH("Bit", $H263)), "", INDEX(D:D,MAX(IF(OFFSET(D263,-25,0,24,1)&lt;&gt;"",ROW(OFFSET(D263,-25,0,24,1)))),)+2)</f>
        <v/>
      </c>
      <c r="E263" s="48"/>
      <c r="F263" s="48"/>
      <c r="G263" s="49" t="s">
        <v>39</v>
      </c>
      <c r="H263" s="49" t="s">
        <v>144</v>
      </c>
      <c r="I263" s="50" t="s">
        <v>185</v>
      </c>
      <c r="J263" s="51"/>
      <c r="M263" s="17"/>
      <c r="N263" s="17"/>
    </row>
    <row r="264" spans="1:14" s="16" customFormat="1" ht="15.75" collapsed="1">
      <c r="A264" s="52"/>
      <c r="B264" s="81"/>
      <c r="C264" s="48" t="str">
        <f ca="1">IF(D264&lt;&gt;"","0x"&amp;DEC2HEX(D264,3),"")</f>
        <v>0x072</v>
      </c>
      <c r="D264" s="48">
        <f t="array" aca="1" ref="D264" ca="1">IF(ISNUMBER(SEARCH("Bit", $H264)), "", INDEX(D:D,MAX(IF(OFFSET(D264,-25,0,24,1)&lt;&gt;"",ROW(OFFSET(D264,-25,0,24,1)))),)+2)</f>
        <v>114</v>
      </c>
      <c r="E264" s="48">
        <v>16</v>
      </c>
      <c r="F264" s="48"/>
      <c r="G264" s="49"/>
      <c r="H264" s="49"/>
      <c r="I264" s="50"/>
      <c r="J264" s="51"/>
      <c r="M264" s="17"/>
      <c r="N264" s="17"/>
    </row>
    <row r="265" spans="1:14" s="16" customFormat="1" ht="15.75" hidden="1" outlineLevel="1">
      <c r="A265" s="52"/>
      <c r="B265" s="81"/>
      <c r="C265" s="48" t="str">
        <f ca="1">IF(D265&lt;&gt;"","0x"&amp;DEC2HEX(D265,3),"")</f>
        <v/>
      </c>
      <c r="D265" s="48" t="str">
        <f t="array" aca="1" ref="D265" ca="1">IF(ISNUMBER(SEARCH("Bit", $H265)), "", INDEX(D:D,MAX(IF(OFFSET(D265,-25,0,24,1)&lt;&gt;"",ROW(OFFSET(D265,-25,0,24,1)))),)+2)</f>
        <v/>
      </c>
      <c r="E265" s="48"/>
      <c r="F265" s="48"/>
      <c r="G265" s="49"/>
      <c r="H265" s="49" t="s">
        <v>144</v>
      </c>
      <c r="I265" s="50"/>
      <c r="J265" s="51"/>
      <c r="M265" s="17"/>
      <c r="N265" s="17"/>
    </row>
    <row r="266" spans="1:14" s="16" customFormat="1" ht="15.75" collapsed="1">
      <c r="A266" s="52"/>
      <c r="B266" s="81" t="s">
        <v>187</v>
      </c>
      <c r="C266" s="48" t="str">
        <f t="shared" ref="C266:C267" ca="1" si="57">IF(D266&lt;&gt;"","0x"&amp;DEC2HEX(D266,3),"")</f>
        <v>0x074</v>
      </c>
      <c r="D266" s="48">
        <f t="array" aca="1" ref="D266" ca="1">IF(ISNUMBER(SEARCH("Bit", $H266)), "", INDEX(D:D,MAX(IF(OFFSET(D266,-25,0,24,1)&lt;&gt;"",ROW(OFFSET(D266,-25,0,24,1)))),)+2)</f>
        <v>116</v>
      </c>
      <c r="E266" s="48">
        <v>16</v>
      </c>
      <c r="F266" s="48" t="s">
        <v>51</v>
      </c>
      <c r="G266" s="49" t="s">
        <v>39</v>
      </c>
      <c r="H266" s="49"/>
      <c r="I266" s="50"/>
      <c r="J266" s="51" t="s">
        <v>188</v>
      </c>
      <c r="M266" s="17"/>
      <c r="N266" s="17"/>
    </row>
    <row r="267" spans="1:14" s="16" customFormat="1" ht="15.75" hidden="1" outlineLevel="1">
      <c r="A267" s="52"/>
      <c r="B267" s="81"/>
      <c r="C267" s="48" t="str">
        <f t="shared" ca="1" si="57"/>
        <v/>
      </c>
      <c r="D267" s="48" t="str">
        <f t="array" aca="1" ref="D267" ca="1">IF(ISNUMBER(SEARCH("Bit", $H267)), "", INDEX(D:D,MAX(IF(OFFSET(D267,-25,0,24,1)&lt;&gt;"",ROW(OFFSET(D267,-25,0,24,1)))),)+2)</f>
        <v/>
      </c>
      <c r="E267" s="48"/>
      <c r="F267" s="48"/>
      <c r="G267" s="49" t="s">
        <v>39</v>
      </c>
      <c r="H267" s="49" t="s">
        <v>144</v>
      </c>
      <c r="I267" s="50" t="s">
        <v>187</v>
      </c>
      <c r="J267" s="51" t="s">
        <v>145</v>
      </c>
      <c r="M267" s="17"/>
      <c r="N267" s="17"/>
    </row>
    <row r="268" spans="1:14" s="16" customFormat="1" ht="15.75" collapsed="1">
      <c r="A268" s="52"/>
      <c r="B268" s="81" t="str">
        <f ca="1">"PARITY_"&amp;((D268+2)/8)&amp;"_64"</f>
        <v>PARITY_15_64</v>
      </c>
      <c r="C268" s="48" t="str">
        <f t="shared" ref="C268:C271" ca="1" si="58">IF(D268&lt;&gt;"","0x"&amp;DEC2HEX(D268,3),"")</f>
        <v>0x076</v>
      </c>
      <c r="D268" s="48">
        <f t="array" aca="1" ref="D268" ca="1">IF(ISNUMBER(SEARCH("Bit", $H268)), "", INDEX(D:D,MAX(IF(OFFSET(D268,-25,0,24,1)&lt;&gt;"",ROW(OFFSET(D268,-25,0,24,1)))),)+2)</f>
        <v>118</v>
      </c>
      <c r="E268" s="48">
        <v>16</v>
      </c>
      <c r="F268" s="48"/>
      <c r="G268" s="49"/>
      <c r="H268" s="49"/>
      <c r="I268" s="50"/>
      <c r="J268" s="51"/>
      <c r="M268" s="17"/>
      <c r="N268" s="17"/>
    </row>
    <row r="269" spans="1:14" s="16" customFormat="1" ht="15.75" hidden="1" outlineLevel="1">
      <c r="A269" s="52"/>
      <c r="B269" s="81"/>
      <c r="C269" s="48" t="str">
        <f t="shared" ca="1" si="58"/>
        <v/>
      </c>
      <c r="D269" s="48" t="str">
        <f t="array" aca="1" ref="D269" ca="1">IF(ISNUMBER(SEARCH("Bit", $H269)), "", INDEX(D:D,MAX(IF(OFFSET(D269,-25,0,24,1)&lt;&gt;"",ROW(OFFSET(D269,-25,0,24,1)))),)+2)</f>
        <v/>
      </c>
      <c r="E269" s="48"/>
      <c r="F269" s="48"/>
      <c r="G269" s="49"/>
      <c r="H269" s="49" t="s">
        <v>64</v>
      </c>
      <c r="I269" s="50" t="s">
        <v>65</v>
      </c>
      <c r="J269" s="51"/>
      <c r="M269" s="17"/>
      <c r="N269" s="17"/>
    </row>
    <row r="270" spans="1:14" s="16" customFormat="1" ht="15.75" hidden="1" outlineLevel="1">
      <c r="A270" s="52"/>
      <c r="B270" s="81"/>
      <c r="C270" s="48" t="str">
        <f t="shared" ca="1" si="58"/>
        <v/>
      </c>
      <c r="D270" s="48" t="str">
        <f t="array" aca="1" ref="D270" ca="1">IF(ISNUMBER(SEARCH("Bit", $H270)), "", INDEX(D:D,MAX(IF(OFFSET(D270,-25,0,24,1)&lt;&gt;"",ROW(OFFSET(D270,-25,0,24,1)))),)+2)</f>
        <v/>
      </c>
      <c r="E270" s="48"/>
      <c r="F270" s="48"/>
      <c r="G270" s="49"/>
      <c r="H270" s="49" t="s">
        <v>66</v>
      </c>
      <c r="I270" s="50" t="s">
        <v>67</v>
      </c>
      <c r="J270" s="51"/>
      <c r="M270" s="17"/>
      <c r="N270" s="17"/>
    </row>
    <row r="271" spans="1:14" s="16" customFormat="1" ht="15.75" hidden="1" outlineLevel="1">
      <c r="A271" s="52"/>
      <c r="B271" s="81"/>
      <c r="C271" s="48" t="str">
        <f t="shared" ca="1" si="58"/>
        <v/>
      </c>
      <c r="D271" s="48" t="str">
        <f t="array" aca="1" ref="D271" ca="1">IF(ISNUMBER(SEARCH("Bit", $H271)), "", INDEX(D:D,MAX(IF(OFFSET(D271,-25,0,24,1)&lt;&gt;"",ROW(OFFSET(D271,-25,0,24,1)))),)+2)</f>
        <v/>
      </c>
      <c r="E271" s="48"/>
      <c r="F271" s="48"/>
      <c r="G271" s="49"/>
      <c r="H271" s="49" t="s">
        <v>149</v>
      </c>
      <c r="I271" s="50"/>
      <c r="J271" s="51"/>
      <c r="M271" s="17"/>
      <c r="N271" s="17"/>
    </row>
    <row r="272" spans="1:14" s="16" customFormat="1" ht="15.75" collapsed="1">
      <c r="A272" s="55"/>
      <c r="B272" s="81" t="s">
        <v>189</v>
      </c>
      <c r="C272" s="48" t="str">
        <f ca="1">IF(D272&lt;&gt;"","0x"&amp;DEC2HEX(D272,3),"")</f>
        <v>0x078</v>
      </c>
      <c r="D272" s="48">
        <f t="array" aca="1" ref="D272" ca="1">IF(ISNUMBER(SEARCH("Bit", $H272)), "", INDEX(D:D,MAX(IF(OFFSET(D272,-25,0,24,1)&lt;&gt;"",ROW(OFFSET(D272,-25,0,24,1)))),)+2)</f>
        <v>120</v>
      </c>
      <c r="E272" s="48">
        <v>16</v>
      </c>
      <c r="F272" s="48" t="s">
        <v>51</v>
      </c>
      <c r="G272" s="49" t="s">
        <v>39</v>
      </c>
      <c r="H272" s="49"/>
      <c r="I272" s="50"/>
      <c r="J272" s="51" t="s">
        <v>147</v>
      </c>
      <c r="M272" s="17"/>
      <c r="N272" s="17"/>
    </row>
    <row r="273" spans="1:14" s="16" customFormat="1" ht="15.75" hidden="1" outlineLevel="1">
      <c r="A273" s="52"/>
      <c r="B273" s="81"/>
      <c r="C273" s="48" t="str">
        <f ca="1">IF(D273&lt;&gt;"","0x"&amp;DEC2HEX(D273,3),"")</f>
        <v/>
      </c>
      <c r="D273" s="48" t="str">
        <f t="array" aca="1" ref="D273" ca="1">IF(ISNUMBER(SEARCH("Bit", $H273)), "", INDEX(D:D,MAX(IF(OFFSET(D273,-25,0,24,1)&lt;&gt;"",ROW(OFFSET(D273,-25,0,24,1)))),)+2)</f>
        <v/>
      </c>
      <c r="E273" s="48"/>
      <c r="F273" s="48"/>
      <c r="G273" s="49" t="s">
        <v>39</v>
      </c>
      <c r="H273" s="49" t="s">
        <v>144</v>
      </c>
      <c r="I273" s="50" t="s">
        <v>189</v>
      </c>
      <c r="J273" s="51"/>
      <c r="M273" s="17"/>
      <c r="N273" s="17"/>
    </row>
    <row r="274" spans="1:14" s="16" customFormat="1" ht="15.75" collapsed="1">
      <c r="A274" s="52"/>
      <c r="B274" s="81" t="s">
        <v>190</v>
      </c>
      <c r="C274" s="48" t="str">
        <f t="shared" ref="C274:C297" ca="1" si="59">IF(D274&lt;&gt;"","0x"&amp;DEC2HEX(D274,3),"")</f>
        <v>0x07A</v>
      </c>
      <c r="D274" s="48">
        <f t="array" aca="1" ref="D274" ca="1">IF(ISNUMBER(SEARCH("Bit", $H274)), "", INDEX(D:D,MAX(IF(OFFSET(D274,-25,0,24,1)&lt;&gt;"",ROW(OFFSET(D274,-25,0,24,1)))),)+2)</f>
        <v>122</v>
      </c>
      <c r="E274" s="48">
        <v>16</v>
      </c>
      <c r="F274" s="48" t="s">
        <v>51</v>
      </c>
      <c r="G274" s="49" t="s">
        <v>39</v>
      </c>
      <c r="H274" s="49"/>
      <c r="I274" s="50"/>
      <c r="J274" s="51" t="s">
        <v>147</v>
      </c>
      <c r="M274" s="17"/>
      <c r="N274" s="17"/>
    </row>
    <row r="275" spans="1:14" s="16" customFormat="1" ht="15.75" hidden="1" outlineLevel="1">
      <c r="A275" s="52"/>
      <c r="B275" s="81"/>
      <c r="C275" s="48" t="str">
        <f t="shared" ca="1" si="59"/>
        <v/>
      </c>
      <c r="D275" s="48" t="str">
        <f t="array" aca="1" ref="D275" ca="1">IF(ISNUMBER(SEARCH("Bit", $H275)), "", INDEX(D:D,MAX(IF(OFFSET(D275,-25,0,24,1)&lt;&gt;"",ROW(OFFSET(D275,-25,0,24,1)))),)+2)</f>
        <v/>
      </c>
      <c r="E275" s="48"/>
      <c r="F275" s="48"/>
      <c r="G275" s="49" t="s">
        <v>39</v>
      </c>
      <c r="H275" s="49" t="s">
        <v>144</v>
      </c>
      <c r="I275" s="50" t="s">
        <v>190</v>
      </c>
      <c r="J275" s="51"/>
      <c r="M275" s="17"/>
      <c r="N275" s="17"/>
    </row>
    <row r="276" spans="1:14" s="16" customFormat="1" ht="15.75" collapsed="1">
      <c r="A276" s="52"/>
      <c r="B276" s="81" t="s">
        <v>191</v>
      </c>
      <c r="C276" s="48" t="str">
        <f t="shared" ref="C276:C277" ca="1" si="60">IF(D276&lt;&gt;"","0x"&amp;DEC2HEX(D276,3),"")</f>
        <v>0x07C</v>
      </c>
      <c r="D276" s="48">
        <f t="array" aca="1" ref="D276" ca="1">IF(ISNUMBER(SEARCH("Bit", $H276)), "", INDEX(D:D,MAX(IF(OFFSET(D276,-25,0,24,1)&lt;&gt;"",ROW(OFFSET(D276,-25,0,24,1)))),)+2)</f>
        <v>124</v>
      </c>
      <c r="E276" s="48">
        <v>16</v>
      </c>
      <c r="F276" s="48" t="s">
        <v>151</v>
      </c>
      <c r="G276" s="49" t="s">
        <v>39</v>
      </c>
      <c r="H276" s="49"/>
      <c r="I276" s="50"/>
      <c r="J276" s="51" t="s">
        <v>192</v>
      </c>
      <c r="M276" s="17"/>
      <c r="N276" s="17"/>
    </row>
    <row r="277" spans="1:14" s="16" customFormat="1" ht="15.75" hidden="1" outlineLevel="1">
      <c r="A277" s="52"/>
      <c r="B277" s="81"/>
      <c r="C277" s="48" t="str">
        <f t="shared" ca="1" si="60"/>
        <v/>
      </c>
      <c r="D277" s="48" t="str">
        <f t="array" aca="1" ref="D277" ca="1">IF(ISNUMBER(SEARCH("Bit", $H277)), "", INDEX(D:D,MAX(IF(OFFSET(D277,-25,0,24,1)&lt;&gt;"",ROW(OFFSET(D277,-25,0,24,1)))),)+2)</f>
        <v/>
      </c>
      <c r="E277" s="48"/>
      <c r="F277" s="48"/>
      <c r="G277" s="49" t="s">
        <v>39</v>
      </c>
      <c r="H277" s="49" t="s">
        <v>144</v>
      </c>
      <c r="I277" s="50" t="s">
        <v>191</v>
      </c>
      <c r="J277" s="51"/>
      <c r="M277" s="17"/>
      <c r="N277" s="17"/>
    </row>
    <row r="278" spans="1:14" s="16" customFormat="1" ht="15.75" collapsed="1">
      <c r="A278" s="52"/>
      <c r="B278" s="81" t="str">
        <f ca="1">"PARITY_"&amp;((D278+2)/8)&amp;"_64"</f>
        <v>PARITY_16_64</v>
      </c>
      <c r="C278" s="48" t="str">
        <f ca="1">IF(D278&lt;&gt;"","0x"&amp;DEC2HEX(D278,3),"")</f>
        <v>0x07E</v>
      </c>
      <c r="D278" s="48">
        <f t="array" aca="1" ref="D278" ca="1">IF(ISNUMBER(SEARCH("Bit", $H278)), "", INDEX(D:D,MAX(IF(OFFSET(D278,-25,0,24,1)&lt;&gt;"",ROW(OFFSET(D278,-25,0,24,1)))),)+2)</f>
        <v>126</v>
      </c>
      <c r="E278" s="48">
        <v>16</v>
      </c>
      <c r="F278" s="48"/>
      <c r="G278" s="49"/>
      <c r="H278" s="49"/>
      <c r="I278" s="50"/>
      <c r="J278" s="83"/>
      <c r="M278" s="17"/>
      <c r="N278" s="17"/>
    </row>
    <row r="279" spans="1:14" s="16" customFormat="1" ht="15.75" hidden="1" outlineLevel="1">
      <c r="A279" s="52"/>
      <c r="B279" s="81"/>
      <c r="C279" s="48" t="str">
        <f ca="1">IF(D279&lt;&gt;"","0x"&amp;DEC2HEX(D279,3),"")</f>
        <v/>
      </c>
      <c r="D279" s="48" t="str">
        <f t="array" aca="1" ref="D279" ca="1">IF(ISNUMBER(SEARCH("Bit", $H279)), "", INDEX(D:D,MAX(IF(OFFSET(D279,-25,0,24,1)&lt;&gt;"",ROW(OFFSET(D279,-25,0,24,1)))),)+2)</f>
        <v/>
      </c>
      <c r="E279" s="48"/>
      <c r="F279" s="48"/>
      <c r="G279" s="49"/>
      <c r="H279" s="49" t="s">
        <v>64</v>
      </c>
      <c r="I279" s="50" t="s">
        <v>65</v>
      </c>
      <c r="J279" s="51"/>
      <c r="M279" s="17"/>
      <c r="N279" s="17"/>
    </row>
    <row r="280" spans="1:14" s="16" customFormat="1" ht="15.75" hidden="1" outlineLevel="1">
      <c r="A280" s="52"/>
      <c r="B280" s="81"/>
      <c r="C280" s="48" t="str">
        <f ca="1">IF(D280&lt;&gt;"","0x"&amp;DEC2HEX(D280,3),"")</f>
        <v/>
      </c>
      <c r="D280" s="48" t="str">
        <f t="array" aca="1" ref="D280" ca="1">IF(ISNUMBER(SEARCH("Bit", $H280)), "", INDEX(D:D,MAX(IF(OFFSET(D280,-25,0,24,1)&lt;&gt;"",ROW(OFFSET(D280,-25,0,24,1)))),)+2)</f>
        <v/>
      </c>
      <c r="E280" s="48"/>
      <c r="F280" s="48"/>
      <c r="G280" s="49"/>
      <c r="H280" s="49" t="s">
        <v>66</v>
      </c>
      <c r="I280" s="50" t="s">
        <v>67</v>
      </c>
      <c r="J280" s="51"/>
      <c r="M280" s="17"/>
      <c r="N280" s="17"/>
    </row>
    <row r="281" spans="1:14" s="16" customFormat="1" ht="15.75" hidden="1" outlineLevel="1">
      <c r="A281" s="52"/>
      <c r="B281" s="81"/>
      <c r="C281" s="48" t="str">
        <f ca="1">IF(D281&lt;&gt;"","0x"&amp;DEC2HEX(D281,3),"")</f>
        <v/>
      </c>
      <c r="D281" s="48" t="str">
        <f t="array" aca="1" ref="D281" ca="1">IF(ISNUMBER(SEARCH("Bit", $H281)), "", INDEX(D:D,MAX(IF(OFFSET(D281,-25,0,24,1)&lt;&gt;"",ROW(OFFSET(D281,-25,0,24,1)))),)+2)</f>
        <v/>
      </c>
      <c r="E281" s="48"/>
      <c r="F281" s="48"/>
      <c r="G281" s="49"/>
      <c r="H281" s="49" t="s">
        <v>149</v>
      </c>
      <c r="I281" s="50"/>
      <c r="J281" s="51"/>
      <c r="M281" s="17"/>
      <c r="N281" s="17"/>
    </row>
    <row r="282" spans="1:14" s="16" customFormat="1" ht="15.75" collapsed="1">
      <c r="A282" s="52"/>
      <c r="B282" s="81" t="s">
        <v>193</v>
      </c>
      <c r="C282" s="48" t="str">
        <f t="shared" ca="1" si="59"/>
        <v>0x080</v>
      </c>
      <c r="D282" s="48">
        <f t="array" aca="1" ref="D282" ca="1">IF(ISNUMBER(SEARCH("Bit", $H282)), "", INDEX(D:D,MAX(IF(OFFSET(D282,-25,0,24,1)&lt;&gt;"",ROW(OFFSET(D282,-25,0,24,1)))),)+2)</f>
        <v>128</v>
      </c>
      <c r="E282" s="48">
        <v>16</v>
      </c>
      <c r="F282" s="48" t="s">
        <v>154</v>
      </c>
      <c r="G282" s="49" t="s">
        <v>39</v>
      </c>
      <c r="H282" s="49"/>
      <c r="I282" s="50"/>
      <c r="J282" s="51" t="s">
        <v>194</v>
      </c>
      <c r="M282" s="17"/>
      <c r="N282" s="17"/>
    </row>
    <row r="283" spans="1:14" s="16" customFormat="1" ht="15.75" hidden="1" outlineLevel="1">
      <c r="A283" s="52"/>
      <c r="B283" s="81"/>
      <c r="C283" s="48" t="str">
        <f t="shared" ca="1" si="59"/>
        <v/>
      </c>
      <c r="D283" s="48" t="str">
        <f t="array" aca="1" ref="D283" ca="1">IF(ISNUMBER(SEARCH("Bit", $H283)), "", INDEX(D:D,MAX(IF(OFFSET(D283,-25,0,24,1)&lt;&gt;"",ROW(OFFSET(D283,-25,0,24,1)))),)+2)</f>
        <v/>
      </c>
      <c r="E283" s="48"/>
      <c r="F283" s="48"/>
      <c r="G283" s="49" t="s">
        <v>39</v>
      </c>
      <c r="H283" s="49" t="s">
        <v>144</v>
      </c>
      <c r="I283" s="50" t="s">
        <v>193</v>
      </c>
      <c r="J283" s="51"/>
      <c r="M283" s="17"/>
      <c r="N283" s="17"/>
    </row>
    <row r="284" spans="1:14" s="16" customFormat="1" ht="15.75" collapsed="1">
      <c r="A284" s="52"/>
      <c r="B284" s="81" t="s">
        <v>195</v>
      </c>
      <c r="C284" s="48" t="str">
        <f ca="1">IF(D284&lt;&gt;"","0x"&amp;DEC2HEX(D284,3),"")</f>
        <v>0x082</v>
      </c>
      <c r="D284" s="48">
        <f t="array" aca="1" ref="D284" ca="1">IF(ISNUMBER(SEARCH("Bit", $H284)), "", INDEX(D:D,MAX(IF(OFFSET(D284,-25,0,24,1)&lt;&gt;"",ROW(OFFSET(D284,-25,0,24,1)))),)+2)</f>
        <v>130</v>
      </c>
      <c r="E284" s="48">
        <v>16</v>
      </c>
      <c r="F284" s="48" t="s">
        <v>157</v>
      </c>
      <c r="G284" s="49" t="s">
        <v>39</v>
      </c>
      <c r="H284" s="49"/>
      <c r="I284" s="50"/>
      <c r="J284" s="51" t="s">
        <v>158</v>
      </c>
      <c r="M284" s="17"/>
      <c r="N284" s="17"/>
    </row>
    <row r="285" spans="1:14" s="16" customFormat="1" ht="15.75" hidden="1" outlineLevel="1">
      <c r="A285" s="52"/>
      <c r="B285" s="81"/>
      <c r="C285" s="48" t="str">
        <f ca="1">IF(D285&lt;&gt;"","0x"&amp;DEC2HEX(D285,3),"")</f>
        <v/>
      </c>
      <c r="D285" s="48" t="str">
        <f t="array" aca="1" ref="D285" ca="1">IF(ISNUMBER(SEARCH("Bit", $H285)), "", INDEX(D:D,MAX(IF(OFFSET(D285,-25,0,24,1)&lt;&gt;"",ROW(OFFSET(D285,-25,0,24,1)))),)+2)</f>
        <v/>
      </c>
      <c r="E285" s="48"/>
      <c r="F285" s="48"/>
      <c r="G285" s="49" t="s">
        <v>39</v>
      </c>
      <c r="H285" s="49" t="s">
        <v>41</v>
      </c>
      <c r="I285" s="50" t="s">
        <v>42</v>
      </c>
      <c r="J285" s="51" t="s">
        <v>159</v>
      </c>
      <c r="M285" s="17"/>
      <c r="N285" s="17"/>
    </row>
    <row r="286" spans="1:14" s="16" customFormat="1" ht="15.75" hidden="1" outlineLevel="1">
      <c r="A286" s="52"/>
      <c r="B286" s="81"/>
      <c r="C286" s="48" t="str">
        <f t="shared" ref="C286" ca="1" si="61">IF(D286&lt;&gt;"","0x"&amp;DEC2HEX(D286,3),"")</f>
        <v/>
      </c>
      <c r="D286" s="48" t="str">
        <f t="array" aca="1" ref="D286" ca="1">IF(ISNUMBER(SEARCH("Bit", $H286)), "", INDEX(D:D,MAX(IF(OFFSET(D286,-25,0,24,1)&lt;&gt;"",ROW(OFFSET(D286,-25,0,24,1)))),)+2)</f>
        <v/>
      </c>
      <c r="E286" s="48"/>
      <c r="F286" s="48"/>
      <c r="G286" s="49" t="s">
        <v>39</v>
      </c>
      <c r="H286" s="49" t="s">
        <v>44</v>
      </c>
      <c r="I286" s="50" t="s">
        <v>45</v>
      </c>
      <c r="J286" s="51" t="s">
        <v>160</v>
      </c>
      <c r="M286" s="17"/>
      <c r="N286" s="17"/>
    </row>
    <row r="287" spans="1:14" s="16" customFormat="1" ht="15.75" hidden="1" outlineLevel="1">
      <c r="A287" s="52"/>
      <c r="B287" s="81"/>
      <c r="C287" s="48" t="str">
        <f ca="1">IF(D287&lt;&gt;"","0x"&amp;DEC2HEX(D287,3),"")</f>
        <v/>
      </c>
      <c r="D287" s="48" t="str">
        <f t="array" aca="1" ref="D287" ca="1">IF(ISNUMBER(SEARCH("Bit", $H287)), "", INDEX(D:D,MAX(IF(OFFSET(D287,-25,0,24,1)&lt;&gt;"",ROW(OFFSET(D287,-25,0,24,1)))),)+2)</f>
        <v/>
      </c>
      <c r="E287" s="48"/>
      <c r="F287" s="48"/>
      <c r="G287" s="49" t="s">
        <v>39</v>
      </c>
      <c r="H287" s="49" t="s">
        <v>47</v>
      </c>
      <c r="I287" s="50" t="s">
        <v>48</v>
      </c>
      <c r="J287" s="51" t="s">
        <v>161</v>
      </c>
      <c r="M287" s="17"/>
      <c r="N287" s="17"/>
    </row>
    <row r="288" spans="1:14" s="16" customFormat="1" ht="15.75" collapsed="1">
      <c r="A288" s="52"/>
      <c r="B288" s="81" t="s">
        <v>196</v>
      </c>
      <c r="C288" s="48" t="str">
        <f ca="1">IF(D288&lt;&gt;"","0x"&amp;DEC2HEX(D288,3),"")</f>
        <v>0x084</v>
      </c>
      <c r="D288" s="48">
        <f t="array" aca="1" ref="D288" ca="1">IF(ISNUMBER(SEARCH("Bit", $H288)), "", INDEX(D:D,MAX(IF(OFFSET(D288,-25,0,24,1)&lt;&gt;"",ROW(OFFSET(D288,-25,0,24,1)))),)+2)</f>
        <v>132</v>
      </c>
      <c r="E288" s="48">
        <v>16</v>
      </c>
      <c r="F288" s="48" t="s">
        <v>163</v>
      </c>
      <c r="G288" s="49" t="s">
        <v>39</v>
      </c>
      <c r="H288" s="49"/>
      <c r="I288" s="50"/>
      <c r="J288" s="51" t="s">
        <v>164</v>
      </c>
      <c r="M288" s="17"/>
      <c r="N288" s="17"/>
    </row>
    <row r="289" spans="1:14" s="16" customFormat="1" ht="15.75" hidden="1" outlineLevel="1">
      <c r="A289" s="52"/>
      <c r="B289" s="81"/>
      <c r="C289" s="48" t="str">
        <f ca="1">IF(D289&lt;&gt;"","0x"&amp;DEC2HEX(D289,3),"")</f>
        <v/>
      </c>
      <c r="D289" s="48" t="str">
        <f t="array" aca="1" ref="D289" ca="1">IF(ISNUMBER(SEARCH("Bit", $H289)), "", INDEX(D:D,MAX(IF(OFFSET(D289,-25,0,24,1)&lt;&gt;"",ROW(OFFSET(D289,-25,0,24,1)))),)+2)</f>
        <v/>
      </c>
      <c r="E289" s="48"/>
      <c r="F289" s="48"/>
      <c r="G289" s="49" t="s">
        <v>39</v>
      </c>
      <c r="H289" s="49" t="s">
        <v>41</v>
      </c>
      <c r="I289" s="50" t="s">
        <v>42</v>
      </c>
      <c r="J289" s="51" t="s">
        <v>159</v>
      </c>
      <c r="M289" s="17"/>
      <c r="N289" s="17"/>
    </row>
    <row r="290" spans="1:14" s="16" customFormat="1" ht="15.75" hidden="1" outlineLevel="1">
      <c r="A290" s="52"/>
      <c r="B290" s="81"/>
      <c r="C290" s="48" t="str">
        <f ca="1">IF(D290&lt;&gt;"","0x"&amp;DEC2HEX(D290,3),"")</f>
        <v/>
      </c>
      <c r="D290" s="48" t="str">
        <f t="array" aca="1" ref="D290" ca="1">IF(ISNUMBER(SEARCH("Bit", $H290)), "", INDEX(D:D,MAX(IF(OFFSET(D290,-25,0,24,1)&lt;&gt;"",ROW(OFFSET(D290,-25,0,24,1)))),)+2)</f>
        <v/>
      </c>
      <c r="E290" s="48"/>
      <c r="F290" s="48"/>
      <c r="G290" s="49" t="s">
        <v>39</v>
      </c>
      <c r="H290" s="49" t="s">
        <v>44</v>
      </c>
      <c r="I290" s="50" t="s">
        <v>45</v>
      </c>
      <c r="J290" s="51" t="s">
        <v>165</v>
      </c>
      <c r="M290" s="17"/>
      <c r="N290" s="17"/>
    </row>
    <row r="291" spans="1:14" s="16" customFormat="1" ht="15.75" hidden="1" outlineLevel="1">
      <c r="A291" s="52"/>
      <c r="B291" s="81"/>
      <c r="C291" s="48" t="str">
        <f ca="1">IF(D291&lt;&gt;"","0x"&amp;DEC2HEX(D291,3),"")</f>
        <v/>
      </c>
      <c r="D291" s="48" t="str">
        <f t="array" aca="1" ref="D291" ca="1">IF(ISNUMBER(SEARCH("Bit", $H291)), "", INDEX(D:D,MAX(IF(OFFSET(D291,-25,0,24,1)&lt;&gt;"",ROW(OFFSET(D291,-25,0,24,1)))),)+2)</f>
        <v/>
      </c>
      <c r="E291" s="48"/>
      <c r="F291" s="48"/>
      <c r="G291" s="49" t="s">
        <v>39</v>
      </c>
      <c r="H291" s="49" t="s">
        <v>47</v>
      </c>
      <c r="I291" s="50" t="s">
        <v>48</v>
      </c>
      <c r="J291" s="51" t="s">
        <v>166</v>
      </c>
      <c r="M291" s="17"/>
      <c r="N291" s="17"/>
    </row>
    <row r="292" spans="1:14" s="16" customFormat="1" ht="15.75" collapsed="1">
      <c r="A292" s="52"/>
      <c r="B292" s="81" t="str">
        <f ca="1">"PARITY_"&amp;((D292+2)/8)&amp;"_64"</f>
        <v>PARITY_17_64</v>
      </c>
      <c r="C292" s="48" t="str">
        <f t="shared" ref="C292:C295" ca="1" si="62">IF(D292&lt;&gt;"","0x"&amp;DEC2HEX(D292,3),"")</f>
        <v>0x086</v>
      </c>
      <c r="D292" s="48">
        <f t="array" aca="1" ref="D292" ca="1">IF(ISNUMBER(SEARCH("Bit", $H292)), "", INDEX(D:D,MAX(IF(OFFSET(D292,-25,0,24,1)&lt;&gt;"",ROW(OFFSET(D292,-25,0,24,1)))),)+2)</f>
        <v>134</v>
      </c>
      <c r="E292" s="48">
        <v>16</v>
      </c>
      <c r="F292" s="48"/>
      <c r="G292" s="49"/>
      <c r="H292" s="49"/>
      <c r="I292" s="50"/>
      <c r="J292" s="51"/>
      <c r="M292" s="17"/>
      <c r="N292" s="17"/>
    </row>
    <row r="293" spans="1:14" s="16" customFormat="1" ht="15.75" hidden="1" outlineLevel="1">
      <c r="A293" s="52"/>
      <c r="B293" s="81"/>
      <c r="C293" s="48" t="str">
        <f t="shared" ca="1" si="62"/>
        <v/>
      </c>
      <c r="D293" s="48" t="str">
        <f t="array" aca="1" ref="D293" ca="1">IF(ISNUMBER(SEARCH("Bit", $H293)), "", INDEX(D:D,MAX(IF(OFFSET(D293,-25,0,24,1)&lt;&gt;"",ROW(OFFSET(D293,-25,0,24,1)))),)+2)</f>
        <v/>
      </c>
      <c r="E293" s="48"/>
      <c r="F293" s="48"/>
      <c r="G293" s="49"/>
      <c r="H293" s="49" t="s">
        <v>64</v>
      </c>
      <c r="I293" s="50" t="s">
        <v>65</v>
      </c>
      <c r="J293" s="51"/>
      <c r="M293" s="17"/>
      <c r="N293" s="17"/>
    </row>
    <row r="294" spans="1:14" s="16" customFormat="1" ht="15.75" hidden="1" outlineLevel="1">
      <c r="A294" s="52"/>
      <c r="B294" s="81"/>
      <c r="C294" s="48" t="str">
        <f t="shared" ca="1" si="62"/>
        <v/>
      </c>
      <c r="D294" s="48" t="str">
        <f t="array" aca="1" ref="D294" ca="1">IF(ISNUMBER(SEARCH("Bit", $H294)), "", INDEX(D:D,MAX(IF(OFFSET(D294,-25,0,24,1)&lt;&gt;"",ROW(OFFSET(D294,-25,0,24,1)))),)+2)</f>
        <v/>
      </c>
      <c r="E294" s="48"/>
      <c r="F294" s="48"/>
      <c r="G294" s="49"/>
      <c r="H294" s="49" t="s">
        <v>66</v>
      </c>
      <c r="I294" s="50" t="s">
        <v>67</v>
      </c>
      <c r="J294" s="51"/>
      <c r="M294" s="17"/>
      <c r="N294" s="17"/>
    </row>
    <row r="295" spans="1:14" s="16" customFormat="1" ht="15.75" hidden="1" outlineLevel="1">
      <c r="A295" s="52"/>
      <c r="B295" s="81"/>
      <c r="C295" s="48" t="str">
        <f t="shared" ca="1" si="62"/>
        <v/>
      </c>
      <c r="D295" s="48" t="str">
        <f t="array" aca="1" ref="D295" ca="1">IF(ISNUMBER(SEARCH("Bit", $H295)), "", INDEX(D:D,MAX(IF(OFFSET(D295,-25,0,24,1)&lt;&gt;"",ROW(OFFSET(D295,-25,0,24,1)))),)+2)</f>
        <v/>
      </c>
      <c r="E295" s="48"/>
      <c r="F295" s="48"/>
      <c r="G295" s="49"/>
      <c r="H295" s="49" t="s">
        <v>149</v>
      </c>
      <c r="I295" s="50"/>
      <c r="J295" s="51"/>
      <c r="M295" s="17"/>
      <c r="N295" s="17"/>
    </row>
    <row r="296" spans="1:14" s="16" customFormat="1" ht="15.75" collapsed="1">
      <c r="A296" s="52"/>
      <c r="B296" s="81" t="s">
        <v>197</v>
      </c>
      <c r="C296" s="48" t="str">
        <f t="shared" ca="1" si="59"/>
        <v>0x088</v>
      </c>
      <c r="D296" s="48">
        <f t="array" aca="1" ref="D296" ca="1">IF(ISNUMBER(SEARCH("Bit", $H296)), "", INDEX(D:D,MAX(IF(OFFSET(D296,-25,0,24,1)&lt;&gt;"",ROW(OFFSET(D296,-25,0,24,1)))),)+2)</f>
        <v>136</v>
      </c>
      <c r="E296" s="48">
        <v>16</v>
      </c>
      <c r="F296" s="48" t="s">
        <v>168</v>
      </c>
      <c r="G296" s="49" t="s">
        <v>39</v>
      </c>
      <c r="H296" s="49"/>
      <c r="I296" s="50"/>
      <c r="J296" s="51" t="s">
        <v>198</v>
      </c>
      <c r="M296" s="17"/>
      <c r="N296" s="17"/>
    </row>
    <row r="297" spans="1:14" s="16" customFormat="1" ht="15.75" hidden="1" outlineLevel="1">
      <c r="A297" s="52"/>
      <c r="B297" s="81"/>
      <c r="C297" s="48" t="str">
        <f t="shared" ca="1" si="59"/>
        <v/>
      </c>
      <c r="D297" s="48" t="str">
        <f t="array" aca="1" ref="D297" ca="1">IF(ISNUMBER(SEARCH("Bit", $H297)), "", INDEX(D:D,MAX(IF(OFFSET(D297,-25,0,24,1)&lt;&gt;"",ROW(OFFSET(D297,-25,0,24,1)))),)+2)</f>
        <v/>
      </c>
      <c r="E297" s="48"/>
      <c r="F297" s="48"/>
      <c r="G297" s="49" t="s">
        <v>39</v>
      </c>
      <c r="H297" s="49" t="s">
        <v>144</v>
      </c>
      <c r="I297" s="50" t="s">
        <v>197</v>
      </c>
      <c r="J297" s="51"/>
      <c r="M297" s="17"/>
      <c r="N297" s="17"/>
    </row>
    <row r="298" spans="1:14" s="16" customFormat="1" ht="15.75" collapsed="1">
      <c r="A298" s="52"/>
      <c r="B298" s="81" t="s">
        <v>199</v>
      </c>
      <c r="C298" s="48" t="str">
        <f t="shared" ref="C298:C299" ca="1" si="63">IF(D298&lt;&gt;"","0x"&amp;DEC2HEX(D298,3),"")</f>
        <v>0x08A</v>
      </c>
      <c r="D298" s="48">
        <f t="array" aca="1" ref="D298" ca="1">IF(ISNUMBER(SEARCH("Bit", $H298)), "", INDEX(D:D,MAX(IF(OFFSET(D298,-25,0,24,1)&lt;&gt;"",ROW(OFFSET(D298,-25,0,24,1)))),)+2)</f>
        <v>138</v>
      </c>
      <c r="E298" s="48">
        <v>16</v>
      </c>
      <c r="F298" s="48" t="s">
        <v>171</v>
      </c>
      <c r="G298" s="49" t="s">
        <v>39</v>
      </c>
      <c r="H298" s="49"/>
      <c r="I298" s="50"/>
      <c r="J298" s="51" t="s">
        <v>200</v>
      </c>
      <c r="M298" s="17"/>
      <c r="N298" s="17"/>
    </row>
    <row r="299" spans="1:14" s="16" customFormat="1" ht="15.75" hidden="1" outlineLevel="1">
      <c r="A299" s="52"/>
      <c r="B299" s="81"/>
      <c r="C299" s="48" t="str">
        <f t="shared" ca="1" si="63"/>
        <v/>
      </c>
      <c r="D299" s="48" t="str">
        <f t="array" aca="1" ref="D299" ca="1">IF(ISNUMBER(SEARCH("Bit", $H299)), "", INDEX(D:D,MAX(IF(OFFSET(D299,-25,0,24,1)&lt;&gt;"",ROW(OFFSET(D299,-25,0,24,1)))),)+2)</f>
        <v/>
      </c>
      <c r="E299" s="48"/>
      <c r="F299" s="48"/>
      <c r="G299" s="49" t="s">
        <v>39</v>
      </c>
      <c r="H299" s="49" t="s">
        <v>144</v>
      </c>
      <c r="I299" s="50" t="s">
        <v>199</v>
      </c>
      <c r="J299" s="51"/>
      <c r="M299" s="17"/>
      <c r="N299" s="17"/>
    </row>
    <row r="300" spans="1:14" s="16" customFormat="1" ht="15.75" collapsed="1">
      <c r="A300" s="52"/>
      <c r="B300" s="81"/>
      <c r="C300" s="48" t="str">
        <f t="shared" ref="C300:C307" ca="1" si="64">IF(D300&lt;&gt;"","0x"&amp;DEC2HEX(D300,3),"")</f>
        <v>0x08C</v>
      </c>
      <c r="D300" s="48">
        <f t="array" aca="1" ref="D300" ca="1">IF(ISNUMBER(SEARCH("Bit", $H300)), "", INDEX(D:D,MAX(IF(OFFSET(D300,-25,0,24,1)&lt;&gt;"",ROW(OFFSET(D300,-25,0,24,1)))),)+2)</f>
        <v>140</v>
      </c>
      <c r="E300" s="48">
        <v>16</v>
      </c>
      <c r="F300" s="48"/>
      <c r="G300" s="49"/>
      <c r="H300" s="49"/>
      <c r="I300" s="50"/>
      <c r="J300" s="51"/>
      <c r="M300" s="17"/>
      <c r="N300" s="17"/>
    </row>
    <row r="301" spans="1:14" s="16" customFormat="1" ht="15.75" hidden="1" outlineLevel="1">
      <c r="A301" s="52"/>
      <c r="B301" s="81"/>
      <c r="C301" s="48" t="str">
        <f t="shared" ca="1" si="64"/>
        <v/>
      </c>
      <c r="D301" s="48" t="str">
        <f t="array" aca="1" ref="D301" ca="1">IF(ISNUMBER(SEARCH("Bit", $H301)), "", INDEX(D:D,MAX(IF(OFFSET(D301,-25,0,24,1)&lt;&gt;"",ROW(OFFSET(D301,-25,0,24,1)))),)+2)</f>
        <v/>
      </c>
      <c r="E301" s="48"/>
      <c r="F301" s="48"/>
      <c r="G301" s="49"/>
      <c r="H301" s="49" t="s">
        <v>144</v>
      </c>
      <c r="I301" s="50"/>
      <c r="J301" s="51"/>
      <c r="M301" s="17"/>
      <c r="N301" s="17"/>
    </row>
    <row r="302" spans="1:14" s="16" customFormat="1" ht="15.75" collapsed="1">
      <c r="A302" s="52"/>
      <c r="B302" s="81" t="str">
        <f ca="1">"PARITY_"&amp;((D302+2)/8)&amp;"_64"</f>
        <v>PARITY_18_64</v>
      </c>
      <c r="C302" s="48" t="str">
        <f ca="1">IF(D302&lt;&gt;"","0x"&amp;DEC2HEX(D302,3),"")</f>
        <v>0x08E</v>
      </c>
      <c r="D302" s="48">
        <f t="array" aca="1" ref="D302" ca="1">IF(ISNUMBER(SEARCH("Bit", $H302)), "", INDEX(D:D,MAX(IF(OFFSET(D302,-25,0,24,1)&lt;&gt;"",ROW(OFFSET(D302,-25,0,24,1)))),)+2)</f>
        <v>142</v>
      </c>
      <c r="E302" s="48">
        <v>16</v>
      </c>
      <c r="F302" s="48"/>
      <c r="G302" s="49"/>
      <c r="H302" s="49"/>
      <c r="I302" s="50"/>
      <c r="J302" s="51"/>
      <c r="M302" s="17"/>
      <c r="N302" s="17"/>
    </row>
    <row r="303" spans="1:14" s="16" customFormat="1" ht="15.75" hidden="1" outlineLevel="1">
      <c r="A303" s="52"/>
      <c r="B303" s="81"/>
      <c r="C303" s="48" t="str">
        <f ca="1">IF(D303&lt;&gt;"","0x"&amp;DEC2HEX(D303,3),"")</f>
        <v/>
      </c>
      <c r="D303" s="48" t="str">
        <f t="array" aca="1" ref="D303" ca="1">IF(ISNUMBER(SEARCH("Bit", $H303)), "", INDEX(D:D,MAX(IF(OFFSET(D303,-25,0,24,1)&lt;&gt;"",ROW(OFFSET(D303,-25,0,24,1)))),)+2)</f>
        <v/>
      </c>
      <c r="E303" s="48"/>
      <c r="F303" s="48"/>
      <c r="G303" s="49"/>
      <c r="H303" s="49" t="s">
        <v>64</v>
      </c>
      <c r="I303" s="50" t="s">
        <v>65</v>
      </c>
      <c r="J303" s="51"/>
      <c r="M303" s="17"/>
      <c r="N303" s="17"/>
    </row>
    <row r="304" spans="1:14" s="16" customFormat="1" ht="15.75" hidden="1" outlineLevel="1">
      <c r="A304" s="52"/>
      <c r="B304" s="81"/>
      <c r="C304" s="48" t="str">
        <f ca="1">IF(D304&lt;&gt;"","0x"&amp;DEC2HEX(D304,3),"")</f>
        <v/>
      </c>
      <c r="D304" s="48" t="str">
        <f t="array" aca="1" ref="D304" ca="1">IF(ISNUMBER(SEARCH("Bit", $H304)), "", INDEX(D:D,MAX(IF(OFFSET(D304,-25,0,24,1)&lt;&gt;"",ROW(OFFSET(D304,-25,0,24,1)))),)+2)</f>
        <v/>
      </c>
      <c r="E304" s="48"/>
      <c r="F304" s="48"/>
      <c r="G304" s="49"/>
      <c r="H304" s="49" t="s">
        <v>66</v>
      </c>
      <c r="I304" s="50" t="s">
        <v>67</v>
      </c>
      <c r="J304" s="51"/>
      <c r="M304" s="17"/>
      <c r="N304" s="17"/>
    </row>
    <row r="305" spans="1:14" s="16" customFormat="1" ht="15.75" hidden="1" outlineLevel="1">
      <c r="A305" s="52"/>
      <c r="B305" s="81"/>
      <c r="C305" s="48" t="str">
        <f ca="1">IF(D305&lt;&gt;"","0x"&amp;DEC2HEX(D305,3),"")</f>
        <v/>
      </c>
      <c r="D305" s="48" t="str">
        <f t="array" aca="1" ref="D305" ca="1">IF(ISNUMBER(SEARCH("Bit", $H305)), "", INDEX(D:D,MAX(IF(OFFSET(D305,-25,0,24,1)&lt;&gt;"",ROW(OFFSET(D305,-25,0,24,1)))),)+2)</f>
        <v/>
      </c>
      <c r="E305" s="48"/>
      <c r="F305" s="48"/>
      <c r="G305" s="49"/>
      <c r="H305" s="49" t="s">
        <v>149</v>
      </c>
      <c r="I305" s="50"/>
      <c r="J305" s="51"/>
      <c r="M305" s="17"/>
      <c r="N305" s="17"/>
    </row>
    <row r="306" spans="1:14" s="16" customFormat="1" ht="15.75" collapsed="1">
      <c r="A306" s="52"/>
      <c r="B306" s="81" t="s">
        <v>201</v>
      </c>
      <c r="C306" s="48" t="str">
        <f t="shared" ca="1" si="64"/>
        <v>0x090</v>
      </c>
      <c r="D306" s="48">
        <f t="array" aca="1" ref="D306" ca="1">IF(ISNUMBER(SEARCH("Bit", $H306)), "", INDEX(D:D,MAX(IF(OFFSET(D306,-25,0,24,1)&lt;&gt;"",ROW(OFFSET(D306,-25,0,24,1)))),)+2)</f>
        <v>144</v>
      </c>
      <c r="E306" s="48">
        <v>16</v>
      </c>
      <c r="F306" s="48" t="s">
        <v>51</v>
      </c>
      <c r="G306" s="49" t="s">
        <v>39</v>
      </c>
      <c r="H306" s="49"/>
      <c r="I306" s="50"/>
      <c r="J306" s="51" t="s">
        <v>202</v>
      </c>
      <c r="M306" s="17"/>
      <c r="N306" s="17"/>
    </row>
    <row r="307" spans="1:14" s="16" customFormat="1" ht="15.75" hidden="1" outlineLevel="1">
      <c r="A307" s="52"/>
      <c r="B307" s="81"/>
      <c r="C307" s="48" t="str">
        <f t="shared" ca="1" si="64"/>
        <v/>
      </c>
      <c r="D307" s="48" t="str">
        <f t="array" aca="1" ref="D307" ca="1">IF(ISNUMBER(SEARCH("Bit", $H307)), "", INDEX(D:D,MAX(IF(OFFSET(D307,-25,0,24,1)&lt;&gt;"",ROW(OFFSET(D307,-25,0,24,1)))),)+2)</f>
        <v/>
      </c>
      <c r="E307" s="48"/>
      <c r="F307" s="48"/>
      <c r="G307" s="49" t="s">
        <v>39</v>
      </c>
      <c r="H307" s="49" t="s">
        <v>144</v>
      </c>
      <c r="I307" s="50" t="s">
        <v>201</v>
      </c>
      <c r="J307" s="51" t="s">
        <v>145</v>
      </c>
      <c r="M307" s="17"/>
      <c r="N307" s="17"/>
    </row>
    <row r="308" spans="1:14" s="16" customFormat="1" ht="15.75" collapsed="1">
      <c r="A308" s="52"/>
      <c r="B308" s="81" t="s">
        <v>203</v>
      </c>
      <c r="C308" s="48" t="str">
        <f t="shared" ref="C308:C309" ca="1" si="65">IF(D308&lt;&gt;"","0x"&amp;DEC2HEX(D308,3),"")</f>
        <v>0x092</v>
      </c>
      <c r="D308" s="48">
        <f t="array" aca="1" ref="D308" ca="1">IF(ISNUMBER(SEARCH("Bit", $H308)), "", INDEX(D:D,MAX(IF(OFFSET(D308,-25,0,24,1)&lt;&gt;"",ROW(OFFSET(D308,-25,0,24,1)))),)+2)</f>
        <v>146</v>
      </c>
      <c r="E308" s="48">
        <v>16</v>
      </c>
      <c r="F308" s="48" t="s">
        <v>51</v>
      </c>
      <c r="G308" s="49" t="s">
        <v>39</v>
      </c>
      <c r="H308" s="49"/>
      <c r="I308" s="50"/>
      <c r="J308" s="51" t="s">
        <v>147</v>
      </c>
      <c r="M308" s="17"/>
      <c r="N308" s="17"/>
    </row>
    <row r="309" spans="1:14" s="16" customFormat="1" ht="15.75" hidden="1" outlineLevel="1">
      <c r="A309" s="52"/>
      <c r="B309" s="81"/>
      <c r="C309" s="48" t="str">
        <f t="shared" ca="1" si="65"/>
        <v/>
      </c>
      <c r="D309" s="48" t="str">
        <f t="array" aca="1" ref="D309" ca="1">IF(ISNUMBER(SEARCH("Bit", $H309)), "", INDEX(D:D,MAX(IF(OFFSET(D309,-25,0,24,1)&lt;&gt;"",ROW(OFFSET(D309,-25,0,24,1)))),)+2)</f>
        <v/>
      </c>
      <c r="E309" s="48"/>
      <c r="F309" s="48"/>
      <c r="G309" s="49" t="s">
        <v>39</v>
      </c>
      <c r="H309" s="49" t="s">
        <v>144</v>
      </c>
      <c r="I309" s="50" t="s">
        <v>203</v>
      </c>
      <c r="J309" s="51"/>
      <c r="M309" s="17"/>
      <c r="N309" s="17"/>
    </row>
    <row r="310" spans="1:14" s="16" customFormat="1" ht="15.75" collapsed="1">
      <c r="A310" s="52"/>
      <c r="B310" s="81" t="s">
        <v>204</v>
      </c>
      <c r="C310" s="48" t="str">
        <f t="shared" ref="C310:C344" ca="1" si="66">IF(D310&lt;&gt;"","0x"&amp;DEC2HEX(D310,3),"")</f>
        <v>0x094</v>
      </c>
      <c r="D310" s="48">
        <f t="array" aca="1" ref="D310" ca="1">IF(ISNUMBER(SEARCH("Bit", $H310)), "", INDEX(D:D,MAX(IF(OFFSET(D310,-25,0,24,1)&lt;&gt;"",ROW(OFFSET(D310,-25,0,24,1)))),)+2)</f>
        <v>148</v>
      </c>
      <c r="E310" s="48">
        <v>16</v>
      </c>
      <c r="F310" s="48" t="s">
        <v>51</v>
      </c>
      <c r="G310" s="49" t="s">
        <v>39</v>
      </c>
      <c r="H310" s="49"/>
      <c r="I310" s="50"/>
      <c r="J310" s="51" t="s">
        <v>147</v>
      </c>
      <c r="M310" s="17"/>
      <c r="N310" s="17"/>
    </row>
    <row r="311" spans="1:14" s="16" customFormat="1" ht="15.75" hidden="1" outlineLevel="1">
      <c r="A311" s="52"/>
      <c r="B311" s="81"/>
      <c r="C311" s="48" t="str">
        <f t="shared" ca="1" si="66"/>
        <v/>
      </c>
      <c r="D311" s="48" t="str">
        <f t="array" aca="1" ref="D311" ca="1">IF(ISNUMBER(SEARCH("Bit", $H311)), "", INDEX(D:D,MAX(IF(OFFSET(D311,-25,0,24,1)&lt;&gt;"",ROW(OFFSET(D311,-25,0,24,1)))),)+2)</f>
        <v/>
      </c>
      <c r="E311" s="48"/>
      <c r="F311" s="48"/>
      <c r="G311" s="49" t="s">
        <v>39</v>
      </c>
      <c r="H311" s="49" t="s">
        <v>144</v>
      </c>
      <c r="I311" s="50" t="s">
        <v>204</v>
      </c>
      <c r="J311" s="51"/>
      <c r="M311" s="17"/>
      <c r="N311" s="17"/>
    </row>
    <row r="312" spans="1:14" s="16" customFormat="1" ht="15.75" collapsed="1">
      <c r="A312" s="52"/>
      <c r="B312" s="81" t="str">
        <f ca="1">"PARITY_"&amp;((D312+2)/8)&amp;"_64"</f>
        <v>PARITY_19_64</v>
      </c>
      <c r="C312" s="48" t="str">
        <f ca="1">IF(D312&lt;&gt;"","0x"&amp;DEC2HEX(D312,3),"")</f>
        <v>0x096</v>
      </c>
      <c r="D312" s="48">
        <f t="array" aca="1" ref="D312" ca="1">IF(ISNUMBER(SEARCH("Bit", $H312)), "", INDEX(D:D,MAX(IF(OFFSET(D312,-25,0,24,1)&lt;&gt;"",ROW(OFFSET(D312,-25,0,24,1)))),)+2)</f>
        <v>150</v>
      </c>
      <c r="E312" s="48">
        <v>16</v>
      </c>
      <c r="F312" s="48"/>
      <c r="G312" s="49"/>
      <c r="H312" s="49"/>
      <c r="I312" s="50"/>
      <c r="J312" s="51"/>
      <c r="M312" s="17"/>
      <c r="N312" s="17"/>
    </row>
    <row r="313" spans="1:14" s="16" customFormat="1" ht="15.75" hidden="1" outlineLevel="1">
      <c r="A313" s="52"/>
      <c r="B313" s="81"/>
      <c r="C313" s="48" t="str">
        <f ca="1">IF(D313&lt;&gt;"","0x"&amp;DEC2HEX(D313,3),"")</f>
        <v/>
      </c>
      <c r="D313" s="48" t="str">
        <f t="array" aca="1" ref="D313" ca="1">IF(ISNUMBER(SEARCH("Bit", $H313)), "", INDEX(D:D,MAX(IF(OFFSET(D313,-25,0,24,1)&lt;&gt;"",ROW(OFFSET(D313,-25,0,24,1)))),)+2)</f>
        <v/>
      </c>
      <c r="E313" s="48"/>
      <c r="F313" s="48"/>
      <c r="G313" s="49"/>
      <c r="H313" s="49" t="s">
        <v>64</v>
      </c>
      <c r="I313" s="50" t="s">
        <v>65</v>
      </c>
      <c r="J313" s="51"/>
      <c r="M313" s="17"/>
      <c r="N313" s="17"/>
    </row>
    <row r="314" spans="1:14" s="16" customFormat="1" ht="15.75" hidden="1" outlineLevel="1">
      <c r="A314" s="52"/>
      <c r="B314" s="81"/>
      <c r="C314" s="48" t="str">
        <f ca="1">IF(D314&lt;&gt;"","0x"&amp;DEC2HEX(D314,3),"")</f>
        <v/>
      </c>
      <c r="D314" s="48" t="str">
        <f t="array" aca="1" ref="D314" ca="1">IF(ISNUMBER(SEARCH("Bit", $H314)), "", INDEX(D:D,MAX(IF(OFFSET(D314,-25,0,24,1)&lt;&gt;"",ROW(OFFSET(D314,-25,0,24,1)))),)+2)</f>
        <v/>
      </c>
      <c r="E314" s="48"/>
      <c r="F314" s="48"/>
      <c r="G314" s="49"/>
      <c r="H314" s="49" t="s">
        <v>66</v>
      </c>
      <c r="I314" s="50" t="s">
        <v>67</v>
      </c>
      <c r="J314" s="51"/>
      <c r="M314" s="17"/>
      <c r="N314" s="17"/>
    </row>
    <row r="315" spans="1:14" s="16" customFormat="1" ht="15.75" hidden="1" outlineLevel="1">
      <c r="A315" s="52"/>
      <c r="B315" s="81"/>
      <c r="C315" s="48" t="str">
        <f ca="1">IF(D315&lt;&gt;"","0x"&amp;DEC2HEX(D315,3),"")</f>
        <v/>
      </c>
      <c r="D315" s="48" t="str">
        <f t="array" aca="1" ref="D315" ca="1">IF(ISNUMBER(SEARCH("Bit", $H315)), "", INDEX(D:D,MAX(IF(OFFSET(D315,-25,0,24,1)&lt;&gt;"",ROW(OFFSET(D315,-25,0,24,1)))),)+2)</f>
        <v/>
      </c>
      <c r="E315" s="48"/>
      <c r="F315" s="48"/>
      <c r="G315" s="49"/>
      <c r="H315" s="49" t="s">
        <v>149</v>
      </c>
      <c r="I315" s="50"/>
      <c r="J315" s="51"/>
      <c r="M315" s="17"/>
      <c r="N315" s="17"/>
    </row>
    <row r="316" spans="1:14" s="16" customFormat="1" ht="15.75" collapsed="1">
      <c r="A316" s="52"/>
      <c r="B316" s="81" t="s">
        <v>205</v>
      </c>
      <c r="C316" s="48" t="str">
        <f t="shared" ca="1" si="66"/>
        <v>0x098</v>
      </c>
      <c r="D316" s="48">
        <f t="array" aca="1" ref="D316" ca="1">IF(ISNUMBER(SEARCH("Bit", $H316)), "", INDEX(D:D,MAX(IF(OFFSET(D316,-25,0,24,1)&lt;&gt;"",ROW(OFFSET(D316,-25,0,24,1)))),)+2)</f>
        <v>152</v>
      </c>
      <c r="E316" s="48">
        <v>16</v>
      </c>
      <c r="F316" s="48" t="s">
        <v>151</v>
      </c>
      <c r="G316" s="49" t="s">
        <v>39</v>
      </c>
      <c r="H316" s="49"/>
      <c r="I316" s="50"/>
      <c r="J316" s="51" t="s">
        <v>206</v>
      </c>
      <c r="M316" s="17"/>
      <c r="N316" s="17"/>
    </row>
    <row r="317" spans="1:14" s="16" customFormat="1" ht="15.75" hidden="1" outlineLevel="1">
      <c r="A317" s="52"/>
      <c r="B317" s="81"/>
      <c r="C317" s="48" t="str">
        <f t="shared" ca="1" si="66"/>
        <v/>
      </c>
      <c r="D317" s="48" t="str">
        <f t="array" aca="1" ref="D317" ca="1">IF(ISNUMBER(SEARCH("Bit", $H317)), "", INDEX(D:D,MAX(IF(OFFSET(D317,-25,0,24,1)&lt;&gt;"",ROW(OFFSET(D317,-25,0,24,1)))),)+2)</f>
        <v/>
      </c>
      <c r="E317" s="48"/>
      <c r="F317" s="48"/>
      <c r="G317" s="49" t="s">
        <v>39</v>
      </c>
      <c r="H317" s="49" t="s">
        <v>144</v>
      </c>
      <c r="I317" s="50" t="s">
        <v>205</v>
      </c>
      <c r="J317" s="51"/>
      <c r="M317" s="17"/>
      <c r="N317" s="17"/>
    </row>
    <row r="318" spans="1:14" s="16" customFormat="1" ht="15.75" collapsed="1">
      <c r="A318" s="52"/>
      <c r="B318" s="81" t="s">
        <v>207</v>
      </c>
      <c r="C318" s="48" t="str">
        <f t="shared" ca="1" si="66"/>
        <v>0x09A</v>
      </c>
      <c r="D318" s="48">
        <f t="array" aca="1" ref="D318" ca="1">IF(ISNUMBER(SEARCH("Bit", $H318)), "", INDEX(D:D,MAX(IF(OFFSET(D318,-25,0,24,1)&lt;&gt;"",ROW(OFFSET(D318,-25,0,24,1)))),)+2)</f>
        <v>154</v>
      </c>
      <c r="E318" s="48">
        <v>16</v>
      </c>
      <c r="F318" s="48" t="s">
        <v>154</v>
      </c>
      <c r="G318" s="49" t="s">
        <v>39</v>
      </c>
      <c r="H318" s="49"/>
      <c r="I318" s="50"/>
      <c r="J318" s="51" t="s">
        <v>208</v>
      </c>
      <c r="M318" s="17"/>
      <c r="N318" s="17"/>
    </row>
    <row r="319" spans="1:14" s="16" customFormat="1" ht="15.75" hidden="1" outlineLevel="1">
      <c r="A319" s="52"/>
      <c r="B319" s="81"/>
      <c r="C319" s="48" t="str">
        <f t="shared" ca="1" si="66"/>
        <v/>
      </c>
      <c r="D319" s="48" t="str">
        <f t="array" aca="1" ref="D319" ca="1">IF(ISNUMBER(SEARCH("Bit", $H319)), "", INDEX(D:D,MAX(IF(OFFSET(D319,-25,0,24,1)&lt;&gt;"",ROW(OFFSET(D319,-25,0,24,1)))),)+2)</f>
        <v/>
      </c>
      <c r="E319" s="48"/>
      <c r="F319" s="48"/>
      <c r="G319" s="49" t="s">
        <v>39</v>
      </c>
      <c r="H319" s="49" t="s">
        <v>144</v>
      </c>
      <c r="I319" s="50" t="s">
        <v>207</v>
      </c>
      <c r="J319" s="51"/>
      <c r="M319" s="17"/>
      <c r="N319" s="17"/>
    </row>
    <row r="320" spans="1:14" s="16" customFormat="1" ht="15.75" collapsed="1">
      <c r="A320" s="52"/>
      <c r="B320" s="81" t="s">
        <v>209</v>
      </c>
      <c r="C320" s="48" t="str">
        <f t="shared" ref="C320:C323" ca="1" si="67">IF(D320&lt;&gt;"","0x"&amp;DEC2HEX(D320,3),"")</f>
        <v>0x09C</v>
      </c>
      <c r="D320" s="48">
        <f t="array" aca="1" ref="D320" ca="1">IF(ISNUMBER(SEARCH("Bit", $H320)), "", INDEX(D:D,MAX(IF(OFFSET(D320,-25,0,24,1)&lt;&gt;"",ROW(OFFSET(D320,-25,0,24,1)))),)+2)</f>
        <v>156</v>
      </c>
      <c r="E320" s="48">
        <v>16</v>
      </c>
      <c r="F320" s="48" t="s">
        <v>157</v>
      </c>
      <c r="G320" s="49" t="s">
        <v>39</v>
      </c>
      <c r="H320" s="49"/>
      <c r="I320" s="50"/>
      <c r="J320" s="51" t="s">
        <v>158</v>
      </c>
      <c r="M320" s="17"/>
      <c r="N320" s="17"/>
    </row>
    <row r="321" spans="1:14" s="16" customFormat="1" ht="15.75" hidden="1" outlineLevel="1">
      <c r="A321" s="52"/>
      <c r="B321" s="81"/>
      <c r="C321" s="48" t="str">
        <f t="shared" ca="1" si="67"/>
        <v/>
      </c>
      <c r="D321" s="48" t="str">
        <f t="array" aca="1" ref="D321" ca="1">IF(ISNUMBER(SEARCH("Bit", $H321)), "", INDEX(D:D,MAX(IF(OFFSET(D321,-25,0,24,1)&lt;&gt;"",ROW(OFFSET(D321,-25,0,24,1)))),)+2)</f>
        <v/>
      </c>
      <c r="E321" s="48"/>
      <c r="F321" s="48"/>
      <c r="G321" s="49" t="s">
        <v>39</v>
      </c>
      <c r="H321" s="49" t="s">
        <v>41</v>
      </c>
      <c r="I321" s="50" t="s">
        <v>42</v>
      </c>
      <c r="J321" s="51" t="s">
        <v>159</v>
      </c>
      <c r="M321" s="17"/>
      <c r="N321" s="17"/>
    </row>
    <row r="322" spans="1:14" s="16" customFormat="1" ht="15.75" hidden="1" outlineLevel="1">
      <c r="A322" s="52"/>
      <c r="B322" s="81"/>
      <c r="C322" s="48" t="str">
        <f t="shared" ref="C322" ca="1" si="68">IF(D322&lt;&gt;"","0x"&amp;DEC2HEX(D322,3),"")</f>
        <v/>
      </c>
      <c r="D322" s="48" t="str">
        <f t="array" aca="1" ref="D322" ca="1">IF(ISNUMBER(SEARCH("Bit", $H322)), "", INDEX(D:D,MAX(IF(OFFSET(D322,-25,0,24,1)&lt;&gt;"",ROW(OFFSET(D322,-25,0,24,1)))),)+2)</f>
        <v/>
      </c>
      <c r="E322" s="48"/>
      <c r="F322" s="48"/>
      <c r="G322" s="49" t="s">
        <v>39</v>
      </c>
      <c r="H322" s="49" t="s">
        <v>44</v>
      </c>
      <c r="I322" s="50" t="s">
        <v>45</v>
      </c>
      <c r="J322" s="51" t="s">
        <v>160</v>
      </c>
      <c r="M322" s="17"/>
      <c r="N322" s="17"/>
    </row>
    <row r="323" spans="1:14" s="16" customFormat="1" ht="15.75" hidden="1" outlineLevel="1">
      <c r="A323" s="52"/>
      <c r="B323" s="81"/>
      <c r="C323" s="48" t="str">
        <f t="shared" ca="1" si="67"/>
        <v/>
      </c>
      <c r="D323" s="48" t="str">
        <f t="array" aca="1" ref="D323" ca="1">IF(ISNUMBER(SEARCH("Bit", $H323)), "", INDEX(D:D,MAX(IF(OFFSET(D323,-25,0,24,1)&lt;&gt;"",ROW(OFFSET(D323,-25,0,24,1)))),)+2)</f>
        <v/>
      </c>
      <c r="E323" s="48"/>
      <c r="F323" s="48"/>
      <c r="G323" s="49" t="s">
        <v>39</v>
      </c>
      <c r="H323" s="49" t="s">
        <v>47</v>
      </c>
      <c r="I323" s="50" t="s">
        <v>48</v>
      </c>
      <c r="J323" s="51" t="s">
        <v>161</v>
      </c>
      <c r="M323" s="17"/>
      <c r="N323" s="17"/>
    </row>
    <row r="324" spans="1:14" s="16" customFormat="1" ht="15.75" collapsed="1">
      <c r="A324" s="52"/>
      <c r="B324" s="81" t="str">
        <f ca="1">"PARITY_"&amp;((D324+2)/8)&amp;"_64"</f>
        <v>PARITY_20_64</v>
      </c>
      <c r="C324" s="48" t="str">
        <f t="shared" ref="C324:C331" ca="1" si="69">IF(D324&lt;&gt;"","0x"&amp;DEC2HEX(D324,3),"")</f>
        <v>0x09E</v>
      </c>
      <c r="D324" s="48">
        <f t="array" aca="1" ref="D324" ca="1">IF(ISNUMBER(SEARCH("Bit", $H324)), "", INDEX(D:D,MAX(IF(OFFSET(D324,-25,0,24,1)&lt;&gt;"",ROW(OFFSET(D324,-25,0,24,1)))),)+2)</f>
        <v>158</v>
      </c>
      <c r="E324" s="48">
        <v>16</v>
      </c>
      <c r="F324" s="48"/>
      <c r="G324" s="49"/>
      <c r="H324" s="49"/>
      <c r="I324" s="50"/>
      <c r="J324" s="51"/>
      <c r="M324" s="17"/>
      <c r="N324" s="17"/>
    </row>
    <row r="325" spans="1:14" s="16" customFormat="1" ht="15.75" hidden="1" outlineLevel="1">
      <c r="A325" s="52"/>
      <c r="B325" s="81"/>
      <c r="C325" s="48" t="str">
        <f t="shared" ca="1" si="69"/>
        <v/>
      </c>
      <c r="D325" s="48" t="str">
        <f t="array" aca="1" ref="D325" ca="1">IF(ISNUMBER(SEARCH("Bit", $H325)), "", INDEX(D:D,MAX(IF(OFFSET(D325,-25,0,24,1)&lt;&gt;"",ROW(OFFSET(D325,-25,0,24,1)))),)+2)</f>
        <v/>
      </c>
      <c r="E325" s="48"/>
      <c r="F325" s="48"/>
      <c r="G325" s="49"/>
      <c r="H325" s="49" t="s">
        <v>64</v>
      </c>
      <c r="I325" s="50" t="s">
        <v>65</v>
      </c>
      <c r="J325" s="51"/>
      <c r="M325" s="17"/>
      <c r="N325" s="17"/>
    </row>
    <row r="326" spans="1:14" s="16" customFormat="1" ht="15.75" hidden="1" outlineLevel="1">
      <c r="A326" s="52"/>
      <c r="B326" s="81"/>
      <c r="C326" s="48" t="str">
        <f t="shared" ca="1" si="69"/>
        <v/>
      </c>
      <c r="D326" s="48" t="str">
        <f t="array" aca="1" ref="D326" ca="1">IF(ISNUMBER(SEARCH("Bit", $H326)), "", INDEX(D:D,MAX(IF(OFFSET(D326,-25,0,24,1)&lt;&gt;"",ROW(OFFSET(D326,-25,0,24,1)))),)+2)</f>
        <v/>
      </c>
      <c r="E326" s="48"/>
      <c r="F326" s="48"/>
      <c r="G326" s="49"/>
      <c r="H326" s="49" t="s">
        <v>66</v>
      </c>
      <c r="I326" s="50" t="s">
        <v>67</v>
      </c>
      <c r="J326" s="51"/>
      <c r="M326" s="17"/>
      <c r="N326" s="17"/>
    </row>
    <row r="327" spans="1:14" s="16" customFormat="1" ht="15.75" hidden="1" outlineLevel="1">
      <c r="A327" s="52"/>
      <c r="B327" s="81"/>
      <c r="C327" s="48" t="str">
        <f t="shared" ca="1" si="69"/>
        <v/>
      </c>
      <c r="D327" s="48" t="str">
        <f t="array" aca="1" ref="D327" ca="1">IF(ISNUMBER(SEARCH("Bit", $H327)), "", INDEX(D:D,MAX(IF(OFFSET(D327,-25,0,24,1)&lt;&gt;"",ROW(OFFSET(D327,-25,0,24,1)))),)+2)</f>
        <v/>
      </c>
      <c r="E327" s="48"/>
      <c r="F327" s="48"/>
      <c r="G327" s="49"/>
      <c r="H327" s="49" t="s">
        <v>149</v>
      </c>
      <c r="I327" s="50"/>
      <c r="J327" s="51"/>
      <c r="M327" s="17"/>
      <c r="N327" s="17"/>
    </row>
    <row r="328" spans="1:14" s="16" customFormat="1" ht="15.75" collapsed="1">
      <c r="A328" s="52"/>
      <c r="B328" s="81" t="s">
        <v>210</v>
      </c>
      <c r="C328" s="48" t="str">
        <f t="shared" ca="1" si="69"/>
        <v>0x0A0</v>
      </c>
      <c r="D328" s="48">
        <f t="array" aca="1" ref="D328" ca="1">IF(ISNUMBER(SEARCH("Bit", $H328)), "", INDEX(D:D,MAX(IF(OFFSET(D328,-25,0,24,1)&lt;&gt;"",ROW(OFFSET(D328,-25,0,24,1)))),)+2)</f>
        <v>160</v>
      </c>
      <c r="E328" s="48">
        <v>16</v>
      </c>
      <c r="F328" s="48" t="s">
        <v>163</v>
      </c>
      <c r="G328" s="49" t="s">
        <v>39</v>
      </c>
      <c r="H328" s="49"/>
      <c r="I328" s="50"/>
      <c r="J328" s="51" t="s">
        <v>164</v>
      </c>
      <c r="M328" s="17"/>
      <c r="N328" s="17"/>
    </row>
    <row r="329" spans="1:14" s="16" customFormat="1" ht="15.75" hidden="1" outlineLevel="1">
      <c r="A329" s="52"/>
      <c r="B329" s="81"/>
      <c r="C329" s="48" t="str">
        <f t="shared" ca="1" si="69"/>
        <v/>
      </c>
      <c r="D329" s="48" t="str">
        <f t="array" aca="1" ref="D329" ca="1">IF(ISNUMBER(SEARCH("Bit", $H329)), "", INDEX(D:D,MAX(IF(OFFSET(D329,-25,0,24,1)&lt;&gt;"",ROW(OFFSET(D329,-25,0,24,1)))),)+2)</f>
        <v/>
      </c>
      <c r="E329" s="48"/>
      <c r="F329" s="48"/>
      <c r="G329" s="49" t="s">
        <v>39</v>
      </c>
      <c r="H329" s="49" t="s">
        <v>41</v>
      </c>
      <c r="I329" s="50" t="s">
        <v>42</v>
      </c>
      <c r="J329" s="51" t="s">
        <v>159</v>
      </c>
      <c r="M329" s="17"/>
      <c r="N329" s="17"/>
    </row>
    <row r="330" spans="1:14" s="16" customFormat="1" ht="15.75" hidden="1" outlineLevel="1">
      <c r="A330" s="52"/>
      <c r="B330" s="81"/>
      <c r="C330" s="48" t="str">
        <f t="shared" ca="1" si="69"/>
        <v/>
      </c>
      <c r="D330" s="48" t="str">
        <f t="array" aca="1" ref="D330" ca="1">IF(ISNUMBER(SEARCH("Bit", $H330)), "", INDEX(D:D,MAX(IF(OFFSET(D330,-25,0,24,1)&lt;&gt;"",ROW(OFFSET(D330,-25,0,24,1)))),)+2)</f>
        <v/>
      </c>
      <c r="E330" s="48"/>
      <c r="F330" s="48"/>
      <c r="G330" s="49" t="s">
        <v>39</v>
      </c>
      <c r="H330" s="49" t="s">
        <v>44</v>
      </c>
      <c r="I330" s="50" t="s">
        <v>45</v>
      </c>
      <c r="J330" s="51" t="s">
        <v>165</v>
      </c>
      <c r="M330" s="17"/>
      <c r="N330" s="17"/>
    </row>
    <row r="331" spans="1:14" s="16" customFormat="1" ht="15.75" hidden="1" outlineLevel="1">
      <c r="A331" s="52"/>
      <c r="B331" s="81"/>
      <c r="C331" s="48" t="str">
        <f t="shared" ca="1" si="69"/>
        <v/>
      </c>
      <c r="D331" s="48" t="str">
        <f t="array" aca="1" ref="D331" ca="1">IF(ISNUMBER(SEARCH("Bit", $H331)), "", INDEX(D:D,MAX(IF(OFFSET(D331,-25,0,24,1)&lt;&gt;"",ROW(OFFSET(D331,-25,0,24,1)))),)+2)</f>
        <v/>
      </c>
      <c r="E331" s="48"/>
      <c r="F331" s="48"/>
      <c r="G331" s="49" t="s">
        <v>39</v>
      </c>
      <c r="H331" s="49" t="s">
        <v>47</v>
      </c>
      <c r="I331" s="50" t="s">
        <v>48</v>
      </c>
      <c r="J331" s="51" t="s">
        <v>166</v>
      </c>
      <c r="M331" s="17"/>
      <c r="N331" s="17"/>
    </row>
    <row r="332" spans="1:14" s="16" customFormat="1" ht="15.75" collapsed="1">
      <c r="A332" s="52"/>
      <c r="B332" s="81" t="s">
        <v>211</v>
      </c>
      <c r="C332" s="48" t="str">
        <f t="shared" ca="1" si="66"/>
        <v>0x0A2</v>
      </c>
      <c r="D332" s="48">
        <f t="array" aca="1" ref="D332" ca="1">IF(ISNUMBER(SEARCH("Bit", $H332)), "", INDEX(D:D,MAX(IF(OFFSET(D332,-25,0,24,1)&lt;&gt;"",ROW(OFFSET(D332,-25,0,24,1)))),)+2)</f>
        <v>162</v>
      </c>
      <c r="E332" s="48">
        <v>16</v>
      </c>
      <c r="F332" s="48" t="s">
        <v>168</v>
      </c>
      <c r="G332" s="49" t="s">
        <v>39</v>
      </c>
      <c r="H332" s="49"/>
      <c r="I332" s="50"/>
      <c r="J332" s="51" t="s">
        <v>212</v>
      </c>
      <c r="M332" s="17"/>
      <c r="N332" s="17"/>
    </row>
    <row r="333" spans="1:14" s="16" customFormat="1" ht="15.75" hidden="1" outlineLevel="1">
      <c r="A333" s="52"/>
      <c r="B333" s="81"/>
      <c r="C333" s="48" t="str">
        <f t="shared" ca="1" si="66"/>
        <v/>
      </c>
      <c r="D333" s="48" t="str">
        <f t="array" aca="1" ref="D333" ca="1">IF(ISNUMBER(SEARCH("Bit", $H333)), "", INDEX(D:D,MAX(IF(OFFSET(D333,-25,0,24,1)&lt;&gt;"",ROW(OFFSET(D333,-25,0,24,1)))),)+2)</f>
        <v/>
      </c>
      <c r="E333" s="48"/>
      <c r="F333" s="48"/>
      <c r="G333" s="49" t="s">
        <v>39</v>
      </c>
      <c r="H333" s="49" t="s">
        <v>144</v>
      </c>
      <c r="I333" s="50" t="s">
        <v>211</v>
      </c>
      <c r="J333" s="51"/>
      <c r="M333" s="17"/>
      <c r="N333" s="17"/>
    </row>
    <row r="334" spans="1:14" s="16" customFormat="1" ht="15.75" collapsed="1">
      <c r="A334" s="52"/>
      <c r="B334" s="81" t="s">
        <v>213</v>
      </c>
      <c r="C334" s="48" t="str">
        <f t="shared" ref="C334:C342" ca="1" si="70">IF(D334&lt;&gt;"","0x"&amp;DEC2HEX(D334,3),"")</f>
        <v>0x0A4</v>
      </c>
      <c r="D334" s="48">
        <f t="array" aca="1" ref="D334" ca="1">IF(ISNUMBER(SEARCH("Bit", $H334)), "", INDEX(D:D,MAX(IF(OFFSET(D334,-25,0,24,1)&lt;&gt;"",ROW(OFFSET(D334,-25,0,24,1)))),)+2)</f>
        <v>164</v>
      </c>
      <c r="E334" s="48">
        <v>16</v>
      </c>
      <c r="F334" s="48" t="s">
        <v>171</v>
      </c>
      <c r="G334" s="49" t="s">
        <v>39</v>
      </c>
      <c r="H334" s="49"/>
      <c r="I334" s="50"/>
      <c r="J334" s="51" t="s">
        <v>214</v>
      </c>
      <c r="M334" s="17"/>
      <c r="N334" s="17"/>
    </row>
    <row r="335" spans="1:14" s="16" customFormat="1" ht="15.75" hidden="1" outlineLevel="1">
      <c r="A335" s="52"/>
      <c r="B335" s="81"/>
      <c r="C335" s="48" t="str">
        <f t="shared" ca="1" si="70"/>
        <v/>
      </c>
      <c r="D335" s="48" t="str">
        <f t="array" aca="1" ref="D335" ca="1">IF(ISNUMBER(SEARCH("Bit", $H335)), "", INDEX(D:D,MAX(IF(OFFSET(D335,-25,0,24,1)&lt;&gt;"",ROW(OFFSET(D335,-25,0,24,1)))),)+2)</f>
        <v/>
      </c>
      <c r="E335" s="48"/>
      <c r="F335" s="48"/>
      <c r="G335" s="49" t="s">
        <v>39</v>
      </c>
      <c r="H335" s="49" t="s">
        <v>144</v>
      </c>
      <c r="I335" s="50" t="s">
        <v>213</v>
      </c>
      <c r="J335" s="51"/>
      <c r="M335" s="17"/>
      <c r="N335" s="17"/>
    </row>
    <row r="336" spans="1:14" s="16" customFormat="1" ht="15.75" collapsed="1">
      <c r="A336" s="52"/>
      <c r="B336" s="81" t="s">
        <v>215</v>
      </c>
      <c r="C336" s="48" t="str">
        <f t="shared" ca="1" si="70"/>
        <v>0x0A6</v>
      </c>
      <c r="D336" s="48">
        <f t="array" aca="1" ref="D336" ca="1">IF(ISNUMBER(SEARCH("Bit", $H336)), "", INDEX(D:D,MAX(IF(OFFSET(D336,-25,0,24,1)&lt;&gt;"",ROW(OFFSET(D336,-25,0,24,1)))),)+2)</f>
        <v>166</v>
      </c>
      <c r="E336" s="48">
        <v>16</v>
      </c>
      <c r="F336" s="48" t="s">
        <v>51</v>
      </c>
      <c r="G336" s="49" t="s">
        <v>39</v>
      </c>
      <c r="H336" s="49"/>
      <c r="I336" s="50"/>
      <c r="J336" s="51" t="s">
        <v>216</v>
      </c>
      <c r="M336" s="17"/>
      <c r="N336" s="17"/>
    </row>
    <row r="337" spans="1:14" s="16" customFormat="1" ht="15.75" hidden="1" outlineLevel="1">
      <c r="A337" s="52"/>
      <c r="B337" s="81"/>
      <c r="C337" s="48" t="str">
        <f t="shared" ca="1" si="70"/>
        <v/>
      </c>
      <c r="D337" s="48" t="str">
        <f t="array" aca="1" ref="D337" ca="1">IF(ISNUMBER(SEARCH("Bit", $H337)), "", INDEX(D:D,MAX(IF(OFFSET(D337,-25,0,24,1)&lt;&gt;"",ROW(OFFSET(D337,-25,0,24,1)))),)+2)</f>
        <v/>
      </c>
      <c r="E337" s="48"/>
      <c r="F337" s="48"/>
      <c r="G337" s="49"/>
      <c r="H337" s="49" t="s">
        <v>64</v>
      </c>
      <c r="I337" s="50" t="s">
        <v>65</v>
      </c>
      <c r="J337" s="51"/>
      <c r="M337" s="17"/>
      <c r="N337" s="17"/>
    </row>
    <row r="338" spans="1:14" s="16" customFormat="1" ht="15.75" hidden="1" outlineLevel="1">
      <c r="A338" s="52"/>
      <c r="B338" s="81"/>
      <c r="C338" s="48" t="str">
        <f t="shared" ca="1" si="70"/>
        <v/>
      </c>
      <c r="D338" s="48" t="str">
        <f t="array" aca="1" ref="D338" ca="1">IF(ISNUMBER(SEARCH("Bit", $H338)), "", INDEX(D:D,MAX(IF(OFFSET(D338,-25,0,24,1)&lt;&gt;"",ROW(OFFSET(D338,-25,0,24,1)))),)+2)</f>
        <v/>
      </c>
      <c r="E338" s="48"/>
      <c r="F338" s="48"/>
      <c r="G338" s="49"/>
      <c r="H338" s="49" t="s">
        <v>66</v>
      </c>
      <c r="I338" s="50" t="s">
        <v>67</v>
      </c>
      <c r="J338" s="51"/>
      <c r="M338" s="17"/>
      <c r="N338" s="17"/>
    </row>
    <row r="339" spans="1:14" s="16" customFormat="1" ht="15.75" hidden="1" outlineLevel="1">
      <c r="A339" s="52"/>
      <c r="B339" s="81"/>
      <c r="C339" s="48" t="str">
        <f t="shared" ca="1" si="70"/>
        <v/>
      </c>
      <c r="D339" s="48" t="str">
        <f t="array" aca="1" ref="D339" ca="1">IF(ISNUMBER(SEARCH("Bit", $H339)), "", INDEX(D:D,MAX(IF(OFFSET(D339,-25,0,24,1)&lt;&gt;"",ROW(OFFSET(D339,-25,0,24,1)))),)+2)</f>
        <v/>
      </c>
      <c r="E339" s="48"/>
      <c r="F339" s="48"/>
      <c r="G339" s="49" t="s">
        <v>39</v>
      </c>
      <c r="H339" s="49" t="s">
        <v>217</v>
      </c>
      <c r="I339" s="50" t="s">
        <v>218</v>
      </c>
      <c r="J339" s="51" t="s">
        <v>219</v>
      </c>
      <c r="M339" s="17"/>
      <c r="N339" s="17"/>
    </row>
    <row r="340" spans="1:14" s="16" customFormat="1" ht="22.5" hidden="1" outlineLevel="1">
      <c r="A340" s="52"/>
      <c r="B340" s="81"/>
      <c r="C340" s="48" t="str">
        <f t="shared" ref="C340:C341" ca="1" si="71">IF(D340&lt;&gt;"","0x"&amp;DEC2HEX(D340,3),"")</f>
        <v/>
      </c>
      <c r="D340" s="48" t="str">
        <f t="array" aca="1" ref="D340" ca="1">IF(ISNUMBER(SEARCH("Bit", $H340)), "", INDEX(D:D,MAX(IF(OFFSET(D340,-25,0,24,1)&lt;&gt;"",ROW(OFFSET(D340,-25,0,24,1)))),)+2)</f>
        <v/>
      </c>
      <c r="E340" s="48"/>
      <c r="F340" s="48"/>
      <c r="G340" s="49" t="s">
        <v>39</v>
      </c>
      <c r="H340" s="49" t="s">
        <v>34</v>
      </c>
      <c r="I340" s="50" t="s">
        <v>220</v>
      </c>
      <c r="J340" s="51" t="s">
        <v>221</v>
      </c>
      <c r="M340" s="17"/>
      <c r="N340" s="17"/>
    </row>
    <row r="341" spans="1:14" s="16" customFormat="1" ht="45" hidden="1" outlineLevel="1">
      <c r="A341" s="52"/>
      <c r="B341" s="81"/>
      <c r="C341" s="48" t="str">
        <f t="shared" ca="1" si="71"/>
        <v/>
      </c>
      <c r="D341" s="48" t="str">
        <f t="array" aca="1" ref="D341" ca="1">IF(ISNUMBER(SEARCH("Bit", $H341)), "", INDEX(D:D,MAX(IF(OFFSET(D341,-25,0,24,1)&lt;&gt;"",ROW(OFFSET(D341,-25,0,24,1)))),)+2)</f>
        <v/>
      </c>
      <c r="E341" s="48"/>
      <c r="F341" s="48"/>
      <c r="G341" s="49" t="s">
        <v>39</v>
      </c>
      <c r="H341" s="49" t="s">
        <v>35</v>
      </c>
      <c r="I341" s="50" t="s">
        <v>222</v>
      </c>
      <c r="J341" s="51" t="s">
        <v>223</v>
      </c>
      <c r="M341" s="17"/>
      <c r="N341" s="17"/>
    </row>
    <row r="342" spans="1:14" s="16" customFormat="1" ht="22.5" hidden="1" outlineLevel="1">
      <c r="A342" s="52"/>
      <c r="B342" s="81"/>
      <c r="C342" s="48" t="str">
        <f t="shared" ca="1" si="70"/>
        <v/>
      </c>
      <c r="D342" s="48" t="str">
        <f t="array" aca="1" ref="D342" ca="1">IF(ISNUMBER(SEARCH("Bit", $H342)), "", INDEX(D:D,MAX(IF(OFFSET(D342,-25,0,24,1)&lt;&gt;"",ROW(OFFSET(D342,-25,0,24,1)))),)+2)</f>
        <v/>
      </c>
      <c r="E342" s="48"/>
      <c r="F342" s="48"/>
      <c r="G342" s="49" t="s">
        <v>39</v>
      </c>
      <c r="H342" s="49" t="s">
        <v>224</v>
      </c>
      <c r="I342" s="50" t="s">
        <v>225</v>
      </c>
      <c r="J342" s="51" t="s">
        <v>226</v>
      </c>
      <c r="M342" s="17"/>
      <c r="N342" s="17"/>
    </row>
    <row r="343" spans="1:14" s="16" customFormat="1" ht="15.75" collapsed="1">
      <c r="A343" s="52"/>
      <c r="B343" s="81" t="s">
        <v>227</v>
      </c>
      <c r="C343" s="48" t="str">
        <f t="shared" ca="1" si="66"/>
        <v>0x0A8</v>
      </c>
      <c r="D343" s="48">
        <f t="array" aca="1" ref="D343" ca="1">IF(ISNUMBER(SEARCH("Bit", $H343)), "", INDEX(D:D,MAX(IF(OFFSET(D343,-25,0,24,1)&lt;&gt;"",ROW(OFFSET(D343,-25,0,24,1)))),)+2)</f>
        <v>168</v>
      </c>
      <c r="E343" s="48">
        <v>16</v>
      </c>
      <c r="F343" s="48" t="s">
        <v>51</v>
      </c>
      <c r="G343" s="49" t="s">
        <v>39</v>
      </c>
      <c r="H343" s="49"/>
      <c r="I343" s="50"/>
      <c r="J343" s="51" t="s">
        <v>228</v>
      </c>
      <c r="M343" s="17"/>
      <c r="N343" s="17"/>
    </row>
    <row r="344" spans="1:14" s="16" customFormat="1" ht="15.75" hidden="1" outlineLevel="1">
      <c r="A344" s="52"/>
      <c r="B344" s="81"/>
      <c r="C344" s="48" t="str">
        <f t="shared" ca="1" si="66"/>
        <v/>
      </c>
      <c r="D344" s="48" t="str">
        <f t="array" aca="1" ref="D344" ca="1">IF(ISNUMBER(SEARCH("Bit", $H344)), "", INDEX(D:D,MAX(IF(OFFSET(D344,-25,0,24,1)&lt;&gt;"",ROW(OFFSET(D344,-25,0,24,1)))),)+2)</f>
        <v/>
      </c>
      <c r="E344" s="48"/>
      <c r="F344" s="48"/>
      <c r="G344" s="49" t="s">
        <v>39</v>
      </c>
      <c r="H344" s="49" t="s">
        <v>229</v>
      </c>
      <c r="I344" s="50" t="s">
        <v>227</v>
      </c>
      <c r="J344" s="51"/>
      <c r="M344" s="17"/>
      <c r="N344" s="17"/>
    </row>
    <row r="345" spans="1:14" s="16" customFormat="1" ht="15.75" collapsed="1">
      <c r="A345" s="52"/>
      <c r="B345" s="81" t="s">
        <v>230</v>
      </c>
      <c r="C345" s="48" t="str">
        <f t="shared" ref="C345:C346" ca="1" si="72">IF(D345&lt;&gt;"","0x"&amp;DEC2HEX(D345,3),"")</f>
        <v>0x0AA</v>
      </c>
      <c r="D345" s="48">
        <f t="array" aca="1" ref="D345" ca="1">IF(ISNUMBER(SEARCH("Bit", $H345)), "", INDEX(D:D,MAX(IF(OFFSET(D345,-25,0,24,1)&lt;&gt;"",ROW(OFFSET(D345,-25,0,24,1)))),)+2)</f>
        <v>170</v>
      </c>
      <c r="E345" s="48">
        <v>16</v>
      </c>
      <c r="F345" s="48" t="s">
        <v>231</v>
      </c>
      <c r="G345" s="49" t="s">
        <v>39</v>
      </c>
      <c r="H345" s="49"/>
      <c r="I345" s="50"/>
      <c r="J345" s="51" t="s">
        <v>232</v>
      </c>
      <c r="M345" s="17"/>
      <c r="N345" s="17"/>
    </row>
    <row r="346" spans="1:14" s="16" customFormat="1" ht="22.5" hidden="1" outlineLevel="1">
      <c r="A346" s="52"/>
      <c r="B346" s="81"/>
      <c r="C346" s="48" t="str">
        <f t="shared" ca="1" si="72"/>
        <v/>
      </c>
      <c r="D346" s="48" t="str">
        <f t="array" aca="1" ref="D346" ca="1">IF(ISNUMBER(SEARCH("Bit", $H346)), "", INDEX(D:D,MAX(IF(OFFSET(D346,-25,0,24,1)&lt;&gt;"",ROW(OFFSET(D346,-25,0,24,1)))),)+2)</f>
        <v/>
      </c>
      <c r="E346" s="48"/>
      <c r="F346" s="48"/>
      <c r="G346" s="49" t="s">
        <v>39</v>
      </c>
      <c r="H346" s="49" t="s">
        <v>144</v>
      </c>
      <c r="I346" s="50" t="s">
        <v>233</v>
      </c>
      <c r="J346" s="51" t="s">
        <v>234</v>
      </c>
      <c r="M346" s="17"/>
      <c r="N346" s="17"/>
    </row>
    <row r="347" spans="1:14" s="16" customFormat="1" ht="15.75" collapsed="1">
      <c r="A347" s="52"/>
      <c r="B347" s="81" t="s">
        <v>235</v>
      </c>
      <c r="C347" s="48" t="str">
        <f t="shared" ref="C347:C348" ca="1" si="73">IF(D347&lt;&gt;"","0x"&amp;DEC2HEX(D347,3),"")</f>
        <v>0x0AC</v>
      </c>
      <c r="D347" s="48">
        <f t="array" aca="1" ref="D347" ca="1">IF(ISNUMBER(SEARCH("Bit", $H347)), "", INDEX(D:D,MAX(IF(OFFSET(D347,-25,0,24,1)&lt;&gt;"",ROW(OFFSET(D347,-25,0,24,1)))),)+2)</f>
        <v>172</v>
      </c>
      <c r="E347" s="48">
        <v>16</v>
      </c>
      <c r="F347" s="48" t="s">
        <v>236</v>
      </c>
      <c r="G347" s="49" t="s">
        <v>39</v>
      </c>
      <c r="H347" s="49"/>
      <c r="I347" s="50"/>
      <c r="J347" s="51" t="s">
        <v>237</v>
      </c>
      <c r="M347" s="17"/>
      <c r="N347" s="17"/>
    </row>
    <row r="348" spans="1:14" s="16" customFormat="1" ht="22.5" hidden="1" outlineLevel="1">
      <c r="A348" s="52"/>
      <c r="B348" s="81"/>
      <c r="C348" s="48" t="str">
        <f t="shared" ca="1" si="73"/>
        <v/>
      </c>
      <c r="D348" s="48" t="str">
        <f t="array" aca="1" ref="D348" ca="1">IF(ISNUMBER(SEARCH("Bit", $H348)), "", INDEX(D:D,MAX(IF(OFFSET(D348,-25,0,24,1)&lt;&gt;"",ROW(OFFSET(D348,-25,0,24,1)))),)+2)</f>
        <v/>
      </c>
      <c r="E348" s="48"/>
      <c r="F348" s="48"/>
      <c r="G348" s="49" t="s">
        <v>39</v>
      </c>
      <c r="H348" s="49" t="s">
        <v>144</v>
      </c>
      <c r="I348" s="50" t="s">
        <v>238</v>
      </c>
      <c r="J348" s="51" t="s">
        <v>239</v>
      </c>
      <c r="M348" s="17"/>
      <c r="N348" s="17"/>
    </row>
    <row r="349" spans="1:14" s="16" customFormat="1" ht="15.75" collapsed="1">
      <c r="A349" s="52"/>
      <c r="B349" s="81" t="s">
        <v>240</v>
      </c>
      <c r="C349" s="48" t="str">
        <f t="shared" ref="C349:C352" ca="1" si="74">IF(D349&lt;&gt;"","0x"&amp;DEC2HEX(D349,3),"")</f>
        <v>0x0AE</v>
      </c>
      <c r="D349" s="48">
        <f t="array" aca="1" ref="D349" ca="1">IF(ISNUMBER(SEARCH("Bit", $H349)), "", INDEX(D:D,MAX(IF(OFFSET(D349,-25,0,24,1)&lt;&gt;"",ROW(OFFSET(D349,-25,0,24,1)))),)+2)</f>
        <v>174</v>
      </c>
      <c r="E349" s="48">
        <v>16</v>
      </c>
      <c r="F349" s="48" t="s">
        <v>241</v>
      </c>
      <c r="G349" s="49" t="s">
        <v>39</v>
      </c>
      <c r="H349" s="49"/>
      <c r="I349" s="50"/>
      <c r="J349" s="51" t="s">
        <v>242</v>
      </c>
      <c r="M349" s="17"/>
      <c r="N349" s="17"/>
    </row>
    <row r="350" spans="1:14" s="16" customFormat="1" ht="15.75" hidden="1" outlineLevel="1">
      <c r="A350" s="52"/>
      <c r="B350" s="81"/>
      <c r="C350" s="48" t="str">
        <f t="shared" ca="1" si="74"/>
        <v/>
      </c>
      <c r="D350" s="48" t="str">
        <f t="array" aca="1" ref="D350" ca="1">IF(ISNUMBER(SEARCH("Bit", $H350)), "", INDEX(D:D,MAX(IF(OFFSET(D350,-25,0,24,1)&lt;&gt;"",ROW(OFFSET(D350,-25,0,24,1)))),)+2)</f>
        <v/>
      </c>
      <c r="E350" s="48"/>
      <c r="F350" s="48"/>
      <c r="G350" s="49"/>
      <c r="H350" s="49" t="s">
        <v>64</v>
      </c>
      <c r="I350" s="50" t="s">
        <v>65</v>
      </c>
      <c r="J350" s="51"/>
      <c r="M350" s="17"/>
      <c r="N350" s="17"/>
    </row>
    <row r="351" spans="1:14" s="16" customFormat="1" ht="15.75" hidden="1" outlineLevel="1">
      <c r="A351" s="52"/>
      <c r="B351" s="81"/>
      <c r="C351" s="48" t="str">
        <f t="shared" ca="1" si="74"/>
        <v/>
      </c>
      <c r="D351" s="48" t="str">
        <f t="array" aca="1" ref="D351" ca="1">IF(ISNUMBER(SEARCH("Bit", $H351)), "", INDEX(D:D,MAX(IF(OFFSET(D351,-25,0,24,1)&lt;&gt;"",ROW(OFFSET(D351,-25,0,24,1)))),)+2)</f>
        <v/>
      </c>
      <c r="E351" s="48"/>
      <c r="F351" s="48"/>
      <c r="G351" s="49"/>
      <c r="H351" s="49" t="s">
        <v>66</v>
      </c>
      <c r="I351" s="50" t="s">
        <v>67</v>
      </c>
      <c r="J351" s="51"/>
      <c r="M351" s="17"/>
      <c r="N351" s="17"/>
    </row>
    <row r="352" spans="1:14" s="16" customFormat="1" ht="15.75" hidden="1" outlineLevel="1">
      <c r="A352" s="52"/>
      <c r="B352" s="81"/>
      <c r="C352" s="48" t="str">
        <f t="shared" ca="1" si="74"/>
        <v/>
      </c>
      <c r="D352" s="48" t="str">
        <f t="array" aca="1" ref="D352" ca="1">IF(ISNUMBER(SEARCH("Bit", $H352)), "", INDEX(D:D,MAX(IF(OFFSET(D352,-25,0,24,1)&lt;&gt;"",ROW(OFFSET(D352,-25,0,24,1)))),)+2)</f>
        <v/>
      </c>
      <c r="E352" s="48"/>
      <c r="F352" s="48"/>
      <c r="G352" s="49" t="s">
        <v>39</v>
      </c>
      <c r="H352" s="49" t="s">
        <v>149</v>
      </c>
      <c r="I352" s="50" t="s">
        <v>240</v>
      </c>
      <c r="J352" s="51"/>
      <c r="M352" s="17"/>
      <c r="N352" s="17"/>
    </row>
    <row r="353" spans="1:14" s="16" customFormat="1" ht="15.75" collapsed="1">
      <c r="A353" s="52"/>
      <c r="B353" s="81" t="s">
        <v>243</v>
      </c>
      <c r="C353" s="48" t="str">
        <f t="shared" ref="C353:C356" ca="1" si="75">IF(D353&lt;&gt;"","0x"&amp;DEC2HEX(D353,3),"")</f>
        <v>0x0B0</v>
      </c>
      <c r="D353" s="48">
        <f t="array" aca="1" ref="D353" ca="1">IF(ISNUMBER(SEARCH("Bit", $H353)), "", INDEX(D:D,MAX(IF(OFFSET(D353,-25,0,24,1)&lt;&gt;"",ROW(OFFSET(D353,-25,0,24,1)))),)+2)</f>
        <v>176</v>
      </c>
      <c r="E353" s="48">
        <v>16</v>
      </c>
      <c r="F353" s="48" t="s">
        <v>244</v>
      </c>
      <c r="G353" s="49" t="s">
        <v>39</v>
      </c>
      <c r="H353" s="49"/>
      <c r="I353" s="50"/>
      <c r="J353" s="51" t="s">
        <v>245</v>
      </c>
      <c r="M353" s="17"/>
      <c r="N353" s="17"/>
    </row>
    <row r="354" spans="1:14" s="16" customFormat="1" ht="15.75" hidden="1" outlineLevel="1">
      <c r="A354" s="52"/>
      <c r="B354" s="81"/>
      <c r="C354" s="48" t="str">
        <f t="shared" ca="1" si="75"/>
        <v/>
      </c>
      <c r="D354" s="48" t="str">
        <f t="array" aca="1" ref="D354" ca="1">IF(ISNUMBER(SEARCH("Bit", $H354)), "", INDEX(D:D,MAX(IF(OFFSET(D354,-25,0,24,1)&lt;&gt;"",ROW(OFFSET(D354,-25,0,24,1)))),)+2)</f>
        <v/>
      </c>
      <c r="E354" s="48"/>
      <c r="F354" s="48"/>
      <c r="G354" s="49" t="s">
        <v>39</v>
      </c>
      <c r="H354" s="49" t="s">
        <v>41</v>
      </c>
      <c r="I354" s="50" t="s">
        <v>42</v>
      </c>
      <c r="J354" s="51" t="s">
        <v>246</v>
      </c>
      <c r="M354" s="17"/>
      <c r="N354" s="17"/>
    </row>
    <row r="355" spans="1:14" s="16" customFormat="1" ht="15.75" hidden="1" outlineLevel="1">
      <c r="A355" s="52"/>
      <c r="B355" s="81"/>
      <c r="C355" s="48" t="str">
        <f t="shared" ref="C355" ca="1" si="76">IF(D355&lt;&gt;"","0x"&amp;DEC2HEX(D355,3),"")</f>
        <v/>
      </c>
      <c r="D355" s="48" t="str">
        <f t="array" aca="1" ref="D355" ca="1">IF(ISNUMBER(SEARCH("Bit", $H355)), "", INDEX(D:D,MAX(IF(OFFSET(D355,-25,0,24,1)&lt;&gt;"",ROW(OFFSET(D355,-25,0,24,1)))),)+2)</f>
        <v/>
      </c>
      <c r="E355" s="48"/>
      <c r="F355" s="48"/>
      <c r="G355" s="49" t="s">
        <v>39</v>
      </c>
      <c r="H355" s="49" t="s">
        <v>44</v>
      </c>
      <c r="I355" s="50" t="s">
        <v>45</v>
      </c>
      <c r="J355" s="51" t="s">
        <v>247</v>
      </c>
      <c r="M355" s="17"/>
      <c r="N355" s="17"/>
    </row>
    <row r="356" spans="1:14" s="16" customFormat="1" ht="15.75" hidden="1" outlineLevel="1">
      <c r="A356" s="52"/>
      <c r="B356" s="81"/>
      <c r="C356" s="48" t="str">
        <f t="shared" ca="1" si="75"/>
        <v/>
      </c>
      <c r="D356" s="48" t="str">
        <f t="array" aca="1" ref="D356" ca="1">IF(ISNUMBER(SEARCH("Bit", $H356)), "", INDEX(D:D,MAX(IF(OFFSET(D356,-25,0,24,1)&lt;&gt;"",ROW(OFFSET(D356,-25,0,24,1)))),)+2)</f>
        <v/>
      </c>
      <c r="E356" s="48"/>
      <c r="F356" s="48"/>
      <c r="G356" s="49" t="s">
        <v>39</v>
      </c>
      <c r="H356" s="49" t="s">
        <v>47</v>
      </c>
      <c r="I356" s="50" t="s">
        <v>48</v>
      </c>
      <c r="J356" s="51" t="s">
        <v>248</v>
      </c>
      <c r="M356" s="17"/>
      <c r="N356" s="17"/>
    </row>
    <row r="357" spans="1:14" s="16" customFormat="1" ht="15.75" collapsed="1">
      <c r="A357" s="52"/>
      <c r="B357" s="81" t="s">
        <v>249</v>
      </c>
      <c r="C357" s="48" t="str">
        <f ca="1">IF(D357&lt;&gt;"","0x"&amp;DEC2HEX(D357,3),"")</f>
        <v>0x0B2</v>
      </c>
      <c r="D357" s="48">
        <f t="array" aca="1" ref="D357" ca="1">IF(ISNUMBER(SEARCH("Bit", $H357)), "", INDEX(D:D,MAX(IF(OFFSET(D357,-25,0,24,1)&lt;&gt;"",ROW(OFFSET(D357,-25,0,24,1)))),)+2)</f>
        <v>178</v>
      </c>
      <c r="E357" s="48">
        <v>16</v>
      </c>
      <c r="F357" s="48" t="s">
        <v>250</v>
      </c>
      <c r="G357" s="49" t="s">
        <v>39</v>
      </c>
      <c r="H357" s="49"/>
      <c r="I357" s="50"/>
      <c r="J357" s="51" t="s">
        <v>251</v>
      </c>
      <c r="M357" s="17"/>
      <c r="N357" s="17"/>
    </row>
    <row r="358" spans="1:14" s="16" customFormat="1" ht="22.5" hidden="1" outlineLevel="1">
      <c r="A358" s="52"/>
      <c r="B358" s="81"/>
      <c r="C358" s="48" t="str">
        <f ca="1">IF(D358&lt;&gt;"","0x"&amp;DEC2HEX(D358,3),"")</f>
        <v/>
      </c>
      <c r="D358" s="48" t="str">
        <f t="array" aca="1" ref="D358" ca="1">IF(ISNUMBER(SEARCH("Bit", $H358)), "", INDEX(D:D,MAX(IF(OFFSET(D358,-25,0,24,1)&lt;&gt;"",ROW(OFFSET(D358,-25,0,24,1)))),)+2)</f>
        <v/>
      </c>
      <c r="E358" s="48"/>
      <c r="F358" s="48"/>
      <c r="G358" s="49" t="s">
        <v>39</v>
      </c>
      <c r="H358" s="49" t="s">
        <v>144</v>
      </c>
      <c r="I358" s="50" t="s">
        <v>252</v>
      </c>
      <c r="J358" s="51" t="s">
        <v>253</v>
      </c>
      <c r="M358" s="17"/>
      <c r="N358" s="17"/>
    </row>
    <row r="359" spans="1:14" s="16" customFormat="1" ht="15.75" collapsed="1">
      <c r="A359" s="52"/>
      <c r="B359" s="81" t="s">
        <v>254</v>
      </c>
      <c r="C359" s="48" t="str">
        <f t="shared" ref="C359:C360" ca="1" si="77">IF(D359&lt;&gt;"","0x"&amp;DEC2HEX(D359,3),"")</f>
        <v>0x0B4</v>
      </c>
      <c r="D359" s="48">
        <f t="array" aca="1" ref="D359" ca="1">IF(ISNUMBER(SEARCH("Bit", $H359)), "", INDEX(D:D,MAX(IF(OFFSET(D359,-25,0,24,1)&lt;&gt;"",ROW(OFFSET(D359,-25,0,24,1)))),)+2)</f>
        <v>180</v>
      </c>
      <c r="E359" s="48">
        <v>16</v>
      </c>
      <c r="F359" s="48" t="s">
        <v>255</v>
      </c>
      <c r="G359" s="49" t="s">
        <v>39</v>
      </c>
      <c r="H359" s="49"/>
      <c r="I359" s="50"/>
      <c r="J359" s="51" t="s">
        <v>256</v>
      </c>
      <c r="M359" s="17"/>
      <c r="N359" s="17"/>
    </row>
    <row r="360" spans="1:14" s="16" customFormat="1" ht="22.5" hidden="1" outlineLevel="1">
      <c r="A360" s="52"/>
      <c r="B360" s="81"/>
      <c r="C360" s="48" t="str">
        <f t="shared" ca="1" si="77"/>
        <v/>
      </c>
      <c r="D360" s="48" t="str">
        <f t="array" aca="1" ref="D360" ca="1">IF(ISNUMBER(SEARCH("Bit", $H360)), "", INDEX(D:D,MAX(IF(OFFSET(D360,-25,0,24,1)&lt;&gt;"",ROW(OFFSET(D360,-25,0,24,1)))),)+2)</f>
        <v/>
      </c>
      <c r="E360" s="48"/>
      <c r="F360" s="48"/>
      <c r="G360" s="49" t="s">
        <v>39</v>
      </c>
      <c r="H360" s="49" t="s">
        <v>144</v>
      </c>
      <c r="I360" s="50" t="s">
        <v>257</v>
      </c>
      <c r="J360" s="51" t="s">
        <v>258</v>
      </c>
      <c r="M360" s="17"/>
      <c r="N360" s="17"/>
    </row>
    <row r="361" spans="1:14" s="16" customFormat="1" ht="15.75" collapsed="1">
      <c r="A361" s="52"/>
      <c r="B361" s="81" t="s">
        <v>259</v>
      </c>
      <c r="C361" s="48" t="str">
        <f t="shared" ref="C361" ca="1" si="78">IF(D361&lt;&gt;"","0x"&amp;DEC2HEX(D361,3),"")</f>
        <v>0x0B6</v>
      </c>
      <c r="D361" s="48">
        <f t="array" aca="1" ref="D361" ca="1">IF(ISNUMBER(SEARCH("Bit", $H361)), "", INDEX(D:D,MAX(IF(OFFSET(D361,-25,0,24,1)&lt;&gt;"",ROW(OFFSET(D361,-25,0,24,1)))),)+2)</f>
        <v>182</v>
      </c>
      <c r="E361" s="48">
        <v>16</v>
      </c>
      <c r="F361" s="48" t="s">
        <v>241</v>
      </c>
      <c r="G361" s="49" t="s">
        <v>39</v>
      </c>
      <c r="H361" s="49"/>
      <c r="I361" s="50"/>
      <c r="J361" s="51" t="s">
        <v>242</v>
      </c>
      <c r="M361" s="17"/>
      <c r="N361" s="17"/>
    </row>
    <row r="362" spans="1:14" s="16" customFormat="1" ht="15.75" hidden="1" outlineLevel="1">
      <c r="A362" s="52"/>
      <c r="B362" s="81"/>
      <c r="C362" s="48" t="str">
        <f ca="1">IF(D362&lt;&gt;"","0x"&amp;DEC2HEX(D362,3),"")</f>
        <v/>
      </c>
      <c r="D362" s="48" t="str">
        <f t="array" aca="1" ref="D362" ca="1">IF(ISNUMBER(SEARCH("Bit", $H362)), "", INDEX(D:D,MAX(IF(OFFSET(D362,-25,0,24,1)&lt;&gt;"",ROW(OFFSET(D362,-25,0,24,1)))),)+2)</f>
        <v/>
      </c>
      <c r="E362" s="48"/>
      <c r="F362" s="48"/>
      <c r="G362" s="49"/>
      <c r="H362" s="49" t="s">
        <v>64</v>
      </c>
      <c r="I362" s="50" t="s">
        <v>65</v>
      </c>
      <c r="J362" s="51"/>
      <c r="M362" s="17"/>
      <c r="N362" s="17"/>
    </row>
    <row r="363" spans="1:14" s="16" customFormat="1" ht="15.75" hidden="1" outlineLevel="1">
      <c r="A363" s="52"/>
      <c r="B363" s="81"/>
      <c r="C363" s="48" t="str">
        <f ca="1">IF(D363&lt;&gt;"","0x"&amp;DEC2HEX(D363,3),"")</f>
        <v/>
      </c>
      <c r="D363" s="48" t="str">
        <f t="array" aca="1" ref="D363" ca="1">IF(ISNUMBER(SEARCH("Bit", $H363)), "", INDEX(D:D,MAX(IF(OFFSET(D363,-25,0,24,1)&lt;&gt;"",ROW(OFFSET(D363,-25,0,24,1)))),)+2)</f>
        <v/>
      </c>
      <c r="E363" s="48"/>
      <c r="F363" s="48"/>
      <c r="G363" s="49"/>
      <c r="H363" s="49" t="s">
        <v>66</v>
      </c>
      <c r="I363" s="50" t="s">
        <v>67</v>
      </c>
      <c r="J363" s="51"/>
      <c r="M363" s="17"/>
      <c r="N363" s="17"/>
    </row>
    <row r="364" spans="1:14" s="16" customFormat="1" ht="15.75" hidden="1" outlineLevel="1">
      <c r="A364" s="52"/>
      <c r="B364" s="81"/>
      <c r="C364" s="48" t="str">
        <f t="shared" ref="C364" ca="1" si="79">IF(D364&lt;&gt;"","0x"&amp;DEC2HEX(D364,3),"")</f>
        <v/>
      </c>
      <c r="D364" s="48" t="str">
        <f t="array" aca="1" ref="D364" ca="1">IF(ISNUMBER(SEARCH("Bit", $H364)), "", INDEX(D:D,MAX(IF(OFFSET(D364,-25,0,24,1)&lt;&gt;"",ROW(OFFSET(D364,-25,0,24,1)))),)+2)</f>
        <v/>
      </c>
      <c r="E364" s="48"/>
      <c r="F364" s="48"/>
      <c r="G364" s="49" t="s">
        <v>39</v>
      </c>
      <c r="H364" s="49" t="s">
        <v>149</v>
      </c>
      <c r="I364" s="50" t="s">
        <v>259</v>
      </c>
      <c r="J364" s="51"/>
      <c r="M364" s="17"/>
      <c r="N364" s="17"/>
    </row>
    <row r="365" spans="1:14" s="16" customFormat="1" ht="15.75" collapsed="1">
      <c r="A365" s="52"/>
      <c r="B365" s="81" t="s">
        <v>260</v>
      </c>
      <c r="C365" s="48" t="str">
        <f t="shared" ref="C365:C368" ca="1" si="80">IF(D365&lt;&gt;"","0x"&amp;DEC2HEX(D365,3),"")</f>
        <v>0x0B8</v>
      </c>
      <c r="D365" s="48">
        <f t="array" aca="1" ref="D365" ca="1">IF(ISNUMBER(SEARCH("Bit", $H365)), "", INDEX(D:D,MAX(IF(OFFSET(D365,-25,0,24,1)&lt;&gt;"",ROW(OFFSET(D365,-25,0,24,1)))),)+2)</f>
        <v>184</v>
      </c>
      <c r="E365" s="48">
        <v>16</v>
      </c>
      <c r="F365" s="48" t="s">
        <v>261</v>
      </c>
      <c r="G365" s="49" t="s">
        <v>39</v>
      </c>
      <c r="H365" s="49"/>
      <c r="I365" s="50"/>
      <c r="J365" s="51" t="s">
        <v>262</v>
      </c>
      <c r="M365" s="17"/>
      <c r="N365" s="17"/>
    </row>
    <row r="366" spans="1:14" s="16" customFormat="1" ht="15.75" hidden="1" outlineLevel="1">
      <c r="A366" s="52"/>
      <c r="B366" s="81"/>
      <c r="C366" s="48" t="str">
        <f t="shared" ca="1" si="80"/>
        <v/>
      </c>
      <c r="D366" s="48" t="str">
        <f t="array" aca="1" ref="D366" ca="1">IF(ISNUMBER(SEARCH("Bit", $H366)), "", INDEX(D:D,MAX(IF(OFFSET(D366,-25,0,24,1)&lt;&gt;"",ROW(OFFSET(D366,-25,0,24,1)))),)+2)</f>
        <v/>
      </c>
      <c r="E366" s="48"/>
      <c r="F366" s="48"/>
      <c r="G366" s="49" t="s">
        <v>39</v>
      </c>
      <c r="H366" s="49" t="s">
        <v>41</v>
      </c>
      <c r="I366" s="50" t="s">
        <v>42</v>
      </c>
      <c r="J366" s="51" t="s">
        <v>159</v>
      </c>
      <c r="M366" s="17"/>
      <c r="N366" s="17"/>
    </row>
    <row r="367" spans="1:14" s="16" customFormat="1" ht="15.75" hidden="1" outlineLevel="1">
      <c r="A367" s="52"/>
      <c r="B367" s="81"/>
      <c r="C367" s="48" t="str">
        <f t="shared" ref="C367" ca="1" si="81">IF(D367&lt;&gt;"","0x"&amp;DEC2HEX(D367,3),"")</f>
        <v/>
      </c>
      <c r="D367" s="48" t="str">
        <f t="array" aca="1" ref="D367" ca="1">IF(ISNUMBER(SEARCH("Bit", $H367)), "", INDEX(D:D,MAX(IF(OFFSET(D367,-25,0,24,1)&lt;&gt;"",ROW(OFFSET(D367,-25,0,24,1)))),)+2)</f>
        <v/>
      </c>
      <c r="E367" s="48"/>
      <c r="F367" s="48"/>
      <c r="G367" s="49" t="s">
        <v>39</v>
      </c>
      <c r="H367" s="49" t="s">
        <v>44</v>
      </c>
      <c r="I367" s="50" t="s">
        <v>45</v>
      </c>
      <c r="J367" s="51" t="s">
        <v>160</v>
      </c>
      <c r="M367" s="17"/>
      <c r="N367" s="17"/>
    </row>
    <row r="368" spans="1:14" s="16" customFormat="1" ht="15.75" hidden="1" outlineLevel="1">
      <c r="A368" s="52"/>
      <c r="B368" s="81"/>
      <c r="C368" s="48" t="str">
        <f t="shared" ca="1" si="80"/>
        <v/>
      </c>
      <c r="D368" s="48" t="str">
        <f t="array" aca="1" ref="D368" ca="1">IF(ISNUMBER(SEARCH("Bit", $H368)), "", INDEX(D:D,MAX(IF(OFFSET(D368,-25,0,24,1)&lt;&gt;"",ROW(OFFSET(D368,-25,0,24,1)))),)+2)</f>
        <v/>
      </c>
      <c r="E368" s="48"/>
      <c r="F368" s="48"/>
      <c r="G368" s="49" t="s">
        <v>39</v>
      </c>
      <c r="H368" s="49" t="s">
        <v>47</v>
      </c>
      <c r="I368" s="50" t="s">
        <v>48</v>
      </c>
      <c r="J368" s="51" t="s">
        <v>263</v>
      </c>
      <c r="M368" s="17"/>
      <c r="N368" s="17"/>
    </row>
    <row r="369" spans="1:14" s="16" customFormat="1" ht="15.75" collapsed="1">
      <c r="A369" s="52"/>
      <c r="B369" s="81" t="s">
        <v>264</v>
      </c>
      <c r="C369" s="48" t="str">
        <f ca="1">IF(D369&lt;&gt;"","0x"&amp;DEC2HEX(D369,3),"")</f>
        <v>0x0BA</v>
      </c>
      <c r="D369" s="48">
        <f t="array" aca="1" ref="D369" ca="1">IF(ISNUMBER(SEARCH("Bit", $H369)), "", INDEX(D:D,MAX(IF(OFFSET(D369,-25,0,24,1)&lt;&gt;"",ROW(OFFSET(D369,-25,0,24,1)))),)+2)</f>
        <v>186</v>
      </c>
      <c r="E369" s="48">
        <v>16</v>
      </c>
      <c r="F369" s="48" t="s">
        <v>265</v>
      </c>
      <c r="G369" s="49" t="s">
        <v>39</v>
      </c>
      <c r="H369" s="49"/>
      <c r="I369" s="50"/>
      <c r="J369" s="51" t="s">
        <v>266</v>
      </c>
      <c r="M369" s="17"/>
      <c r="N369" s="17"/>
    </row>
    <row r="370" spans="1:14" s="16" customFormat="1" ht="15.75" hidden="1" outlineLevel="1">
      <c r="A370" s="52"/>
      <c r="B370" s="81"/>
      <c r="C370" s="48"/>
      <c r="D370" s="48" t="str">
        <f t="array" aca="1" ref="D370" ca="1">IF(ISNUMBER(SEARCH("Bit", $H370)), "", INDEX(D:D,MAX(IF(OFFSET(D370,-25,0,24,1)&lt;&gt;"",ROW(OFFSET(D370,-25,0,24,1)))),)+2)</f>
        <v/>
      </c>
      <c r="E370" s="48"/>
      <c r="F370" s="48"/>
      <c r="G370" s="49" t="s">
        <v>39</v>
      </c>
      <c r="H370" s="49" t="s">
        <v>41</v>
      </c>
      <c r="I370" s="50" t="s">
        <v>42</v>
      </c>
      <c r="J370" s="51" t="s">
        <v>267</v>
      </c>
      <c r="M370" s="17"/>
      <c r="N370" s="17"/>
    </row>
    <row r="371" spans="1:14" s="16" customFormat="1" ht="15.75" hidden="1" outlineLevel="1">
      <c r="A371" s="52"/>
      <c r="B371" s="81"/>
      <c r="C371" s="48"/>
      <c r="D371" s="48" t="str">
        <f t="array" aca="1" ref="D371" ca="1">IF(ISNUMBER(SEARCH("Bit", $H371)), "", INDEX(D:D,MAX(IF(OFFSET(D371,-25,0,24,1)&lt;&gt;"",ROW(OFFSET(D371,-25,0,24,1)))),)+2)</f>
        <v/>
      </c>
      <c r="E371" s="48"/>
      <c r="F371" s="48"/>
      <c r="G371" s="49" t="s">
        <v>39</v>
      </c>
      <c r="H371" s="49" t="s">
        <v>44</v>
      </c>
      <c r="I371" s="50" t="s">
        <v>45</v>
      </c>
      <c r="J371" s="51" t="s">
        <v>268</v>
      </c>
      <c r="M371" s="17"/>
      <c r="N371" s="17"/>
    </row>
    <row r="372" spans="1:14" s="16" customFormat="1" ht="112.5" hidden="1" outlineLevel="1">
      <c r="A372" s="52"/>
      <c r="B372" s="81"/>
      <c r="C372" s="48"/>
      <c r="D372" s="48" t="str">
        <f t="array" aca="1" ref="D372" ca="1">IF(ISNUMBER(SEARCH("Bit", $H372)), "", INDEX(D:D,MAX(IF(OFFSET(D372,-25,0,24,1)&lt;&gt;"",ROW(OFFSET(D372,-25,0,24,1)))),)+2)</f>
        <v/>
      </c>
      <c r="E372" s="48"/>
      <c r="F372" s="48"/>
      <c r="G372" s="49" t="s">
        <v>39</v>
      </c>
      <c r="H372" s="49" t="s">
        <v>47</v>
      </c>
      <c r="I372" s="50" t="s">
        <v>48</v>
      </c>
      <c r="J372" s="51" t="s">
        <v>269</v>
      </c>
      <c r="M372" s="17"/>
      <c r="N372" s="17"/>
    </row>
    <row r="373" spans="1:14" s="16" customFormat="1" ht="15.75" collapsed="1">
      <c r="A373" s="52"/>
      <c r="B373" s="81" t="s">
        <v>270</v>
      </c>
      <c r="C373" s="48" t="str">
        <f t="shared" ref="C373" ca="1" si="82">IF(D373&lt;&gt;"","0x"&amp;DEC2HEX(D373,3),"")</f>
        <v>0x0BC</v>
      </c>
      <c r="D373" s="48">
        <f t="array" aca="1" ref="D373" ca="1">IF(ISNUMBER(SEARCH("Bit", $H373)), "", INDEX(D:D,MAX(IF(OFFSET(D373,-25,0,24,1)&lt;&gt;"",ROW(OFFSET(D373,-25,0,24,1)))),)+2)</f>
        <v>188</v>
      </c>
      <c r="E373" s="48">
        <v>16</v>
      </c>
      <c r="F373" s="48" t="s">
        <v>271</v>
      </c>
      <c r="G373" s="49" t="s">
        <v>39</v>
      </c>
      <c r="H373" s="49"/>
      <c r="I373" s="50"/>
      <c r="J373" s="51" t="s">
        <v>272</v>
      </c>
      <c r="M373" s="17"/>
      <c r="N373" s="17"/>
    </row>
    <row r="374" spans="1:14" s="16" customFormat="1" ht="15.75" hidden="1" outlineLevel="1">
      <c r="A374" s="52"/>
      <c r="B374" s="81"/>
      <c r="C374" s="48"/>
      <c r="D374" s="48" t="str">
        <f t="array" aca="1" ref="D374" ca="1">IF(ISNUMBER(SEARCH("Bit", $H374)), "", INDEX(D:D,MAX(IF(OFFSET(D374,-25,0,24,1)&lt;&gt;"",ROW(OFFSET(D374,-25,0,24,1)))),)+2)</f>
        <v/>
      </c>
      <c r="E374" s="48"/>
      <c r="F374" s="48"/>
      <c r="G374" s="49" t="s">
        <v>39</v>
      </c>
      <c r="H374" s="49" t="s">
        <v>144</v>
      </c>
      <c r="I374" s="50" t="s">
        <v>270</v>
      </c>
      <c r="J374" s="51"/>
      <c r="M374" s="17"/>
      <c r="N374" s="17"/>
    </row>
    <row r="375" spans="1:14" s="16" customFormat="1" ht="15.75" collapsed="1">
      <c r="A375" s="52"/>
      <c r="B375" s="81" t="s">
        <v>273</v>
      </c>
      <c r="C375" s="48" t="str">
        <f t="shared" ref="C375" ca="1" si="83">IF(D375&lt;&gt;"","0x"&amp;DEC2HEX(D375,3),"")</f>
        <v>0x0BE</v>
      </c>
      <c r="D375" s="48">
        <f t="array" aca="1" ref="D375" ca="1">IF(ISNUMBER(SEARCH("Bit", $H375)), "", INDEX(D:D,MAX(IF(OFFSET(D375,-25,0,24,1)&lt;&gt;"",ROW(OFFSET(D375,-25,0,24,1)))),)+2)</f>
        <v>190</v>
      </c>
      <c r="E375" s="48">
        <v>16</v>
      </c>
      <c r="F375" s="48" t="s">
        <v>241</v>
      </c>
      <c r="G375" s="49" t="s">
        <v>39</v>
      </c>
      <c r="H375" s="49"/>
      <c r="I375" s="50"/>
      <c r="J375" s="51" t="s">
        <v>242</v>
      </c>
      <c r="M375" s="17"/>
      <c r="N375" s="17"/>
    </row>
    <row r="376" spans="1:14" s="16" customFormat="1" ht="15.75" hidden="1" outlineLevel="1">
      <c r="A376" s="52"/>
      <c r="B376" s="81"/>
      <c r="C376" s="48" t="str">
        <f ca="1">IF(D376&lt;&gt;"","0x"&amp;DEC2HEX(D376,3),"")</f>
        <v/>
      </c>
      <c r="D376" s="48" t="str">
        <f t="array" aca="1" ref="D376" ca="1">IF(ISNUMBER(SEARCH("Bit", $H376)), "", INDEX(D:D,MAX(IF(OFFSET(D376,-25,0,24,1)&lt;&gt;"",ROW(OFFSET(D376,-25,0,24,1)))),)+2)</f>
        <v/>
      </c>
      <c r="E376" s="48"/>
      <c r="F376" s="48"/>
      <c r="G376" s="49"/>
      <c r="H376" s="49" t="s">
        <v>64</v>
      </c>
      <c r="I376" s="50" t="s">
        <v>65</v>
      </c>
      <c r="J376" s="51"/>
      <c r="M376" s="17"/>
      <c r="N376" s="17"/>
    </row>
    <row r="377" spans="1:14" s="16" customFormat="1" ht="15.75" hidden="1" outlineLevel="1">
      <c r="A377" s="52"/>
      <c r="B377" s="81"/>
      <c r="C377" s="48" t="str">
        <f ca="1">IF(D377&lt;&gt;"","0x"&amp;DEC2HEX(D377,3),"")</f>
        <v/>
      </c>
      <c r="D377" s="48" t="str">
        <f t="array" aca="1" ref="D377" ca="1">IF(ISNUMBER(SEARCH("Bit", $H377)), "", INDEX(D:D,MAX(IF(OFFSET(D377,-25,0,24,1)&lt;&gt;"",ROW(OFFSET(D377,-25,0,24,1)))),)+2)</f>
        <v/>
      </c>
      <c r="E377" s="48"/>
      <c r="F377" s="48"/>
      <c r="G377" s="49"/>
      <c r="H377" s="49" t="s">
        <v>66</v>
      </c>
      <c r="I377" s="50" t="s">
        <v>67</v>
      </c>
      <c r="J377" s="51"/>
      <c r="M377" s="17"/>
      <c r="N377" s="17"/>
    </row>
    <row r="378" spans="1:14" s="16" customFormat="1" ht="15.75" hidden="1" outlineLevel="1">
      <c r="A378" s="52"/>
      <c r="B378" s="81"/>
      <c r="C378" s="48" t="str">
        <f t="shared" ref="C378" ca="1" si="84">IF(D378&lt;&gt;"","0x"&amp;DEC2HEX(D378,3),"")</f>
        <v/>
      </c>
      <c r="D378" s="48" t="str">
        <f t="array" aca="1" ref="D378" ca="1">IF(ISNUMBER(SEARCH("Bit", $H378)), "", INDEX(D:D,MAX(IF(OFFSET(D378,-25,0,24,1)&lt;&gt;"",ROW(OFFSET(D378,-25,0,24,1)))),)+2)</f>
        <v/>
      </c>
      <c r="E378" s="48"/>
      <c r="F378" s="48"/>
      <c r="G378" s="49" t="s">
        <v>39</v>
      </c>
      <c r="H378" s="49" t="s">
        <v>149</v>
      </c>
      <c r="I378" s="50" t="s">
        <v>273</v>
      </c>
      <c r="J378" s="51"/>
      <c r="M378" s="17"/>
      <c r="N378" s="17"/>
    </row>
    <row r="379" spans="1:14" s="16" customFormat="1" ht="15.75" collapsed="1">
      <c r="A379" s="52"/>
      <c r="B379" s="81" t="s">
        <v>274</v>
      </c>
      <c r="C379" s="48" t="str">
        <f t="shared" ref="C379" ca="1" si="85">IF(D379&lt;&gt;"","0x"&amp;DEC2HEX(D379,3),"")</f>
        <v>0x0C0</v>
      </c>
      <c r="D379" s="48">
        <f t="array" aca="1" ref="D379" ca="1">IF(ISNUMBER(SEARCH("Bit", $H379)), "", INDEX(D:D,MAX(IF(OFFSET(D379,-25,0,24,1)&lt;&gt;"",ROW(OFFSET(D379,-25,0,24,1)))),)+2)</f>
        <v>192</v>
      </c>
      <c r="E379" s="48">
        <v>16</v>
      </c>
      <c r="F379" s="48" t="s">
        <v>51</v>
      </c>
      <c r="G379" s="49" t="s">
        <v>39</v>
      </c>
      <c r="H379" s="49"/>
      <c r="I379" s="50"/>
      <c r="J379" s="51" t="s">
        <v>275</v>
      </c>
      <c r="M379" s="17"/>
      <c r="N379" s="17"/>
    </row>
    <row r="380" spans="1:14" s="16" customFormat="1" ht="15.75" hidden="1" outlineLevel="1">
      <c r="A380" s="52"/>
      <c r="B380" s="81"/>
      <c r="C380" s="48"/>
      <c r="D380" s="48" t="str">
        <f t="array" aca="1" ref="D380" ca="1">IF(ISNUMBER(SEARCH("Bit", $H380)), "", INDEX(D:D,MAX(IF(OFFSET(D380,-25,0,24,1)&lt;&gt;"",ROW(OFFSET(D380,-25,0,24,1)))),)+2)</f>
        <v/>
      </c>
      <c r="E380" s="48"/>
      <c r="F380" s="48"/>
      <c r="G380" s="49"/>
      <c r="H380" s="49" t="s">
        <v>276</v>
      </c>
      <c r="I380" s="50" t="s">
        <v>67</v>
      </c>
      <c r="J380" s="51"/>
      <c r="M380" s="17"/>
      <c r="N380" s="17"/>
    </row>
    <row r="381" spans="1:14" s="16" customFormat="1" ht="33.75" hidden="1" outlineLevel="1">
      <c r="A381" s="52"/>
      <c r="B381" s="81"/>
      <c r="C381" s="48"/>
      <c r="D381" s="48" t="str">
        <f t="array" aca="1" ref="D381" ca="1">IF(ISNUMBER(SEARCH("Bit", $H381)), "", INDEX(D:D,MAX(IF(OFFSET(D381,-25,0,24,1)&lt;&gt;"",ROW(OFFSET(D381,-25,0,24,1)))),)+2)</f>
        <v/>
      </c>
      <c r="E381" s="48"/>
      <c r="F381" s="48"/>
      <c r="G381" s="49" t="s">
        <v>39</v>
      </c>
      <c r="H381" s="49" t="s">
        <v>277</v>
      </c>
      <c r="I381" s="50" t="s">
        <v>278</v>
      </c>
      <c r="J381" s="51" t="s">
        <v>279</v>
      </c>
      <c r="M381" s="17"/>
      <c r="N381" s="17"/>
    </row>
    <row r="382" spans="1:14" s="16" customFormat="1" ht="33.75" hidden="1" outlineLevel="1">
      <c r="A382" s="52"/>
      <c r="B382" s="81"/>
      <c r="C382" s="48"/>
      <c r="D382" s="48" t="str">
        <f t="array" aca="1" ref="D382" ca="1">IF(ISNUMBER(SEARCH("Bit", $H382)), "", INDEX(D:D,MAX(IF(OFFSET(D382,-25,0,24,1)&lt;&gt;"",ROW(OFFSET(D382,-25,0,24,1)))),)+2)</f>
        <v/>
      </c>
      <c r="E382" s="48"/>
      <c r="F382" s="48"/>
      <c r="G382" s="49" t="s">
        <v>39</v>
      </c>
      <c r="H382" s="49" t="s">
        <v>44</v>
      </c>
      <c r="I382" s="50" t="s">
        <v>280</v>
      </c>
      <c r="J382" s="51" t="s">
        <v>281</v>
      </c>
      <c r="M382" s="17"/>
      <c r="N382" s="17"/>
    </row>
    <row r="383" spans="1:14" s="16" customFormat="1" ht="33.75" hidden="1" outlineLevel="1">
      <c r="A383" s="52"/>
      <c r="B383" s="81"/>
      <c r="C383" s="48"/>
      <c r="D383" s="48" t="str">
        <f t="array" aca="1" ref="D383" ca="1">IF(ISNUMBER(SEARCH("Bit", $H383)), "", INDEX(D:D,MAX(IF(OFFSET(D383,-25,0,24,1)&lt;&gt;"",ROW(OFFSET(D383,-25,0,24,1)))),)+2)</f>
        <v/>
      </c>
      <c r="E383" s="48"/>
      <c r="F383" s="48"/>
      <c r="G383" s="49" t="s">
        <v>39</v>
      </c>
      <c r="H383" s="49" t="s">
        <v>282</v>
      </c>
      <c r="I383" s="50" t="s">
        <v>283</v>
      </c>
      <c r="J383" s="51" t="s">
        <v>284</v>
      </c>
      <c r="M383" s="17"/>
      <c r="N383" s="17"/>
    </row>
    <row r="384" spans="1:14" s="16" customFormat="1" ht="33.75" hidden="1" outlineLevel="1">
      <c r="A384" s="52"/>
      <c r="B384" s="81"/>
      <c r="C384" s="48"/>
      <c r="D384" s="48" t="str">
        <f t="array" aca="1" ref="D384" ca="1">IF(ISNUMBER(SEARCH("Bit", $H384)), "", INDEX(D:D,MAX(IF(OFFSET(D384,-25,0,24,1)&lt;&gt;"",ROW(OFFSET(D384,-25,0,24,1)))),)+2)</f>
        <v/>
      </c>
      <c r="E384" s="48"/>
      <c r="F384" s="48"/>
      <c r="G384" s="49" t="s">
        <v>39</v>
      </c>
      <c r="H384" s="49" t="s">
        <v>66</v>
      </c>
      <c r="I384" s="50" t="s">
        <v>285</v>
      </c>
      <c r="J384" s="51" t="s">
        <v>286</v>
      </c>
      <c r="M384" s="17"/>
      <c r="N384" s="17"/>
    </row>
    <row r="385" spans="1:14" s="16" customFormat="1" ht="22.5" hidden="1" outlineLevel="1">
      <c r="A385" s="52"/>
      <c r="B385" s="81"/>
      <c r="C385" s="48"/>
      <c r="D385" s="48" t="str">
        <f t="array" aca="1" ref="D385" ca="1">IF(ISNUMBER(SEARCH("Bit", $H385)), "", INDEX(D:D,MAX(IF(OFFSET(D385,-25,0,24,1)&lt;&gt;"",ROW(OFFSET(D385,-25,0,24,1)))),)+2)</f>
        <v/>
      </c>
      <c r="E385" s="48"/>
      <c r="F385" s="48"/>
      <c r="G385" s="49" t="s">
        <v>39</v>
      </c>
      <c r="H385" s="49" t="s">
        <v>287</v>
      </c>
      <c r="I385" s="50" t="s">
        <v>288</v>
      </c>
      <c r="J385" s="51" t="s">
        <v>289</v>
      </c>
      <c r="M385" s="17"/>
      <c r="N385" s="17"/>
    </row>
    <row r="386" spans="1:14" s="16" customFormat="1" ht="22.5" hidden="1" outlineLevel="1">
      <c r="A386" s="52"/>
      <c r="B386" s="81"/>
      <c r="C386" s="48"/>
      <c r="D386" s="48" t="str">
        <f t="array" aca="1" ref="D386" ca="1">IF(ISNUMBER(SEARCH("Bit", $H386)), "", INDEX(D:D,MAX(IF(OFFSET(D386,-25,0,24,1)&lt;&gt;"",ROW(OFFSET(D386,-25,0,24,1)))),)+2)</f>
        <v/>
      </c>
      <c r="E386" s="48"/>
      <c r="F386" s="48"/>
      <c r="G386" s="49" t="s">
        <v>39</v>
      </c>
      <c r="H386" s="49" t="s">
        <v>105</v>
      </c>
      <c r="I386" s="50" t="s">
        <v>290</v>
      </c>
      <c r="J386" s="51" t="s">
        <v>291</v>
      </c>
      <c r="M386" s="17"/>
      <c r="N386" s="17"/>
    </row>
    <row r="387" spans="1:14" s="16" customFormat="1" ht="22.5" hidden="1" outlineLevel="1">
      <c r="A387" s="52"/>
      <c r="B387" s="81"/>
      <c r="C387" s="48"/>
      <c r="D387" s="48" t="str">
        <f t="array" aca="1" ref="D387" ca="1">IF(ISNUMBER(SEARCH("Bit", $H387)), "", INDEX(D:D,MAX(IF(OFFSET(D387,-25,0,24,1)&lt;&gt;"",ROW(OFFSET(D387,-25,0,24,1)))),)+2)</f>
        <v/>
      </c>
      <c r="E387" s="48"/>
      <c r="F387" s="48"/>
      <c r="G387" s="49" t="s">
        <v>39</v>
      </c>
      <c r="H387" s="49" t="s">
        <v>108</v>
      </c>
      <c r="I387" s="50" t="s">
        <v>292</v>
      </c>
      <c r="J387" s="51" t="s">
        <v>293</v>
      </c>
      <c r="M387" s="17"/>
      <c r="N387" s="17"/>
    </row>
    <row r="388" spans="1:14" s="16" customFormat="1" ht="22.5" hidden="1" outlineLevel="1">
      <c r="A388" s="52"/>
      <c r="B388" s="81"/>
      <c r="C388" s="48"/>
      <c r="D388" s="48" t="str">
        <f t="array" aca="1" ref="D388" ca="1">IF(ISNUMBER(SEARCH("Bit", $H388)), "", INDEX(D:D,MAX(IF(OFFSET(D388,-25,0,24,1)&lt;&gt;"",ROW(OFFSET(D388,-25,0,24,1)))),)+2)</f>
        <v/>
      </c>
      <c r="E388" s="48"/>
      <c r="F388" s="48"/>
      <c r="G388" s="49" t="s">
        <v>39</v>
      </c>
      <c r="H388" s="49" t="s">
        <v>294</v>
      </c>
      <c r="I388" s="50" t="s">
        <v>295</v>
      </c>
      <c r="J388" s="51" t="s">
        <v>296</v>
      </c>
      <c r="M388" s="17"/>
      <c r="N388" s="17"/>
    </row>
    <row r="389" spans="1:14" s="16" customFormat="1" ht="15.75" collapsed="1">
      <c r="A389" s="52"/>
      <c r="B389" s="81" t="s">
        <v>297</v>
      </c>
      <c r="C389" s="48" t="str">
        <f ca="1">IF(D389&lt;&gt;"","0x"&amp;DEC2HEX(D389,3),"")</f>
        <v>0x0C2</v>
      </c>
      <c r="D389" s="48">
        <f t="array" aca="1" ref="D389" ca="1">IF(ISNUMBER(SEARCH("Bit", $H389)), "", INDEX(D:D,MAX(IF(OFFSET(D389,-25,0,24,1)&lt;&gt;"",ROW(OFFSET(D389,-25,0,24,1)))),)+2)</f>
        <v>194</v>
      </c>
      <c r="E389" s="48">
        <v>16</v>
      </c>
      <c r="F389" s="48" t="s">
        <v>298</v>
      </c>
      <c r="G389" s="49" t="s">
        <v>39</v>
      </c>
      <c r="H389" s="49"/>
      <c r="I389" s="50"/>
      <c r="J389" s="51" t="s">
        <v>242</v>
      </c>
      <c r="M389" s="17"/>
      <c r="N389" s="17"/>
    </row>
    <row r="390" spans="1:14" s="16" customFormat="1" ht="15.75" hidden="1" outlineLevel="1">
      <c r="A390" s="52"/>
      <c r="B390" s="81"/>
      <c r="C390" s="48"/>
      <c r="D390" s="48" t="str">
        <f t="array" aca="1" ref="D390" ca="1">IF(ISNUMBER(SEARCH("Bit", $H390)), "", INDEX(D:D,MAX(IF(OFFSET(D390,-25,0,24,1)&lt;&gt;"",ROW(OFFSET(D390,-25,0,24,1)))),)+2)</f>
        <v/>
      </c>
      <c r="E390" s="48"/>
      <c r="F390" s="48"/>
      <c r="G390" s="49" t="s">
        <v>39</v>
      </c>
      <c r="H390" s="49" t="s">
        <v>299</v>
      </c>
      <c r="I390" s="50" t="s">
        <v>300</v>
      </c>
      <c r="J390" s="51"/>
      <c r="M390" s="17"/>
      <c r="N390" s="17"/>
    </row>
    <row r="391" spans="1:14" s="16" customFormat="1" ht="15.75" hidden="1" outlineLevel="1">
      <c r="A391" s="52"/>
      <c r="B391" s="81"/>
      <c r="C391" s="48"/>
      <c r="D391" s="48" t="str">
        <f t="array" aca="1" ref="D391" ca="1">IF(ISNUMBER(SEARCH("Bit", $H391)), "", INDEX(D:D,MAX(IF(OFFSET(D391,-25,0,24,1)&lt;&gt;"",ROW(OFFSET(D391,-25,0,24,1)))),)+2)</f>
        <v/>
      </c>
      <c r="E391" s="48"/>
      <c r="F391" s="48"/>
      <c r="G391" s="49" t="s">
        <v>39</v>
      </c>
      <c r="H391" s="49" t="s">
        <v>149</v>
      </c>
      <c r="I391" s="50" t="s">
        <v>301</v>
      </c>
      <c r="J391" s="51"/>
      <c r="M391" s="17"/>
      <c r="N391" s="17"/>
    </row>
    <row r="392" spans="1:14" s="16" customFormat="1" ht="15.75" collapsed="1">
      <c r="A392" s="52"/>
      <c r="B392" s="81" t="s">
        <v>302</v>
      </c>
      <c r="C392" s="48" t="str">
        <f t="shared" ref="C392" ca="1" si="86">IF(D392&lt;&gt;"","0x"&amp;DEC2HEX(D392,3),"")</f>
        <v>0x0C4</v>
      </c>
      <c r="D392" s="48">
        <f t="array" aca="1" ref="D392" ca="1">IF(ISNUMBER(SEARCH("Bit", $H392)), "", INDEX(D:D,MAX(IF(OFFSET(D392,-25,0,24,1)&lt;&gt;"",ROW(OFFSET(D392,-25,0,24,1)))),)+2)</f>
        <v>196</v>
      </c>
      <c r="E392" s="48">
        <v>16</v>
      </c>
      <c r="F392" s="48" t="s">
        <v>298</v>
      </c>
      <c r="G392" s="49" t="s">
        <v>39</v>
      </c>
      <c r="H392" s="49"/>
      <c r="I392" s="50"/>
      <c r="J392" s="51" t="s">
        <v>242</v>
      </c>
      <c r="M392" s="17"/>
      <c r="N392" s="17"/>
    </row>
    <row r="393" spans="1:14" s="16" customFormat="1" ht="15.75" hidden="1" outlineLevel="1">
      <c r="A393" s="52"/>
      <c r="B393" s="81"/>
      <c r="C393" s="48"/>
      <c r="D393" s="48" t="str">
        <f t="array" aca="1" ref="D393" ca="1">IF(ISNUMBER(SEARCH("Bit", $H393)), "", INDEX(D:D,MAX(IF(OFFSET(D393,-25,0,24,1)&lt;&gt;"",ROW(OFFSET(D393,-25,0,24,1)))),)+2)</f>
        <v/>
      </c>
      <c r="E393" s="48"/>
      <c r="F393" s="48"/>
      <c r="G393" s="49" t="s">
        <v>39</v>
      </c>
      <c r="H393" s="49" t="s">
        <v>299</v>
      </c>
      <c r="I393" s="50" t="s">
        <v>303</v>
      </c>
      <c r="J393" s="51"/>
      <c r="M393" s="17"/>
      <c r="N393" s="17"/>
    </row>
    <row r="394" spans="1:14" s="16" customFormat="1" ht="15.75" hidden="1" outlineLevel="1">
      <c r="A394" s="52"/>
      <c r="B394" s="81"/>
      <c r="C394" s="48"/>
      <c r="D394" s="48" t="str">
        <f t="array" aca="1" ref="D394" ca="1">IF(ISNUMBER(SEARCH("Bit", $H394)), "", INDEX(D:D,MAX(IF(OFFSET(D394,-25,0,24,1)&lt;&gt;"",ROW(OFFSET(D394,-25,0,24,1)))),)+2)</f>
        <v/>
      </c>
      <c r="E394" s="48"/>
      <c r="F394" s="48"/>
      <c r="G394" s="49" t="s">
        <v>39</v>
      </c>
      <c r="H394" s="49" t="s">
        <v>149</v>
      </c>
      <c r="I394" s="50" t="s">
        <v>304</v>
      </c>
      <c r="J394" s="51"/>
      <c r="M394" s="17"/>
      <c r="N394" s="17"/>
    </row>
    <row r="395" spans="1:14" s="53" customFormat="1" ht="15.75" collapsed="1">
      <c r="A395" s="52"/>
      <c r="B395" s="81" t="s">
        <v>305</v>
      </c>
      <c r="C395" s="48" t="str">
        <f t="shared" ref="C395" ca="1" si="87">IF(D395&lt;&gt;"","0x"&amp;DEC2HEX(D395,3),"")</f>
        <v>0x0C6</v>
      </c>
      <c r="D395" s="48">
        <f t="array" aca="1" ref="D395" ca="1">IF(ISNUMBER(SEARCH("Bit", $H395)), "", INDEX(D:D,MAX(IF(OFFSET(D395,-25,0,24,1)&lt;&gt;"",ROW(OFFSET(D395,-25,0,24,1)))),)+2)</f>
        <v>198</v>
      </c>
      <c r="E395" s="48">
        <v>16</v>
      </c>
      <c r="F395" s="48" t="s">
        <v>241</v>
      </c>
      <c r="G395" s="49" t="s">
        <v>39</v>
      </c>
      <c r="H395" s="49"/>
      <c r="I395" s="50"/>
      <c r="J395" s="51" t="s">
        <v>242</v>
      </c>
      <c r="M395" s="54"/>
      <c r="N395" s="54"/>
    </row>
    <row r="396" spans="1:14" s="16" customFormat="1" ht="15.75" hidden="1" outlineLevel="1">
      <c r="A396" s="52"/>
      <c r="B396" s="81"/>
      <c r="C396" s="48" t="str">
        <f ca="1">IF(D396&lt;&gt;"","0x"&amp;DEC2HEX(D396,3),"")</f>
        <v/>
      </c>
      <c r="D396" s="48" t="str">
        <f t="array" aca="1" ref="D396" ca="1">IF(ISNUMBER(SEARCH("Bit", $H396)), "", INDEX(D:D,MAX(IF(OFFSET(D396,-25,0,24,1)&lt;&gt;"",ROW(OFFSET(D396,-25,0,24,1)))),)+2)</f>
        <v/>
      </c>
      <c r="E396" s="48"/>
      <c r="F396" s="48"/>
      <c r="G396" s="49"/>
      <c r="H396" s="49" t="s">
        <v>64</v>
      </c>
      <c r="I396" s="50" t="s">
        <v>65</v>
      </c>
      <c r="J396" s="51"/>
      <c r="M396" s="17"/>
      <c r="N396" s="17"/>
    </row>
    <row r="397" spans="1:14" s="16" customFormat="1" ht="15.75" hidden="1" outlineLevel="1">
      <c r="A397" s="52"/>
      <c r="B397" s="81"/>
      <c r="C397" s="48" t="str">
        <f ca="1">IF(D397&lt;&gt;"","0x"&amp;DEC2HEX(D397,3),"")</f>
        <v/>
      </c>
      <c r="D397" s="48" t="str">
        <f t="array" aca="1" ref="D397" ca="1">IF(ISNUMBER(SEARCH("Bit", $H397)), "", INDEX(D:D,MAX(IF(OFFSET(D397,-25,0,24,1)&lt;&gt;"",ROW(OFFSET(D397,-25,0,24,1)))),)+2)</f>
        <v/>
      </c>
      <c r="E397" s="48"/>
      <c r="F397" s="48"/>
      <c r="G397" s="49"/>
      <c r="H397" s="49" t="s">
        <v>66</v>
      </c>
      <c r="I397" s="50" t="s">
        <v>67</v>
      </c>
      <c r="J397" s="51"/>
      <c r="M397" s="17"/>
      <c r="N397" s="17"/>
    </row>
    <row r="398" spans="1:14" s="53" customFormat="1" ht="15.75" hidden="1" outlineLevel="1">
      <c r="A398" s="52"/>
      <c r="B398" s="81"/>
      <c r="C398" s="48" t="str">
        <f t="shared" ref="C398" ca="1" si="88">IF(D398&lt;&gt;"","0x"&amp;DEC2HEX(D398,3),"")</f>
        <v/>
      </c>
      <c r="D398" s="48" t="str">
        <f t="array" aca="1" ref="D398" ca="1">IF(ISNUMBER(SEARCH("Bit", $H398)), "", INDEX(D:D,MAX(IF(OFFSET(D398,-25,0,24,1)&lt;&gt;"",ROW(OFFSET(D398,-25,0,24,1)))),)+2)</f>
        <v/>
      </c>
      <c r="E398" s="48"/>
      <c r="F398" s="48"/>
      <c r="G398" s="49" t="s">
        <v>39</v>
      </c>
      <c r="H398" s="49" t="s">
        <v>149</v>
      </c>
      <c r="I398" s="50" t="s">
        <v>305</v>
      </c>
      <c r="J398" s="51"/>
      <c r="M398" s="54"/>
      <c r="N398" s="54"/>
    </row>
    <row r="399" spans="1:14" s="16" customFormat="1" ht="15.75" collapsed="1">
      <c r="A399" s="52"/>
      <c r="B399" s="81" t="s">
        <v>306</v>
      </c>
      <c r="C399" s="48" t="str">
        <f ca="1">IF(D399&lt;&gt;"","0x"&amp;DEC2HEX(D399,3),"")</f>
        <v>0x0C8</v>
      </c>
      <c r="D399" s="48">
        <f t="array" aca="1" ref="D399" ca="1">IF(ISNUMBER(SEARCH("Bit", $H399)), "", INDEX(D:D,MAX(IF(OFFSET(D399,-25,0,24,1)&lt;&gt;"",ROW(OFFSET(D399,-25,0,24,1)))),)+2)</f>
        <v>200</v>
      </c>
      <c r="E399" s="48">
        <v>16</v>
      </c>
      <c r="F399" s="48" t="s">
        <v>298</v>
      </c>
      <c r="G399" s="49" t="s">
        <v>39</v>
      </c>
      <c r="H399" s="49"/>
      <c r="I399" s="50"/>
      <c r="J399" s="51" t="s">
        <v>242</v>
      </c>
      <c r="M399" s="17"/>
      <c r="N399" s="17"/>
    </row>
    <row r="400" spans="1:14" s="16" customFormat="1" ht="15.75" hidden="1" outlineLevel="1">
      <c r="A400" s="52"/>
      <c r="B400" s="81"/>
      <c r="C400" s="48"/>
      <c r="D400" s="48" t="str">
        <f t="array" aca="1" ref="D400" ca="1">IF(ISNUMBER(SEARCH("Bit", $H400)), "", INDEX(D:D,MAX(IF(OFFSET(D400,-25,0,24,1)&lt;&gt;"",ROW(OFFSET(D400,-25,0,24,1)))),)+2)</f>
        <v/>
      </c>
      <c r="E400" s="48"/>
      <c r="F400" s="48"/>
      <c r="G400" s="49" t="s">
        <v>39</v>
      </c>
      <c r="H400" s="49" t="s">
        <v>299</v>
      </c>
      <c r="I400" s="50" t="s">
        <v>307</v>
      </c>
      <c r="J400" s="51"/>
      <c r="M400" s="17"/>
      <c r="N400" s="17"/>
    </row>
    <row r="401" spans="1:14" s="16" customFormat="1" ht="15.75" hidden="1" outlineLevel="1">
      <c r="A401" s="52"/>
      <c r="B401" s="81"/>
      <c r="C401" s="48" t="str">
        <f ca="1">IF(D401&lt;&gt;"","0x"&amp;DEC2HEX(D401,3),"")</f>
        <v/>
      </c>
      <c r="D401" s="48" t="str">
        <f t="array" aca="1" ref="D401" ca="1">IF(ISNUMBER(SEARCH("Bit", $H401)), "", INDEX(D:D,MAX(IF(OFFSET(D401,-25,0,24,1)&lt;&gt;"",ROW(OFFSET(D401,-25,0,24,1)))),)+2)</f>
        <v/>
      </c>
      <c r="E401" s="48"/>
      <c r="F401" s="48"/>
      <c r="G401" s="49" t="s">
        <v>39</v>
      </c>
      <c r="H401" s="49" t="s">
        <v>149</v>
      </c>
      <c r="I401" s="50" t="s">
        <v>308</v>
      </c>
      <c r="J401" s="51"/>
      <c r="M401" s="17"/>
      <c r="N401" s="17"/>
    </row>
    <row r="402" spans="1:14" s="16" customFormat="1" ht="15.75" collapsed="1">
      <c r="A402" s="52"/>
      <c r="B402" s="81" t="s">
        <v>309</v>
      </c>
      <c r="C402" s="48" t="str">
        <f t="shared" ref="C402" ca="1" si="89">IF(D402&lt;&gt;"","0x"&amp;DEC2HEX(D402,3),"")</f>
        <v>0x0CA</v>
      </c>
      <c r="D402" s="48">
        <f t="array" aca="1" ref="D402" ca="1">IF(ISNUMBER(SEARCH("Bit", $H402)), "", INDEX(D:D,MAX(IF(OFFSET(D402,-25,0,24,1)&lt;&gt;"",ROW(OFFSET(D402,-25,0,24,1)))),)+2)</f>
        <v>202</v>
      </c>
      <c r="E402" s="48">
        <v>16</v>
      </c>
      <c r="F402" s="48" t="s">
        <v>298</v>
      </c>
      <c r="G402" s="49" t="s">
        <v>39</v>
      </c>
      <c r="H402" s="49"/>
      <c r="I402" s="50"/>
      <c r="J402" s="51" t="s">
        <v>242</v>
      </c>
      <c r="M402" s="17"/>
      <c r="N402" s="17"/>
    </row>
    <row r="403" spans="1:14" s="16" customFormat="1" ht="15.75" hidden="1" outlineLevel="1">
      <c r="A403" s="52"/>
      <c r="B403" s="81"/>
      <c r="C403" s="48"/>
      <c r="D403" s="48" t="str">
        <f t="array" aca="1" ref="D403" ca="1">IF(ISNUMBER(SEARCH("Bit", $H403)), "", INDEX(D:D,MAX(IF(OFFSET(D403,-25,0,24,1)&lt;&gt;"",ROW(OFFSET(D403,-25,0,24,1)))),)+2)</f>
        <v/>
      </c>
      <c r="E403" s="48"/>
      <c r="F403" s="48"/>
      <c r="G403" s="49" t="s">
        <v>39</v>
      </c>
      <c r="H403" s="49" t="s">
        <v>299</v>
      </c>
      <c r="I403" s="50" t="s">
        <v>310</v>
      </c>
      <c r="J403" s="51"/>
      <c r="M403" s="17"/>
      <c r="N403" s="17"/>
    </row>
    <row r="404" spans="1:14" s="16" customFormat="1" ht="15.75" hidden="1" outlineLevel="1">
      <c r="A404" s="52"/>
      <c r="B404" s="81"/>
      <c r="C404" s="48"/>
      <c r="D404" s="48" t="str">
        <f t="array" aca="1" ref="D404" ca="1">IF(ISNUMBER(SEARCH("Bit", $H404)), "", INDEX(D:D,MAX(IF(OFFSET(D404,-25,0,24,1)&lt;&gt;"",ROW(OFFSET(D404,-25,0,24,1)))),)+2)</f>
        <v/>
      </c>
      <c r="E404" s="48"/>
      <c r="F404" s="48"/>
      <c r="G404" s="49" t="s">
        <v>39</v>
      </c>
      <c r="H404" s="49" t="s">
        <v>149</v>
      </c>
      <c r="I404" s="50" t="s">
        <v>311</v>
      </c>
      <c r="J404" s="51"/>
      <c r="M404" s="17"/>
      <c r="N404" s="17"/>
    </row>
    <row r="405" spans="1:14" s="53" customFormat="1" ht="15.75" collapsed="1">
      <c r="A405" s="52"/>
      <c r="B405" s="81"/>
      <c r="C405" s="48" t="str">
        <f t="shared" ref="C405:C412" ca="1" si="90">IF(D405&lt;&gt;"","0x"&amp;DEC2HEX(D405,3),"")</f>
        <v>0x0CC</v>
      </c>
      <c r="D405" s="48">
        <f t="array" aca="1" ref="D405" ca="1">IF(ISNUMBER(SEARCH("Bit", $H405)), "", INDEX(D:D,MAX(IF(OFFSET(D405,-25,0,24,1)&lt;&gt;"",ROW(OFFSET(D405,-25,0,24,1)))),)+2)</f>
        <v>204</v>
      </c>
      <c r="E405" s="48">
        <v>16</v>
      </c>
      <c r="F405" s="48" t="s">
        <v>51</v>
      </c>
      <c r="G405" s="49"/>
      <c r="H405" s="49"/>
      <c r="I405" s="50"/>
      <c r="J405" s="51"/>
      <c r="M405" s="54"/>
      <c r="N405" s="54"/>
    </row>
    <row r="406" spans="1:14" s="53" customFormat="1" ht="15.75" hidden="1" outlineLevel="1">
      <c r="A406" s="52"/>
      <c r="B406" s="81"/>
      <c r="C406" s="48" t="str">
        <f t="shared" ca="1" si="90"/>
        <v/>
      </c>
      <c r="D406" s="48" t="str">
        <f t="array" aca="1" ref="D406" ca="1">IF(ISNUMBER(SEARCH("Bit", $H406)), "", INDEX(D:D,MAX(IF(OFFSET(D406,-25,0,24,1)&lt;&gt;"",ROW(OFFSET(D406,-25,0,24,1)))),)+2)</f>
        <v/>
      </c>
      <c r="E406" s="48"/>
      <c r="F406" s="48"/>
      <c r="G406" s="49"/>
      <c r="H406" s="49" t="s">
        <v>144</v>
      </c>
      <c r="I406" s="50"/>
      <c r="J406" s="51"/>
      <c r="M406" s="54"/>
      <c r="N406" s="54"/>
    </row>
    <row r="407" spans="1:14" s="53" customFormat="1" ht="15.75" collapsed="1">
      <c r="A407" s="52"/>
      <c r="B407" s="81" t="s">
        <v>312</v>
      </c>
      <c r="C407" s="48" t="str">
        <f t="shared" ref="C407" ca="1" si="91">IF(D407&lt;&gt;"","0x"&amp;DEC2HEX(D407,3),"")</f>
        <v>0x0CE</v>
      </c>
      <c r="D407" s="48">
        <f t="array" aca="1" ref="D407" ca="1">IF(ISNUMBER(SEARCH("Bit", $H407)), "", INDEX(D:D,MAX(IF(OFFSET(D407,-25,0,24,1)&lt;&gt;"",ROW(OFFSET(D407,-25,0,24,1)))),)+2)</f>
        <v>206</v>
      </c>
      <c r="E407" s="48">
        <v>16</v>
      </c>
      <c r="F407" s="48" t="s">
        <v>51</v>
      </c>
      <c r="G407" s="49" t="s">
        <v>39</v>
      </c>
      <c r="H407" s="49"/>
      <c r="I407" s="50"/>
      <c r="J407" s="51" t="s">
        <v>242</v>
      </c>
      <c r="M407" s="54"/>
      <c r="N407" s="54"/>
    </row>
    <row r="408" spans="1:14" s="53" customFormat="1" ht="15.75" hidden="1" outlineLevel="1">
      <c r="A408" s="52"/>
      <c r="B408" s="81"/>
      <c r="C408" s="48" t="str">
        <f ca="1">IF(D408&lt;&gt;"","0x"&amp;DEC2HEX(D408,3),"")</f>
        <v/>
      </c>
      <c r="D408" s="48" t="str">
        <f t="array" aca="1" ref="D408" ca="1">IF(ISNUMBER(SEARCH("Bit", $H408)), "", INDEX(D:D,MAX(IF(OFFSET(D408,-25,0,24,1)&lt;&gt;"",ROW(OFFSET(D408,-25,0,24,1)))),)+2)</f>
        <v/>
      </c>
      <c r="E408" s="48"/>
      <c r="F408" s="48"/>
      <c r="G408" s="49"/>
      <c r="H408" s="49" t="s">
        <v>64</v>
      </c>
      <c r="I408" s="50" t="s">
        <v>65</v>
      </c>
      <c r="J408" s="51"/>
      <c r="M408" s="54"/>
      <c r="N408" s="54"/>
    </row>
    <row r="409" spans="1:14" s="53" customFormat="1" ht="15.75" hidden="1" outlineLevel="1">
      <c r="A409" s="52"/>
      <c r="B409" s="81"/>
      <c r="C409" s="48" t="str">
        <f ca="1">IF(D409&lt;&gt;"","0x"&amp;DEC2HEX(D409,3),"")</f>
        <v/>
      </c>
      <c r="D409" s="48" t="str">
        <f t="array" aca="1" ref="D409" ca="1">IF(ISNUMBER(SEARCH("Bit", $H409)), "", INDEX(D:D,MAX(IF(OFFSET(D409,-25,0,24,1)&lt;&gt;"",ROW(OFFSET(D409,-25,0,24,1)))),)+2)</f>
        <v/>
      </c>
      <c r="E409" s="48"/>
      <c r="F409" s="48"/>
      <c r="G409" s="49"/>
      <c r="H409" s="49" t="s">
        <v>66</v>
      </c>
      <c r="I409" s="50" t="s">
        <v>67</v>
      </c>
      <c r="J409" s="51"/>
      <c r="M409" s="54"/>
      <c r="N409" s="54"/>
    </row>
    <row r="410" spans="1:14" s="53" customFormat="1" ht="15.75" hidden="1" outlineLevel="1">
      <c r="A410" s="52"/>
      <c r="B410" s="81"/>
      <c r="C410" s="48" t="str">
        <f t="shared" ref="C410" ca="1" si="92">IF(D410&lt;&gt;"","0x"&amp;DEC2HEX(D410,3),"")</f>
        <v/>
      </c>
      <c r="D410" s="48" t="str">
        <f t="array" aca="1" ref="D410" ca="1">IF(ISNUMBER(SEARCH("Bit", $H410)), "", INDEX(D:D,MAX(IF(OFFSET(D410,-25,0,24,1)&lt;&gt;"",ROW(OFFSET(D410,-25,0,24,1)))),)+2)</f>
        <v/>
      </c>
      <c r="E410" s="48"/>
      <c r="F410" s="48"/>
      <c r="G410" s="49" t="s">
        <v>39</v>
      </c>
      <c r="H410" s="49" t="s">
        <v>149</v>
      </c>
      <c r="I410" s="50" t="s">
        <v>312</v>
      </c>
      <c r="J410" s="51"/>
      <c r="M410" s="54"/>
      <c r="N410" s="54"/>
    </row>
    <row r="411" spans="1:14" s="53" customFormat="1" ht="15.75" collapsed="1">
      <c r="A411" s="52"/>
      <c r="B411" s="81" t="s">
        <v>313</v>
      </c>
      <c r="C411" s="48" t="str">
        <f t="shared" ca="1" si="90"/>
        <v>0x0D0</v>
      </c>
      <c r="D411" s="48">
        <f t="array" aca="1" ref="D411" ca="1">IF(ISNUMBER(SEARCH("Bit", $H411)), "", INDEX(D:D,MAX(IF(OFFSET(D411,-25,0,24,1)&lt;&gt;"",ROW(OFFSET(D411,-25,0,24,1)))),)+2)</f>
        <v>208</v>
      </c>
      <c r="E411" s="48">
        <v>16</v>
      </c>
      <c r="F411" s="48" t="s">
        <v>261</v>
      </c>
      <c r="G411" s="49" t="s">
        <v>314</v>
      </c>
      <c r="H411" s="49"/>
      <c r="I411" s="50"/>
      <c r="J411" s="51" t="s">
        <v>262</v>
      </c>
      <c r="M411" s="54"/>
      <c r="N411" s="54"/>
    </row>
    <row r="412" spans="1:14" s="53" customFormat="1" ht="22.5" hidden="1" outlineLevel="1">
      <c r="A412" s="52"/>
      <c r="B412" s="81"/>
      <c r="C412" s="48" t="str">
        <f t="shared" ca="1" si="90"/>
        <v/>
      </c>
      <c r="D412" s="48" t="str">
        <f t="array" aca="1" ref="D412" ca="1">IF(ISNUMBER(SEARCH("Bit", $H412)), "", INDEX(D:D,MAX(IF(OFFSET(D412,-25,0,24,1)&lt;&gt;"",ROW(OFFSET(D412,-25,0,24,1)))),)+2)</f>
        <v/>
      </c>
      <c r="E412" s="48"/>
      <c r="F412" s="48"/>
      <c r="G412" s="49" t="s">
        <v>314</v>
      </c>
      <c r="H412" s="49" t="s">
        <v>144</v>
      </c>
      <c r="I412" s="50" t="s">
        <v>313</v>
      </c>
      <c r="J412" s="51" t="s">
        <v>315</v>
      </c>
      <c r="M412" s="54"/>
      <c r="N412" s="54"/>
    </row>
    <row r="413" spans="1:14" s="53" customFormat="1" ht="15.75" collapsed="1">
      <c r="A413" s="52"/>
      <c r="B413" s="81" t="s">
        <v>316</v>
      </c>
      <c r="C413" s="48" t="str">
        <f ca="1">IF(D413&lt;&gt;"","0x"&amp;DEC2HEX(D413,3),"")</f>
        <v>0x0D2</v>
      </c>
      <c r="D413" s="48">
        <f t="array" aca="1" ref="D413" ca="1">IF(ISNUMBER(SEARCH("Bit", $H413)), "", INDEX(D:D,MAX(IF(OFFSET(D413,-25,0,24,1)&lt;&gt;"",ROW(OFFSET(D413,-25,0,24,1)))),)+2)</f>
        <v>210</v>
      </c>
      <c r="E413" s="48">
        <v>16</v>
      </c>
      <c r="F413" s="48" t="s">
        <v>236</v>
      </c>
      <c r="G413" s="49" t="s">
        <v>314</v>
      </c>
      <c r="H413" s="49"/>
      <c r="I413" s="50"/>
      <c r="J413" s="51" t="s">
        <v>317</v>
      </c>
      <c r="M413" s="54"/>
      <c r="N413" s="54"/>
    </row>
    <row r="414" spans="1:14" s="53" customFormat="1" ht="33.75" hidden="1" outlineLevel="1">
      <c r="A414" s="52"/>
      <c r="B414" s="81"/>
      <c r="C414" s="48" t="str">
        <f ca="1">IF(D414&lt;&gt;"","0x"&amp;DEC2HEX(D414,3),"")</f>
        <v/>
      </c>
      <c r="D414" s="48" t="str">
        <f t="array" aca="1" ref="D414" ca="1">IF(ISNUMBER(SEARCH("Bit", $H414)), "", INDEX(D:D,MAX(IF(OFFSET(D414,-25,0,24,1)&lt;&gt;"",ROW(OFFSET(D414,-25,0,24,1)))),)+2)</f>
        <v/>
      </c>
      <c r="E414" s="48"/>
      <c r="F414" s="48"/>
      <c r="G414" s="49" t="s">
        <v>314</v>
      </c>
      <c r="H414" s="49" t="s">
        <v>144</v>
      </c>
      <c r="I414" s="50" t="s">
        <v>316</v>
      </c>
      <c r="J414" s="51" t="s">
        <v>318</v>
      </c>
      <c r="M414" s="54"/>
      <c r="N414" s="54"/>
    </row>
    <row r="415" spans="1:14" s="16" customFormat="1" ht="15.75" collapsed="1">
      <c r="A415" s="52"/>
      <c r="B415" s="81" t="s">
        <v>319</v>
      </c>
      <c r="C415" s="48" t="str">
        <f ca="1">IF(D415&lt;&gt;"","0x"&amp;DEC2HEX(D415,3),"")</f>
        <v>0x0D4</v>
      </c>
      <c r="D415" s="48">
        <f t="array" aca="1" ref="D415" ca="1">IF(ISNUMBER(SEARCH("Bit", $H415)), "", INDEX(D:D,MAX(IF(OFFSET(D415,-25,0,24,1)&lt;&gt;"",ROW(OFFSET(D415,-25,0,24,1)))),)+2)</f>
        <v>212</v>
      </c>
      <c r="E415" s="48">
        <v>16</v>
      </c>
      <c r="F415" s="48"/>
      <c r="G415" s="49" t="s">
        <v>320</v>
      </c>
      <c r="H415" s="49"/>
      <c r="I415" s="50"/>
      <c r="J415" s="51"/>
      <c r="M415" s="17"/>
      <c r="N415" s="17"/>
    </row>
    <row r="416" spans="1:14" s="16" customFormat="1" ht="22.5" hidden="1" outlineLevel="1">
      <c r="A416" s="52"/>
      <c r="B416" s="81"/>
      <c r="C416" s="48" t="str">
        <f ca="1">IF(D416&lt;&gt;"","0x"&amp;DEC2HEX(D416,3),"")</f>
        <v/>
      </c>
      <c r="D416" s="48" t="str">
        <f t="array" aca="1" ref="D416" ca="1">IF(ISNUMBER(SEARCH("Bit", $H416)), "", INDEX(D:D,MAX(IF(OFFSET(D416,-25,0,24,1)&lt;&gt;"",ROW(OFFSET(D416,-25,0,24,1)))),)+2)</f>
        <v/>
      </c>
      <c r="E416" s="48"/>
      <c r="F416" s="48"/>
      <c r="G416" s="49" t="s">
        <v>320</v>
      </c>
      <c r="H416" s="49" t="s">
        <v>144</v>
      </c>
      <c r="I416" s="50" t="s">
        <v>321</v>
      </c>
      <c r="J416" s="51" t="s">
        <v>322</v>
      </c>
      <c r="M416" s="17"/>
      <c r="N416" s="17"/>
    </row>
    <row r="417" spans="1:14" s="16" customFormat="1" ht="15.75" collapsed="1">
      <c r="A417" s="52"/>
      <c r="B417" s="81" t="s">
        <v>323</v>
      </c>
      <c r="C417" s="48" t="str">
        <f t="shared" ref="C417" ca="1" si="93">IF(D417&lt;&gt;"","0x"&amp;DEC2HEX(D417,3),"")</f>
        <v>0x0D6</v>
      </c>
      <c r="D417" s="48">
        <f t="array" aca="1" ref="D417" ca="1">IF(ISNUMBER(SEARCH("Bit", $H417)), "", INDEX(D:D,MAX(IF(OFFSET(D417,-25,0,24,1)&lt;&gt;"",ROW(OFFSET(D417,-25,0,24,1)))),)+2)</f>
        <v>214</v>
      </c>
      <c r="E417" s="48">
        <v>16</v>
      </c>
      <c r="F417" s="48" t="s">
        <v>324</v>
      </c>
      <c r="G417" s="49" t="s">
        <v>314</v>
      </c>
      <c r="H417" s="49"/>
      <c r="I417" s="50"/>
      <c r="J417" s="51" t="s">
        <v>325</v>
      </c>
      <c r="M417" s="17"/>
      <c r="N417" s="17"/>
    </row>
    <row r="418" spans="1:14" s="16" customFormat="1" ht="15.75" hidden="1" outlineLevel="1">
      <c r="A418" s="52"/>
      <c r="B418" s="81"/>
      <c r="C418" s="48" t="str">
        <f ca="1">IF(D418&lt;&gt;"","0x"&amp;DEC2HEX(D418,3),"")</f>
        <v/>
      </c>
      <c r="D418" s="48" t="str">
        <f t="array" aca="1" ref="D418" ca="1">IF(ISNUMBER(SEARCH("Bit", $H418)), "", INDEX(D:D,MAX(IF(OFFSET(D418,-25,0,24,1)&lt;&gt;"",ROW(OFFSET(D418,-25,0,24,1)))),)+2)</f>
        <v/>
      </c>
      <c r="E418" s="48"/>
      <c r="F418" s="48"/>
      <c r="G418" s="49"/>
      <c r="H418" s="49" t="s">
        <v>64</v>
      </c>
      <c r="I418" s="50" t="s">
        <v>65</v>
      </c>
      <c r="J418" s="51"/>
      <c r="M418" s="17"/>
      <c r="N418" s="17"/>
    </row>
    <row r="419" spans="1:14" s="16" customFormat="1" ht="15.75" hidden="1" outlineLevel="1">
      <c r="A419" s="52"/>
      <c r="B419" s="81"/>
      <c r="C419" s="48" t="str">
        <f ca="1">IF(D419&lt;&gt;"","0x"&amp;DEC2HEX(D419,3),"")</f>
        <v/>
      </c>
      <c r="D419" s="48" t="str">
        <f t="array" aca="1" ref="D419" ca="1">IF(ISNUMBER(SEARCH("Bit", $H419)), "", INDEX(D:D,MAX(IF(OFFSET(D419,-25,0,24,1)&lt;&gt;"",ROW(OFFSET(D419,-25,0,24,1)))),)+2)</f>
        <v/>
      </c>
      <c r="E419" s="48"/>
      <c r="F419" s="48"/>
      <c r="G419" s="49"/>
      <c r="H419" s="49" t="s">
        <v>66</v>
      </c>
      <c r="I419" s="50" t="s">
        <v>67</v>
      </c>
      <c r="J419" s="51"/>
      <c r="M419" s="17"/>
      <c r="N419" s="17"/>
    </row>
    <row r="420" spans="1:14" s="16" customFormat="1" ht="45" hidden="1" outlineLevel="1">
      <c r="A420" s="52"/>
      <c r="B420" s="81"/>
      <c r="C420" s="48"/>
      <c r="D420" s="48" t="str">
        <f t="array" aca="1" ref="D420" ca="1">IF(ISNUMBER(SEARCH("Bit", $H420)), "", INDEX(D:D,MAX(IF(OFFSET(D420,-25,0,24,1)&lt;&gt;"",ROW(OFFSET(D420,-25,0,24,1)))),)+2)</f>
        <v/>
      </c>
      <c r="E420" s="48"/>
      <c r="F420" s="48"/>
      <c r="G420" s="49" t="s">
        <v>314</v>
      </c>
      <c r="H420" s="49" t="s">
        <v>326</v>
      </c>
      <c r="I420" s="50" t="s">
        <v>327</v>
      </c>
      <c r="J420" s="51" t="s">
        <v>328</v>
      </c>
      <c r="M420" s="17"/>
      <c r="N420" s="17"/>
    </row>
    <row r="421" spans="1:14" s="16" customFormat="1" ht="15.75" hidden="1" outlineLevel="1">
      <c r="A421" s="52"/>
      <c r="B421" s="81"/>
      <c r="C421" s="48"/>
      <c r="D421" s="48" t="str">
        <f t="array" aca="1" ref="D421" ca="1">IF(ISNUMBER(SEARCH("Bit", $H421)), "", INDEX(D:D,MAX(IF(OFFSET(D421,-25,0,24,1)&lt;&gt;"",ROW(OFFSET(D421,-25,0,24,1)))),)+2)</f>
        <v/>
      </c>
      <c r="E421" s="48"/>
      <c r="F421" s="48"/>
      <c r="G421" s="49" t="s">
        <v>314</v>
      </c>
      <c r="H421" s="49" t="s">
        <v>329</v>
      </c>
      <c r="I421" s="50" t="s">
        <v>330</v>
      </c>
      <c r="J421" s="51"/>
      <c r="M421" s="17"/>
      <c r="N421" s="17"/>
    </row>
    <row r="422" spans="1:14" s="16" customFormat="1" ht="15.75" collapsed="1">
      <c r="A422" s="52"/>
      <c r="B422" s="81" t="s">
        <v>331</v>
      </c>
      <c r="C422" s="48" t="str">
        <f t="shared" ref="C422:C423" ca="1" si="94">IF(D422&lt;&gt;"","0x"&amp;DEC2HEX(D422,3),"")</f>
        <v>0x0D8</v>
      </c>
      <c r="D422" s="48">
        <f t="array" aca="1" ref="D422" ca="1">IF(ISNUMBER(SEARCH("Bit", $H422)), "", INDEX(D:D,MAX(IF(OFFSET(D422,-25,0,24,1)&lt;&gt;"",ROW(OFFSET(D422,-25,0,24,1)))),)+2)</f>
        <v>216</v>
      </c>
      <c r="E422" s="48">
        <v>16</v>
      </c>
      <c r="F422" s="48"/>
      <c r="G422" s="49" t="s">
        <v>320</v>
      </c>
      <c r="H422" s="49"/>
      <c r="I422" s="50"/>
      <c r="J422" s="51"/>
      <c r="M422" s="17"/>
      <c r="N422" s="17"/>
    </row>
    <row r="423" spans="1:14" s="16" customFormat="1" ht="33.75" hidden="1" outlineLevel="1">
      <c r="A423" s="52"/>
      <c r="B423" s="81"/>
      <c r="C423" s="48" t="str">
        <f t="shared" ca="1" si="94"/>
        <v/>
      </c>
      <c r="D423" s="48" t="str">
        <f t="array" aca="1" ref="D423" ca="1">IF(ISNUMBER(SEARCH("Bit", $H423)), "", INDEX(D:D,MAX(IF(OFFSET(D423,-25,0,24,1)&lt;&gt;"",ROW(OFFSET(D423,-25,0,24,1)))),)+2)</f>
        <v/>
      </c>
      <c r="E423" s="48"/>
      <c r="F423" s="48"/>
      <c r="G423" s="49" t="s">
        <v>320</v>
      </c>
      <c r="H423" s="49" t="s">
        <v>144</v>
      </c>
      <c r="I423" s="50" t="s">
        <v>332</v>
      </c>
      <c r="J423" s="51" t="s">
        <v>333</v>
      </c>
      <c r="M423" s="17"/>
      <c r="N423" s="17"/>
    </row>
    <row r="424" spans="1:14" s="16" customFormat="1" ht="15.75" collapsed="1">
      <c r="A424" s="52"/>
      <c r="B424" s="81" t="s">
        <v>334</v>
      </c>
      <c r="C424" s="48" t="str">
        <f t="shared" ref="C424:C468" ca="1" si="95">IF(D424&lt;&gt;"","0x"&amp;DEC2HEX(D424,3),"")</f>
        <v>0x0DA</v>
      </c>
      <c r="D424" s="48">
        <f t="array" aca="1" ref="D424" ca="1">IF(ISNUMBER(SEARCH("Bit", $H424)), "", INDEX(D:D,MAX(IF(OFFSET(D424,-25,0,24,1)&lt;&gt;"",ROW(OFFSET(D424,-25,0,24,1)))),)+2)</f>
        <v>218</v>
      </c>
      <c r="E424" s="48">
        <v>16</v>
      </c>
      <c r="F424" s="48"/>
      <c r="G424" s="49" t="s">
        <v>320</v>
      </c>
      <c r="H424" s="49"/>
      <c r="I424" s="50"/>
      <c r="J424" s="51"/>
      <c r="M424" s="17"/>
      <c r="N424" s="17"/>
    </row>
    <row r="425" spans="1:14" s="16" customFormat="1" ht="22.5" hidden="1" outlineLevel="1">
      <c r="A425" s="52"/>
      <c r="B425" s="81"/>
      <c r="C425" s="48" t="str">
        <f t="shared" ca="1" si="95"/>
        <v/>
      </c>
      <c r="D425" s="48" t="str">
        <f t="array" aca="1" ref="D425" ca="1">IF(ISNUMBER(SEARCH("Bit", $H425)), "", INDEX(D:D,MAX(IF(OFFSET(D425,-25,0,24,1)&lt;&gt;"",ROW(OFFSET(D425,-25,0,24,1)))),)+2)</f>
        <v/>
      </c>
      <c r="E425" s="48"/>
      <c r="F425" s="48"/>
      <c r="G425" s="49" t="s">
        <v>320</v>
      </c>
      <c r="H425" s="49" t="s">
        <v>144</v>
      </c>
      <c r="I425" s="50" t="s">
        <v>335</v>
      </c>
      <c r="J425" s="51" t="s">
        <v>336</v>
      </c>
      <c r="M425" s="17"/>
      <c r="N425" s="17"/>
    </row>
    <row r="426" spans="1:14" s="16" customFormat="1" ht="15.75" collapsed="1">
      <c r="A426" s="52"/>
      <c r="B426" s="81" t="s">
        <v>337</v>
      </c>
      <c r="C426" s="48" t="str">
        <f t="shared" ca="1" si="95"/>
        <v>0x0DC</v>
      </c>
      <c r="D426" s="48">
        <f t="array" aca="1" ref="D426" ca="1">IF(ISNUMBER(SEARCH("Bit", $H426)), "", INDEX(D:D,MAX(IF(OFFSET(D426,-25,0,24,1)&lt;&gt;"",ROW(OFFSET(D426,-25,0,24,1)))),)+2)</f>
        <v>220</v>
      </c>
      <c r="E426" s="48">
        <v>16</v>
      </c>
      <c r="F426" s="48"/>
      <c r="G426" s="49" t="s">
        <v>320</v>
      </c>
      <c r="H426" s="49"/>
      <c r="I426" s="50"/>
      <c r="J426" s="51"/>
      <c r="M426" s="17"/>
      <c r="N426" s="17"/>
    </row>
    <row r="427" spans="1:14" s="16" customFormat="1" ht="33.75" hidden="1" outlineLevel="1">
      <c r="A427" s="52"/>
      <c r="B427" s="81"/>
      <c r="C427" s="48" t="str">
        <f t="shared" ca="1" si="95"/>
        <v/>
      </c>
      <c r="D427" s="48" t="str">
        <f t="array" aca="1" ref="D427" ca="1">IF(ISNUMBER(SEARCH("Bit", $H427)), "", INDEX(D:D,MAX(IF(OFFSET(D427,-25,0,24,1)&lt;&gt;"",ROW(OFFSET(D427,-25,0,24,1)))),)+2)</f>
        <v/>
      </c>
      <c r="E427" s="48"/>
      <c r="F427" s="48"/>
      <c r="G427" s="49" t="s">
        <v>320</v>
      </c>
      <c r="H427" s="49" t="s">
        <v>144</v>
      </c>
      <c r="I427" s="50" t="s">
        <v>338</v>
      </c>
      <c r="J427" s="51" t="s">
        <v>339</v>
      </c>
      <c r="M427" s="17"/>
      <c r="N427" s="17"/>
    </row>
    <row r="428" spans="1:14" s="16" customFormat="1" ht="15.75" collapsed="1">
      <c r="A428" s="52"/>
      <c r="B428" s="81" t="s">
        <v>340</v>
      </c>
      <c r="C428" s="48" t="str">
        <f ca="1">IF(D428&lt;&gt;"","0x"&amp;DEC2HEX(D428,3),"")</f>
        <v>0x0DE</v>
      </c>
      <c r="D428" s="48">
        <f t="array" aca="1" ref="D428" ca="1">IF(ISNUMBER(SEARCH("Bit", $H428)), "", INDEX(D:D,MAX(IF(OFFSET(D428,-25,0,24,1)&lt;&gt;"",ROW(OFFSET(D428,-25,0,24,1)))),)+2)</f>
        <v>222</v>
      </c>
      <c r="E428" s="48">
        <v>16</v>
      </c>
      <c r="F428" s="48" t="s">
        <v>62</v>
      </c>
      <c r="G428" s="49" t="s">
        <v>314</v>
      </c>
      <c r="H428" s="49"/>
      <c r="I428" s="50"/>
      <c r="J428" s="51" t="s">
        <v>341</v>
      </c>
      <c r="M428" s="17"/>
      <c r="N428" s="17"/>
    </row>
    <row r="429" spans="1:14" s="16" customFormat="1" ht="15.75" hidden="1" outlineLevel="1">
      <c r="A429" s="52"/>
      <c r="B429" s="81"/>
      <c r="C429" s="48" t="str">
        <f ca="1">IF(D429&lt;&gt;"","0x"&amp;DEC2HEX(D429,3),"")</f>
        <v/>
      </c>
      <c r="D429" s="48" t="str">
        <f t="array" aca="1" ref="D429" ca="1">IF(ISNUMBER(SEARCH("Bit", $H429)), "", INDEX(D:D,MAX(IF(OFFSET(D429,-25,0,24,1)&lt;&gt;"",ROW(OFFSET(D429,-25,0,24,1)))),)+2)</f>
        <v/>
      </c>
      <c r="E429" s="48"/>
      <c r="F429" s="48"/>
      <c r="G429" s="49"/>
      <c r="H429" s="49" t="s">
        <v>64</v>
      </c>
      <c r="I429" s="50" t="s">
        <v>65</v>
      </c>
      <c r="J429" s="51"/>
      <c r="M429" s="17"/>
      <c r="N429" s="17"/>
    </row>
    <row r="430" spans="1:14" s="16" customFormat="1" ht="15.75" hidden="1" outlineLevel="1">
      <c r="A430" s="52"/>
      <c r="B430" s="81"/>
      <c r="C430" s="48" t="str">
        <f ca="1">IF(D430&lt;&gt;"","0x"&amp;DEC2HEX(D430,3),"")</f>
        <v/>
      </c>
      <c r="D430" s="48" t="str">
        <f t="array" aca="1" ref="D430" ca="1">IF(ISNUMBER(SEARCH("Bit", $H430)), "", INDEX(D:D,MAX(IF(OFFSET(D430,-25,0,24,1)&lt;&gt;"",ROW(OFFSET(D430,-25,0,24,1)))),)+2)</f>
        <v/>
      </c>
      <c r="E430" s="48"/>
      <c r="F430" s="48"/>
      <c r="G430" s="49"/>
      <c r="H430" s="49" t="s">
        <v>66</v>
      </c>
      <c r="I430" s="50" t="s">
        <v>67</v>
      </c>
      <c r="J430" s="51"/>
      <c r="M430" s="17"/>
      <c r="N430" s="17"/>
    </row>
    <row r="431" spans="1:14" s="16" customFormat="1" ht="45" hidden="1" outlineLevel="1">
      <c r="A431" s="52"/>
      <c r="B431" s="81"/>
      <c r="C431" s="48" t="str">
        <f ca="1">IF(D431&lt;&gt;"","0x"&amp;DEC2HEX(D431,3),"")</f>
        <v/>
      </c>
      <c r="D431" s="48" t="str">
        <f t="array" aca="1" ref="D431" ca="1">IF(ISNUMBER(SEARCH("Bit", $H431)), "", INDEX(D:D,MAX(IF(OFFSET(D431,-25,0,24,1)&lt;&gt;"",ROW(OFFSET(D431,-25,0,24,1)))),)+2)</f>
        <v/>
      </c>
      <c r="E431" s="48"/>
      <c r="F431" s="48"/>
      <c r="G431" s="49" t="s">
        <v>314</v>
      </c>
      <c r="H431" s="49" t="s">
        <v>326</v>
      </c>
      <c r="I431" s="50" t="s">
        <v>342</v>
      </c>
      <c r="J431" s="51" t="s">
        <v>328</v>
      </c>
      <c r="M431" s="17"/>
      <c r="N431" s="17"/>
    </row>
    <row r="432" spans="1:14" s="16" customFormat="1" ht="15.75" hidden="1" outlineLevel="1">
      <c r="A432" s="52"/>
      <c r="B432" s="81"/>
      <c r="C432" s="48" t="str">
        <f ca="1">IF(D432&lt;&gt;"","0x"&amp;DEC2HEX(D432,3),"")</f>
        <v/>
      </c>
      <c r="D432" s="48" t="str">
        <f t="array" aca="1" ref="D432" ca="1">IF(ISNUMBER(SEARCH("Bit", $H432)), "", INDEX(D:D,MAX(IF(OFFSET(D432,-25,0,24,1)&lt;&gt;"",ROW(OFFSET(D432,-25,0,24,1)))),)+2)</f>
        <v/>
      </c>
      <c r="E432" s="48"/>
      <c r="F432" s="48"/>
      <c r="G432" s="49" t="s">
        <v>314</v>
      </c>
      <c r="H432" s="49" t="s">
        <v>329</v>
      </c>
      <c r="I432" s="50" t="s">
        <v>343</v>
      </c>
      <c r="J432" s="51"/>
      <c r="M432" s="17"/>
      <c r="N432" s="17"/>
    </row>
    <row r="433" spans="1:14" s="16" customFormat="1" ht="15.75" collapsed="1">
      <c r="A433" s="52"/>
      <c r="B433" s="81" t="s">
        <v>344</v>
      </c>
      <c r="C433" s="48" t="str">
        <f t="shared" ref="C433:C434" ca="1" si="96">IF(D433&lt;&gt;"","0x"&amp;DEC2HEX(D433,3),"")</f>
        <v>0x0E0</v>
      </c>
      <c r="D433" s="48">
        <f t="array" aca="1" ref="D433" ca="1">IF(ISNUMBER(SEARCH("Bit", $H433)), "", INDEX(D:D,MAX(IF(OFFSET(D433,-25,0,24,1)&lt;&gt;"",ROW(OFFSET(D433,-25,0,24,1)))),)+2)</f>
        <v>224</v>
      </c>
      <c r="E433" s="48">
        <v>16</v>
      </c>
      <c r="F433" s="48"/>
      <c r="G433" s="49" t="s">
        <v>320</v>
      </c>
      <c r="H433" s="49"/>
      <c r="I433" s="50"/>
      <c r="J433" s="51"/>
      <c r="M433" s="17"/>
      <c r="N433" s="17"/>
    </row>
    <row r="434" spans="1:14" s="16" customFormat="1" ht="22.5" hidden="1" outlineLevel="1">
      <c r="A434" s="52"/>
      <c r="B434" s="81"/>
      <c r="C434" s="48" t="str">
        <f t="shared" ca="1" si="96"/>
        <v/>
      </c>
      <c r="D434" s="48" t="str">
        <f t="array" aca="1" ref="D434" ca="1">IF(ISNUMBER(SEARCH("Bit", $H434)), "", INDEX(D:D,MAX(IF(OFFSET(D434,-25,0,24,1)&lt;&gt;"",ROW(OFFSET(D434,-25,0,24,1)))),)+2)</f>
        <v/>
      </c>
      <c r="E434" s="48"/>
      <c r="F434" s="48"/>
      <c r="G434" s="49" t="s">
        <v>320</v>
      </c>
      <c r="H434" s="49" t="s">
        <v>144</v>
      </c>
      <c r="I434" s="50" t="s">
        <v>345</v>
      </c>
      <c r="J434" s="51" t="s">
        <v>346</v>
      </c>
      <c r="M434" s="17"/>
      <c r="N434" s="17"/>
    </row>
    <row r="435" spans="1:14" s="16" customFormat="1" ht="15.75" collapsed="1">
      <c r="A435" s="52"/>
      <c r="B435" s="81" t="s">
        <v>347</v>
      </c>
      <c r="C435" s="48" t="str">
        <f t="shared" ca="1" si="95"/>
        <v>0x0E2</v>
      </c>
      <c r="D435" s="48">
        <f t="array" aca="1" ref="D435" ca="1">IF(ISNUMBER(SEARCH("Bit", $H435)), "", INDEX(D:D,MAX(IF(OFFSET(D435,-25,0,24,1)&lt;&gt;"",ROW(OFFSET(D435,-25,0,24,1)))),)+2)</f>
        <v>226</v>
      </c>
      <c r="E435" s="48">
        <v>16</v>
      </c>
      <c r="F435" s="48"/>
      <c r="G435" s="49" t="s">
        <v>320</v>
      </c>
      <c r="H435" s="49"/>
      <c r="I435" s="50"/>
      <c r="J435" s="51"/>
      <c r="M435" s="17"/>
      <c r="N435" s="17"/>
    </row>
    <row r="436" spans="1:14" s="16" customFormat="1" ht="33.75" hidden="1" outlineLevel="1">
      <c r="A436" s="52"/>
      <c r="B436" s="81"/>
      <c r="C436" s="48" t="str">
        <f t="shared" ca="1" si="95"/>
        <v/>
      </c>
      <c r="D436" s="48" t="str">
        <f t="array" aca="1" ref="D436" ca="1">IF(ISNUMBER(SEARCH("Bit", $H436)), "", INDEX(D:D,MAX(IF(OFFSET(D436,-25,0,24,1)&lt;&gt;"",ROW(OFFSET(D436,-25,0,24,1)))),)+2)</f>
        <v/>
      </c>
      <c r="E436" s="48"/>
      <c r="F436" s="48"/>
      <c r="G436" s="49" t="s">
        <v>320</v>
      </c>
      <c r="H436" s="49" t="s">
        <v>144</v>
      </c>
      <c r="I436" s="50" t="s">
        <v>348</v>
      </c>
      <c r="J436" s="51" t="s">
        <v>349</v>
      </c>
      <c r="M436" s="17"/>
      <c r="N436" s="17"/>
    </row>
    <row r="437" spans="1:14" s="16" customFormat="1" ht="15.75" collapsed="1">
      <c r="A437" s="52"/>
      <c r="B437" s="81" t="s">
        <v>350</v>
      </c>
      <c r="C437" s="48" t="str">
        <f t="shared" ca="1" si="95"/>
        <v>0x0E4</v>
      </c>
      <c r="D437" s="48">
        <f t="array" aca="1" ref="D437" ca="1">IF(ISNUMBER(SEARCH("Bit", $H437)), "", INDEX(D:D,MAX(IF(OFFSET(D437,-25,0,24,1)&lt;&gt;"",ROW(OFFSET(D437,-25,0,24,1)))),)+2)</f>
        <v>228</v>
      </c>
      <c r="E437" s="48">
        <v>16</v>
      </c>
      <c r="F437" s="48"/>
      <c r="G437" s="49" t="s">
        <v>320</v>
      </c>
      <c r="H437" s="49"/>
      <c r="I437" s="50"/>
      <c r="J437" s="51"/>
      <c r="M437" s="17"/>
      <c r="N437" s="17"/>
    </row>
    <row r="438" spans="1:14" s="16" customFormat="1" ht="22.5" hidden="1" outlineLevel="1">
      <c r="A438" s="52"/>
      <c r="B438" s="81"/>
      <c r="C438" s="48" t="str">
        <f t="shared" ca="1" si="95"/>
        <v/>
      </c>
      <c r="D438" s="48" t="str">
        <f t="array" aca="1" ref="D438" ca="1">IF(ISNUMBER(SEARCH("Bit", $H438)), "", INDEX(D:D,MAX(IF(OFFSET(D438,-25,0,24,1)&lt;&gt;"",ROW(OFFSET(D438,-25,0,24,1)))),)+2)</f>
        <v/>
      </c>
      <c r="E438" s="48"/>
      <c r="F438" s="48"/>
      <c r="G438" s="49" t="s">
        <v>320</v>
      </c>
      <c r="H438" s="49" t="s">
        <v>144</v>
      </c>
      <c r="I438" s="50" t="s">
        <v>351</v>
      </c>
      <c r="J438" s="51" t="s">
        <v>352</v>
      </c>
      <c r="M438" s="17"/>
      <c r="N438" s="17"/>
    </row>
    <row r="439" spans="1:14" s="16" customFormat="1" ht="15.75" collapsed="1">
      <c r="A439" s="52"/>
      <c r="B439" s="81" t="s">
        <v>353</v>
      </c>
      <c r="C439" s="48" t="str">
        <f ca="1">IF(D439&lt;&gt;"","0x"&amp;DEC2HEX(D439,3),"")</f>
        <v>0x0E6</v>
      </c>
      <c r="D439" s="48">
        <f t="array" aca="1" ref="D439" ca="1">IF(ISNUMBER(SEARCH("Bit", $H439)), "", INDEX(D:D,MAX(IF(OFFSET(D439,-25,0,24,1)&lt;&gt;"",ROW(OFFSET(D439,-25,0,24,1)))),)+2)</f>
        <v>230</v>
      </c>
      <c r="E439" s="48">
        <v>16</v>
      </c>
      <c r="F439" s="48" t="s">
        <v>354</v>
      </c>
      <c r="G439" s="49" t="s">
        <v>314</v>
      </c>
      <c r="H439" s="49"/>
      <c r="I439" s="50"/>
      <c r="J439" s="51" t="s">
        <v>355</v>
      </c>
      <c r="M439" s="17"/>
      <c r="N439" s="17"/>
    </row>
    <row r="440" spans="1:14" s="16" customFormat="1" ht="15.75" hidden="1" outlineLevel="1">
      <c r="A440" s="52"/>
      <c r="B440" s="81"/>
      <c r="C440" s="48" t="str">
        <f ca="1">IF(D440&lt;&gt;"","0x"&amp;DEC2HEX(D440,3),"")</f>
        <v/>
      </c>
      <c r="D440" s="48" t="str">
        <f t="array" aca="1" ref="D440" ca="1">IF(ISNUMBER(SEARCH("Bit", $H440)), "", INDEX(D:D,MAX(IF(OFFSET(D440,-25,0,24,1)&lt;&gt;"",ROW(OFFSET(D440,-25,0,24,1)))),)+2)</f>
        <v/>
      </c>
      <c r="E440" s="48"/>
      <c r="F440" s="48"/>
      <c r="G440" s="49"/>
      <c r="H440" s="49" t="s">
        <v>64</v>
      </c>
      <c r="I440" s="50" t="s">
        <v>65</v>
      </c>
      <c r="J440" s="51"/>
      <c r="M440" s="17"/>
      <c r="N440" s="17"/>
    </row>
    <row r="441" spans="1:14" s="16" customFormat="1" ht="15.75" hidden="1" outlineLevel="1">
      <c r="A441" s="52"/>
      <c r="B441" s="81"/>
      <c r="C441" s="48" t="str">
        <f ca="1">IF(D441&lt;&gt;"","0x"&amp;DEC2HEX(D441,3),"")</f>
        <v/>
      </c>
      <c r="D441" s="48" t="str">
        <f t="array" aca="1" ref="D441" ca="1">IF(ISNUMBER(SEARCH("Bit", $H441)), "", INDEX(D:D,MAX(IF(OFFSET(D441,-25,0,24,1)&lt;&gt;"",ROW(OFFSET(D441,-25,0,24,1)))),)+2)</f>
        <v/>
      </c>
      <c r="E441" s="48"/>
      <c r="F441" s="48"/>
      <c r="G441" s="49"/>
      <c r="H441" s="49" t="s">
        <v>66</v>
      </c>
      <c r="I441" s="50" t="s">
        <v>67</v>
      </c>
      <c r="J441" s="51"/>
      <c r="M441" s="17"/>
      <c r="N441" s="17"/>
    </row>
    <row r="442" spans="1:14" s="16" customFormat="1" ht="45" hidden="1" outlineLevel="1">
      <c r="A442" s="52"/>
      <c r="B442" s="81"/>
      <c r="C442" s="48" t="str">
        <f ca="1">IF(D442&lt;&gt;"","0x"&amp;DEC2HEX(D442,3),"")</f>
        <v/>
      </c>
      <c r="D442" s="48" t="str">
        <f t="array" aca="1" ref="D442" ca="1">IF(ISNUMBER(SEARCH("Bit", $H442)), "", INDEX(D:D,MAX(IF(OFFSET(D442,-25,0,24,1)&lt;&gt;"",ROW(OFFSET(D442,-25,0,24,1)))),)+2)</f>
        <v/>
      </c>
      <c r="E442" s="48"/>
      <c r="F442" s="48"/>
      <c r="G442" s="49" t="s">
        <v>314</v>
      </c>
      <c r="H442" s="49" t="s">
        <v>326</v>
      </c>
      <c r="I442" s="50" t="s">
        <v>356</v>
      </c>
      <c r="J442" s="51" t="s">
        <v>328</v>
      </c>
      <c r="M442" s="17"/>
      <c r="N442" s="17"/>
    </row>
    <row r="443" spans="1:14" s="16" customFormat="1" ht="15.75" hidden="1" outlineLevel="1">
      <c r="A443" s="52"/>
      <c r="B443" s="81"/>
      <c r="C443" s="48" t="str">
        <f ca="1">IF(D443&lt;&gt;"","0x"&amp;DEC2HEX(D443,3),"")</f>
        <v/>
      </c>
      <c r="D443" s="48" t="str">
        <f t="array" aca="1" ref="D443" ca="1">IF(ISNUMBER(SEARCH("Bit", $H443)), "", INDEX(D:D,MAX(IF(OFFSET(D443,-25,0,24,1)&lt;&gt;"",ROW(OFFSET(D443,-25,0,24,1)))),)+2)</f>
        <v/>
      </c>
      <c r="E443" s="48"/>
      <c r="F443" s="48"/>
      <c r="G443" s="49" t="s">
        <v>314</v>
      </c>
      <c r="H443" s="49" t="s">
        <v>329</v>
      </c>
      <c r="I443" s="50" t="s">
        <v>357</v>
      </c>
      <c r="J443" s="51"/>
      <c r="M443" s="17"/>
      <c r="N443" s="17"/>
    </row>
    <row r="444" spans="1:14" s="16" customFormat="1" ht="15.75" collapsed="1">
      <c r="A444" s="52"/>
      <c r="B444" s="81" t="s">
        <v>358</v>
      </c>
      <c r="C444" s="48" t="str">
        <f t="shared" ref="C444:C445" ca="1" si="97">IF(D444&lt;&gt;"","0x"&amp;DEC2HEX(D444,3),"")</f>
        <v>0x0E8</v>
      </c>
      <c r="D444" s="48">
        <f t="array" aca="1" ref="D444" ca="1">IF(ISNUMBER(SEARCH("Bit", $H444)), "", INDEX(D:D,MAX(IF(OFFSET(D444,-25,0,24,1)&lt;&gt;"",ROW(OFFSET(D444,-25,0,24,1)))),)+2)</f>
        <v>232</v>
      </c>
      <c r="E444" s="48">
        <v>16</v>
      </c>
      <c r="F444" s="48"/>
      <c r="G444" s="49" t="s">
        <v>320</v>
      </c>
      <c r="H444" s="49"/>
      <c r="I444" s="50"/>
      <c r="J444" s="51"/>
      <c r="M444" s="17"/>
      <c r="N444" s="17"/>
    </row>
    <row r="445" spans="1:14" s="16" customFormat="1" ht="33.75" hidden="1" outlineLevel="1">
      <c r="A445" s="52"/>
      <c r="B445" s="81"/>
      <c r="C445" s="48" t="str">
        <f t="shared" ca="1" si="97"/>
        <v/>
      </c>
      <c r="D445" s="48" t="str">
        <f t="array" aca="1" ref="D445" ca="1">IF(ISNUMBER(SEARCH("Bit", $H445)), "", INDEX(D:D,MAX(IF(OFFSET(D445,-25,0,24,1)&lt;&gt;"",ROW(OFFSET(D445,-25,0,24,1)))),)+2)</f>
        <v/>
      </c>
      <c r="E445" s="48"/>
      <c r="F445" s="48"/>
      <c r="G445" s="49" t="s">
        <v>320</v>
      </c>
      <c r="H445" s="49" t="s">
        <v>144</v>
      </c>
      <c r="I445" s="50" t="s">
        <v>359</v>
      </c>
      <c r="J445" s="51" t="s">
        <v>360</v>
      </c>
      <c r="M445" s="17"/>
      <c r="N445" s="17"/>
    </row>
    <row r="446" spans="1:14" s="16" customFormat="1" ht="15.75" collapsed="1">
      <c r="A446" s="52"/>
      <c r="B446" s="81" t="s">
        <v>361</v>
      </c>
      <c r="C446" s="48" t="str">
        <f t="shared" ca="1" si="95"/>
        <v>0x0EA</v>
      </c>
      <c r="D446" s="48">
        <f t="array" aca="1" ref="D446" ca="1">IF(ISNUMBER(SEARCH("Bit", $H446)), "", INDEX(D:D,MAX(IF(OFFSET(D446,-25,0,24,1)&lt;&gt;"",ROW(OFFSET(D446,-25,0,24,1)))),)+2)</f>
        <v>234</v>
      </c>
      <c r="E446" s="48">
        <v>16</v>
      </c>
      <c r="F446" s="48"/>
      <c r="G446" s="49" t="s">
        <v>320</v>
      </c>
      <c r="H446" s="49"/>
      <c r="I446" s="50"/>
      <c r="J446" s="51"/>
      <c r="M446" s="17"/>
      <c r="N446" s="17"/>
    </row>
    <row r="447" spans="1:14" s="16" customFormat="1" ht="22.5" hidden="1" outlineLevel="1">
      <c r="A447" s="52"/>
      <c r="B447" s="81"/>
      <c r="C447" s="48" t="str">
        <f t="shared" ca="1" si="95"/>
        <v/>
      </c>
      <c r="D447" s="48" t="str">
        <f t="array" aca="1" ref="D447" ca="1">IF(ISNUMBER(SEARCH("Bit", $H447)), "", INDEX(D:D,MAX(IF(OFFSET(D447,-25,0,24,1)&lt;&gt;"",ROW(OFFSET(D447,-25,0,24,1)))),)+2)</f>
        <v/>
      </c>
      <c r="E447" s="48"/>
      <c r="F447" s="48"/>
      <c r="G447" s="49" t="s">
        <v>320</v>
      </c>
      <c r="H447" s="49" t="s">
        <v>144</v>
      </c>
      <c r="I447" s="50" t="s">
        <v>362</v>
      </c>
      <c r="J447" s="51" t="s">
        <v>363</v>
      </c>
      <c r="M447" s="17"/>
      <c r="N447" s="17"/>
    </row>
    <row r="448" spans="1:14" s="16" customFormat="1" ht="15.75" collapsed="1">
      <c r="A448" s="52"/>
      <c r="B448" s="81" t="s">
        <v>364</v>
      </c>
      <c r="C448" s="48" t="str">
        <f t="shared" ca="1" si="95"/>
        <v>0x0EC</v>
      </c>
      <c r="D448" s="48">
        <f t="array" aca="1" ref="D448" ca="1">IF(ISNUMBER(SEARCH("Bit", $H448)), "", INDEX(D:D,MAX(IF(OFFSET(D448,-25,0,24,1)&lt;&gt;"",ROW(OFFSET(D448,-25,0,24,1)))),)+2)</f>
        <v>236</v>
      </c>
      <c r="E448" s="48">
        <v>16</v>
      </c>
      <c r="F448" s="48"/>
      <c r="G448" s="49" t="s">
        <v>320</v>
      </c>
      <c r="H448" s="49"/>
      <c r="I448" s="50"/>
      <c r="J448" s="51"/>
      <c r="M448" s="17"/>
      <c r="N448" s="17"/>
    </row>
    <row r="449" spans="1:14" s="16" customFormat="1" ht="33.75" hidden="1" outlineLevel="1">
      <c r="A449" s="52"/>
      <c r="B449" s="81"/>
      <c r="C449" s="48" t="str">
        <f t="shared" ca="1" si="95"/>
        <v/>
      </c>
      <c r="D449" s="48" t="str">
        <f t="array" aca="1" ref="D449" ca="1">IF(ISNUMBER(SEARCH("Bit", $H449)), "", INDEX(D:D,MAX(IF(OFFSET(D449,-25,0,24,1)&lt;&gt;"",ROW(OFFSET(D449,-25,0,24,1)))),)+2)</f>
        <v/>
      </c>
      <c r="E449" s="48"/>
      <c r="F449" s="48"/>
      <c r="G449" s="49" t="s">
        <v>320</v>
      </c>
      <c r="H449" s="49" t="s">
        <v>144</v>
      </c>
      <c r="I449" s="50" t="s">
        <v>365</v>
      </c>
      <c r="J449" s="51" t="s">
        <v>366</v>
      </c>
      <c r="M449" s="17"/>
      <c r="N449" s="17"/>
    </row>
    <row r="450" spans="1:14" s="16" customFormat="1" ht="15.75" collapsed="1">
      <c r="A450" s="52"/>
      <c r="B450" s="81" t="s">
        <v>367</v>
      </c>
      <c r="C450" s="48" t="str">
        <f ca="1">IF(D450&lt;&gt;"","0x"&amp;DEC2HEX(D450,3),"")</f>
        <v>0x0EE</v>
      </c>
      <c r="D450" s="48">
        <f t="array" aca="1" ref="D450" ca="1">IF(ISNUMBER(SEARCH("Bit", $H450)), "", INDEX(D:D,MAX(IF(OFFSET(D450,-25,0,24,1)&lt;&gt;"",ROW(OFFSET(D450,-25,0,24,1)))),)+2)</f>
        <v>238</v>
      </c>
      <c r="E450" s="48">
        <v>16</v>
      </c>
      <c r="F450" s="48" t="s">
        <v>368</v>
      </c>
      <c r="G450" s="49" t="s">
        <v>314</v>
      </c>
      <c r="H450" s="49"/>
      <c r="I450" s="50"/>
      <c r="J450" s="51" t="s">
        <v>369</v>
      </c>
      <c r="M450" s="17"/>
      <c r="N450" s="17"/>
    </row>
    <row r="451" spans="1:14" s="16" customFormat="1" ht="15.75" hidden="1" outlineLevel="1">
      <c r="A451" s="52"/>
      <c r="B451" s="81"/>
      <c r="C451" s="48" t="str">
        <f ca="1">IF(D451&lt;&gt;"","0x"&amp;DEC2HEX(D451,3),"")</f>
        <v/>
      </c>
      <c r="D451" s="48" t="str">
        <f t="array" aca="1" ref="D451" ca="1">IF(ISNUMBER(SEARCH("Bit", $H451)), "", INDEX(D:D,MAX(IF(OFFSET(D451,-25,0,24,1)&lt;&gt;"",ROW(OFFSET(D451,-25,0,24,1)))),)+2)</f>
        <v/>
      </c>
      <c r="E451" s="48"/>
      <c r="F451" s="48"/>
      <c r="G451" s="49"/>
      <c r="H451" s="49" t="s">
        <v>64</v>
      </c>
      <c r="I451" s="50" t="s">
        <v>65</v>
      </c>
      <c r="J451" s="51"/>
      <c r="M451" s="17"/>
      <c r="N451" s="17"/>
    </row>
    <row r="452" spans="1:14" s="16" customFormat="1" ht="15.75" hidden="1" outlineLevel="1">
      <c r="A452" s="52"/>
      <c r="B452" s="81"/>
      <c r="C452" s="48" t="str">
        <f ca="1">IF(D452&lt;&gt;"","0x"&amp;DEC2HEX(D452,3),"")</f>
        <v/>
      </c>
      <c r="D452" s="48" t="str">
        <f t="array" aca="1" ref="D452" ca="1">IF(ISNUMBER(SEARCH("Bit", $H452)), "", INDEX(D:D,MAX(IF(OFFSET(D452,-25,0,24,1)&lt;&gt;"",ROW(OFFSET(D452,-25,0,24,1)))),)+2)</f>
        <v/>
      </c>
      <c r="E452" s="48"/>
      <c r="F452" s="48"/>
      <c r="G452" s="49"/>
      <c r="H452" s="49" t="s">
        <v>66</v>
      </c>
      <c r="I452" s="50" t="s">
        <v>67</v>
      </c>
      <c r="J452" s="51"/>
      <c r="M452" s="17"/>
      <c r="N452" s="17"/>
    </row>
    <row r="453" spans="1:14" s="16" customFormat="1" ht="45" hidden="1" outlineLevel="1">
      <c r="A453" s="52"/>
      <c r="B453" s="81"/>
      <c r="C453" s="48" t="str">
        <f ca="1">IF(D453&lt;&gt;"","0x"&amp;DEC2HEX(D453,3),"")</f>
        <v/>
      </c>
      <c r="D453" s="48" t="str">
        <f t="array" aca="1" ref="D453" ca="1">IF(ISNUMBER(SEARCH("Bit", $H453)), "", INDEX(D:D,MAX(IF(OFFSET(D453,-25,0,24,1)&lt;&gt;"",ROW(OFFSET(D453,-25,0,24,1)))),)+2)</f>
        <v/>
      </c>
      <c r="E453" s="48"/>
      <c r="F453" s="48"/>
      <c r="G453" s="49" t="s">
        <v>314</v>
      </c>
      <c r="H453" s="49" t="s">
        <v>326</v>
      </c>
      <c r="I453" s="50" t="s">
        <v>370</v>
      </c>
      <c r="J453" s="51" t="s">
        <v>328</v>
      </c>
      <c r="M453" s="17"/>
      <c r="N453" s="17"/>
    </row>
    <row r="454" spans="1:14" s="16" customFormat="1" ht="15.75" hidden="1" outlineLevel="1">
      <c r="A454" s="52"/>
      <c r="B454" s="81"/>
      <c r="C454" s="48" t="str">
        <f ca="1">IF(D454&lt;&gt;"","0x"&amp;DEC2HEX(D454,3),"")</f>
        <v/>
      </c>
      <c r="D454" s="48" t="str">
        <f t="array" aca="1" ref="D454" ca="1">IF(ISNUMBER(SEARCH("Bit", $H454)), "", INDEX(D:D,MAX(IF(OFFSET(D454,-25,0,24,1)&lt;&gt;"",ROW(OFFSET(D454,-25,0,24,1)))),)+2)</f>
        <v/>
      </c>
      <c r="E454" s="48"/>
      <c r="F454" s="48"/>
      <c r="G454" s="49" t="s">
        <v>314</v>
      </c>
      <c r="H454" s="49" t="s">
        <v>329</v>
      </c>
      <c r="I454" s="50" t="s">
        <v>371</v>
      </c>
      <c r="J454" s="51"/>
      <c r="M454" s="17"/>
      <c r="N454" s="17"/>
    </row>
    <row r="455" spans="1:14" s="16" customFormat="1" ht="15.75" collapsed="1">
      <c r="A455" s="52"/>
      <c r="B455" s="81" t="s">
        <v>372</v>
      </c>
      <c r="C455" s="48" t="str">
        <f t="shared" ref="C455:C456" ca="1" si="98">IF(D455&lt;&gt;"","0x"&amp;DEC2HEX(D455,3),"")</f>
        <v>0x0F0</v>
      </c>
      <c r="D455" s="48">
        <f t="array" aca="1" ref="D455" ca="1">IF(ISNUMBER(SEARCH("Bit", $H455)), "", INDEX(D:D,MAX(IF(OFFSET(D455,-25,0,24,1)&lt;&gt;"",ROW(OFFSET(D455,-25,0,24,1)))),)+2)</f>
        <v>240</v>
      </c>
      <c r="E455" s="48">
        <v>16</v>
      </c>
      <c r="F455" s="48"/>
      <c r="G455" s="49" t="s">
        <v>320</v>
      </c>
      <c r="H455" s="49"/>
      <c r="I455" s="50"/>
      <c r="J455" s="51"/>
      <c r="M455" s="17"/>
      <c r="N455" s="17"/>
    </row>
    <row r="456" spans="1:14" s="16" customFormat="1" ht="22.5" hidden="1" outlineLevel="1">
      <c r="A456" s="52"/>
      <c r="B456" s="81"/>
      <c r="C456" s="48" t="str">
        <f t="shared" ca="1" si="98"/>
        <v/>
      </c>
      <c r="D456" s="48" t="str">
        <f t="array" aca="1" ref="D456" ca="1">IF(ISNUMBER(SEARCH("Bit", $H456)), "", INDEX(D:D,MAX(IF(OFFSET(D456,-25,0,24,1)&lt;&gt;"",ROW(OFFSET(D456,-25,0,24,1)))),)+2)</f>
        <v/>
      </c>
      <c r="E456" s="48"/>
      <c r="F456" s="48"/>
      <c r="G456" s="49" t="s">
        <v>320</v>
      </c>
      <c r="H456" s="49" t="s">
        <v>144</v>
      </c>
      <c r="I456" s="50" t="s">
        <v>373</v>
      </c>
      <c r="J456" s="51" t="s">
        <v>374</v>
      </c>
      <c r="M456" s="17"/>
      <c r="N456" s="17"/>
    </row>
    <row r="457" spans="1:14" s="16" customFormat="1" ht="15.75" collapsed="1">
      <c r="A457" s="52"/>
      <c r="B457" s="81" t="s">
        <v>375</v>
      </c>
      <c r="C457" s="48" t="str">
        <f t="shared" ca="1" si="95"/>
        <v>0x0F2</v>
      </c>
      <c r="D457" s="48">
        <f t="array" aca="1" ref="D457" ca="1">IF(ISNUMBER(SEARCH("Bit", $H457)), "", INDEX(D:D,MAX(IF(OFFSET(D457,-25,0,24,1)&lt;&gt;"",ROW(OFFSET(D457,-25,0,24,1)))),)+2)</f>
        <v>242</v>
      </c>
      <c r="E457" s="48">
        <v>16</v>
      </c>
      <c r="F457" s="48"/>
      <c r="G457" s="49" t="s">
        <v>320</v>
      </c>
      <c r="H457" s="49"/>
      <c r="I457" s="50"/>
      <c r="J457" s="51"/>
      <c r="M457" s="17"/>
      <c r="N457" s="17"/>
    </row>
    <row r="458" spans="1:14" s="16" customFormat="1" ht="33.75" hidden="1" outlineLevel="1">
      <c r="A458" s="52"/>
      <c r="B458" s="81"/>
      <c r="C458" s="48" t="str">
        <f t="shared" ca="1" si="95"/>
        <v/>
      </c>
      <c r="D458" s="48" t="str">
        <f t="array" aca="1" ref="D458" ca="1">IF(ISNUMBER(SEARCH("Bit", $H458)), "", INDEX(D:D,MAX(IF(OFFSET(D458,-25,0,24,1)&lt;&gt;"",ROW(OFFSET(D458,-25,0,24,1)))),)+2)</f>
        <v/>
      </c>
      <c r="E458" s="48"/>
      <c r="F458" s="48"/>
      <c r="G458" s="49" t="s">
        <v>320</v>
      </c>
      <c r="H458" s="49" t="s">
        <v>144</v>
      </c>
      <c r="I458" s="50" t="s">
        <v>376</v>
      </c>
      <c r="J458" s="51" t="s">
        <v>377</v>
      </c>
      <c r="M458" s="17"/>
      <c r="N458" s="17"/>
    </row>
    <row r="459" spans="1:14" s="16" customFormat="1" ht="15.75" collapsed="1">
      <c r="A459" s="52"/>
      <c r="B459" s="81" t="s">
        <v>378</v>
      </c>
      <c r="C459" s="48" t="str">
        <f t="shared" ca="1" si="95"/>
        <v>0x0F4</v>
      </c>
      <c r="D459" s="48">
        <f t="array" aca="1" ref="D459" ca="1">IF(ISNUMBER(SEARCH("Bit", $H459)), "", INDEX(D:D,MAX(IF(OFFSET(D459,-25,0,24,1)&lt;&gt;"",ROW(OFFSET(D459,-25,0,24,1)))),)+2)</f>
        <v>244</v>
      </c>
      <c r="E459" s="48">
        <v>16</v>
      </c>
      <c r="F459" s="48"/>
      <c r="G459" s="49" t="s">
        <v>320</v>
      </c>
      <c r="H459" s="49"/>
      <c r="I459" s="50"/>
      <c r="J459" s="51"/>
      <c r="M459" s="17"/>
      <c r="N459" s="17"/>
    </row>
    <row r="460" spans="1:14" s="16" customFormat="1" ht="22.5" hidden="1" outlineLevel="1">
      <c r="A460" s="52"/>
      <c r="B460" s="81"/>
      <c r="C460" s="48" t="str">
        <f t="shared" ca="1" si="95"/>
        <v/>
      </c>
      <c r="D460" s="48" t="str">
        <f t="array" aca="1" ref="D460" ca="1">IF(ISNUMBER(SEARCH("Bit", $H460)), "", INDEX(D:D,MAX(IF(OFFSET(D460,-25,0,24,1)&lt;&gt;"",ROW(OFFSET(D460,-25,0,24,1)))),)+2)</f>
        <v/>
      </c>
      <c r="E460" s="48"/>
      <c r="F460" s="48"/>
      <c r="G460" s="49" t="s">
        <v>320</v>
      </c>
      <c r="H460" s="49" t="s">
        <v>144</v>
      </c>
      <c r="I460" s="50" t="s">
        <v>379</v>
      </c>
      <c r="J460" s="51" t="s">
        <v>380</v>
      </c>
      <c r="M460" s="17"/>
      <c r="N460" s="17"/>
    </row>
    <row r="461" spans="1:14" s="16" customFormat="1" ht="15.75" collapsed="1">
      <c r="A461" s="52"/>
      <c r="B461" s="81" t="s">
        <v>381</v>
      </c>
      <c r="C461" s="48" t="str">
        <f ca="1">IF(D461&lt;&gt;"","0x"&amp;DEC2HEX(D461,3),"")</f>
        <v>0x0F6</v>
      </c>
      <c r="D461" s="48">
        <f t="array" aca="1" ref="D461" ca="1">IF(ISNUMBER(SEARCH("Bit", $H461)), "", INDEX(D:D,MAX(IF(OFFSET(D461,-25,0,24,1)&lt;&gt;"",ROW(OFFSET(D461,-25,0,24,1)))),)+2)</f>
        <v>246</v>
      </c>
      <c r="E461" s="48">
        <v>16</v>
      </c>
      <c r="F461" s="48" t="s">
        <v>382</v>
      </c>
      <c r="G461" s="49" t="s">
        <v>314</v>
      </c>
      <c r="H461" s="49"/>
      <c r="I461" s="50"/>
      <c r="J461" s="51" t="s">
        <v>383</v>
      </c>
      <c r="M461" s="17"/>
      <c r="N461" s="17"/>
    </row>
    <row r="462" spans="1:14" s="16" customFormat="1" ht="15.75" hidden="1" outlineLevel="1">
      <c r="A462" s="52"/>
      <c r="B462" s="81"/>
      <c r="C462" s="48" t="str">
        <f ca="1">IF(D462&lt;&gt;"","0x"&amp;DEC2HEX(D462,3),"")</f>
        <v/>
      </c>
      <c r="D462" s="48" t="str">
        <f t="array" aca="1" ref="D462" ca="1">IF(ISNUMBER(SEARCH("Bit", $H462)), "", INDEX(D:D,MAX(IF(OFFSET(D462,-25,0,24,1)&lt;&gt;"",ROW(OFFSET(D462,-25,0,24,1)))),)+2)</f>
        <v/>
      </c>
      <c r="E462" s="48"/>
      <c r="F462" s="48"/>
      <c r="G462" s="49"/>
      <c r="H462" s="49" t="s">
        <v>64</v>
      </c>
      <c r="I462" s="50" t="s">
        <v>65</v>
      </c>
      <c r="J462" s="51"/>
      <c r="M462" s="17"/>
      <c r="N462" s="17"/>
    </row>
    <row r="463" spans="1:14" s="16" customFormat="1" ht="15.75" hidden="1" outlineLevel="1">
      <c r="A463" s="52"/>
      <c r="B463" s="81"/>
      <c r="C463" s="48" t="str">
        <f ca="1">IF(D463&lt;&gt;"","0x"&amp;DEC2HEX(D463,3),"")</f>
        <v/>
      </c>
      <c r="D463" s="48" t="str">
        <f t="array" aca="1" ref="D463" ca="1">IF(ISNUMBER(SEARCH("Bit", $H463)), "", INDEX(D:D,MAX(IF(OFFSET(D463,-25,0,24,1)&lt;&gt;"",ROW(OFFSET(D463,-25,0,24,1)))),)+2)</f>
        <v/>
      </c>
      <c r="E463" s="48"/>
      <c r="F463" s="48"/>
      <c r="G463" s="49"/>
      <c r="H463" s="49" t="s">
        <v>66</v>
      </c>
      <c r="I463" s="50" t="s">
        <v>67</v>
      </c>
      <c r="J463" s="51"/>
      <c r="M463" s="17"/>
      <c r="N463" s="17"/>
    </row>
    <row r="464" spans="1:14" s="16" customFormat="1" ht="45" hidden="1" outlineLevel="1">
      <c r="A464" s="52"/>
      <c r="B464" s="81"/>
      <c r="C464" s="48" t="str">
        <f ca="1">IF(D464&lt;&gt;"","0x"&amp;DEC2HEX(D464,3),"")</f>
        <v/>
      </c>
      <c r="D464" s="48" t="str">
        <f t="array" aca="1" ref="D464" ca="1">IF(ISNUMBER(SEARCH("Bit", $H464)), "", INDEX(D:D,MAX(IF(OFFSET(D464,-25,0,24,1)&lt;&gt;"",ROW(OFFSET(D464,-25,0,24,1)))),)+2)</f>
        <v/>
      </c>
      <c r="E464" s="48"/>
      <c r="F464" s="48"/>
      <c r="G464" s="49" t="s">
        <v>314</v>
      </c>
      <c r="H464" s="49" t="s">
        <v>326</v>
      </c>
      <c r="I464" s="50" t="s">
        <v>384</v>
      </c>
      <c r="J464" s="51" t="s">
        <v>328</v>
      </c>
      <c r="M464" s="17"/>
      <c r="N464" s="17"/>
    </row>
    <row r="465" spans="1:14" s="16" customFormat="1" ht="15.75" hidden="1" outlineLevel="1">
      <c r="A465" s="52"/>
      <c r="B465" s="81"/>
      <c r="C465" s="48" t="str">
        <f ca="1">IF(D465&lt;&gt;"","0x"&amp;DEC2HEX(D465,3),"")</f>
        <v/>
      </c>
      <c r="D465" s="48" t="str">
        <f t="array" aca="1" ref="D465" ca="1">IF(ISNUMBER(SEARCH("Bit", $H465)), "", INDEX(D:D,MAX(IF(OFFSET(D465,-25,0,24,1)&lt;&gt;"",ROW(OFFSET(D465,-25,0,24,1)))),)+2)</f>
        <v/>
      </c>
      <c r="E465" s="48"/>
      <c r="F465" s="48"/>
      <c r="G465" s="49" t="s">
        <v>314</v>
      </c>
      <c r="H465" s="49" t="s">
        <v>329</v>
      </c>
      <c r="I465" s="50" t="s">
        <v>385</v>
      </c>
      <c r="J465" s="51"/>
      <c r="M465" s="17"/>
      <c r="N465" s="17"/>
    </row>
    <row r="466" spans="1:14" s="16" customFormat="1" ht="15.75" collapsed="1">
      <c r="A466" s="52"/>
      <c r="B466" s="81" t="s">
        <v>386</v>
      </c>
      <c r="C466" s="48" t="str">
        <f t="shared" ref="C466:C467" ca="1" si="99">IF(D466&lt;&gt;"","0x"&amp;DEC2HEX(D466,3),"")</f>
        <v>0x0F8</v>
      </c>
      <c r="D466" s="48">
        <f t="array" aca="1" ref="D466" ca="1">IF(ISNUMBER(SEARCH("Bit", $H466)), "", INDEX(D:D,MAX(IF(OFFSET(D466,-25,0,24,1)&lt;&gt;"",ROW(OFFSET(D466,-25,0,24,1)))),)+2)</f>
        <v>248</v>
      </c>
      <c r="E466" s="48">
        <v>16</v>
      </c>
      <c r="F466" s="48"/>
      <c r="G466" s="49" t="s">
        <v>320</v>
      </c>
      <c r="H466" s="49"/>
      <c r="I466" s="50"/>
      <c r="J466" s="51"/>
      <c r="M466" s="17"/>
      <c r="N466" s="17"/>
    </row>
    <row r="467" spans="1:14" s="16" customFormat="1" ht="33.75" hidden="1" outlineLevel="1">
      <c r="A467" s="52"/>
      <c r="B467" s="81"/>
      <c r="C467" s="48" t="str">
        <f t="shared" ca="1" si="99"/>
        <v/>
      </c>
      <c r="D467" s="48" t="str">
        <f t="array" aca="1" ref="D467" ca="1">IF(ISNUMBER(SEARCH("Bit", $H467)), "", INDEX(D:D,MAX(IF(OFFSET(D467,-25,0,24,1)&lt;&gt;"",ROW(OFFSET(D467,-25,0,24,1)))),)+2)</f>
        <v/>
      </c>
      <c r="E467" s="48"/>
      <c r="F467" s="48"/>
      <c r="G467" s="49" t="s">
        <v>320</v>
      </c>
      <c r="H467" s="49" t="s">
        <v>144</v>
      </c>
      <c r="I467" s="50" t="s">
        <v>387</v>
      </c>
      <c r="J467" s="51" t="s">
        <v>388</v>
      </c>
      <c r="M467" s="17"/>
      <c r="N467" s="17"/>
    </row>
    <row r="468" spans="1:14" s="16" customFormat="1" ht="15.75" collapsed="1">
      <c r="A468" s="52"/>
      <c r="B468" s="81" t="s">
        <v>389</v>
      </c>
      <c r="C468" s="48" t="str">
        <f t="shared" ca="1" si="95"/>
        <v>0x0FA</v>
      </c>
      <c r="D468" s="48">
        <f t="array" aca="1" ref="D468" ca="1">IF(ISNUMBER(SEARCH("Bit", $H468)), "", INDEX(D:D,MAX(IF(OFFSET(D468,-25,0,24,1)&lt;&gt;"",ROW(OFFSET(D468,-25,0,24,1)))),)+2)</f>
        <v>250</v>
      </c>
      <c r="E468" s="48">
        <v>16</v>
      </c>
      <c r="F468" s="48"/>
      <c r="G468" s="49" t="s">
        <v>320</v>
      </c>
      <c r="H468" s="49"/>
      <c r="I468" s="50"/>
      <c r="J468" s="51"/>
      <c r="M468" s="17"/>
      <c r="N468" s="17"/>
    </row>
    <row r="469" spans="1:14" s="16" customFormat="1" ht="22.5" hidden="1" outlineLevel="1">
      <c r="A469" s="52"/>
      <c r="B469" s="81"/>
      <c r="C469" s="48" t="str">
        <f t="shared" ref="C469:C570" ca="1" si="100">IF(D469&lt;&gt;"","0x"&amp;DEC2HEX(D469,3),"")</f>
        <v/>
      </c>
      <c r="D469" s="48" t="str">
        <f t="array" aca="1" ref="D469" ca="1">IF(ISNUMBER(SEARCH("Bit", $H469)), "", INDEX(D:D,MAX(IF(OFFSET(D469,-25,0,24,1)&lt;&gt;"",ROW(OFFSET(D469,-25,0,24,1)))),)+2)</f>
        <v/>
      </c>
      <c r="E469" s="48"/>
      <c r="F469" s="48"/>
      <c r="G469" s="49" t="s">
        <v>320</v>
      </c>
      <c r="H469" s="49" t="s">
        <v>144</v>
      </c>
      <c r="I469" s="50" t="s">
        <v>390</v>
      </c>
      <c r="J469" s="51" t="s">
        <v>391</v>
      </c>
      <c r="M469" s="17"/>
      <c r="N469" s="17"/>
    </row>
    <row r="470" spans="1:14" s="16" customFormat="1" ht="15.75" collapsed="1">
      <c r="A470" s="52"/>
      <c r="B470" s="81" t="s">
        <v>392</v>
      </c>
      <c r="C470" s="48" t="str">
        <f t="shared" ca="1" si="100"/>
        <v>0x0FC</v>
      </c>
      <c r="D470" s="48">
        <f t="array" aca="1" ref="D470" ca="1">IF(ISNUMBER(SEARCH("Bit", $H470)), "", INDEX(D:D,MAX(IF(OFFSET(D470,-25,0,24,1)&lt;&gt;"",ROW(OFFSET(D470,-25,0,24,1)))),)+2)</f>
        <v>252</v>
      </c>
      <c r="E470" s="48">
        <v>16</v>
      </c>
      <c r="F470" s="48"/>
      <c r="G470" s="49" t="s">
        <v>320</v>
      </c>
      <c r="H470" s="49"/>
      <c r="I470" s="50"/>
      <c r="J470" s="51"/>
      <c r="M470" s="17"/>
      <c r="N470" s="17"/>
    </row>
    <row r="471" spans="1:14" s="16" customFormat="1" ht="33.75" hidden="1" outlineLevel="1">
      <c r="A471" s="52"/>
      <c r="B471" s="81"/>
      <c r="C471" s="48" t="str">
        <f t="shared" ca="1" si="100"/>
        <v/>
      </c>
      <c r="D471" s="48" t="str">
        <f t="array" aca="1" ref="D471" ca="1">IF(ISNUMBER(SEARCH("Bit", $H471)), "", INDEX(D:D,MAX(IF(OFFSET(D471,-25,0,24,1)&lt;&gt;"",ROW(OFFSET(D471,-25,0,24,1)))),)+2)</f>
        <v/>
      </c>
      <c r="E471" s="48"/>
      <c r="F471" s="48"/>
      <c r="G471" s="49" t="s">
        <v>320</v>
      </c>
      <c r="H471" s="49" t="s">
        <v>144</v>
      </c>
      <c r="I471" s="50" t="s">
        <v>393</v>
      </c>
      <c r="J471" s="51" t="s">
        <v>394</v>
      </c>
      <c r="M471" s="17"/>
      <c r="N471" s="17"/>
    </row>
    <row r="472" spans="1:14" s="16" customFormat="1" ht="15.75" collapsed="1">
      <c r="A472" s="52"/>
      <c r="B472" s="81" t="s">
        <v>395</v>
      </c>
      <c r="C472" s="48" t="str">
        <f ca="1">IF(D472&lt;&gt;"","0x"&amp;DEC2HEX(D472,3),"")</f>
        <v>0x0FE</v>
      </c>
      <c r="D472" s="48">
        <f t="array" aca="1" ref="D472" ca="1">IF(ISNUMBER(SEARCH("Bit", $H472)), "", INDEX(D:D,MAX(IF(OFFSET(D472,-25,0,24,1)&lt;&gt;"",ROW(OFFSET(D472,-25,0,24,1)))),)+2)</f>
        <v>254</v>
      </c>
      <c r="E472" s="48">
        <v>16</v>
      </c>
      <c r="F472" s="48" t="s">
        <v>396</v>
      </c>
      <c r="G472" s="49" t="s">
        <v>314</v>
      </c>
      <c r="H472" s="49"/>
      <c r="I472" s="50"/>
      <c r="J472" s="51" t="s">
        <v>397</v>
      </c>
      <c r="M472" s="17"/>
      <c r="N472" s="17"/>
    </row>
    <row r="473" spans="1:14" s="16" customFormat="1" ht="15.75" hidden="1" outlineLevel="1">
      <c r="A473" s="52"/>
      <c r="B473" s="81"/>
      <c r="C473" s="48" t="str">
        <f ca="1">IF(D473&lt;&gt;"","0x"&amp;DEC2HEX(D473,3),"")</f>
        <v/>
      </c>
      <c r="D473" s="48" t="str">
        <f t="array" aca="1" ref="D473" ca="1">IF(ISNUMBER(SEARCH("Bit", $H473)), "", INDEX(D:D,MAX(IF(OFFSET(D473,-25,0,24,1)&lt;&gt;"",ROW(OFFSET(D473,-25,0,24,1)))),)+2)</f>
        <v/>
      </c>
      <c r="E473" s="48"/>
      <c r="F473" s="48"/>
      <c r="G473" s="49"/>
      <c r="H473" s="49" t="s">
        <v>64</v>
      </c>
      <c r="I473" s="50" t="s">
        <v>65</v>
      </c>
      <c r="J473" s="51"/>
      <c r="M473" s="17"/>
      <c r="N473" s="17"/>
    </row>
    <row r="474" spans="1:14" s="16" customFormat="1" ht="15.75" hidden="1" outlineLevel="1">
      <c r="A474" s="52"/>
      <c r="B474" s="81"/>
      <c r="C474" s="48" t="str">
        <f ca="1">IF(D474&lt;&gt;"","0x"&amp;DEC2HEX(D474,3),"")</f>
        <v/>
      </c>
      <c r="D474" s="48" t="str">
        <f t="array" aca="1" ref="D474" ca="1">IF(ISNUMBER(SEARCH("Bit", $H474)), "", INDEX(D:D,MAX(IF(OFFSET(D474,-25,0,24,1)&lt;&gt;"",ROW(OFFSET(D474,-25,0,24,1)))),)+2)</f>
        <v/>
      </c>
      <c r="E474" s="48"/>
      <c r="F474" s="48"/>
      <c r="G474" s="49"/>
      <c r="H474" s="49" t="s">
        <v>66</v>
      </c>
      <c r="I474" s="50" t="s">
        <v>67</v>
      </c>
      <c r="J474" s="51"/>
      <c r="M474" s="17"/>
      <c r="N474" s="17"/>
    </row>
    <row r="475" spans="1:14" s="16" customFormat="1" ht="45" hidden="1" outlineLevel="1">
      <c r="A475" s="52"/>
      <c r="B475" s="81"/>
      <c r="C475" s="48" t="str">
        <f ca="1">IF(D475&lt;&gt;"","0x"&amp;DEC2HEX(D475,3),"")</f>
        <v/>
      </c>
      <c r="D475" s="48" t="str">
        <f t="array" aca="1" ref="D475" ca="1">IF(ISNUMBER(SEARCH("Bit", $H475)), "", INDEX(D:D,MAX(IF(OFFSET(D475,-25,0,24,1)&lt;&gt;"",ROW(OFFSET(D475,-25,0,24,1)))),)+2)</f>
        <v/>
      </c>
      <c r="E475" s="48"/>
      <c r="F475" s="48"/>
      <c r="G475" s="49" t="s">
        <v>314</v>
      </c>
      <c r="H475" s="49" t="s">
        <v>326</v>
      </c>
      <c r="I475" s="50" t="s">
        <v>398</v>
      </c>
      <c r="J475" s="51" t="s">
        <v>328</v>
      </c>
      <c r="M475" s="17"/>
      <c r="N475" s="17"/>
    </row>
    <row r="476" spans="1:14" s="16" customFormat="1" ht="15.75" hidden="1" outlineLevel="1">
      <c r="A476" s="52"/>
      <c r="B476" s="81"/>
      <c r="C476" s="48" t="str">
        <f ca="1">IF(D476&lt;&gt;"","0x"&amp;DEC2HEX(D476,3),"")</f>
        <v/>
      </c>
      <c r="D476" s="48" t="str">
        <f t="array" aca="1" ref="D476" ca="1">IF(ISNUMBER(SEARCH("Bit", $H476)), "", INDEX(D:D,MAX(IF(OFFSET(D476,-25,0,24,1)&lt;&gt;"",ROW(OFFSET(D476,-25,0,24,1)))),)+2)</f>
        <v/>
      </c>
      <c r="E476" s="48"/>
      <c r="F476" s="48"/>
      <c r="G476" s="49" t="s">
        <v>314</v>
      </c>
      <c r="H476" s="49" t="s">
        <v>329</v>
      </c>
      <c r="I476" s="50" t="s">
        <v>399</v>
      </c>
      <c r="J476" s="51"/>
      <c r="M476" s="17"/>
      <c r="N476" s="17"/>
    </row>
    <row r="477" spans="1:14" s="16" customFormat="1" ht="15.75" collapsed="1">
      <c r="A477" s="52"/>
      <c r="B477" s="81" t="s">
        <v>400</v>
      </c>
      <c r="C477" s="48" t="str">
        <f t="shared" ref="C477:C478" ca="1" si="101">IF(D477&lt;&gt;"","0x"&amp;DEC2HEX(D477,3),"")</f>
        <v>0x100</v>
      </c>
      <c r="D477" s="48">
        <f t="array" aca="1" ref="D477" ca="1">IF(ISNUMBER(SEARCH("Bit", $H477)), "", INDEX(D:D,MAX(IF(OFFSET(D477,-25,0,24,1)&lt;&gt;"",ROW(OFFSET(D477,-25,0,24,1)))),)+2)</f>
        <v>256</v>
      </c>
      <c r="E477" s="48">
        <v>16</v>
      </c>
      <c r="F477" s="48"/>
      <c r="G477" s="49" t="s">
        <v>320</v>
      </c>
      <c r="H477" s="49"/>
      <c r="I477" s="50"/>
      <c r="J477" s="51"/>
      <c r="M477" s="17"/>
      <c r="N477" s="17"/>
    </row>
    <row r="478" spans="1:14" s="16" customFormat="1" ht="22.5" hidden="1" outlineLevel="1">
      <c r="A478" s="52"/>
      <c r="B478" s="81"/>
      <c r="C478" s="48" t="str">
        <f t="shared" ca="1" si="101"/>
        <v/>
      </c>
      <c r="D478" s="48" t="str">
        <f t="array" aca="1" ref="D478" ca="1">IF(ISNUMBER(SEARCH("Bit", $H478)), "", INDEX(D:D,MAX(IF(OFFSET(D478,-25,0,24,1)&lt;&gt;"",ROW(OFFSET(D478,-25,0,24,1)))),)+2)</f>
        <v/>
      </c>
      <c r="E478" s="48"/>
      <c r="F478" s="48"/>
      <c r="G478" s="49" t="s">
        <v>320</v>
      </c>
      <c r="H478" s="49" t="s">
        <v>144</v>
      </c>
      <c r="I478" s="50" t="s">
        <v>401</v>
      </c>
      <c r="J478" s="51" t="s">
        <v>402</v>
      </c>
      <c r="M478" s="17"/>
      <c r="N478" s="17"/>
    </row>
    <row r="479" spans="1:14" s="16" customFormat="1" ht="15.75" collapsed="1">
      <c r="A479" s="52"/>
      <c r="B479" s="81" t="s">
        <v>403</v>
      </c>
      <c r="C479" s="48" t="str">
        <f t="shared" ca="1" si="100"/>
        <v>0x102</v>
      </c>
      <c r="D479" s="48">
        <f t="array" aca="1" ref="D479" ca="1">IF(ISNUMBER(SEARCH("Bit", $H479)), "", INDEX(D:D,MAX(IF(OFFSET(D479,-25,0,24,1)&lt;&gt;"",ROW(OFFSET(D479,-25,0,24,1)))),)+2)</f>
        <v>258</v>
      </c>
      <c r="E479" s="48">
        <v>16</v>
      </c>
      <c r="F479" s="48"/>
      <c r="G479" s="49" t="s">
        <v>320</v>
      </c>
      <c r="H479" s="49"/>
      <c r="I479" s="50"/>
      <c r="J479" s="51"/>
      <c r="M479" s="17"/>
      <c r="N479" s="17"/>
    </row>
    <row r="480" spans="1:14" s="16" customFormat="1" ht="33.75" hidden="1" outlineLevel="1">
      <c r="A480" s="52"/>
      <c r="B480" s="81"/>
      <c r="C480" s="48" t="str">
        <f t="shared" ca="1" si="100"/>
        <v/>
      </c>
      <c r="D480" s="48" t="str">
        <f t="array" aca="1" ref="D480" ca="1">IF(ISNUMBER(SEARCH("Bit", $H480)), "", INDEX(D:D,MAX(IF(OFFSET(D480,-25,0,24,1)&lt;&gt;"",ROW(OFFSET(D480,-25,0,24,1)))),)+2)</f>
        <v/>
      </c>
      <c r="E480" s="48"/>
      <c r="F480" s="48"/>
      <c r="G480" s="49" t="s">
        <v>320</v>
      </c>
      <c r="H480" s="49" t="s">
        <v>144</v>
      </c>
      <c r="I480" s="50" t="s">
        <v>404</v>
      </c>
      <c r="J480" s="51" t="s">
        <v>405</v>
      </c>
      <c r="M480" s="17"/>
      <c r="N480" s="17"/>
    </row>
    <row r="481" spans="1:14" s="16" customFormat="1" ht="15.75" collapsed="1">
      <c r="A481" s="52"/>
      <c r="B481" s="81" t="s">
        <v>406</v>
      </c>
      <c r="C481" s="48" t="str">
        <f t="shared" ca="1" si="100"/>
        <v>0x104</v>
      </c>
      <c r="D481" s="48">
        <f t="array" aca="1" ref="D481" ca="1">IF(ISNUMBER(SEARCH("Bit", $H481)), "", INDEX(D:D,MAX(IF(OFFSET(D481,-25,0,24,1)&lt;&gt;"",ROW(OFFSET(D481,-25,0,24,1)))),)+2)</f>
        <v>260</v>
      </c>
      <c r="E481" s="48">
        <v>16</v>
      </c>
      <c r="F481" s="48"/>
      <c r="G481" s="49" t="s">
        <v>320</v>
      </c>
      <c r="H481" s="49"/>
      <c r="I481" s="50"/>
      <c r="J481" s="51"/>
      <c r="M481" s="17"/>
      <c r="N481" s="17"/>
    </row>
    <row r="482" spans="1:14" s="16" customFormat="1" ht="22.5" hidden="1" outlineLevel="1">
      <c r="A482" s="52"/>
      <c r="B482" s="81"/>
      <c r="C482" s="48" t="str">
        <f t="shared" ca="1" si="100"/>
        <v/>
      </c>
      <c r="D482" s="48" t="str">
        <f t="array" aca="1" ref="D482" ca="1">IF(ISNUMBER(SEARCH("Bit", $H482)), "", INDEX(D:D,MAX(IF(OFFSET(D482,-25,0,24,1)&lt;&gt;"",ROW(OFFSET(D482,-25,0,24,1)))),)+2)</f>
        <v/>
      </c>
      <c r="E482" s="48"/>
      <c r="F482" s="48"/>
      <c r="G482" s="49" t="s">
        <v>320</v>
      </c>
      <c r="H482" s="49" t="s">
        <v>144</v>
      </c>
      <c r="I482" s="50" t="s">
        <v>407</v>
      </c>
      <c r="J482" s="51" t="s">
        <v>408</v>
      </c>
      <c r="M482" s="17"/>
      <c r="N482" s="17"/>
    </row>
    <row r="483" spans="1:14" s="16" customFormat="1" ht="15.75" collapsed="1">
      <c r="A483" s="52"/>
      <c r="B483" s="81" t="s">
        <v>409</v>
      </c>
      <c r="C483" s="48" t="str">
        <f ca="1">IF(D483&lt;&gt;"","0x"&amp;DEC2HEX(D483,3),"")</f>
        <v>0x106</v>
      </c>
      <c r="D483" s="48">
        <f t="array" aca="1" ref="D483" ca="1">IF(ISNUMBER(SEARCH("Bit", $H483)), "", INDEX(D:D,MAX(IF(OFFSET(D483,-25,0,24,1)&lt;&gt;"",ROW(OFFSET(D483,-25,0,24,1)))),)+2)</f>
        <v>262</v>
      </c>
      <c r="E483" s="48">
        <v>16</v>
      </c>
      <c r="F483" s="48" t="s">
        <v>51</v>
      </c>
      <c r="G483" s="49" t="s">
        <v>314</v>
      </c>
      <c r="H483" s="49"/>
      <c r="I483" s="50"/>
      <c r="J483" s="51" t="s">
        <v>410</v>
      </c>
      <c r="M483" s="17"/>
      <c r="N483" s="17"/>
    </row>
    <row r="484" spans="1:14" s="16" customFormat="1" ht="15.75" hidden="1" outlineLevel="1">
      <c r="A484" s="52"/>
      <c r="B484" s="81"/>
      <c r="C484" s="48" t="str">
        <f ca="1">IF(D484&lt;&gt;"","0x"&amp;DEC2HEX(D484,3),"")</f>
        <v/>
      </c>
      <c r="D484" s="48" t="str">
        <f t="array" aca="1" ref="D484" ca="1">IF(ISNUMBER(SEARCH("Bit", $H484)), "", INDEX(D:D,MAX(IF(OFFSET(D484,-25,0,24,1)&lt;&gt;"",ROW(OFFSET(D484,-25,0,24,1)))),)+2)</f>
        <v/>
      </c>
      <c r="E484" s="48"/>
      <c r="F484" s="48"/>
      <c r="G484" s="49"/>
      <c r="H484" s="49" t="s">
        <v>64</v>
      </c>
      <c r="I484" s="50" t="s">
        <v>65</v>
      </c>
      <c r="J484" s="51"/>
      <c r="M484" s="17"/>
      <c r="N484" s="17"/>
    </row>
    <row r="485" spans="1:14" s="16" customFormat="1" ht="15.75" hidden="1" outlineLevel="1">
      <c r="A485" s="52"/>
      <c r="B485" s="81"/>
      <c r="C485" s="48" t="str">
        <f ca="1">IF(D485&lt;&gt;"","0x"&amp;DEC2HEX(D485,3),"")</f>
        <v/>
      </c>
      <c r="D485" s="48" t="str">
        <f t="array" aca="1" ref="D485" ca="1">IF(ISNUMBER(SEARCH("Bit", $H485)), "", INDEX(D:D,MAX(IF(OFFSET(D485,-25,0,24,1)&lt;&gt;"",ROW(OFFSET(D485,-25,0,24,1)))),)+2)</f>
        <v/>
      </c>
      <c r="E485" s="48"/>
      <c r="F485" s="48"/>
      <c r="G485" s="49"/>
      <c r="H485" s="49" t="s">
        <v>66</v>
      </c>
      <c r="I485" s="50" t="s">
        <v>67</v>
      </c>
      <c r="J485" s="51"/>
      <c r="M485" s="17"/>
      <c r="N485" s="17"/>
    </row>
    <row r="486" spans="1:14" s="16" customFormat="1" ht="45" hidden="1" outlineLevel="1">
      <c r="A486" s="52"/>
      <c r="B486" s="81"/>
      <c r="C486" s="48" t="str">
        <f ca="1">IF(D486&lt;&gt;"","0x"&amp;DEC2HEX(D486,3),"")</f>
        <v/>
      </c>
      <c r="D486" s="48" t="str">
        <f t="array" aca="1" ref="D486" ca="1">IF(ISNUMBER(SEARCH("Bit", $H486)), "", INDEX(D:D,MAX(IF(OFFSET(D486,-25,0,24,1)&lt;&gt;"",ROW(OFFSET(D486,-25,0,24,1)))),)+2)</f>
        <v/>
      </c>
      <c r="E486" s="48"/>
      <c r="F486" s="48"/>
      <c r="G486" s="49" t="s">
        <v>314</v>
      </c>
      <c r="H486" s="49" t="s">
        <v>326</v>
      </c>
      <c r="I486" s="50" t="s">
        <v>411</v>
      </c>
      <c r="J486" s="51" t="s">
        <v>328</v>
      </c>
      <c r="M486" s="17"/>
      <c r="N486" s="17"/>
    </row>
    <row r="487" spans="1:14" s="16" customFormat="1" ht="15.75" hidden="1" outlineLevel="1">
      <c r="A487" s="52"/>
      <c r="B487" s="81"/>
      <c r="C487" s="48" t="str">
        <f ca="1">IF(D487&lt;&gt;"","0x"&amp;DEC2HEX(D487,3),"")</f>
        <v/>
      </c>
      <c r="D487" s="48" t="str">
        <f t="array" aca="1" ref="D487" ca="1">IF(ISNUMBER(SEARCH("Bit", $H487)), "", INDEX(D:D,MAX(IF(OFFSET(D487,-25,0,24,1)&lt;&gt;"",ROW(OFFSET(D487,-25,0,24,1)))),)+2)</f>
        <v/>
      </c>
      <c r="E487" s="48"/>
      <c r="F487" s="48"/>
      <c r="G487" s="49" t="s">
        <v>314</v>
      </c>
      <c r="H487" s="49" t="s">
        <v>329</v>
      </c>
      <c r="I487" s="50" t="s">
        <v>412</v>
      </c>
      <c r="J487" s="51"/>
      <c r="M487" s="17"/>
      <c r="N487" s="17"/>
    </row>
    <row r="488" spans="1:14" s="16" customFormat="1" ht="15.75" collapsed="1">
      <c r="A488" s="52"/>
      <c r="B488" s="81" t="s">
        <v>413</v>
      </c>
      <c r="C488" s="48" t="str">
        <f t="shared" ref="C488:C489" ca="1" si="102">IF(D488&lt;&gt;"","0x"&amp;DEC2HEX(D488,3),"")</f>
        <v>0x108</v>
      </c>
      <c r="D488" s="48">
        <f t="array" aca="1" ref="D488" ca="1">IF(ISNUMBER(SEARCH("Bit", $H488)), "", INDEX(D:D,MAX(IF(OFFSET(D488,-25,0,24,1)&lt;&gt;"",ROW(OFFSET(D488,-25,0,24,1)))),)+2)</f>
        <v>264</v>
      </c>
      <c r="E488" s="48">
        <v>16</v>
      </c>
      <c r="F488" s="48"/>
      <c r="G488" s="49" t="s">
        <v>320</v>
      </c>
      <c r="H488" s="49"/>
      <c r="I488" s="50"/>
      <c r="J488" s="51"/>
      <c r="M488" s="17"/>
      <c r="N488" s="17"/>
    </row>
    <row r="489" spans="1:14" s="16" customFormat="1" ht="33.75" hidden="1" outlineLevel="1">
      <c r="A489" s="52"/>
      <c r="B489" s="81"/>
      <c r="C489" s="48" t="str">
        <f t="shared" ca="1" si="102"/>
        <v/>
      </c>
      <c r="D489" s="48" t="str">
        <f t="array" aca="1" ref="D489" ca="1">IF(ISNUMBER(SEARCH("Bit", $H489)), "", INDEX(D:D,MAX(IF(OFFSET(D489,-25,0,24,1)&lt;&gt;"",ROW(OFFSET(D489,-25,0,24,1)))),)+2)</f>
        <v/>
      </c>
      <c r="E489" s="48"/>
      <c r="F489" s="48"/>
      <c r="G489" s="49" t="s">
        <v>320</v>
      </c>
      <c r="H489" s="49" t="s">
        <v>144</v>
      </c>
      <c r="I489" s="50" t="s">
        <v>414</v>
      </c>
      <c r="J489" s="51" t="s">
        <v>415</v>
      </c>
      <c r="M489" s="17"/>
      <c r="N489" s="17"/>
    </row>
    <row r="490" spans="1:14" s="16" customFormat="1" ht="15.75" collapsed="1">
      <c r="A490" s="52"/>
      <c r="B490" s="81" t="s">
        <v>416</v>
      </c>
      <c r="C490" s="48" t="str">
        <f t="shared" ca="1" si="100"/>
        <v>0x10A</v>
      </c>
      <c r="D490" s="48">
        <f t="array" aca="1" ref="D490" ca="1">IF(ISNUMBER(SEARCH("Bit", $H490)), "", INDEX(D:D,MAX(IF(OFFSET(D490,-25,0,24,1)&lt;&gt;"",ROW(OFFSET(D490,-25,0,24,1)))),)+2)</f>
        <v>266</v>
      </c>
      <c r="E490" s="48">
        <v>16</v>
      </c>
      <c r="F490" s="48"/>
      <c r="G490" s="49" t="s">
        <v>320</v>
      </c>
      <c r="H490" s="49"/>
      <c r="I490" s="50"/>
      <c r="J490" s="51"/>
      <c r="M490" s="17"/>
      <c r="N490" s="17"/>
    </row>
    <row r="491" spans="1:14" s="16" customFormat="1" ht="22.5" hidden="1" outlineLevel="1">
      <c r="A491" s="52"/>
      <c r="B491" s="81"/>
      <c r="C491" s="48" t="str">
        <f t="shared" ca="1" si="100"/>
        <v/>
      </c>
      <c r="D491" s="48" t="str">
        <f t="array" aca="1" ref="D491" ca="1">IF(ISNUMBER(SEARCH("Bit", $H491)), "", INDEX(D:D,MAX(IF(OFFSET(D491,-25,0,24,1)&lt;&gt;"",ROW(OFFSET(D491,-25,0,24,1)))),)+2)</f>
        <v/>
      </c>
      <c r="E491" s="48"/>
      <c r="F491" s="48"/>
      <c r="G491" s="49" t="s">
        <v>320</v>
      </c>
      <c r="H491" s="49" t="s">
        <v>144</v>
      </c>
      <c r="I491" s="50" t="s">
        <v>417</v>
      </c>
      <c r="J491" s="51" t="s">
        <v>418</v>
      </c>
      <c r="M491" s="17"/>
      <c r="N491" s="17"/>
    </row>
    <row r="492" spans="1:14" s="16" customFormat="1" ht="15.75" collapsed="1">
      <c r="A492" s="52"/>
      <c r="B492" s="81" t="s">
        <v>419</v>
      </c>
      <c r="C492" s="48" t="str">
        <f t="shared" ca="1" si="100"/>
        <v>0x10C</v>
      </c>
      <c r="D492" s="48">
        <f t="array" aca="1" ref="D492" ca="1">IF(ISNUMBER(SEARCH("Bit", $H492)), "", INDEX(D:D,MAX(IF(OFFSET(D492,-25,0,24,1)&lt;&gt;"",ROW(OFFSET(D492,-25,0,24,1)))),)+2)</f>
        <v>268</v>
      </c>
      <c r="E492" s="48">
        <v>16</v>
      </c>
      <c r="F492" s="48"/>
      <c r="G492" s="49" t="s">
        <v>320</v>
      </c>
      <c r="H492" s="49"/>
      <c r="I492" s="50"/>
      <c r="J492" s="51"/>
      <c r="M492" s="17"/>
      <c r="N492" s="17"/>
    </row>
    <row r="493" spans="1:14" s="16" customFormat="1" ht="33.75" hidden="1" outlineLevel="1">
      <c r="A493" s="52"/>
      <c r="B493" s="81"/>
      <c r="C493" s="48" t="str">
        <f t="shared" ca="1" si="100"/>
        <v/>
      </c>
      <c r="D493" s="48" t="str">
        <f t="array" aca="1" ref="D493" ca="1">IF(ISNUMBER(SEARCH("Bit", $H493)), "", INDEX(D:D,MAX(IF(OFFSET(D493,-25,0,24,1)&lt;&gt;"",ROW(OFFSET(D493,-25,0,24,1)))),)+2)</f>
        <v/>
      </c>
      <c r="E493" s="48"/>
      <c r="F493" s="48"/>
      <c r="G493" s="49" t="s">
        <v>320</v>
      </c>
      <c r="H493" s="49" t="s">
        <v>144</v>
      </c>
      <c r="I493" s="50" t="s">
        <v>420</v>
      </c>
      <c r="J493" s="51" t="s">
        <v>421</v>
      </c>
      <c r="M493" s="17"/>
      <c r="N493" s="17"/>
    </row>
    <row r="494" spans="1:14" s="16" customFormat="1" ht="15.75" collapsed="1">
      <c r="A494" s="52"/>
      <c r="B494" s="81" t="s">
        <v>422</v>
      </c>
      <c r="C494" s="48" t="str">
        <f ca="1">IF(D494&lt;&gt;"","0x"&amp;DEC2HEX(D494,3),"")</f>
        <v>0x10E</v>
      </c>
      <c r="D494" s="48">
        <f t="array" aca="1" ref="D494" ca="1">IF(ISNUMBER(SEARCH("Bit", $H494)), "", INDEX(D:D,MAX(IF(OFFSET(D494,-25,0,24,1)&lt;&gt;"",ROW(OFFSET(D494,-25,0,24,1)))),)+2)</f>
        <v>270</v>
      </c>
      <c r="E494" s="48">
        <v>16</v>
      </c>
      <c r="F494" s="48" t="s">
        <v>51</v>
      </c>
      <c r="G494" s="49" t="s">
        <v>314</v>
      </c>
      <c r="H494" s="49"/>
      <c r="I494" s="50"/>
      <c r="J494" s="51" t="s">
        <v>410</v>
      </c>
      <c r="M494" s="17"/>
      <c r="N494" s="17"/>
    </row>
    <row r="495" spans="1:14" s="16" customFormat="1" ht="15.75" hidden="1" outlineLevel="1">
      <c r="A495" s="52"/>
      <c r="B495" s="81"/>
      <c r="C495" s="48" t="str">
        <f ca="1">IF(D495&lt;&gt;"","0x"&amp;DEC2HEX(D495,3),"")</f>
        <v/>
      </c>
      <c r="D495" s="48" t="str">
        <f t="array" aca="1" ref="D495" ca="1">IF(ISNUMBER(SEARCH("Bit", $H495)), "", INDEX(D:D,MAX(IF(OFFSET(D495,-25,0,24,1)&lt;&gt;"",ROW(OFFSET(D495,-25,0,24,1)))),)+2)</f>
        <v/>
      </c>
      <c r="E495" s="48"/>
      <c r="F495" s="48"/>
      <c r="G495" s="49"/>
      <c r="H495" s="49" t="s">
        <v>64</v>
      </c>
      <c r="I495" s="50" t="s">
        <v>65</v>
      </c>
      <c r="J495" s="51"/>
      <c r="M495" s="17"/>
      <c r="N495" s="17"/>
    </row>
    <row r="496" spans="1:14" s="16" customFormat="1" ht="15.75" hidden="1" outlineLevel="1">
      <c r="A496" s="52"/>
      <c r="B496" s="81"/>
      <c r="C496" s="48" t="str">
        <f ca="1">IF(D496&lt;&gt;"","0x"&amp;DEC2HEX(D496,3),"")</f>
        <v/>
      </c>
      <c r="D496" s="48" t="str">
        <f t="array" aca="1" ref="D496" ca="1">IF(ISNUMBER(SEARCH("Bit", $H496)), "", INDEX(D:D,MAX(IF(OFFSET(D496,-25,0,24,1)&lt;&gt;"",ROW(OFFSET(D496,-25,0,24,1)))),)+2)</f>
        <v/>
      </c>
      <c r="E496" s="48"/>
      <c r="F496" s="48"/>
      <c r="G496" s="49"/>
      <c r="H496" s="49" t="s">
        <v>66</v>
      </c>
      <c r="I496" s="50" t="s">
        <v>67</v>
      </c>
      <c r="J496" s="51"/>
      <c r="M496" s="17"/>
      <c r="N496" s="17"/>
    </row>
    <row r="497" spans="1:14" s="16" customFormat="1" ht="45" hidden="1" outlineLevel="1">
      <c r="A497" s="52"/>
      <c r="B497" s="81"/>
      <c r="C497" s="48" t="str">
        <f ca="1">IF(D497&lt;&gt;"","0x"&amp;DEC2HEX(D497,3),"")</f>
        <v/>
      </c>
      <c r="D497" s="48" t="str">
        <f t="array" aca="1" ref="D497" ca="1">IF(ISNUMBER(SEARCH("Bit", $H497)), "", INDEX(D:D,MAX(IF(OFFSET(D497,-25,0,24,1)&lt;&gt;"",ROW(OFFSET(D497,-25,0,24,1)))),)+2)</f>
        <v/>
      </c>
      <c r="E497" s="48"/>
      <c r="F497" s="48"/>
      <c r="G497" s="49" t="s">
        <v>314</v>
      </c>
      <c r="H497" s="49" t="s">
        <v>326</v>
      </c>
      <c r="I497" s="50" t="s">
        <v>423</v>
      </c>
      <c r="J497" s="51" t="s">
        <v>328</v>
      </c>
      <c r="M497" s="17"/>
      <c r="N497" s="17"/>
    </row>
    <row r="498" spans="1:14" s="16" customFormat="1" ht="15.75" hidden="1" outlineLevel="1">
      <c r="A498" s="52"/>
      <c r="B498" s="81"/>
      <c r="C498" s="48" t="str">
        <f ca="1">IF(D498&lt;&gt;"","0x"&amp;DEC2HEX(D498,3),"")</f>
        <v/>
      </c>
      <c r="D498" s="48" t="str">
        <f t="array" aca="1" ref="D498" ca="1">IF(ISNUMBER(SEARCH("Bit", $H498)), "", INDEX(D:D,MAX(IF(OFFSET(D498,-25,0,24,1)&lt;&gt;"",ROW(OFFSET(D498,-25,0,24,1)))),)+2)</f>
        <v/>
      </c>
      <c r="E498" s="48"/>
      <c r="F498" s="48"/>
      <c r="G498" s="49" t="s">
        <v>314</v>
      </c>
      <c r="H498" s="49" t="s">
        <v>329</v>
      </c>
      <c r="I498" s="50" t="s">
        <v>424</v>
      </c>
      <c r="J498" s="51"/>
      <c r="M498" s="17"/>
      <c r="N498" s="17"/>
    </row>
    <row r="499" spans="1:14" s="16" customFormat="1" ht="15.75" collapsed="1">
      <c r="A499" s="52"/>
      <c r="B499" s="81" t="s">
        <v>425</v>
      </c>
      <c r="C499" s="48" t="str">
        <f t="shared" ref="C499:C500" ca="1" si="103">IF(D499&lt;&gt;"","0x"&amp;DEC2HEX(D499,3),"")</f>
        <v>0x110</v>
      </c>
      <c r="D499" s="48">
        <f t="array" aca="1" ref="D499" ca="1">IF(ISNUMBER(SEARCH("Bit", $H499)), "", INDEX(D:D,MAX(IF(OFFSET(D499,-25,0,24,1)&lt;&gt;"",ROW(OFFSET(D499,-25,0,24,1)))),)+2)</f>
        <v>272</v>
      </c>
      <c r="E499" s="48">
        <v>16</v>
      </c>
      <c r="F499" s="48"/>
      <c r="G499" s="49" t="s">
        <v>320</v>
      </c>
      <c r="H499" s="49"/>
      <c r="I499" s="50"/>
      <c r="J499" s="51"/>
      <c r="M499" s="17"/>
      <c r="N499" s="17"/>
    </row>
    <row r="500" spans="1:14" s="16" customFormat="1" ht="22.5" hidden="1" outlineLevel="1">
      <c r="A500" s="52"/>
      <c r="B500" s="81"/>
      <c r="C500" s="48" t="str">
        <f t="shared" ca="1" si="103"/>
        <v/>
      </c>
      <c r="D500" s="48" t="str">
        <f t="array" aca="1" ref="D500" ca="1">IF(ISNUMBER(SEARCH("Bit", $H500)), "", INDEX(D:D,MAX(IF(OFFSET(D500,-25,0,24,1)&lt;&gt;"",ROW(OFFSET(D500,-25,0,24,1)))),)+2)</f>
        <v/>
      </c>
      <c r="E500" s="48"/>
      <c r="F500" s="48"/>
      <c r="G500" s="49" t="s">
        <v>320</v>
      </c>
      <c r="H500" s="49" t="s">
        <v>144</v>
      </c>
      <c r="I500" s="50" t="s">
        <v>426</v>
      </c>
      <c r="J500" s="51" t="s">
        <v>427</v>
      </c>
      <c r="M500" s="17"/>
      <c r="N500" s="17"/>
    </row>
    <row r="501" spans="1:14" s="16" customFormat="1" ht="15.75" collapsed="1">
      <c r="A501" s="52"/>
      <c r="B501" s="81" t="s">
        <v>428</v>
      </c>
      <c r="C501" s="48" t="str">
        <f t="shared" ca="1" si="100"/>
        <v>0x112</v>
      </c>
      <c r="D501" s="48">
        <f t="array" aca="1" ref="D501" ca="1">IF(ISNUMBER(SEARCH("Bit", $H501)), "", INDEX(D:D,MAX(IF(OFFSET(D501,-25,0,24,1)&lt;&gt;"",ROW(OFFSET(D501,-25,0,24,1)))),)+2)</f>
        <v>274</v>
      </c>
      <c r="E501" s="48">
        <v>16</v>
      </c>
      <c r="F501" s="48"/>
      <c r="G501" s="49" t="s">
        <v>320</v>
      </c>
      <c r="H501" s="49"/>
      <c r="I501" s="50"/>
      <c r="J501" s="51"/>
      <c r="M501" s="17"/>
      <c r="N501" s="17"/>
    </row>
    <row r="502" spans="1:14" s="16" customFormat="1" ht="33.75" hidden="1" outlineLevel="1">
      <c r="A502" s="52"/>
      <c r="B502" s="81"/>
      <c r="C502" s="48" t="str">
        <f t="shared" ca="1" si="100"/>
        <v/>
      </c>
      <c r="D502" s="48" t="str">
        <f t="array" aca="1" ref="D502" ca="1">IF(ISNUMBER(SEARCH("Bit", $H502)), "", INDEX(D:D,MAX(IF(OFFSET(D502,-25,0,24,1)&lt;&gt;"",ROW(OFFSET(D502,-25,0,24,1)))),)+2)</f>
        <v/>
      </c>
      <c r="E502" s="48"/>
      <c r="F502" s="48"/>
      <c r="G502" s="49" t="s">
        <v>320</v>
      </c>
      <c r="H502" s="49" t="s">
        <v>144</v>
      </c>
      <c r="I502" s="50" t="s">
        <v>429</v>
      </c>
      <c r="J502" s="51" t="s">
        <v>430</v>
      </c>
      <c r="M502" s="17"/>
      <c r="N502" s="17"/>
    </row>
    <row r="503" spans="1:14" s="16" customFormat="1" ht="15.75" collapsed="1">
      <c r="A503" s="52"/>
      <c r="B503" s="81" t="s">
        <v>431</v>
      </c>
      <c r="C503" s="48" t="str">
        <f t="shared" ca="1" si="100"/>
        <v>0x114</v>
      </c>
      <c r="D503" s="48">
        <f t="array" aca="1" ref="D503" ca="1">IF(ISNUMBER(SEARCH("Bit", $H503)), "", INDEX(D:D,MAX(IF(OFFSET(D503,-25,0,24,1)&lt;&gt;"",ROW(OFFSET(D503,-25,0,24,1)))),)+2)</f>
        <v>276</v>
      </c>
      <c r="E503" s="48">
        <v>16</v>
      </c>
      <c r="F503" s="48"/>
      <c r="G503" s="49" t="s">
        <v>320</v>
      </c>
      <c r="H503" s="49"/>
      <c r="I503" s="50"/>
      <c r="J503" s="51"/>
      <c r="M503" s="17"/>
      <c r="N503" s="17"/>
    </row>
    <row r="504" spans="1:14" s="16" customFormat="1" ht="22.5" hidden="1" outlineLevel="1">
      <c r="A504" s="52"/>
      <c r="B504" s="81"/>
      <c r="C504" s="48" t="str">
        <f t="shared" ca="1" si="100"/>
        <v/>
      </c>
      <c r="D504" s="48" t="str">
        <f t="array" aca="1" ref="D504" ca="1">IF(ISNUMBER(SEARCH("Bit", $H504)), "", INDEX(D:D,MAX(IF(OFFSET(D504,-25,0,24,1)&lt;&gt;"",ROW(OFFSET(D504,-25,0,24,1)))),)+2)</f>
        <v/>
      </c>
      <c r="E504" s="48"/>
      <c r="F504" s="48"/>
      <c r="G504" s="49" t="s">
        <v>320</v>
      </c>
      <c r="H504" s="49" t="s">
        <v>144</v>
      </c>
      <c r="I504" s="50" t="s">
        <v>432</v>
      </c>
      <c r="J504" s="51" t="s">
        <v>433</v>
      </c>
      <c r="M504" s="17"/>
      <c r="N504" s="17"/>
    </row>
    <row r="505" spans="1:14" s="16" customFormat="1" ht="15.75" collapsed="1">
      <c r="A505" s="52"/>
      <c r="B505" s="81" t="s">
        <v>434</v>
      </c>
      <c r="C505" s="48" t="str">
        <f t="shared" ref="C505:C513" ca="1" si="104">IF(D505&lt;&gt;"","0x"&amp;DEC2HEX(D505,3),"")</f>
        <v>0x116</v>
      </c>
      <c r="D505" s="48">
        <f t="array" aca="1" ref="D505" ca="1">IF(ISNUMBER(SEARCH("Bit", $H505)), "", INDEX(D:D,MAX(IF(OFFSET(D505,-25,0,24,1)&lt;&gt;"",ROW(OFFSET(D505,-25,0,24,1)))),)+2)</f>
        <v>278</v>
      </c>
      <c r="E505" s="48">
        <v>16</v>
      </c>
      <c r="F505" s="48" t="s">
        <v>51</v>
      </c>
      <c r="G505" s="49" t="s">
        <v>314</v>
      </c>
      <c r="H505" s="49"/>
      <c r="I505" s="50"/>
      <c r="J505" s="51" t="s">
        <v>410</v>
      </c>
      <c r="M505" s="17"/>
      <c r="N505" s="17"/>
    </row>
    <row r="506" spans="1:14" s="16" customFormat="1" ht="15.75" hidden="1" outlineLevel="1">
      <c r="A506" s="52"/>
      <c r="B506" s="81"/>
      <c r="C506" s="48" t="str">
        <f t="shared" ca="1" si="104"/>
        <v/>
      </c>
      <c r="D506" s="48" t="str">
        <f t="array" aca="1" ref="D506" ca="1">IF(ISNUMBER(SEARCH("Bit", $H506)), "", INDEX(D:D,MAX(IF(OFFSET(D506,-25,0,24,1)&lt;&gt;"",ROW(OFFSET(D506,-25,0,24,1)))),)+2)</f>
        <v/>
      </c>
      <c r="E506" s="48"/>
      <c r="F506" s="48"/>
      <c r="G506" s="49"/>
      <c r="H506" s="49" t="s">
        <v>64</v>
      </c>
      <c r="I506" s="50" t="s">
        <v>65</v>
      </c>
      <c r="J506" s="51"/>
      <c r="M506" s="17"/>
      <c r="N506" s="17"/>
    </row>
    <row r="507" spans="1:14" s="16" customFormat="1" ht="15.75" hidden="1" outlineLevel="1">
      <c r="A507" s="52"/>
      <c r="B507" s="81"/>
      <c r="C507" s="48" t="str">
        <f t="shared" ca="1" si="104"/>
        <v/>
      </c>
      <c r="D507" s="48" t="str">
        <f t="array" aca="1" ref="D507" ca="1">IF(ISNUMBER(SEARCH("Bit", $H507)), "", INDEX(D:D,MAX(IF(OFFSET(D507,-25,0,24,1)&lt;&gt;"",ROW(OFFSET(D507,-25,0,24,1)))),)+2)</f>
        <v/>
      </c>
      <c r="E507" s="48"/>
      <c r="F507" s="48"/>
      <c r="G507" s="49"/>
      <c r="H507" s="49" t="s">
        <v>66</v>
      </c>
      <c r="I507" s="50" t="s">
        <v>67</v>
      </c>
      <c r="J507" s="51"/>
      <c r="M507" s="17"/>
      <c r="N507" s="17"/>
    </row>
    <row r="508" spans="1:14" s="16" customFormat="1" ht="45" hidden="1" outlineLevel="1">
      <c r="A508" s="52"/>
      <c r="B508" s="81"/>
      <c r="C508" s="48" t="str">
        <f t="shared" ca="1" si="104"/>
        <v/>
      </c>
      <c r="D508" s="48" t="str">
        <f t="array" aca="1" ref="D508" ca="1">IF(ISNUMBER(SEARCH("Bit", $H508)), "", INDEX(D:D,MAX(IF(OFFSET(D508,-25,0,24,1)&lt;&gt;"",ROW(OFFSET(D508,-25,0,24,1)))),)+2)</f>
        <v/>
      </c>
      <c r="E508" s="48"/>
      <c r="F508" s="48"/>
      <c r="G508" s="49" t="s">
        <v>314</v>
      </c>
      <c r="H508" s="49" t="s">
        <v>326</v>
      </c>
      <c r="I508" s="50" t="s">
        <v>435</v>
      </c>
      <c r="J508" s="51" t="s">
        <v>328</v>
      </c>
      <c r="M508" s="17"/>
      <c r="N508" s="17"/>
    </row>
    <row r="509" spans="1:14" s="16" customFormat="1" ht="15.75" hidden="1" outlineLevel="1">
      <c r="A509" s="52"/>
      <c r="B509" s="81"/>
      <c r="C509" s="48" t="str">
        <f t="shared" ca="1" si="104"/>
        <v/>
      </c>
      <c r="D509" s="48" t="str">
        <f t="array" aca="1" ref="D509" ca="1">IF(ISNUMBER(SEARCH("Bit", $H509)), "", INDEX(D:D,MAX(IF(OFFSET(D509,-25,0,24,1)&lt;&gt;"",ROW(OFFSET(D509,-25,0,24,1)))),)+2)</f>
        <v/>
      </c>
      <c r="E509" s="48"/>
      <c r="F509" s="48"/>
      <c r="G509" s="49" t="s">
        <v>314</v>
      </c>
      <c r="H509" s="49" t="s">
        <v>329</v>
      </c>
      <c r="I509" s="50" t="s">
        <v>436</v>
      </c>
      <c r="J509" s="51"/>
      <c r="M509" s="17"/>
      <c r="N509" s="17"/>
    </row>
    <row r="510" spans="1:14" s="16" customFormat="1" ht="15.75" collapsed="1">
      <c r="A510" s="52"/>
      <c r="B510" s="81" t="s">
        <v>437</v>
      </c>
      <c r="C510" s="48" t="str">
        <f t="shared" ref="C510:C511" ca="1" si="105">IF(D510&lt;&gt;"","0x"&amp;DEC2HEX(D510,3),"")</f>
        <v>0x118</v>
      </c>
      <c r="D510" s="48">
        <f t="array" aca="1" ref="D510" ca="1">IF(ISNUMBER(SEARCH("Bit", $H510)), "", INDEX(D:D,MAX(IF(OFFSET(D510,-25,0,24,1)&lt;&gt;"",ROW(OFFSET(D510,-25,0,24,1)))),)+2)</f>
        <v>280</v>
      </c>
      <c r="E510" s="48">
        <v>16</v>
      </c>
      <c r="F510" s="48"/>
      <c r="G510" s="49" t="s">
        <v>320</v>
      </c>
      <c r="H510" s="49"/>
      <c r="I510" s="50"/>
      <c r="J510" s="51"/>
      <c r="M510" s="17"/>
      <c r="N510" s="17"/>
    </row>
    <row r="511" spans="1:14" s="16" customFormat="1" ht="33.75" hidden="1" outlineLevel="1">
      <c r="A511" s="52"/>
      <c r="B511" s="81"/>
      <c r="C511" s="48" t="str">
        <f t="shared" ca="1" si="105"/>
        <v/>
      </c>
      <c r="D511" s="48" t="str">
        <f t="array" aca="1" ref="D511" ca="1">IF(ISNUMBER(SEARCH("Bit", $H511)), "", INDEX(D:D,MAX(IF(OFFSET(D511,-25,0,24,1)&lt;&gt;"",ROW(OFFSET(D511,-25,0,24,1)))),)+2)</f>
        <v/>
      </c>
      <c r="E511" s="48"/>
      <c r="F511" s="48"/>
      <c r="G511" s="49" t="s">
        <v>320</v>
      </c>
      <c r="H511" s="49" t="s">
        <v>144</v>
      </c>
      <c r="I511" s="50" t="s">
        <v>438</v>
      </c>
      <c r="J511" s="51" t="s">
        <v>439</v>
      </c>
      <c r="M511" s="17"/>
      <c r="N511" s="17"/>
    </row>
    <row r="512" spans="1:14" s="16" customFormat="1" ht="15.75" collapsed="1">
      <c r="A512" s="52"/>
      <c r="B512" s="81" t="s">
        <v>440</v>
      </c>
      <c r="C512" s="48" t="str">
        <f t="shared" ca="1" si="104"/>
        <v>0x11A</v>
      </c>
      <c r="D512" s="48">
        <f t="array" aca="1" ref="D512" ca="1">IF(ISNUMBER(SEARCH("Bit", $H512)), "", INDEX(D:D,MAX(IF(OFFSET(D512,-25,0,24,1)&lt;&gt;"",ROW(OFFSET(D512,-25,0,24,1)))),)+2)</f>
        <v>282</v>
      </c>
      <c r="E512" s="48">
        <v>16</v>
      </c>
      <c r="F512" s="48" t="s">
        <v>441</v>
      </c>
      <c r="G512" s="49" t="s">
        <v>314</v>
      </c>
      <c r="H512" s="49"/>
      <c r="I512" s="50"/>
      <c r="J512" s="51" t="s">
        <v>442</v>
      </c>
      <c r="M512" s="17"/>
      <c r="N512" s="17"/>
    </row>
    <row r="513" spans="1:14" s="16" customFormat="1" ht="33.75" hidden="1" outlineLevel="1">
      <c r="A513" s="52"/>
      <c r="B513" s="81"/>
      <c r="C513" s="48" t="str">
        <f t="shared" ca="1" si="104"/>
        <v/>
      </c>
      <c r="D513" s="48" t="str">
        <f t="array" aca="1" ref="D513" ca="1">IF(ISNUMBER(SEARCH("Bit", $H513)), "", INDEX(D:D,MAX(IF(OFFSET(D513,-25,0,24,1)&lt;&gt;"",ROW(OFFSET(D513,-25,0,24,1)))),)+2)</f>
        <v/>
      </c>
      <c r="E513" s="48"/>
      <c r="F513" s="48"/>
      <c r="G513" s="49" t="s">
        <v>314</v>
      </c>
      <c r="H513" s="49" t="s">
        <v>144</v>
      </c>
      <c r="I513" s="50" t="s">
        <v>443</v>
      </c>
      <c r="J513" s="51" t="s">
        <v>444</v>
      </c>
      <c r="M513" s="17"/>
      <c r="N513" s="17"/>
    </row>
    <row r="514" spans="1:14" s="16" customFormat="1" ht="15.75" collapsed="1">
      <c r="A514" s="52"/>
      <c r="B514" s="81" t="s">
        <v>445</v>
      </c>
      <c r="C514" s="48" t="str">
        <f t="shared" ca="1" si="100"/>
        <v>0x11C</v>
      </c>
      <c r="D514" s="48">
        <f t="array" aca="1" ref="D514" ca="1">IF(ISNUMBER(SEARCH("Bit", $H514)), "", INDEX(D:D,MAX(IF(OFFSET(D514,-25,0,24,1)&lt;&gt;"",ROW(OFFSET(D514,-25,0,24,1)))),)+2)</f>
        <v>284</v>
      </c>
      <c r="E514" s="48">
        <v>16</v>
      </c>
      <c r="F514" s="48" t="s">
        <v>446</v>
      </c>
      <c r="G514" s="49" t="s">
        <v>314</v>
      </c>
      <c r="H514" s="49"/>
      <c r="I514" s="50"/>
      <c r="J514" s="51" t="s">
        <v>442</v>
      </c>
      <c r="M514" s="17"/>
      <c r="N514" s="17"/>
    </row>
    <row r="515" spans="1:14" s="16" customFormat="1" ht="33.75" hidden="1" outlineLevel="1">
      <c r="A515" s="52"/>
      <c r="B515" s="81"/>
      <c r="C515" s="48" t="str">
        <f t="shared" ca="1" si="100"/>
        <v/>
      </c>
      <c r="D515" s="48" t="str">
        <f t="array" aca="1" ref="D515" ca="1">IF(ISNUMBER(SEARCH("Bit", $H515)), "", INDEX(D:D,MAX(IF(OFFSET(D515,-25,0,24,1)&lt;&gt;"",ROW(OFFSET(D515,-25,0,24,1)))),)+2)</f>
        <v/>
      </c>
      <c r="E515" s="48"/>
      <c r="F515" s="48"/>
      <c r="G515" s="49" t="s">
        <v>314</v>
      </c>
      <c r="H515" s="49" t="s">
        <v>144</v>
      </c>
      <c r="I515" s="50" t="s">
        <v>447</v>
      </c>
      <c r="J515" s="51" t="s">
        <v>448</v>
      </c>
      <c r="M515" s="17"/>
      <c r="N515" s="17"/>
    </row>
    <row r="516" spans="1:14" s="16" customFormat="1" ht="15.75" collapsed="1">
      <c r="A516" s="52"/>
      <c r="B516" s="81" t="s">
        <v>449</v>
      </c>
      <c r="C516" s="48" t="str">
        <f t="shared" ref="C516:C524" ca="1" si="106">IF(D516&lt;&gt;"","0x"&amp;DEC2HEX(D516,3),"")</f>
        <v>0x11E</v>
      </c>
      <c r="D516" s="48">
        <f t="array" aca="1" ref="D516" ca="1">IF(ISNUMBER(SEARCH("Bit", $H516)), "", INDEX(D:D,MAX(IF(OFFSET(D516,-25,0,24,1)&lt;&gt;"",ROW(OFFSET(D516,-25,0,24,1)))),)+2)</f>
        <v>286</v>
      </c>
      <c r="E516" s="48">
        <v>16</v>
      </c>
      <c r="F516" s="48" t="s">
        <v>51</v>
      </c>
      <c r="G516" s="49" t="s">
        <v>314</v>
      </c>
      <c r="H516" s="49"/>
      <c r="I516" s="50"/>
      <c r="J516" s="51" t="s">
        <v>410</v>
      </c>
      <c r="M516" s="17"/>
      <c r="N516" s="17"/>
    </row>
    <row r="517" spans="1:14" s="16" customFormat="1" ht="15.75" hidden="1" outlineLevel="1">
      <c r="A517" s="52"/>
      <c r="B517" s="81"/>
      <c r="C517" s="48" t="str">
        <f t="shared" ca="1" si="106"/>
        <v/>
      </c>
      <c r="D517" s="48" t="str">
        <f t="array" aca="1" ref="D517" ca="1">IF(ISNUMBER(SEARCH("Bit", $H517)), "", INDEX(D:D,MAX(IF(OFFSET(D517,-25,0,24,1)&lt;&gt;"",ROW(OFFSET(D517,-25,0,24,1)))),)+2)</f>
        <v/>
      </c>
      <c r="E517" s="48"/>
      <c r="F517" s="48"/>
      <c r="G517" s="49"/>
      <c r="H517" s="49" t="s">
        <v>64</v>
      </c>
      <c r="I517" s="50" t="s">
        <v>65</v>
      </c>
      <c r="J517" s="51"/>
      <c r="M517" s="17"/>
      <c r="N517" s="17"/>
    </row>
    <row r="518" spans="1:14" s="16" customFormat="1" ht="15.75" hidden="1" outlineLevel="1">
      <c r="A518" s="52"/>
      <c r="B518" s="81"/>
      <c r="C518" s="48" t="str">
        <f t="shared" ca="1" si="106"/>
        <v/>
      </c>
      <c r="D518" s="48" t="str">
        <f t="array" aca="1" ref="D518" ca="1">IF(ISNUMBER(SEARCH("Bit", $H518)), "", INDEX(D:D,MAX(IF(OFFSET(D518,-25,0,24,1)&lt;&gt;"",ROW(OFFSET(D518,-25,0,24,1)))),)+2)</f>
        <v/>
      </c>
      <c r="E518" s="48"/>
      <c r="F518" s="48"/>
      <c r="G518" s="49"/>
      <c r="H518" s="49" t="s">
        <v>66</v>
      </c>
      <c r="I518" s="50" t="s">
        <v>67</v>
      </c>
      <c r="J518" s="51"/>
      <c r="M518" s="17"/>
      <c r="N518" s="17"/>
    </row>
    <row r="519" spans="1:14" s="16" customFormat="1" ht="45" hidden="1" outlineLevel="1">
      <c r="A519" s="52"/>
      <c r="B519" s="81"/>
      <c r="C519" s="48" t="str">
        <f t="shared" ca="1" si="106"/>
        <v/>
      </c>
      <c r="D519" s="48" t="str">
        <f t="array" aca="1" ref="D519" ca="1">IF(ISNUMBER(SEARCH("Bit", $H519)), "", INDEX(D:D,MAX(IF(OFFSET(D519,-25,0,24,1)&lt;&gt;"",ROW(OFFSET(D519,-25,0,24,1)))),)+2)</f>
        <v/>
      </c>
      <c r="E519" s="48"/>
      <c r="F519" s="48"/>
      <c r="G519" s="49" t="s">
        <v>314</v>
      </c>
      <c r="H519" s="49" t="s">
        <v>326</v>
      </c>
      <c r="I519" s="50" t="s">
        <v>450</v>
      </c>
      <c r="J519" s="51" t="s">
        <v>328</v>
      </c>
      <c r="M519" s="17"/>
      <c r="N519" s="17"/>
    </row>
    <row r="520" spans="1:14" s="16" customFormat="1" ht="15.75" hidden="1" outlineLevel="1">
      <c r="A520" s="52"/>
      <c r="B520" s="81"/>
      <c r="C520" s="48" t="str">
        <f t="shared" ca="1" si="106"/>
        <v/>
      </c>
      <c r="D520" s="48" t="str">
        <f t="array" aca="1" ref="D520" ca="1">IF(ISNUMBER(SEARCH("Bit", $H520)), "", INDEX(D:D,MAX(IF(OFFSET(D520,-25,0,24,1)&lt;&gt;"",ROW(OFFSET(D520,-25,0,24,1)))),)+2)</f>
        <v/>
      </c>
      <c r="E520" s="48"/>
      <c r="F520" s="48"/>
      <c r="G520" s="49" t="s">
        <v>314</v>
      </c>
      <c r="H520" s="49" t="s">
        <v>329</v>
      </c>
      <c r="I520" s="50" t="s">
        <v>451</v>
      </c>
      <c r="J520" s="51"/>
      <c r="M520" s="17"/>
      <c r="N520" s="17"/>
    </row>
    <row r="521" spans="1:14" s="16" customFormat="1" ht="15.75" collapsed="1">
      <c r="A521" s="52"/>
      <c r="B521" s="81" t="s">
        <v>452</v>
      </c>
      <c r="C521" s="48" t="str">
        <f t="shared" ref="C521:C522" ca="1" si="107">IF(D521&lt;&gt;"","0x"&amp;DEC2HEX(D521,3),"")</f>
        <v>0x120</v>
      </c>
      <c r="D521" s="48">
        <f t="array" aca="1" ref="D521" ca="1">IF(ISNUMBER(SEARCH("Bit", $H521)), "", INDEX(D:D,MAX(IF(OFFSET(D521,-25,0,24,1)&lt;&gt;"",ROW(OFFSET(D521,-25,0,24,1)))),)+2)</f>
        <v>288</v>
      </c>
      <c r="E521" s="48">
        <v>16</v>
      </c>
      <c r="F521" s="48" t="s">
        <v>453</v>
      </c>
      <c r="G521" s="49" t="s">
        <v>314</v>
      </c>
      <c r="H521" s="49"/>
      <c r="I521" s="50"/>
      <c r="J521" s="51" t="s">
        <v>442</v>
      </c>
      <c r="M521" s="17"/>
      <c r="N521" s="17"/>
    </row>
    <row r="522" spans="1:14" s="16" customFormat="1" ht="33.75" hidden="1" outlineLevel="1">
      <c r="A522" s="52"/>
      <c r="B522" s="81"/>
      <c r="C522" s="48" t="str">
        <f t="shared" ca="1" si="107"/>
        <v/>
      </c>
      <c r="D522" s="48" t="str">
        <f t="array" aca="1" ref="D522" ca="1">IF(ISNUMBER(SEARCH("Bit", $H522)), "", INDEX(D:D,MAX(IF(OFFSET(D522,-25,0,24,1)&lt;&gt;"",ROW(OFFSET(D522,-25,0,24,1)))),)+2)</f>
        <v/>
      </c>
      <c r="E522" s="48"/>
      <c r="F522" s="48"/>
      <c r="G522" s="49" t="s">
        <v>314</v>
      </c>
      <c r="H522" s="49" t="s">
        <v>144</v>
      </c>
      <c r="I522" s="50" t="s">
        <v>454</v>
      </c>
      <c r="J522" s="51" t="s">
        <v>455</v>
      </c>
      <c r="M522" s="17"/>
      <c r="N522" s="17"/>
    </row>
    <row r="523" spans="1:14" s="16" customFormat="1" ht="15.75" collapsed="1">
      <c r="A523" s="52"/>
      <c r="B523" s="81" t="s">
        <v>456</v>
      </c>
      <c r="C523" s="48" t="str">
        <f t="shared" ca="1" si="106"/>
        <v>0x122</v>
      </c>
      <c r="D523" s="48">
        <f t="array" aca="1" ref="D523" ca="1">IF(ISNUMBER(SEARCH("Bit", $H523)), "", INDEX(D:D,MAX(IF(OFFSET(D523,-25,0,24,1)&lt;&gt;"",ROW(OFFSET(D523,-25,0,24,1)))),)+2)</f>
        <v>290</v>
      </c>
      <c r="E523" s="48">
        <v>16</v>
      </c>
      <c r="F523" s="48" t="s">
        <v>457</v>
      </c>
      <c r="G523" s="49" t="s">
        <v>314</v>
      </c>
      <c r="H523" s="49"/>
      <c r="I523" s="50"/>
      <c r="J523" s="51" t="s">
        <v>442</v>
      </c>
      <c r="M523" s="17"/>
      <c r="N523" s="17"/>
    </row>
    <row r="524" spans="1:14" s="16" customFormat="1" ht="33.75" hidden="1" outlineLevel="1">
      <c r="A524" s="52"/>
      <c r="B524" s="81"/>
      <c r="C524" s="48" t="str">
        <f t="shared" ca="1" si="106"/>
        <v/>
      </c>
      <c r="D524" s="48" t="str">
        <f t="array" aca="1" ref="D524" ca="1">IF(ISNUMBER(SEARCH("Bit", $H524)), "", INDEX(D:D,MAX(IF(OFFSET(D524,-25,0,24,1)&lt;&gt;"",ROW(OFFSET(D524,-25,0,24,1)))),)+2)</f>
        <v/>
      </c>
      <c r="E524" s="48"/>
      <c r="F524" s="48"/>
      <c r="G524" s="49" t="s">
        <v>314</v>
      </c>
      <c r="H524" s="49" t="s">
        <v>144</v>
      </c>
      <c r="I524" s="50" t="s">
        <v>458</v>
      </c>
      <c r="J524" s="51" t="s">
        <v>459</v>
      </c>
      <c r="M524" s="17"/>
      <c r="N524" s="17"/>
    </row>
    <row r="525" spans="1:14" s="16" customFormat="1" ht="15.75" collapsed="1">
      <c r="A525" s="52"/>
      <c r="B525" s="81" t="s">
        <v>460</v>
      </c>
      <c r="C525" s="48" t="str">
        <f t="shared" ca="1" si="100"/>
        <v>0x124</v>
      </c>
      <c r="D525" s="48">
        <f t="array" aca="1" ref="D525" ca="1">IF(ISNUMBER(SEARCH("Bit", $H525)), "", INDEX(D:D,MAX(IF(OFFSET(D525,-25,0,24,1)&lt;&gt;"",ROW(OFFSET(D525,-25,0,24,1)))),)+2)</f>
        <v>292</v>
      </c>
      <c r="E525" s="48">
        <v>16</v>
      </c>
      <c r="F525" s="48" t="s">
        <v>461</v>
      </c>
      <c r="G525" s="49" t="s">
        <v>314</v>
      </c>
      <c r="H525" s="49"/>
      <c r="I525" s="50"/>
      <c r="J525" s="51" t="s">
        <v>442</v>
      </c>
      <c r="M525" s="17"/>
      <c r="N525" s="17"/>
    </row>
    <row r="526" spans="1:14" s="16" customFormat="1" ht="33.75" hidden="1" outlineLevel="1">
      <c r="A526" s="52"/>
      <c r="B526" s="81"/>
      <c r="C526" s="48" t="str">
        <f t="shared" ca="1" si="100"/>
        <v/>
      </c>
      <c r="D526" s="48" t="str">
        <f t="array" aca="1" ref="D526" ca="1">IF(ISNUMBER(SEARCH("Bit", $H526)), "", INDEX(D:D,MAX(IF(OFFSET(D526,-25,0,24,1)&lt;&gt;"",ROW(OFFSET(D526,-25,0,24,1)))),)+2)</f>
        <v/>
      </c>
      <c r="E526" s="48"/>
      <c r="F526" s="48"/>
      <c r="G526" s="49" t="s">
        <v>314</v>
      </c>
      <c r="H526" s="49" t="s">
        <v>144</v>
      </c>
      <c r="I526" s="50" t="s">
        <v>462</v>
      </c>
      <c r="J526" s="51" t="s">
        <v>463</v>
      </c>
      <c r="M526" s="17"/>
      <c r="N526" s="17"/>
    </row>
    <row r="527" spans="1:14" s="16" customFormat="1" ht="15.75" collapsed="1">
      <c r="A527" s="52"/>
      <c r="B527" s="81" t="s">
        <v>464</v>
      </c>
      <c r="C527" s="48" t="str">
        <f t="shared" ref="C527:C533" ca="1" si="108">IF(D527&lt;&gt;"","0x"&amp;DEC2HEX(D527,3),"")</f>
        <v>0x126</v>
      </c>
      <c r="D527" s="48">
        <f t="array" aca="1" ref="D527" ca="1">IF(ISNUMBER(SEARCH("Bit", $H527)), "", INDEX(D:D,MAX(IF(OFFSET(D527,-25,0,24,1)&lt;&gt;"",ROW(OFFSET(D527,-25,0,24,1)))),)+2)</f>
        <v>294</v>
      </c>
      <c r="E527" s="48">
        <v>16</v>
      </c>
      <c r="F527" s="48" t="s">
        <v>51</v>
      </c>
      <c r="G527" s="49" t="s">
        <v>314</v>
      </c>
      <c r="H527" s="49"/>
      <c r="I527" s="50"/>
      <c r="J527" s="51" t="s">
        <v>410</v>
      </c>
      <c r="M527" s="17"/>
      <c r="N527" s="17"/>
    </row>
    <row r="528" spans="1:14" s="16" customFormat="1" ht="15.75" hidden="1" outlineLevel="1">
      <c r="A528" s="52"/>
      <c r="B528" s="81"/>
      <c r="C528" s="48" t="str">
        <f t="shared" ca="1" si="108"/>
        <v/>
      </c>
      <c r="D528" s="48" t="str">
        <f t="array" aca="1" ref="D528" ca="1">IF(ISNUMBER(SEARCH("Bit", $H528)), "", INDEX(D:D,MAX(IF(OFFSET(D528,-25,0,24,1)&lt;&gt;"",ROW(OFFSET(D528,-25,0,24,1)))),)+2)</f>
        <v/>
      </c>
      <c r="E528" s="48"/>
      <c r="F528" s="48"/>
      <c r="G528" s="49"/>
      <c r="H528" s="49" t="s">
        <v>64</v>
      </c>
      <c r="I528" s="50" t="s">
        <v>65</v>
      </c>
      <c r="J528" s="51"/>
      <c r="M528" s="17"/>
      <c r="N528" s="17"/>
    </row>
    <row r="529" spans="1:14" s="16" customFormat="1" ht="15.75" hidden="1" outlineLevel="1">
      <c r="A529" s="52"/>
      <c r="B529" s="81"/>
      <c r="C529" s="48" t="str">
        <f t="shared" ca="1" si="108"/>
        <v/>
      </c>
      <c r="D529" s="48" t="str">
        <f t="array" aca="1" ref="D529" ca="1">IF(ISNUMBER(SEARCH("Bit", $H529)), "", INDEX(D:D,MAX(IF(OFFSET(D529,-25,0,24,1)&lt;&gt;"",ROW(OFFSET(D529,-25,0,24,1)))),)+2)</f>
        <v/>
      </c>
      <c r="E529" s="48"/>
      <c r="F529" s="48"/>
      <c r="G529" s="49"/>
      <c r="H529" s="49" t="s">
        <v>66</v>
      </c>
      <c r="I529" s="50" t="s">
        <v>67</v>
      </c>
      <c r="J529" s="51"/>
      <c r="M529" s="17"/>
      <c r="N529" s="17"/>
    </row>
    <row r="530" spans="1:14" s="16" customFormat="1" ht="45" hidden="1" outlineLevel="1">
      <c r="A530" s="52"/>
      <c r="B530" s="81"/>
      <c r="C530" s="48" t="str">
        <f t="shared" ca="1" si="108"/>
        <v/>
      </c>
      <c r="D530" s="48" t="str">
        <f t="array" aca="1" ref="D530" ca="1">IF(ISNUMBER(SEARCH("Bit", $H530)), "", INDEX(D:D,MAX(IF(OFFSET(D530,-25,0,24,1)&lt;&gt;"",ROW(OFFSET(D530,-25,0,24,1)))),)+2)</f>
        <v/>
      </c>
      <c r="E530" s="48"/>
      <c r="F530" s="48"/>
      <c r="G530" s="49" t="s">
        <v>314</v>
      </c>
      <c r="H530" s="49" t="s">
        <v>326</v>
      </c>
      <c r="I530" s="50" t="s">
        <v>465</v>
      </c>
      <c r="J530" s="51" t="s">
        <v>328</v>
      </c>
      <c r="M530" s="17"/>
      <c r="N530" s="17"/>
    </row>
    <row r="531" spans="1:14" s="16" customFormat="1" ht="15.75" hidden="1" outlineLevel="1">
      <c r="A531" s="52"/>
      <c r="B531" s="81"/>
      <c r="C531" s="48" t="str">
        <f t="shared" ca="1" si="108"/>
        <v/>
      </c>
      <c r="D531" s="48" t="str">
        <f t="array" aca="1" ref="D531" ca="1">IF(ISNUMBER(SEARCH("Bit", $H531)), "", INDEX(D:D,MAX(IF(OFFSET(D531,-25,0,24,1)&lt;&gt;"",ROW(OFFSET(D531,-25,0,24,1)))),)+2)</f>
        <v/>
      </c>
      <c r="E531" s="48"/>
      <c r="F531" s="48"/>
      <c r="G531" s="49" t="s">
        <v>314</v>
      </c>
      <c r="H531" s="49" t="s">
        <v>329</v>
      </c>
      <c r="I531" s="50" t="s">
        <v>466</v>
      </c>
      <c r="J531" s="51"/>
      <c r="M531" s="17"/>
      <c r="N531" s="17"/>
    </row>
    <row r="532" spans="1:14" s="53" customFormat="1" ht="15.75" collapsed="1">
      <c r="A532" s="52"/>
      <c r="B532" s="81" t="s">
        <v>467</v>
      </c>
      <c r="C532" s="48" t="str">
        <f t="shared" ca="1" si="108"/>
        <v>0x128</v>
      </c>
      <c r="D532" s="48">
        <f t="array" aca="1" ref="D532" ca="1">IF(ISNUMBER(SEARCH("Bit", $H532)), "", INDEX(D:D,MAX(IF(OFFSET(D532,-25,0,24,1)&lt;&gt;"",ROW(OFFSET(D532,-25,0,24,1)))),)+2)</f>
        <v>296</v>
      </c>
      <c r="E532" s="48">
        <v>16</v>
      </c>
      <c r="F532" s="48" t="s">
        <v>250</v>
      </c>
      <c r="G532" s="49" t="s">
        <v>314</v>
      </c>
      <c r="H532" s="49"/>
      <c r="I532" s="50"/>
      <c r="J532" s="51" t="s">
        <v>251</v>
      </c>
      <c r="M532" s="54"/>
      <c r="N532" s="54"/>
    </row>
    <row r="533" spans="1:14" s="53" customFormat="1" ht="33.75" hidden="1" outlineLevel="1">
      <c r="A533" s="52"/>
      <c r="B533" s="81"/>
      <c r="C533" s="48" t="str">
        <f t="shared" ca="1" si="108"/>
        <v/>
      </c>
      <c r="D533" s="48" t="str">
        <f t="array" aca="1" ref="D533" ca="1">IF(ISNUMBER(SEARCH("Bit", $H533)), "", INDEX(D:D,MAX(IF(OFFSET(D533,-25,0,24,1)&lt;&gt;"",ROW(OFFSET(D533,-25,0,24,1)))),)+2)</f>
        <v/>
      </c>
      <c r="E533" s="48"/>
      <c r="F533" s="48"/>
      <c r="G533" s="49" t="s">
        <v>314</v>
      </c>
      <c r="H533" s="49" t="s">
        <v>144</v>
      </c>
      <c r="I533" s="50" t="s">
        <v>467</v>
      </c>
      <c r="J533" s="51" t="s">
        <v>468</v>
      </c>
      <c r="M533" s="54"/>
      <c r="N533" s="54"/>
    </row>
    <row r="534" spans="1:14" s="16" customFormat="1" ht="15.75" collapsed="1">
      <c r="A534" s="52"/>
      <c r="B534" s="81" t="s">
        <v>469</v>
      </c>
      <c r="C534" s="48" t="str">
        <f t="shared" ref="C534:C535" ca="1" si="109">IF(D534&lt;&gt;"","0x"&amp;DEC2HEX(D534,3),"")</f>
        <v>0x12A</v>
      </c>
      <c r="D534" s="48">
        <f t="array" aca="1" ref="D534" ca="1">IF(ISNUMBER(SEARCH("Bit", $H534)), "", INDEX(D:D,MAX(IF(OFFSET(D534,-25,0,24,1)&lt;&gt;"",ROW(OFFSET(D534,-25,0,24,1)))),)+2)</f>
        <v>298</v>
      </c>
      <c r="E534" s="48">
        <v>16</v>
      </c>
      <c r="F534" s="48" t="s">
        <v>470</v>
      </c>
      <c r="G534" s="49" t="s">
        <v>314</v>
      </c>
      <c r="H534" s="49"/>
      <c r="I534" s="50"/>
      <c r="J534" s="51" t="s">
        <v>471</v>
      </c>
      <c r="M534" s="17"/>
      <c r="N534" s="17"/>
    </row>
    <row r="535" spans="1:14" s="16" customFormat="1" ht="56.25" hidden="1" outlineLevel="1">
      <c r="A535" s="52"/>
      <c r="B535" s="81"/>
      <c r="C535" s="48" t="str">
        <f t="shared" ca="1" si="109"/>
        <v/>
      </c>
      <c r="D535" s="48" t="str">
        <f t="array" aca="1" ref="D535" ca="1">IF(ISNUMBER(SEARCH("Bit", $H535)), "", INDEX(D:D,MAX(IF(OFFSET(D535,-25,0,24,1)&lt;&gt;"",ROW(OFFSET(D535,-25,0,24,1)))),)+2)</f>
        <v/>
      </c>
      <c r="E535" s="48"/>
      <c r="F535" s="48"/>
      <c r="G535" s="49" t="s">
        <v>314</v>
      </c>
      <c r="H535" s="49" t="s">
        <v>144</v>
      </c>
      <c r="I535" s="50" t="s">
        <v>472</v>
      </c>
      <c r="J535" s="51" t="s">
        <v>473</v>
      </c>
      <c r="M535" s="17"/>
      <c r="N535" s="17"/>
    </row>
    <row r="536" spans="1:14" s="16" customFormat="1" ht="15.75" collapsed="1">
      <c r="A536" s="52"/>
      <c r="B536" s="81" t="s">
        <v>474</v>
      </c>
      <c r="C536" s="48" t="str">
        <f t="shared" ca="1" si="100"/>
        <v>0x12C</v>
      </c>
      <c r="D536" s="48">
        <f t="array" aca="1" ref="D536" ca="1">IF(ISNUMBER(SEARCH("Bit", $H536)), "", INDEX(D:D,MAX(IF(OFFSET(D536,-25,0,24,1)&lt;&gt;"",ROW(OFFSET(D536,-25,0,24,1)))),)+2)</f>
        <v>300</v>
      </c>
      <c r="E536" s="48">
        <v>16</v>
      </c>
      <c r="F536" s="48" t="s">
        <v>475</v>
      </c>
      <c r="G536" s="49" t="s">
        <v>314</v>
      </c>
      <c r="H536" s="49"/>
      <c r="I536" s="50"/>
      <c r="J536" s="51" t="s">
        <v>476</v>
      </c>
      <c r="M536" s="17"/>
      <c r="N536" s="17"/>
    </row>
    <row r="537" spans="1:14" s="16" customFormat="1" ht="22.5" hidden="1" outlineLevel="1">
      <c r="A537" s="52"/>
      <c r="B537" s="81"/>
      <c r="C537" s="48" t="str">
        <f t="shared" ca="1" si="100"/>
        <v/>
      </c>
      <c r="D537" s="48" t="str">
        <f t="array" aca="1" ref="D537" ca="1">IF(ISNUMBER(SEARCH("Bit", $H537)), "", INDEX(D:D,MAX(IF(OFFSET(D537,-25,0,24,1)&lt;&gt;"",ROW(OFFSET(D537,-25,0,24,1)))),)+2)</f>
        <v/>
      </c>
      <c r="E537" s="48"/>
      <c r="F537" s="48"/>
      <c r="G537" s="49" t="s">
        <v>314</v>
      </c>
      <c r="H537" s="49" t="s">
        <v>144</v>
      </c>
      <c r="I537" s="50" t="s">
        <v>472</v>
      </c>
      <c r="J537" s="51" t="s">
        <v>477</v>
      </c>
      <c r="M537" s="17"/>
      <c r="N537" s="17"/>
    </row>
    <row r="538" spans="1:14" s="16" customFormat="1" ht="15.75" collapsed="1">
      <c r="A538" s="52"/>
      <c r="B538" s="81" t="s">
        <v>478</v>
      </c>
      <c r="C538" s="48" t="str">
        <f ca="1">IF(D538&lt;&gt;"","0x"&amp;DEC2HEX(D538,3),"")</f>
        <v>0x12E</v>
      </c>
      <c r="D538" s="48">
        <f t="array" aca="1" ref="D538" ca="1">IF(ISNUMBER(SEARCH("Bit", $H538)), "", INDEX(D:D,MAX(IF(OFFSET(D538,-25,0,24,1)&lt;&gt;"",ROW(OFFSET(D538,-25,0,24,1)))),)+2)</f>
        <v>302</v>
      </c>
      <c r="E538" s="48">
        <v>16</v>
      </c>
      <c r="F538" s="48" t="s">
        <v>51</v>
      </c>
      <c r="G538" s="49" t="s">
        <v>314</v>
      </c>
      <c r="H538" s="49"/>
      <c r="I538" s="50"/>
      <c r="J538" s="51" t="s">
        <v>410</v>
      </c>
      <c r="M538" s="17"/>
      <c r="N538" s="17"/>
    </row>
    <row r="539" spans="1:14" s="16" customFormat="1" ht="15.75" hidden="1" outlineLevel="1">
      <c r="A539" s="52"/>
      <c r="B539" s="81"/>
      <c r="C539" s="48" t="str">
        <f ca="1">IF(D539&lt;&gt;"","0x"&amp;DEC2HEX(D539,3),"")</f>
        <v/>
      </c>
      <c r="D539" s="48" t="str">
        <f t="array" aca="1" ref="D539" ca="1">IF(ISNUMBER(SEARCH("Bit", $H539)), "", INDEX(D:D,MAX(IF(OFFSET(D539,-25,0,24,1)&lt;&gt;"",ROW(OFFSET(D539,-25,0,24,1)))),)+2)</f>
        <v/>
      </c>
      <c r="E539" s="48"/>
      <c r="F539" s="48"/>
      <c r="G539" s="49"/>
      <c r="H539" s="49" t="s">
        <v>64</v>
      </c>
      <c r="I539" s="50" t="s">
        <v>65</v>
      </c>
      <c r="J539" s="51"/>
      <c r="M539" s="17"/>
      <c r="N539" s="17"/>
    </row>
    <row r="540" spans="1:14" s="16" customFormat="1" ht="15.75" hidden="1" outlineLevel="1">
      <c r="A540" s="52"/>
      <c r="B540" s="81"/>
      <c r="C540" s="48" t="str">
        <f ca="1">IF(D540&lt;&gt;"","0x"&amp;DEC2HEX(D540,3),"")</f>
        <v/>
      </c>
      <c r="D540" s="48" t="str">
        <f t="array" aca="1" ref="D540" ca="1">IF(ISNUMBER(SEARCH("Bit", $H540)), "", INDEX(D:D,MAX(IF(OFFSET(D540,-25,0,24,1)&lt;&gt;"",ROW(OFFSET(D540,-25,0,24,1)))),)+2)</f>
        <v/>
      </c>
      <c r="E540" s="48"/>
      <c r="F540" s="48"/>
      <c r="G540" s="49"/>
      <c r="H540" s="49" t="s">
        <v>66</v>
      </c>
      <c r="I540" s="50" t="s">
        <v>67</v>
      </c>
      <c r="J540" s="51"/>
      <c r="M540" s="17"/>
      <c r="N540" s="17"/>
    </row>
    <row r="541" spans="1:14" s="16" customFormat="1" ht="45" hidden="1" outlineLevel="1">
      <c r="A541" s="52"/>
      <c r="B541" s="81"/>
      <c r="C541" s="48" t="str">
        <f ca="1">IF(D541&lt;&gt;"","0x"&amp;DEC2HEX(D541,3),"")</f>
        <v/>
      </c>
      <c r="D541" s="48" t="str">
        <f t="array" aca="1" ref="D541" ca="1">IF(ISNUMBER(SEARCH("Bit", $H541)), "", INDEX(D:D,MAX(IF(OFFSET(D541,-25,0,24,1)&lt;&gt;"",ROW(OFFSET(D541,-25,0,24,1)))),)+2)</f>
        <v/>
      </c>
      <c r="E541" s="48"/>
      <c r="F541" s="48"/>
      <c r="G541" s="49" t="s">
        <v>314</v>
      </c>
      <c r="H541" s="49" t="s">
        <v>326</v>
      </c>
      <c r="I541" s="50" t="s">
        <v>479</v>
      </c>
      <c r="J541" s="51" t="s">
        <v>328</v>
      </c>
      <c r="M541" s="17"/>
      <c r="N541" s="17"/>
    </row>
    <row r="542" spans="1:14" s="16" customFormat="1" ht="15.75" hidden="1" outlineLevel="1">
      <c r="A542" s="52"/>
      <c r="B542" s="81"/>
      <c r="C542" s="48" t="str">
        <f ca="1">IF(D542&lt;&gt;"","0x"&amp;DEC2HEX(D542,3),"")</f>
        <v/>
      </c>
      <c r="D542" s="48" t="str">
        <f t="array" aca="1" ref="D542" ca="1">IF(ISNUMBER(SEARCH("Bit", $H542)), "", INDEX(D:D,MAX(IF(OFFSET(D542,-25,0,24,1)&lt;&gt;"",ROW(OFFSET(D542,-25,0,24,1)))),)+2)</f>
        <v/>
      </c>
      <c r="E542" s="48"/>
      <c r="F542" s="48"/>
      <c r="G542" s="49" t="s">
        <v>314</v>
      </c>
      <c r="H542" s="49" t="s">
        <v>329</v>
      </c>
      <c r="I542" s="50" t="s">
        <v>480</v>
      </c>
      <c r="J542" s="51"/>
      <c r="M542" s="17"/>
      <c r="N542" s="17"/>
    </row>
    <row r="543" spans="1:14" s="16" customFormat="1" ht="15.75" collapsed="1">
      <c r="A543" s="52"/>
      <c r="B543" s="81" t="s">
        <v>481</v>
      </c>
      <c r="C543" s="48" t="str">
        <f t="shared" ref="C543:C544" ca="1" si="110">IF(D543&lt;&gt;"","0x"&amp;DEC2HEX(D543,3),"")</f>
        <v>0x130</v>
      </c>
      <c r="D543" s="48">
        <f t="array" aca="1" ref="D543" ca="1">IF(ISNUMBER(SEARCH("Bit", $H543)), "", INDEX(D:D,MAX(IF(OFFSET(D543,-25,0,24,1)&lt;&gt;"",ROW(OFFSET(D543,-25,0,24,1)))),)+2)</f>
        <v>304</v>
      </c>
      <c r="E543" s="48">
        <v>16</v>
      </c>
      <c r="F543" s="48" t="s">
        <v>482</v>
      </c>
      <c r="G543" s="49" t="s">
        <v>314</v>
      </c>
      <c r="H543" s="49"/>
      <c r="I543" s="50"/>
      <c r="J543" s="51" t="s">
        <v>476</v>
      </c>
      <c r="M543" s="17"/>
      <c r="N543" s="17"/>
    </row>
    <row r="544" spans="1:14" s="16" customFormat="1" ht="33.75" hidden="1" outlineLevel="1">
      <c r="A544" s="52"/>
      <c r="B544" s="81"/>
      <c r="C544" s="48" t="str">
        <f t="shared" ca="1" si="110"/>
        <v/>
      </c>
      <c r="D544" s="48" t="str">
        <f t="array" aca="1" ref="D544" ca="1">IF(ISNUMBER(SEARCH("Bit", $H544)), "", INDEX(D:D,MAX(IF(OFFSET(D544,-25,0,24,1)&lt;&gt;"",ROW(OFFSET(D544,-25,0,24,1)))),)+2)</f>
        <v/>
      </c>
      <c r="E544" s="48"/>
      <c r="F544" s="48"/>
      <c r="G544" s="49" t="s">
        <v>314</v>
      </c>
      <c r="H544" s="49" t="s">
        <v>144</v>
      </c>
      <c r="I544" s="50" t="s">
        <v>472</v>
      </c>
      <c r="J544" s="51" t="s">
        <v>483</v>
      </c>
      <c r="M544" s="17"/>
      <c r="N544" s="17"/>
    </row>
    <row r="545" spans="1:14" s="16" customFormat="1" ht="15.75" collapsed="1">
      <c r="A545" s="52"/>
      <c r="B545" s="81" t="s">
        <v>484</v>
      </c>
      <c r="C545" s="48" t="str">
        <f t="shared" ref="C545:C546" ca="1" si="111">IF(D545&lt;&gt;"","0x"&amp;DEC2HEX(D545,3),"")</f>
        <v>0x132</v>
      </c>
      <c r="D545" s="48">
        <f t="array" aca="1" ref="D545" ca="1">IF(ISNUMBER(SEARCH("Bit", $H545)), "", INDEX(D:D,MAX(IF(OFFSET(D545,-25,0,24,1)&lt;&gt;"",ROW(OFFSET(D545,-25,0,24,1)))),)+2)</f>
        <v>306</v>
      </c>
      <c r="E545" s="48">
        <v>16</v>
      </c>
      <c r="F545" s="48" t="s">
        <v>485</v>
      </c>
      <c r="G545" s="49" t="s">
        <v>314</v>
      </c>
      <c r="H545" s="49"/>
      <c r="I545" s="50"/>
      <c r="J545" s="51" t="s">
        <v>476</v>
      </c>
      <c r="M545" s="17"/>
      <c r="N545" s="17"/>
    </row>
    <row r="546" spans="1:14" s="16" customFormat="1" ht="33.75" hidden="1" outlineLevel="1">
      <c r="A546" s="52"/>
      <c r="B546" s="81"/>
      <c r="C546" s="48" t="str">
        <f t="shared" ca="1" si="111"/>
        <v/>
      </c>
      <c r="D546" s="48" t="str">
        <f t="array" aca="1" ref="D546" ca="1">IF(ISNUMBER(SEARCH("Bit", $H546)), "", INDEX(D:D,MAX(IF(OFFSET(D546,-25,0,24,1)&lt;&gt;"",ROW(OFFSET(D546,-25,0,24,1)))),)+2)</f>
        <v/>
      </c>
      <c r="E546" s="48"/>
      <c r="F546" s="48"/>
      <c r="G546" s="49" t="s">
        <v>314</v>
      </c>
      <c r="H546" s="49" t="s">
        <v>144</v>
      </c>
      <c r="I546" s="50" t="s">
        <v>486</v>
      </c>
      <c r="J546" s="51" t="s">
        <v>487</v>
      </c>
      <c r="M546" s="17"/>
      <c r="N546" s="17"/>
    </row>
    <row r="547" spans="1:14" s="16" customFormat="1" ht="15.75" collapsed="1">
      <c r="A547" s="52"/>
      <c r="B547" s="81" t="s">
        <v>488</v>
      </c>
      <c r="C547" s="48" t="str">
        <f t="shared" ca="1" si="100"/>
        <v>0x134</v>
      </c>
      <c r="D547" s="48">
        <f t="array" aca="1" ref="D547" ca="1">IF(ISNUMBER(SEARCH("Bit", $H547)), "", INDEX(D:D,MAX(IF(OFFSET(D547,-25,0,24,1)&lt;&gt;"",ROW(OFFSET(D547,-25,0,24,1)))),)+2)</f>
        <v>308</v>
      </c>
      <c r="E547" s="48">
        <v>16</v>
      </c>
      <c r="F547" s="48" t="s">
        <v>489</v>
      </c>
      <c r="G547" s="49" t="s">
        <v>314</v>
      </c>
      <c r="H547" s="49"/>
      <c r="I547" s="50"/>
      <c r="J547" s="51" t="s">
        <v>471</v>
      </c>
      <c r="M547" s="17"/>
      <c r="N547" s="17"/>
    </row>
    <row r="548" spans="1:14" s="16" customFormat="1" ht="56.25" hidden="1" outlineLevel="1">
      <c r="A548" s="52"/>
      <c r="B548" s="81"/>
      <c r="C548" s="48" t="str">
        <f t="shared" ca="1" si="100"/>
        <v/>
      </c>
      <c r="D548" s="48" t="str">
        <f t="array" aca="1" ref="D548" ca="1">IF(ISNUMBER(SEARCH("Bit", $H548)), "", INDEX(D:D,MAX(IF(OFFSET(D548,-25,0,24,1)&lt;&gt;"",ROW(OFFSET(D548,-25,0,24,1)))),)+2)</f>
        <v/>
      </c>
      <c r="E548" s="48"/>
      <c r="F548" s="48"/>
      <c r="G548" s="49" t="s">
        <v>314</v>
      </c>
      <c r="H548" s="49" t="s">
        <v>144</v>
      </c>
      <c r="I548" s="50" t="s">
        <v>490</v>
      </c>
      <c r="J548" s="51" t="s">
        <v>491</v>
      </c>
      <c r="M548" s="17"/>
      <c r="N548" s="17"/>
    </row>
    <row r="549" spans="1:14" s="16" customFormat="1" ht="15.75" collapsed="1">
      <c r="A549" s="52"/>
      <c r="B549" s="81" t="s">
        <v>492</v>
      </c>
      <c r="C549" s="48" t="str">
        <f ca="1">IF(D549&lt;&gt;"","0x"&amp;DEC2HEX(D549,3),"")</f>
        <v>0x136</v>
      </c>
      <c r="D549" s="48">
        <f t="array" aca="1" ref="D549" ca="1">IF(ISNUMBER(SEARCH("Bit", $H549)), "", INDEX(D:D,MAX(IF(OFFSET(D549,-25,0,24,1)&lt;&gt;"",ROW(OFFSET(D549,-25,0,24,1)))),)+2)</f>
        <v>310</v>
      </c>
      <c r="E549" s="48">
        <v>16</v>
      </c>
      <c r="F549" s="48" t="s">
        <v>51</v>
      </c>
      <c r="G549" s="49" t="s">
        <v>314</v>
      </c>
      <c r="H549" s="49"/>
      <c r="I549" s="50"/>
      <c r="J549" s="51" t="s">
        <v>410</v>
      </c>
      <c r="M549" s="17"/>
      <c r="N549" s="17"/>
    </row>
    <row r="550" spans="1:14" s="16" customFormat="1" ht="15.75" hidden="1" outlineLevel="1">
      <c r="A550" s="52"/>
      <c r="B550" s="81"/>
      <c r="C550" s="48" t="str">
        <f ca="1">IF(D550&lt;&gt;"","0x"&amp;DEC2HEX(D550,3),"")</f>
        <v/>
      </c>
      <c r="D550" s="48" t="str">
        <f t="array" aca="1" ref="D550" ca="1">IF(ISNUMBER(SEARCH("Bit", $H550)), "", INDEX(D:D,MAX(IF(OFFSET(D550,-25,0,24,1)&lt;&gt;"",ROW(OFFSET(D550,-25,0,24,1)))),)+2)</f>
        <v/>
      </c>
      <c r="E550" s="48"/>
      <c r="F550" s="48"/>
      <c r="G550" s="49"/>
      <c r="H550" s="49" t="s">
        <v>64</v>
      </c>
      <c r="I550" s="50" t="s">
        <v>65</v>
      </c>
      <c r="J550" s="51"/>
      <c r="M550" s="17"/>
      <c r="N550" s="17"/>
    </row>
    <row r="551" spans="1:14" s="16" customFormat="1" ht="15.75" hidden="1" outlineLevel="1">
      <c r="A551" s="52"/>
      <c r="B551" s="81"/>
      <c r="C551" s="48" t="str">
        <f ca="1">IF(D551&lt;&gt;"","0x"&amp;DEC2HEX(D551,3),"")</f>
        <v/>
      </c>
      <c r="D551" s="48" t="str">
        <f t="array" aca="1" ref="D551" ca="1">IF(ISNUMBER(SEARCH("Bit", $H551)), "", INDEX(D:D,MAX(IF(OFFSET(D551,-25,0,24,1)&lt;&gt;"",ROW(OFFSET(D551,-25,0,24,1)))),)+2)</f>
        <v/>
      </c>
      <c r="E551" s="48"/>
      <c r="F551" s="48"/>
      <c r="G551" s="49"/>
      <c r="H551" s="49" t="s">
        <v>66</v>
      </c>
      <c r="I551" s="50" t="s">
        <v>67</v>
      </c>
      <c r="J551" s="51"/>
      <c r="M551" s="17"/>
      <c r="N551" s="17"/>
    </row>
    <row r="552" spans="1:14" s="16" customFormat="1" ht="45" hidden="1" outlineLevel="1">
      <c r="A552" s="52"/>
      <c r="B552" s="81"/>
      <c r="C552" s="48" t="str">
        <f ca="1">IF(D552&lt;&gt;"","0x"&amp;DEC2HEX(D552,3),"")</f>
        <v/>
      </c>
      <c r="D552" s="48" t="str">
        <f t="array" aca="1" ref="D552" ca="1">IF(ISNUMBER(SEARCH("Bit", $H552)), "", INDEX(D:D,MAX(IF(OFFSET(D552,-25,0,24,1)&lt;&gt;"",ROW(OFFSET(D552,-25,0,24,1)))),)+2)</f>
        <v/>
      </c>
      <c r="E552" s="48"/>
      <c r="F552" s="48"/>
      <c r="G552" s="49" t="s">
        <v>314</v>
      </c>
      <c r="H552" s="49" t="s">
        <v>326</v>
      </c>
      <c r="I552" s="50" t="s">
        <v>493</v>
      </c>
      <c r="J552" s="51" t="s">
        <v>328</v>
      </c>
      <c r="M552" s="17"/>
      <c r="N552" s="17"/>
    </row>
    <row r="553" spans="1:14" s="16" customFormat="1" ht="15.75" hidden="1" outlineLevel="1">
      <c r="A553" s="52"/>
      <c r="B553" s="81"/>
      <c r="C553" s="48" t="str">
        <f ca="1">IF(D553&lt;&gt;"","0x"&amp;DEC2HEX(D553,3),"")</f>
        <v/>
      </c>
      <c r="D553" s="48" t="str">
        <f t="array" aca="1" ref="D553" ca="1">IF(ISNUMBER(SEARCH("Bit", $H553)), "", INDEX(D:D,MAX(IF(OFFSET(D553,-25,0,24,1)&lt;&gt;"",ROW(OFFSET(D553,-25,0,24,1)))),)+2)</f>
        <v/>
      </c>
      <c r="E553" s="48"/>
      <c r="F553" s="48"/>
      <c r="G553" s="49" t="s">
        <v>314</v>
      </c>
      <c r="H553" s="49" t="s">
        <v>329</v>
      </c>
      <c r="I553" s="50" t="s">
        <v>494</v>
      </c>
      <c r="J553" s="51"/>
      <c r="M553" s="17"/>
      <c r="N553" s="17"/>
    </row>
    <row r="554" spans="1:14" s="16" customFormat="1" ht="15.75" collapsed="1">
      <c r="A554" s="52"/>
      <c r="B554" s="81" t="s">
        <v>495</v>
      </c>
      <c r="C554" s="48" t="str">
        <f t="shared" ref="C554:C555" ca="1" si="112">IF(D554&lt;&gt;"","0x"&amp;DEC2HEX(D554,3),"")</f>
        <v>0x138</v>
      </c>
      <c r="D554" s="48">
        <f t="array" aca="1" ref="D554" ca="1">IF(ISNUMBER(SEARCH("Bit", $H554)), "", INDEX(D:D,MAX(IF(OFFSET(D554,-25,0,24,1)&lt;&gt;"",ROW(OFFSET(D554,-25,0,24,1)))),)+2)</f>
        <v>312</v>
      </c>
      <c r="E554" s="48">
        <v>16</v>
      </c>
      <c r="F554" s="48" t="s">
        <v>470</v>
      </c>
      <c r="G554" s="49" t="s">
        <v>314</v>
      </c>
      <c r="H554" s="49"/>
      <c r="I554" s="50"/>
      <c r="J554" s="51" t="s">
        <v>471</v>
      </c>
      <c r="M554" s="17"/>
      <c r="N554" s="17"/>
    </row>
    <row r="555" spans="1:14" s="16" customFormat="1" ht="33.75" hidden="1" outlineLevel="1">
      <c r="A555" s="52"/>
      <c r="B555" s="81"/>
      <c r="C555" s="48" t="str">
        <f t="shared" ca="1" si="112"/>
        <v/>
      </c>
      <c r="D555" s="48" t="str">
        <f t="array" aca="1" ref="D555" ca="1">IF(ISNUMBER(SEARCH("Bit", $H555)), "", INDEX(D:D,MAX(IF(OFFSET(D555,-25,0,24,1)&lt;&gt;"",ROW(OFFSET(D555,-25,0,24,1)))),)+2)</f>
        <v/>
      </c>
      <c r="E555" s="48"/>
      <c r="F555" s="48"/>
      <c r="G555" s="49" t="s">
        <v>314</v>
      </c>
      <c r="H555" s="49" t="s">
        <v>144</v>
      </c>
      <c r="I555" s="50" t="s">
        <v>496</v>
      </c>
      <c r="J555" s="51" t="s">
        <v>497</v>
      </c>
      <c r="M555" s="17"/>
      <c r="N555" s="17"/>
    </row>
    <row r="556" spans="1:14" s="16" customFormat="1" ht="15.75" collapsed="1">
      <c r="A556" s="52"/>
      <c r="B556" s="81" t="s">
        <v>498</v>
      </c>
      <c r="C556" s="48" t="str">
        <f t="shared" ref="C556:C557" ca="1" si="113">IF(D556&lt;&gt;"","0x"&amp;DEC2HEX(D556,3),"")</f>
        <v>0x13A</v>
      </c>
      <c r="D556" s="48">
        <f t="array" aca="1" ref="D556" ca="1">IF(ISNUMBER(SEARCH("Bit", $H556)), "", INDEX(D:D,MAX(IF(OFFSET(D556,-25,0,24,1)&lt;&gt;"",ROW(OFFSET(D556,-25,0,24,1)))),)+2)</f>
        <v>314</v>
      </c>
      <c r="E556" s="48">
        <v>16</v>
      </c>
      <c r="F556" s="48" t="s">
        <v>499</v>
      </c>
      <c r="G556" s="49" t="s">
        <v>314</v>
      </c>
      <c r="H556" s="49"/>
      <c r="I556" s="50"/>
      <c r="J556" s="51" t="s">
        <v>471</v>
      </c>
      <c r="M556" s="17"/>
      <c r="N556" s="17"/>
    </row>
    <row r="557" spans="1:14" s="16" customFormat="1" ht="56.25" hidden="1" outlineLevel="1">
      <c r="A557" s="52"/>
      <c r="B557" s="81"/>
      <c r="C557" s="48" t="str">
        <f t="shared" ca="1" si="113"/>
        <v/>
      </c>
      <c r="D557" s="48" t="str">
        <f t="array" aca="1" ref="D557" ca="1">IF(ISNUMBER(SEARCH("Bit", $H557)), "", INDEX(D:D,MAX(IF(OFFSET(D557,-25,0,24,1)&lt;&gt;"",ROW(OFFSET(D557,-25,0,24,1)))),)+2)</f>
        <v/>
      </c>
      <c r="E557" s="48"/>
      <c r="F557" s="48"/>
      <c r="G557" s="49" t="s">
        <v>314</v>
      </c>
      <c r="H557" s="49" t="s">
        <v>144</v>
      </c>
      <c r="I557" s="50" t="s">
        <v>500</v>
      </c>
      <c r="J557" s="51" t="s">
        <v>501</v>
      </c>
      <c r="M557" s="17"/>
      <c r="N557" s="17"/>
    </row>
    <row r="558" spans="1:14" s="16" customFormat="1" ht="15.75" collapsed="1">
      <c r="A558" s="52"/>
      <c r="B558" s="81" t="s">
        <v>502</v>
      </c>
      <c r="C558" s="48" t="str">
        <f t="shared" ca="1" si="100"/>
        <v>0x13C</v>
      </c>
      <c r="D558" s="48">
        <f t="array" aca="1" ref="D558" ca="1">IF(ISNUMBER(SEARCH("Bit", $H558)), "", INDEX(D:D,MAX(IF(OFFSET(D558,-25,0,24,1)&lt;&gt;"",ROW(OFFSET(D558,-25,0,24,1)))),)+2)</f>
        <v>316</v>
      </c>
      <c r="E558" s="48">
        <v>16</v>
      </c>
      <c r="F558" s="48" t="s">
        <v>503</v>
      </c>
      <c r="G558" s="49" t="s">
        <v>314</v>
      </c>
      <c r="H558" s="49"/>
      <c r="I558" s="50"/>
      <c r="J558" s="51" t="s">
        <v>471</v>
      </c>
      <c r="M558" s="17"/>
      <c r="N558" s="17"/>
    </row>
    <row r="559" spans="1:14" s="16" customFormat="1" ht="33.75" hidden="1" outlineLevel="1">
      <c r="A559" s="52"/>
      <c r="B559" s="81"/>
      <c r="C559" s="48" t="str">
        <f t="shared" ca="1" si="100"/>
        <v/>
      </c>
      <c r="D559" s="48" t="str">
        <f t="array" aca="1" ref="D559" ca="1">IF(ISNUMBER(SEARCH("Bit", $H559)), "", INDEX(D:D,MAX(IF(OFFSET(D559,-25,0,24,1)&lt;&gt;"",ROW(OFFSET(D559,-25,0,24,1)))),)+2)</f>
        <v/>
      </c>
      <c r="E559" s="48"/>
      <c r="F559" s="48"/>
      <c r="G559" s="49" t="s">
        <v>314</v>
      </c>
      <c r="H559" s="49" t="s">
        <v>144</v>
      </c>
      <c r="I559" s="50" t="s">
        <v>504</v>
      </c>
      <c r="J559" s="51" t="s">
        <v>505</v>
      </c>
      <c r="M559" s="17"/>
      <c r="N559" s="17"/>
    </row>
    <row r="560" spans="1:14" s="16" customFormat="1" ht="15.75" collapsed="1">
      <c r="A560" s="52"/>
      <c r="B560" s="81" t="s">
        <v>506</v>
      </c>
      <c r="C560" s="48" t="str">
        <f t="shared" ref="C560:C564" ca="1" si="114">IF(D560&lt;&gt;"","0x"&amp;DEC2HEX(D560,3),"")</f>
        <v>0x13E</v>
      </c>
      <c r="D560" s="48">
        <f t="array" aca="1" ref="D560" ca="1">IF(ISNUMBER(SEARCH("Bit", $H560)), "", INDEX(D:D,MAX(IF(OFFSET(D560,-25,0,24,1)&lt;&gt;"",ROW(OFFSET(D560,-25,0,24,1)))),)+2)</f>
        <v>318</v>
      </c>
      <c r="E560" s="48">
        <v>16</v>
      </c>
      <c r="F560" s="48" t="s">
        <v>51</v>
      </c>
      <c r="G560" s="49" t="s">
        <v>314</v>
      </c>
      <c r="H560" s="49"/>
      <c r="I560" s="50"/>
      <c r="J560" s="51" t="s">
        <v>410</v>
      </c>
      <c r="M560" s="17"/>
      <c r="N560" s="17"/>
    </row>
    <row r="561" spans="1:14" s="16" customFormat="1" ht="15.75" hidden="1" outlineLevel="1">
      <c r="A561" s="52"/>
      <c r="B561" s="81"/>
      <c r="C561" s="48" t="str">
        <f t="shared" ca="1" si="114"/>
        <v/>
      </c>
      <c r="D561" s="48" t="str">
        <f t="array" aca="1" ref="D561" ca="1">IF(ISNUMBER(SEARCH("Bit", $H561)), "", INDEX(D:D,MAX(IF(OFFSET(D561,-25,0,24,1)&lt;&gt;"",ROW(OFFSET(D561,-25,0,24,1)))),)+2)</f>
        <v/>
      </c>
      <c r="E561" s="48"/>
      <c r="F561" s="48"/>
      <c r="G561" s="49"/>
      <c r="H561" s="49" t="s">
        <v>64</v>
      </c>
      <c r="I561" s="50" t="s">
        <v>65</v>
      </c>
      <c r="J561" s="51"/>
      <c r="M561" s="17"/>
      <c r="N561" s="17"/>
    </row>
    <row r="562" spans="1:14" s="16" customFormat="1" ht="15.75" hidden="1" outlineLevel="1">
      <c r="A562" s="52"/>
      <c r="B562" s="81"/>
      <c r="C562" s="48" t="str">
        <f t="shared" ca="1" si="114"/>
        <v/>
      </c>
      <c r="D562" s="48" t="str">
        <f t="array" aca="1" ref="D562" ca="1">IF(ISNUMBER(SEARCH("Bit", $H562)), "", INDEX(D:D,MAX(IF(OFFSET(D562,-25,0,24,1)&lt;&gt;"",ROW(OFFSET(D562,-25,0,24,1)))),)+2)</f>
        <v/>
      </c>
      <c r="E562" s="48"/>
      <c r="F562" s="48"/>
      <c r="G562" s="49"/>
      <c r="H562" s="49" t="s">
        <v>66</v>
      </c>
      <c r="I562" s="50" t="s">
        <v>67</v>
      </c>
      <c r="J562" s="51"/>
      <c r="M562" s="17"/>
      <c r="N562" s="17"/>
    </row>
    <row r="563" spans="1:14" s="16" customFormat="1" ht="45" hidden="1" outlineLevel="1">
      <c r="A563" s="52"/>
      <c r="B563" s="81"/>
      <c r="C563" s="48" t="str">
        <f t="shared" ca="1" si="114"/>
        <v/>
      </c>
      <c r="D563" s="48" t="str">
        <f t="array" aca="1" ref="D563" ca="1">IF(ISNUMBER(SEARCH("Bit", $H563)), "", INDEX(D:D,MAX(IF(OFFSET(D563,-25,0,24,1)&lt;&gt;"",ROW(OFFSET(D563,-25,0,24,1)))),)+2)</f>
        <v/>
      </c>
      <c r="E563" s="48"/>
      <c r="F563" s="48"/>
      <c r="G563" s="49" t="s">
        <v>314</v>
      </c>
      <c r="H563" s="49" t="s">
        <v>326</v>
      </c>
      <c r="I563" s="50" t="s">
        <v>507</v>
      </c>
      <c r="J563" s="51" t="s">
        <v>328</v>
      </c>
      <c r="M563" s="17"/>
      <c r="N563" s="17"/>
    </row>
    <row r="564" spans="1:14" s="16" customFormat="1" ht="15.75" hidden="1" outlineLevel="1">
      <c r="A564" s="52"/>
      <c r="B564" s="81"/>
      <c r="C564" s="48" t="str">
        <f t="shared" ca="1" si="114"/>
        <v/>
      </c>
      <c r="D564" s="48" t="str">
        <f t="array" aca="1" ref="D564" ca="1">IF(ISNUMBER(SEARCH("Bit", $H564)), "", INDEX(D:D,MAX(IF(OFFSET(D564,-25,0,24,1)&lt;&gt;"",ROW(OFFSET(D564,-25,0,24,1)))),)+2)</f>
        <v/>
      </c>
      <c r="E564" s="48"/>
      <c r="F564" s="48"/>
      <c r="G564" s="49" t="s">
        <v>314</v>
      </c>
      <c r="H564" s="49" t="s">
        <v>329</v>
      </c>
      <c r="I564" s="50" t="s">
        <v>508</v>
      </c>
      <c r="J564" s="51"/>
      <c r="M564" s="17"/>
      <c r="N564" s="17"/>
    </row>
    <row r="565" spans="1:14" s="16" customFormat="1" ht="15.75" collapsed="1">
      <c r="A565" s="52"/>
      <c r="B565" s="81" t="s">
        <v>509</v>
      </c>
      <c r="C565" s="48" t="str">
        <f t="shared" ref="C565:C566" ca="1" si="115">IF(D565&lt;&gt;"","0x"&amp;DEC2HEX(D565,3),"")</f>
        <v>0x140</v>
      </c>
      <c r="D565" s="48">
        <f t="array" aca="1" ref="D565" ca="1">IF(ISNUMBER(SEARCH("Bit", $H565)), "", INDEX(D:D,MAX(IF(OFFSET(D565,-25,0,24,1)&lt;&gt;"",ROW(OFFSET(D565,-25,0,24,1)))),)+2)</f>
        <v>320</v>
      </c>
      <c r="E565" s="48">
        <v>16</v>
      </c>
      <c r="F565" s="48" t="s">
        <v>510</v>
      </c>
      <c r="G565" s="49" t="s">
        <v>314</v>
      </c>
      <c r="H565" s="49"/>
      <c r="I565" s="50"/>
      <c r="J565" s="51" t="s">
        <v>471</v>
      </c>
      <c r="M565" s="17"/>
      <c r="N565" s="17"/>
    </row>
    <row r="566" spans="1:14" s="16" customFormat="1" ht="67.5" hidden="1" outlineLevel="1">
      <c r="A566" s="52"/>
      <c r="B566" s="81"/>
      <c r="C566" s="48" t="str">
        <f t="shared" ca="1" si="115"/>
        <v/>
      </c>
      <c r="D566" s="48" t="str">
        <f t="array" aca="1" ref="D566" ca="1">IF(ISNUMBER(SEARCH("Bit", $H566)), "", INDEX(D:D,MAX(IF(OFFSET(D566,-25,0,24,1)&lt;&gt;"",ROW(OFFSET(D566,-25,0,24,1)))),)+2)</f>
        <v/>
      </c>
      <c r="E566" s="48"/>
      <c r="F566" s="48"/>
      <c r="G566" s="49" t="s">
        <v>314</v>
      </c>
      <c r="H566" s="49" t="s">
        <v>144</v>
      </c>
      <c r="I566" s="50" t="s">
        <v>511</v>
      </c>
      <c r="J566" s="51" t="s">
        <v>512</v>
      </c>
      <c r="M566" s="17"/>
      <c r="N566" s="17"/>
    </row>
    <row r="567" spans="1:14" s="16" customFormat="1" ht="15.75" collapsed="1">
      <c r="A567" s="52"/>
      <c r="B567" s="81" t="s">
        <v>513</v>
      </c>
      <c r="C567" s="48" t="str">
        <f ca="1">IF(D567&lt;&gt;"","0x"&amp;DEC2HEX(D567,3),"")</f>
        <v>0x142</v>
      </c>
      <c r="D567" s="48">
        <f t="array" aca="1" ref="D567" ca="1">IF(ISNUMBER(SEARCH("Bit", $H567)), "", INDEX(D:D,MAX(IF(OFFSET(D567,-25,0,24,1)&lt;&gt;"",ROW(OFFSET(D567,-25,0,24,1)))),)+2)</f>
        <v>322</v>
      </c>
      <c r="E567" s="48">
        <v>16</v>
      </c>
      <c r="F567" s="48" t="s">
        <v>470</v>
      </c>
      <c r="G567" s="49" t="s">
        <v>314</v>
      </c>
      <c r="H567" s="49"/>
      <c r="I567" s="50"/>
      <c r="J567" s="51" t="s">
        <v>471</v>
      </c>
      <c r="M567" s="17"/>
      <c r="N567" s="17"/>
    </row>
    <row r="568" spans="1:14" s="16" customFormat="1" ht="22.5" hidden="1" outlineLevel="1">
      <c r="A568" s="52"/>
      <c r="B568" s="81"/>
      <c r="C568" s="48" t="str">
        <f ca="1">IF(D568&lt;&gt;"","0x"&amp;DEC2HEX(D568,3),"")</f>
        <v/>
      </c>
      <c r="D568" s="48" t="str">
        <f t="array" aca="1" ref="D568" ca="1">IF(ISNUMBER(SEARCH("Bit", $H568)), "", INDEX(D:D,MAX(IF(OFFSET(D568,-25,0,24,1)&lt;&gt;"",ROW(OFFSET(D568,-25,0,24,1)))),)+2)</f>
        <v/>
      </c>
      <c r="E568" s="48"/>
      <c r="F568" s="48"/>
      <c r="G568" s="49" t="s">
        <v>314</v>
      </c>
      <c r="H568" s="49" t="s">
        <v>144</v>
      </c>
      <c r="I568" s="50" t="s">
        <v>514</v>
      </c>
      <c r="J568" s="51" t="s">
        <v>515</v>
      </c>
      <c r="M568" s="17"/>
      <c r="N568" s="17"/>
    </row>
    <row r="569" spans="1:14" s="16" customFormat="1" ht="15.75" collapsed="1">
      <c r="A569" s="52"/>
      <c r="B569" s="81" t="s">
        <v>516</v>
      </c>
      <c r="C569" s="48" t="str">
        <f t="shared" ca="1" si="100"/>
        <v>0x144</v>
      </c>
      <c r="D569" s="48">
        <f t="array" aca="1" ref="D569" ca="1">IF(ISNUMBER(SEARCH("Bit", $H569)), "", INDEX(D:D,MAX(IF(OFFSET(D569,-25,0,24,1)&lt;&gt;"",ROW(OFFSET(D569,-25,0,24,1)))),)+2)</f>
        <v>324</v>
      </c>
      <c r="E569" s="48">
        <v>16</v>
      </c>
      <c r="F569" s="48" t="s">
        <v>517</v>
      </c>
      <c r="G569" s="49" t="s">
        <v>314</v>
      </c>
      <c r="H569" s="49"/>
      <c r="I569" s="50"/>
      <c r="J569" s="51" t="s">
        <v>471</v>
      </c>
      <c r="M569" s="17"/>
      <c r="N569" s="17"/>
    </row>
    <row r="570" spans="1:14" s="16" customFormat="1" ht="33.75" hidden="1" outlineLevel="1">
      <c r="A570" s="52"/>
      <c r="B570" s="81"/>
      <c r="C570" s="48" t="str">
        <f t="shared" ca="1" si="100"/>
        <v/>
      </c>
      <c r="D570" s="48" t="str">
        <f t="array" aca="1" ref="D570" ca="1">IF(ISNUMBER(SEARCH("Bit", $H570)), "", INDEX(D:D,MAX(IF(OFFSET(D570,-25,0,24,1)&lt;&gt;"",ROW(OFFSET(D570,-25,0,24,1)))),)+2)</f>
        <v/>
      </c>
      <c r="E570" s="48"/>
      <c r="F570" s="48"/>
      <c r="G570" s="49" t="s">
        <v>314</v>
      </c>
      <c r="H570" s="49" t="s">
        <v>144</v>
      </c>
      <c r="I570" s="50" t="s">
        <v>518</v>
      </c>
      <c r="J570" s="51" t="s">
        <v>519</v>
      </c>
      <c r="M570" s="17"/>
      <c r="N570" s="17"/>
    </row>
    <row r="571" spans="1:14" s="16" customFormat="1" ht="15.75" collapsed="1">
      <c r="A571" s="52"/>
      <c r="B571" s="81" t="s">
        <v>520</v>
      </c>
      <c r="C571" s="48" t="str">
        <f ca="1">IF(D571&lt;&gt;"","0x"&amp;DEC2HEX(D571,3),"")</f>
        <v>0x146</v>
      </c>
      <c r="D571" s="48">
        <f t="array" aca="1" ref="D571" ca="1">IF(ISNUMBER(SEARCH("Bit", $H571)), "", INDEX(D:D,MAX(IF(OFFSET(D571,-25,0,24,1)&lt;&gt;"",ROW(OFFSET(D571,-25,0,24,1)))),)+2)</f>
        <v>326</v>
      </c>
      <c r="E571" s="48">
        <v>16</v>
      </c>
      <c r="F571" s="48" t="s">
        <v>51</v>
      </c>
      <c r="G571" s="49" t="s">
        <v>314</v>
      </c>
      <c r="H571" s="49"/>
      <c r="I571" s="50"/>
      <c r="J571" s="51" t="s">
        <v>410</v>
      </c>
      <c r="M571" s="17"/>
      <c r="N571" s="17"/>
    </row>
    <row r="572" spans="1:14" s="16" customFormat="1" ht="15.75" hidden="1" outlineLevel="1">
      <c r="A572" s="52"/>
      <c r="B572" s="81"/>
      <c r="C572" s="48" t="str">
        <f ca="1">IF(D572&lt;&gt;"","0x"&amp;DEC2HEX(D572,3),"")</f>
        <v/>
      </c>
      <c r="D572" s="48" t="str">
        <f t="array" aca="1" ref="D572" ca="1">IF(ISNUMBER(SEARCH("Bit", $H572)), "", INDEX(D:D,MAX(IF(OFFSET(D572,-25,0,24,1)&lt;&gt;"",ROW(OFFSET(D572,-25,0,24,1)))),)+2)</f>
        <v/>
      </c>
      <c r="E572" s="48"/>
      <c r="F572" s="48"/>
      <c r="G572" s="49"/>
      <c r="H572" s="49" t="s">
        <v>64</v>
      </c>
      <c r="I572" s="50" t="s">
        <v>65</v>
      </c>
      <c r="J572" s="51"/>
      <c r="M572" s="17"/>
      <c r="N572" s="17"/>
    </row>
    <row r="573" spans="1:14" s="16" customFormat="1" ht="15.75" hidden="1" outlineLevel="1">
      <c r="A573" s="52"/>
      <c r="B573" s="81"/>
      <c r="C573" s="48" t="str">
        <f ca="1">IF(D573&lt;&gt;"","0x"&amp;DEC2HEX(D573,3),"")</f>
        <v/>
      </c>
      <c r="D573" s="48" t="str">
        <f t="array" aca="1" ref="D573" ca="1">IF(ISNUMBER(SEARCH("Bit", $H573)), "", INDEX(D:D,MAX(IF(OFFSET(D573,-25,0,24,1)&lt;&gt;"",ROW(OFFSET(D573,-25,0,24,1)))),)+2)</f>
        <v/>
      </c>
      <c r="E573" s="48"/>
      <c r="F573" s="48"/>
      <c r="G573" s="49"/>
      <c r="H573" s="49" t="s">
        <v>66</v>
      </c>
      <c r="I573" s="50" t="s">
        <v>67</v>
      </c>
      <c r="J573" s="51"/>
      <c r="M573" s="17"/>
      <c r="N573" s="17"/>
    </row>
    <row r="574" spans="1:14" s="16" customFormat="1" ht="45" hidden="1" outlineLevel="1">
      <c r="A574" s="52"/>
      <c r="B574" s="81"/>
      <c r="C574" s="48" t="str">
        <f ca="1">IF(D574&lt;&gt;"","0x"&amp;DEC2HEX(D574,3),"")</f>
        <v/>
      </c>
      <c r="D574" s="48" t="str">
        <f t="array" aca="1" ref="D574" ca="1">IF(ISNUMBER(SEARCH("Bit", $H574)), "", INDEX(D:D,MAX(IF(OFFSET(D574,-25,0,24,1)&lt;&gt;"",ROW(OFFSET(D574,-25,0,24,1)))),)+2)</f>
        <v/>
      </c>
      <c r="E574" s="48"/>
      <c r="F574" s="48"/>
      <c r="G574" s="49" t="s">
        <v>314</v>
      </c>
      <c r="H574" s="49" t="s">
        <v>326</v>
      </c>
      <c r="I574" s="50" t="s">
        <v>521</v>
      </c>
      <c r="J574" s="51" t="s">
        <v>328</v>
      </c>
      <c r="M574" s="17"/>
      <c r="N574" s="17"/>
    </row>
    <row r="575" spans="1:14" s="16" customFormat="1" ht="15.75" hidden="1" outlineLevel="1">
      <c r="A575" s="52"/>
      <c r="B575" s="81"/>
      <c r="C575" s="48" t="str">
        <f ca="1">IF(D575&lt;&gt;"","0x"&amp;DEC2HEX(D575,3),"")</f>
        <v/>
      </c>
      <c r="D575" s="48" t="str">
        <f t="array" aca="1" ref="D575" ca="1">IF(ISNUMBER(SEARCH("Bit", $H575)), "", INDEX(D:D,MAX(IF(OFFSET(D575,-25,0,24,1)&lt;&gt;"",ROW(OFFSET(D575,-25,0,24,1)))),)+2)</f>
        <v/>
      </c>
      <c r="E575" s="48"/>
      <c r="F575" s="48"/>
      <c r="G575" s="49" t="s">
        <v>314</v>
      </c>
      <c r="H575" s="49" t="s">
        <v>329</v>
      </c>
      <c r="I575" s="50" t="s">
        <v>522</v>
      </c>
      <c r="J575" s="51"/>
      <c r="M575" s="17"/>
      <c r="N575" s="17"/>
    </row>
    <row r="576" spans="1:14" s="16" customFormat="1" ht="15.75" collapsed="1">
      <c r="A576" s="52"/>
      <c r="B576" s="81" t="s">
        <v>523</v>
      </c>
      <c r="C576" s="48" t="str">
        <f t="shared" ref="C576:C577" ca="1" si="116">IF(D576&lt;&gt;"","0x"&amp;DEC2HEX(D576,3),"")</f>
        <v>0x148</v>
      </c>
      <c r="D576" s="48">
        <f t="array" aca="1" ref="D576" ca="1">IF(ISNUMBER(SEARCH("Bit", $H576)), "", INDEX(D:D,MAX(IF(OFFSET(D576,-25,0,24,1)&lt;&gt;"",ROW(OFFSET(D576,-25,0,24,1)))),)+2)</f>
        <v>328</v>
      </c>
      <c r="E576" s="48">
        <v>16</v>
      </c>
      <c r="F576" s="48" t="s">
        <v>250</v>
      </c>
      <c r="G576" s="49" t="s">
        <v>314</v>
      </c>
      <c r="H576" s="49"/>
      <c r="I576" s="50"/>
      <c r="J576" s="51" t="s">
        <v>251</v>
      </c>
      <c r="M576" s="17"/>
      <c r="N576" s="17"/>
    </row>
    <row r="577" spans="1:14" s="16" customFormat="1" ht="33.75" hidden="1" outlineLevel="1">
      <c r="A577" s="52"/>
      <c r="B577" s="81"/>
      <c r="C577" s="48" t="str">
        <f t="shared" ca="1" si="116"/>
        <v/>
      </c>
      <c r="D577" s="48" t="str">
        <f t="array" aca="1" ref="D577" ca="1">IF(ISNUMBER(SEARCH("Bit", $H577)), "", INDEX(D:D,MAX(IF(OFFSET(D577,-25,0,24,1)&lt;&gt;"",ROW(OFFSET(D577,-25,0,24,1)))),)+2)</f>
        <v/>
      </c>
      <c r="E577" s="48"/>
      <c r="F577" s="48"/>
      <c r="G577" s="49" t="s">
        <v>314</v>
      </c>
      <c r="H577" s="49" t="s">
        <v>144</v>
      </c>
      <c r="I577" s="50" t="s">
        <v>523</v>
      </c>
      <c r="J577" s="51" t="s">
        <v>524</v>
      </c>
      <c r="M577" s="17"/>
      <c r="N577" s="17"/>
    </row>
    <row r="578" spans="1:14" s="16" customFormat="1" ht="15.75" collapsed="1">
      <c r="A578" s="52"/>
      <c r="B578" s="81" t="s">
        <v>525</v>
      </c>
      <c r="C578" s="48" t="str">
        <f ca="1">IF(D578&lt;&gt;"","0x"&amp;DEC2HEX(D578,3),"")</f>
        <v>0x14A</v>
      </c>
      <c r="D578" s="48">
        <f t="array" aca="1" ref="D578" ca="1">IF(ISNUMBER(SEARCH("Bit", $H578)), "", INDEX(D:D,MAX(IF(OFFSET(D578,-25,0,24,1)&lt;&gt;"",ROW(OFFSET(D578,-25,0,24,1)))),)+2)</f>
        <v>330</v>
      </c>
      <c r="E578" s="48">
        <v>16</v>
      </c>
      <c r="F578" s="48" t="s">
        <v>261</v>
      </c>
      <c r="G578" s="49" t="s">
        <v>314</v>
      </c>
      <c r="H578" s="49"/>
      <c r="I578" s="50"/>
      <c r="J578" s="51" t="s">
        <v>526</v>
      </c>
      <c r="M578" s="17"/>
      <c r="N578" s="17"/>
    </row>
    <row r="579" spans="1:14" s="16" customFormat="1" ht="33.75" hidden="1" outlineLevel="1">
      <c r="A579" s="52"/>
      <c r="B579" s="81"/>
      <c r="C579" s="48" t="str">
        <f ca="1">IF(D579&lt;&gt;"","0x"&amp;DEC2HEX(D579,3),"")</f>
        <v/>
      </c>
      <c r="D579" s="48" t="str">
        <f t="array" aca="1" ref="D579" ca="1">IF(ISNUMBER(SEARCH("Bit", $H579)), "", INDEX(D:D,MAX(IF(OFFSET(D579,-25,0,24,1)&lt;&gt;"",ROW(OFFSET(D579,-25,0,24,1)))),)+2)</f>
        <v/>
      </c>
      <c r="E579" s="48"/>
      <c r="F579" s="48"/>
      <c r="G579" s="49" t="s">
        <v>314</v>
      </c>
      <c r="H579" s="49" t="s">
        <v>144</v>
      </c>
      <c r="I579" s="50" t="s">
        <v>525</v>
      </c>
      <c r="J579" s="51" t="s">
        <v>527</v>
      </c>
      <c r="M579" s="17"/>
      <c r="N579" s="17"/>
    </row>
    <row r="580" spans="1:14" s="16" customFormat="1" ht="15.75" collapsed="1">
      <c r="A580" s="52"/>
      <c r="B580" s="81" t="s">
        <v>528</v>
      </c>
      <c r="C580" s="48" t="str">
        <f t="shared" ref="C580:C581" ca="1" si="117">IF(D580&lt;&gt;"","0x"&amp;DEC2HEX(D580,3),"")</f>
        <v>0x14C</v>
      </c>
      <c r="D580" s="48">
        <f t="array" aca="1" ref="D580" ca="1">IF(ISNUMBER(SEARCH("Bit", $H580)), "", INDEX(D:D,MAX(IF(OFFSET(D580,-25,0,24,1)&lt;&gt;"",ROW(OFFSET(D580,-25,0,24,1)))),)+2)</f>
        <v>332</v>
      </c>
      <c r="E580" s="48">
        <v>16</v>
      </c>
      <c r="F580" s="48" t="s">
        <v>236</v>
      </c>
      <c r="G580" s="49" t="s">
        <v>314</v>
      </c>
      <c r="H580" s="49"/>
      <c r="I580" s="50"/>
      <c r="J580" s="51" t="s">
        <v>317</v>
      </c>
      <c r="M580" s="17"/>
      <c r="N580" s="17"/>
    </row>
    <row r="581" spans="1:14" s="16" customFormat="1" ht="33.75" hidden="1" outlineLevel="1">
      <c r="A581" s="52"/>
      <c r="B581" s="81"/>
      <c r="C581" s="48" t="str">
        <f t="shared" ca="1" si="117"/>
        <v/>
      </c>
      <c r="D581" s="48" t="str">
        <f t="array" aca="1" ref="D581" ca="1">IF(ISNUMBER(SEARCH("Bit", $H581)), "", INDEX(D:D,MAX(IF(OFFSET(D581,-25,0,24,1)&lt;&gt;"",ROW(OFFSET(D581,-25,0,24,1)))),)+2)</f>
        <v/>
      </c>
      <c r="E581" s="48"/>
      <c r="F581" s="48"/>
      <c r="G581" s="49" t="s">
        <v>314</v>
      </c>
      <c r="H581" s="49" t="s">
        <v>144</v>
      </c>
      <c r="I581" s="50" t="s">
        <v>528</v>
      </c>
      <c r="J581" s="45" t="s">
        <v>529</v>
      </c>
      <c r="M581" s="17"/>
      <c r="N581" s="17"/>
    </row>
    <row r="582" spans="1:14" s="16" customFormat="1" ht="15.75" collapsed="1">
      <c r="A582" s="52"/>
      <c r="B582" s="81" t="s">
        <v>530</v>
      </c>
      <c r="C582" s="48" t="str">
        <f t="shared" ref="C582:C585" ca="1" si="118">IF(D582&lt;&gt;"","0x"&amp;DEC2HEX(D582,3),"")</f>
        <v>0x14E</v>
      </c>
      <c r="D582" s="48">
        <f t="array" aca="1" ref="D582" ca="1">IF(ISNUMBER(SEARCH("Bit", $H582)), "", INDEX(D:D,MAX(IF(OFFSET(D582,-25,0,24,1)&lt;&gt;"",ROW(OFFSET(D582,-25,0,24,1)))),)+2)</f>
        <v>334</v>
      </c>
      <c r="E582" s="48">
        <v>16</v>
      </c>
      <c r="F582" s="48" t="s">
        <v>531</v>
      </c>
      <c r="G582" s="49" t="s">
        <v>314</v>
      </c>
      <c r="H582" s="49"/>
      <c r="I582" s="50"/>
      <c r="J582" s="51" t="s">
        <v>532</v>
      </c>
      <c r="M582" s="17"/>
      <c r="N582" s="17"/>
    </row>
    <row r="583" spans="1:14" s="16" customFormat="1" ht="15.75" hidden="1" outlineLevel="1">
      <c r="A583" s="52"/>
      <c r="B583" s="81"/>
      <c r="C583" s="48" t="str">
        <f t="shared" ca="1" si="118"/>
        <v/>
      </c>
      <c r="D583" s="48" t="str">
        <f t="array" aca="1" ref="D583" ca="1">IF(ISNUMBER(SEARCH("Bit", $H583)), "", INDEX(D:D,MAX(IF(OFFSET(D583,-25,0,24,1)&lt;&gt;"",ROW(OFFSET(D583,-25,0,24,1)))),)+2)</f>
        <v/>
      </c>
      <c r="E583" s="48"/>
      <c r="F583" s="48"/>
      <c r="G583" s="49"/>
      <c r="H583" s="49" t="s">
        <v>64</v>
      </c>
      <c r="I583" s="50" t="s">
        <v>65</v>
      </c>
      <c r="J583" s="51"/>
      <c r="M583" s="17"/>
      <c r="N583" s="17"/>
    </row>
    <row r="584" spans="1:14" s="16" customFormat="1" ht="45" hidden="1" outlineLevel="1">
      <c r="A584" s="52"/>
      <c r="B584" s="81"/>
      <c r="C584" s="48" t="str">
        <f t="shared" ca="1" si="118"/>
        <v/>
      </c>
      <c r="D584" s="48" t="str">
        <f t="array" aca="1" ref="D584" ca="1">IF(ISNUMBER(SEARCH("Bit", $H584)), "", INDEX(D:D,MAX(IF(OFFSET(D584,-25,0,24,1)&lt;&gt;"",ROW(OFFSET(D584,-25,0,24,1)))),)+2)</f>
        <v/>
      </c>
      <c r="E584" s="48"/>
      <c r="F584" s="48"/>
      <c r="G584" s="49" t="s">
        <v>314</v>
      </c>
      <c r="H584" s="49" t="s">
        <v>533</v>
      </c>
      <c r="I584" s="50" t="s">
        <v>534</v>
      </c>
      <c r="J584" s="51" t="s">
        <v>535</v>
      </c>
      <c r="M584" s="17"/>
      <c r="N584" s="17"/>
    </row>
    <row r="585" spans="1:14" s="16" customFormat="1" ht="15.75" hidden="1" outlineLevel="1">
      <c r="A585" s="52"/>
      <c r="B585" s="81"/>
      <c r="C585" s="48" t="str">
        <f t="shared" ca="1" si="118"/>
        <v/>
      </c>
      <c r="D585" s="48" t="str">
        <f t="array" aca="1" ref="D585" ca="1">IF(ISNUMBER(SEARCH("Bit", $H585)), "", INDEX(D:D,MAX(IF(OFFSET(D585,-25,0,24,1)&lt;&gt;"",ROW(OFFSET(D585,-25,0,24,1)))),)+2)</f>
        <v/>
      </c>
      <c r="E585" s="48"/>
      <c r="F585" s="48"/>
      <c r="G585" s="49" t="s">
        <v>314</v>
      </c>
      <c r="H585" s="49" t="s">
        <v>329</v>
      </c>
      <c r="I585" s="50" t="s">
        <v>536</v>
      </c>
      <c r="J585" s="51"/>
      <c r="M585" s="17"/>
      <c r="N585" s="17"/>
    </row>
    <row r="586" spans="1:14" s="16" customFormat="1" ht="15.75" collapsed="1">
      <c r="A586" s="52"/>
      <c r="B586" s="81" t="s">
        <v>537</v>
      </c>
      <c r="C586" s="48" t="str">
        <f t="shared" ref="C586:C588" ca="1" si="119">IF(D586&lt;&gt;"","0x"&amp;DEC2HEX(D586,3),"")</f>
        <v>0x150</v>
      </c>
      <c r="D586" s="48">
        <f t="array" aca="1" ref="D586" ca="1">IF(ISNUMBER(SEARCH("Bit", $H586)), "", INDEX(D:D,MAX(IF(OFFSET(D586,-25,0,24,1)&lt;&gt;"",ROW(OFFSET(D586,-25,0,24,1)))),)+2)</f>
        <v>336</v>
      </c>
      <c r="E586" s="48">
        <v>16</v>
      </c>
      <c r="F586" s="48" t="s">
        <v>538</v>
      </c>
      <c r="G586" s="49" t="s">
        <v>314</v>
      </c>
      <c r="H586" s="49"/>
      <c r="I586" s="50"/>
      <c r="J586" s="51"/>
      <c r="N586" s="17"/>
    </row>
    <row r="587" spans="1:14" s="16" customFormat="1" ht="15.75" hidden="1" outlineLevel="1">
      <c r="A587" s="52"/>
      <c r="B587" s="81"/>
      <c r="C587" s="48" t="str">
        <f t="shared" ref="C587" ca="1" si="120">IF(D587&lt;&gt;"","0x"&amp;DEC2HEX(D587,3),"")</f>
        <v/>
      </c>
      <c r="D587" s="48" t="str">
        <f t="array" aca="1" ref="D587" ca="1">IF(ISNUMBER(SEARCH("Bit", $H587)), "", INDEX(D:D,MAX(IF(OFFSET(D587,-25,0,24,1)&lt;&gt;"",ROW(OFFSET(D587,-25,0,24,1)))),)+2)</f>
        <v/>
      </c>
      <c r="E587" s="48"/>
      <c r="F587" s="48"/>
      <c r="G587" s="49"/>
      <c r="H587" s="49" t="s">
        <v>539</v>
      </c>
      <c r="I587" s="50" t="s">
        <v>67</v>
      </c>
      <c r="J587" s="51"/>
      <c r="M587" s="17"/>
      <c r="N587" s="17"/>
    </row>
    <row r="588" spans="1:14" s="16" customFormat="1" ht="45" hidden="1" outlineLevel="1">
      <c r="A588" s="52"/>
      <c r="B588" s="81"/>
      <c r="C588" s="48" t="str">
        <f t="shared" ca="1" si="119"/>
        <v/>
      </c>
      <c r="D588" s="48" t="str">
        <f t="array" aca="1" ref="D588" ca="1">IF(ISNUMBER(SEARCH("Bit", $H588)), "", INDEX(D:D,MAX(IF(OFFSET(D588,-25,0,24,1)&lt;&gt;"",ROW(OFFSET(D588,-25,0,24,1)))),)+2)</f>
        <v/>
      </c>
      <c r="E588" s="48"/>
      <c r="F588" s="48"/>
      <c r="G588" s="49" t="s">
        <v>314</v>
      </c>
      <c r="H588" s="49" t="s">
        <v>540</v>
      </c>
      <c r="I588" s="50" t="s">
        <v>541</v>
      </c>
      <c r="J588" s="51" t="s">
        <v>542</v>
      </c>
      <c r="M588" s="17"/>
      <c r="N588" s="17"/>
    </row>
    <row r="589" spans="1:14" s="16" customFormat="1" ht="90" hidden="1" outlineLevel="1">
      <c r="A589" s="52"/>
      <c r="B589" s="81"/>
      <c r="C589" s="48" t="str">
        <f t="shared" ref="C589:C593" ca="1" si="121">IF(D589&lt;&gt;"","0x"&amp;DEC2HEX(D589,3),"")</f>
        <v/>
      </c>
      <c r="D589" s="48" t="str">
        <f t="array" aca="1" ref="D589" ca="1">IF(ISNUMBER(SEARCH("Bit", $H589)), "", INDEX(D:D,MAX(IF(OFFSET(D589,-25,0,24,1)&lt;&gt;"",ROW(OFFSET(D589,-25,0,24,1)))),)+2)</f>
        <v/>
      </c>
      <c r="E589" s="48"/>
      <c r="F589" s="48"/>
      <c r="G589" s="49" t="s">
        <v>314</v>
      </c>
      <c r="H589" s="49" t="s">
        <v>282</v>
      </c>
      <c r="I589" s="50" t="s">
        <v>543</v>
      </c>
      <c r="J589" s="51" t="s">
        <v>544</v>
      </c>
      <c r="M589" s="17"/>
      <c r="N589" s="17"/>
    </row>
    <row r="590" spans="1:14" s="16" customFormat="1" ht="33.75" hidden="1" outlineLevel="1">
      <c r="A590" s="52"/>
      <c r="B590" s="81"/>
      <c r="C590" s="48" t="str">
        <f t="shared" ca="1" si="121"/>
        <v/>
      </c>
      <c r="D590" s="48" t="str">
        <f t="array" aca="1" ref="D590" ca="1">IF(ISNUMBER(SEARCH("Bit", $H590)), "", INDEX(D:D,MAX(IF(OFFSET(D590,-25,0,24,1)&lt;&gt;"",ROW(OFFSET(D590,-25,0,24,1)))),)+2)</f>
        <v/>
      </c>
      <c r="E590" s="48"/>
      <c r="F590" s="48"/>
      <c r="G590" s="49" t="s">
        <v>314</v>
      </c>
      <c r="H590" s="49" t="s">
        <v>66</v>
      </c>
      <c r="I590" s="50" t="s">
        <v>545</v>
      </c>
      <c r="J590" s="51" t="s">
        <v>546</v>
      </c>
      <c r="M590" s="17"/>
      <c r="N590" s="17"/>
    </row>
    <row r="591" spans="1:14" s="16" customFormat="1" ht="22.5" hidden="1" outlineLevel="1">
      <c r="A591" s="52"/>
      <c r="B591" s="81"/>
      <c r="C591" s="48" t="str">
        <f t="shared" ca="1" si="121"/>
        <v/>
      </c>
      <c r="D591" s="48" t="str">
        <f t="array" aca="1" ref="D591" ca="1">IF(ISNUMBER(SEARCH("Bit", $H591)), "", INDEX(D:D,MAX(IF(OFFSET(D591,-25,0,24,1)&lt;&gt;"",ROW(OFFSET(D591,-25,0,24,1)))),)+2)</f>
        <v/>
      </c>
      <c r="E591" s="48"/>
      <c r="F591" s="48"/>
      <c r="G591" s="49" t="s">
        <v>314</v>
      </c>
      <c r="H591" s="49" t="s">
        <v>31</v>
      </c>
      <c r="I591" s="50" t="s">
        <v>547</v>
      </c>
      <c r="J591" s="51" t="s">
        <v>548</v>
      </c>
      <c r="M591" s="17"/>
      <c r="N591" s="17"/>
    </row>
    <row r="592" spans="1:14" s="16" customFormat="1" ht="56.25" hidden="1" outlineLevel="1">
      <c r="A592" s="52"/>
      <c r="B592" s="81"/>
      <c r="C592" s="48" t="str">
        <f t="shared" ca="1" si="121"/>
        <v/>
      </c>
      <c r="D592" s="48" t="str">
        <f t="array" aca="1" ref="D592" ca="1">IF(ISNUMBER(SEARCH("Bit", $H592)), "", INDEX(D:D,MAX(IF(OFFSET(D592,-25,0,24,1)&lt;&gt;"",ROW(OFFSET(D592,-25,0,24,1)))),)+2)</f>
        <v/>
      </c>
      <c r="E592" s="48"/>
      <c r="F592" s="48"/>
      <c r="G592" s="49" t="s">
        <v>314</v>
      </c>
      <c r="H592" s="49" t="s">
        <v>70</v>
      </c>
      <c r="I592" s="50" t="s">
        <v>549</v>
      </c>
      <c r="J592" s="51" t="s">
        <v>550</v>
      </c>
      <c r="M592" s="17"/>
      <c r="N592" s="17"/>
    </row>
    <row r="593" spans="1:14" s="16" customFormat="1" ht="393.75" hidden="1" outlineLevel="1">
      <c r="A593" s="52"/>
      <c r="B593" s="81"/>
      <c r="C593" s="48" t="str">
        <f t="shared" ca="1" si="121"/>
        <v/>
      </c>
      <c r="D593" s="48" t="str">
        <f t="array" aca="1" ref="D593" ca="1">IF(ISNUMBER(SEARCH("Bit", $H593)), "", INDEX(D:D,MAX(IF(OFFSET(D593,-25,0,24,1)&lt;&gt;"",ROW(OFFSET(D593,-25,0,24,1)))),)+2)</f>
        <v/>
      </c>
      <c r="E593" s="48"/>
      <c r="F593" s="48"/>
      <c r="G593" s="49" t="s">
        <v>314</v>
      </c>
      <c r="H593" s="49" t="s">
        <v>73</v>
      </c>
      <c r="I593" s="50" t="s">
        <v>551</v>
      </c>
      <c r="J593" s="51" t="s">
        <v>552</v>
      </c>
      <c r="M593" s="17"/>
      <c r="N593" s="17"/>
    </row>
    <row r="594" spans="1:14" s="16" customFormat="1" ht="15.75" collapsed="1">
      <c r="A594" s="52"/>
      <c r="B594" s="81" t="s">
        <v>553</v>
      </c>
      <c r="C594" s="48" t="str">
        <f ca="1">IF(D594&lt;&gt;"","0x"&amp;DEC2HEX(D594,3),"")</f>
        <v>0x152</v>
      </c>
      <c r="D594" s="48">
        <f t="array" aca="1" ref="D594" ca="1">IF(ISNUMBER(SEARCH("Bit", $H594)), "", INDEX(D:D,MAX(IF(OFFSET(D594,-25,0,24,1)&lt;&gt;"",ROW(OFFSET(D594,-25,0,24,1)))),)+2)</f>
        <v>338</v>
      </c>
      <c r="E594" s="48">
        <v>16</v>
      </c>
      <c r="F594" s="48" t="s">
        <v>554</v>
      </c>
      <c r="G594" s="49" t="s">
        <v>314</v>
      </c>
      <c r="H594" s="49"/>
      <c r="I594" s="50"/>
      <c r="J594" s="51"/>
      <c r="M594" s="17"/>
      <c r="N594" s="17"/>
    </row>
    <row r="595" spans="1:14" s="16" customFormat="1" ht="33.75" hidden="1" outlineLevel="1">
      <c r="A595" s="52"/>
      <c r="B595" s="81"/>
      <c r="C595" s="48" t="str">
        <f ca="1">IF(D595&lt;&gt;"","0x"&amp;DEC2HEX(D595,3),"")</f>
        <v/>
      </c>
      <c r="D595" s="48" t="str">
        <f t="array" aca="1" ref="D595" ca="1">IF(ISNUMBER(SEARCH("Bit", $H595)), "", INDEX(D:D,MAX(IF(OFFSET(D595,-25,0,24,1)&lt;&gt;"",ROW(OFFSET(D595,-25,0,24,1)))),)+2)</f>
        <v/>
      </c>
      <c r="E595" s="48"/>
      <c r="F595" s="48"/>
      <c r="G595" s="49" t="s">
        <v>314</v>
      </c>
      <c r="H595" s="49" t="s">
        <v>144</v>
      </c>
      <c r="I595" s="50" t="s">
        <v>555</v>
      </c>
      <c r="J595" s="51" t="s">
        <v>556</v>
      </c>
      <c r="M595" s="17"/>
      <c r="N595" s="17"/>
    </row>
    <row r="596" spans="1:14" s="16" customFormat="1" ht="15.75" collapsed="1">
      <c r="A596" s="52"/>
      <c r="B596" s="81" t="s">
        <v>557</v>
      </c>
      <c r="C596" s="48" t="str">
        <f t="shared" ref="C596:C597" ca="1" si="122">IF(D596&lt;&gt;"","0x"&amp;DEC2HEX(D596,3),"")</f>
        <v>0x154</v>
      </c>
      <c r="D596" s="48">
        <f t="array" aca="1" ref="D596" ca="1">IF(ISNUMBER(SEARCH("Bit", $H596)), "", INDEX(D:D,MAX(IF(OFFSET(D596,-25,0,24,1)&lt;&gt;"",ROW(OFFSET(D596,-25,0,24,1)))),)+2)</f>
        <v>340</v>
      </c>
      <c r="E596" s="48">
        <v>16</v>
      </c>
      <c r="F596" s="48" t="s">
        <v>554</v>
      </c>
      <c r="G596" s="49" t="s">
        <v>314</v>
      </c>
      <c r="H596" s="49"/>
      <c r="I596" s="50"/>
      <c r="J596" s="51"/>
      <c r="M596" s="17"/>
      <c r="N596" s="17"/>
    </row>
    <row r="597" spans="1:14" s="16" customFormat="1" ht="33.75" hidden="1" outlineLevel="1">
      <c r="A597" s="52"/>
      <c r="B597" s="81"/>
      <c r="C597" s="48" t="str">
        <f t="shared" ca="1" si="122"/>
        <v/>
      </c>
      <c r="D597" s="48" t="str">
        <f t="array" aca="1" ref="D597" ca="1">IF(ISNUMBER(SEARCH("Bit", $H597)), "", INDEX(D:D,MAX(IF(OFFSET(D597,-25,0,24,1)&lt;&gt;"",ROW(OFFSET(D597,-25,0,24,1)))),)+2)</f>
        <v/>
      </c>
      <c r="E597" s="48"/>
      <c r="F597" s="48"/>
      <c r="G597" s="49" t="s">
        <v>314</v>
      </c>
      <c r="H597" s="49" t="s">
        <v>144</v>
      </c>
      <c r="I597" s="50" t="s">
        <v>558</v>
      </c>
      <c r="J597" s="51" t="s">
        <v>559</v>
      </c>
      <c r="M597" s="17"/>
      <c r="N597" s="17"/>
    </row>
    <row r="598" spans="1:14" s="16" customFormat="1" ht="15.75" collapsed="1">
      <c r="A598" s="52"/>
      <c r="B598" s="81" t="s">
        <v>560</v>
      </c>
      <c r="C598" s="48" t="str">
        <f ca="1">IF(D598&lt;&gt;"","0x"&amp;DEC2HEX(D598,3),"")</f>
        <v>0x156</v>
      </c>
      <c r="D598" s="48">
        <f t="array" aca="1" ref="D598" ca="1">IF(ISNUMBER(SEARCH("Bit", $H598)), "", INDEX(D:D,MAX(IF(OFFSET(D598,-25,0,24,1)&lt;&gt;"",ROW(OFFSET(D598,-25,0,24,1)))),)+2)</f>
        <v>342</v>
      </c>
      <c r="E598" s="48">
        <v>16</v>
      </c>
      <c r="F598" s="48" t="s">
        <v>561</v>
      </c>
      <c r="G598" s="49" t="s">
        <v>314</v>
      </c>
      <c r="H598" s="49"/>
      <c r="I598" s="50"/>
      <c r="J598" s="51"/>
      <c r="M598" s="17"/>
      <c r="N598" s="17"/>
    </row>
    <row r="599" spans="1:14" s="16" customFormat="1" ht="15.75" hidden="1" outlineLevel="1">
      <c r="A599" s="52"/>
      <c r="B599" s="81"/>
      <c r="C599" s="48" t="str">
        <f ca="1">IF(D599&lt;&gt;"","0x"&amp;DEC2HEX(D599,3),"")</f>
        <v/>
      </c>
      <c r="D599" s="48" t="str">
        <f t="array" aca="1" ref="D599" ca="1">IF(ISNUMBER(SEARCH("Bit", $H599)), "", INDEX(D:D,MAX(IF(OFFSET(D599,-25,0,24,1)&lt;&gt;"",ROW(OFFSET(D599,-25,0,24,1)))),)+2)</f>
        <v/>
      </c>
      <c r="E599" s="48"/>
      <c r="F599" s="48"/>
      <c r="G599" s="49"/>
      <c r="H599" s="49" t="s">
        <v>64</v>
      </c>
      <c r="I599" s="50" t="s">
        <v>65</v>
      </c>
      <c r="J599" s="51"/>
      <c r="M599" s="17"/>
      <c r="N599" s="17"/>
    </row>
    <row r="600" spans="1:14" s="16" customFormat="1" ht="15.75" hidden="1" outlineLevel="1">
      <c r="A600" s="52"/>
      <c r="B600" s="81"/>
      <c r="C600" s="48" t="str">
        <f ca="1">IF(D600&lt;&gt;"","0x"&amp;DEC2HEX(D600,3),"")</f>
        <v/>
      </c>
      <c r="D600" s="48" t="str">
        <f t="array" aca="1" ref="D600" ca="1">IF(ISNUMBER(SEARCH("Bit", $H600)), "", INDEX(D:D,MAX(IF(OFFSET(D600,-25,0,24,1)&lt;&gt;"",ROW(OFFSET(D600,-25,0,24,1)))),)+2)</f>
        <v/>
      </c>
      <c r="E600" s="48"/>
      <c r="F600" s="48"/>
      <c r="G600" s="49"/>
      <c r="H600" s="49" t="s">
        <v>66</v>
      </c>
      <c r="I600" s="50" t="s">
        <v>67</v>
      </c>
      <c r="J600" s="51"/>
      <c r="M600" s="17"/>
      <c r="N600" s="17"/>
    </row>
    <row r="601" spans="1:14" s="16" customFormat="1" ht="33.75" hidden="1" outlineLevel="1">
      <c r="A601" s="52"/>
      <c r="B601" s="81"/>
      <c r="C601" s="48" t="str">
        <f ca="1">IF(D601&lt;&gt;"","0x"&amp;DEC2HEX(D601,3),"")</f>
        <v/>
      </c>
      <c r="D601" s="48" t="str">
        <f t="array" aca="1" ref="D601" ca="1">IF(ISNUMBER(SEARCH("Bit", $H601)), "", INDEX(D:D,MAX(IF(OFFSET(D601,-25,0,24,1)&lt;&gt;"",ROW(OFFSET(D601,-25,0,24,1)))),)+2)</f>
        <v/>
      </c>
      <c r="E601" s="48"/>
      <c r="F601" s="48"/>
      <c r="G601" s="49" t="s">
        <v>314</v>
      </c>
      <c r="H601" s="49" t="s">
        <v>149</v>
      </c>
      <c r="I601" s="50" t="s">
        <v>560</v>
      </c>
      <c r="J601" s="51" t="s">
        <v>562</v>
      </c>
      <c r="M601" s="17"/>
      <c r="N601" s="17"/>
    </row>
    <row r="602" spans="1:14" s="16" customFormat="1" ht="15.75" collapsed="1">
      <c r="A602" s="52"/>
      <c r="B602" s="81" t="s">
        <v>563</v>
      </c>
      <c r="C602" s="48" t="str">
        <f t="shared" ref="C602:C604" ca="1" si="123">IF(D602&lt;&gt;"","0x"&amp;DEC2HEX(D602,3),"")</f>
        <v>0x158</v>
      </c>
      <c r="D602" s="48">
        <f t="array" aca="1" ref="D602" ca="1">IF(ISNUMBER(SEARCH("Bit", $H602)), "", INDEX(D:D,MAX(IF(OFFSET(D602,-25,0,24,1)&lt;&gt;"",ROW(OFFSET(D602,-25,0,24,1)))),)+2)</f>
        <v>344</v>
      </c>
      <c r="E602" s="48">
        <v>16</v>
      </c>
      <c r="F602" s="48" t="s">
        <v>564</v>
      </c>
      <c r="G602" s="49" t="s">
        <v>314</v>
      </c>
      <c r="H602" s="49"/>
      <c r="I602" s="50"/>
      <c r="J602" s="51"/>
      <c r="M602" s="17"/>
      <c r="N602" s="17"/>
    </row>
    <row r="603" spans="1:14" s="16" customFormat="1" ht="15.75" hidden="1" outlineLevel="1">
      <c r="A603" s="52"/>
      <c r="B603" s="81"/>
      <c r="C603" s="48" t="str">
        <f t="shared" ref="C603" ca="1" si="124">IF(D603&lt;&gt;"","0x"&amp;DEC2HEX(D603,3),"")</f>
        <v/>
      </c>
      <c r="D603" s="48" t="str">
        <f t="array" aca="1" ref="D603" ca="1">IF(ISNUMBER(SEARCH("Bit", $H603)), "", INDEX(D:D,MAX(IF(OFFSET(D603,-25,0,24,1)&lt;&gt;"",ROW(OFFSET(D603,-25,0,24,1)))),)+2)</f>
        <v/>
      </c>
      <c r="E603" s="48"/>
      <c r="F603" s="48"/>
      <c r="G603" s="49"/>
      <c r="H603" s="49" t="s">
        <v>565</v>
      </c>
      <c r="I603" s="50"/>
      <c r="J603" s="51"/>
      <c r="M603" s="17"/>
      <c r="N603" s="17"/>
    </row>
    <row r="604" spans="1:14" s="16" customFormat="1" ht="90" hidden="1" outlineLevel="1">
      <c r="A604" s="52"/>
      <c r="B604" s="81"/>
      <c r="C604" s="48" t="str">
        <f t="shared" ca="1" si="123"/>
        <v/>
      </c>
      <c r="D604" s="48" t="str">
        <f t="array" aca="1" ref="D604" ca="1">IF(ISNUMBER(SEARCH("Bit", $H604)), "", INDEX(D:D,MAX(IF(OFFSET(D604,-25,0,24,1)&lt;&gt;"",ROW(OFFSET(D604,-25,0,24,1)))),)+2)</f>
        <v/>
      </c>
      <c r="E604" s="48"/>
      <c r="F604" s="48"/>
      <c r="G604" s="49" t="s">
        <v>314</v>
      </c>
      <c r="H604" s="49" t="s">
        <v>294</v>
      </c>
      <c r="I604" s="50" t="s">
        <v>566</v>
      </c>
      <c r="J604" s="51" t="s">
        <v>567</v>
      </c>
      <c r="M604" s="17"/>
      <c r="N604" s="17"/>
    </row>
    <row r="605" spans="1:14" s="16" customFormat="1" ht="15.75" collapsed="1">
      <c r="A605" s="52"/>
      <c r="B605" s="81" t="s">
        <v>568</v>
      </c>
      <c r="C605" s="48" t="str">
        <f t="shared" ref="C605:C607" ca="1" si="125">IF(D605&lt;&gt;"","0x"&amp;DEC2HEX(D605,3),"")</f>
        <v>0x15A</v>
      </c>
      <c r="D605" s="48">
        <f t="array" aca="1" ref="D605" ca="1">IF(ISNUMBER(SEARCH("Bit", $H605)), "", INDEX(D:D,MAX(IF(OFFSET(D605,-25,0,24,1)&lt;&gt;"",ROW(OFFSET(D605,-25,0,24,1)))),)+2)</f>
        <v>346</v>
      </c>
      <c r="E605" s="48">
        <v>16</v>
      </c>
      <c r="F605" s="48"/>
      <c r="G605" s="49" t="s">
        <v>320</v>
      </c>
      <c r="H605" s="49"/>
      <c r="I605" s="50"/>
      <c r="J605" s="51"/>
      <c r="M605" s="17"/>
      <c r="N605" s="17"/>
    </row>
    <row r="606" spans="1:14" s="16" customFormat="1" ht="15.75" hidden="1" outlineLevel="1">
      <c r="A606" s="52"/>
      <c r="B606" s="81"/>
      <c r="C606" s="48" t="str">
        <f t="shared" ca="1" si="125"/>
        <v/>
      </c>
      <c r="D606" s="48" t="str">
        <f t="array" aca="1" ref="D606" ca="1">IF(ISNUMBER(SEARCH("Bit", $H606)), "", INDEX(D:D,MAX(IF(OFFSET(D606,-25,0,24,1)&lt;&gt;"",ROW(OFFSET(D606,-25,0,24,1)))),)+2)</f>
        <v/>
      </c>
      <c r="E606" s="48"/>
      <c r="F606" s="48"/>
      <c r="G606" s="49" t="s">
        <v>320</v>
      </c>
      <c r="H606" s="49" t="s">
        <v>299</v>
      </c>
      <c r="I606" s="50" t="s">
        <v>569</v>
      </c>
      <c r="J606" s="51" t="s">
        <v>570</v>
      </c>
      <c r="M606" s="17"/>
      <c r="N606" s="17"/>
    </row>
    <row r="607" spans="1:14" s="16" customFormat="1" ht="15.75" hidden="1" outlineLevel="1">
      <c r="A607" s="52"/>
      <c r="B607" s="81"/>
      <c r="C607" s="48" t="str">
        <f t="shared" ca="1" si="125"/>
        <v/>
      </c>
      <c r="D607" s="48" t="str">
        <f t="array" aca="1" ref="D607" ca="1">IF(ISNUMBER(SEARCH("Bit", $H607)), "", INDEX(D:D,MAX(IF(OFFSET(D607,-25,0,24,1)&lt;&gt;"",ROW(OFFSET(D607,-25,0,24,1)))),)+2)</f>
        <v/>
      </c>
      <c r="E607" s="48"/>
      <c r="F607" s="48"/>
      <c r="G607" s="49" t="s">
        <v>320</v>
      </c>
      <c r="H607" s="49" t="s">
        <v>149</v>
      </c>
      <c r="I607" s="50" t="s">
        <v>571</v>
      </c>
      <c r="J607" s="51" t="s">
        <v>572</v>
      </c>
      <c r="M607" s="17"/>
      <c r="N607" s="17"/>
    </row>
    <row r="608" spans="1:14" s="16" customFormat="1" ht="15.75" collapsed="1">
      <c r="A608" s="52"/>
      <c r="B608" s="81" t="s">
        <v>573</v>
      </c>
      <c r="C608" s="48" t="str">
        <f t="shared" ref="C608:C609" ca="1" si="126">IF(D608&lt;&gt;"","0x"&amp;DEC2HEX(D608,3),"")</f>
        <v>0x15C</v>
      </c>
      <c r="D608" s="48">
        <f t="array" aca="1" ref="D608" ca="1">IF(ISNUMBER(SEARCH("Bit", $H608)), "", INDEX(D:D,MAX(IF(OFFSET(D608,-25,0,24,1)&lt;&gt;"",ROW(OFFSET(D608,-25,0,24,1)))),)+2)</f>
        <v>348</v>
      </c>
      <c r="E608" s="48">
        <v>16</v>
      </c>
      <c r="F608" s="48"/>
      <c r="G608" s="49" t="s">
        <v>320</v>
      </c>
      <c r="H608" s="49"/>
      <c r="I608" s="50"/>
      <c r="J608" s="51"/>
      <c r="M608" s="17"/>
      <c r="N608" s="17"/>
    </row>
    <row r="609" spans="1:14" s="16" customFormat="1" ht="15.75" hidden="1" outlineLevel="1">
      <c r="A609" s="52"/>
      <c r="B609" s="81"/>
      <c r="C609" s="48" t="str">
        <f t="shared" ca="1" si="126"/>
        <v/>
      </c>
      <c r="D609" s="48" t="str">
        <f t="array" aca="1" ref="D609" ca="1">IF(ISNUMBER(SEARCH("Bit", $H609)), "", INDEX(D:D,MAX(IF(OFFSET(D609,-25,0,24,1)&lt;&gt;"",ROW(OFFSET(D609,-25,0,24,1)))),)+2)</f>
        <v/>
      </c>
      <c r="E609" s="48"/>
      <c r="F609" s="48"/>
      <c r="G609" s="49" t="s">
        <v>320</v>
      </c>
      <c r="H609" s="49" t="s">
        <v>574</v>
      </c>
      <c r="I609" s="50" t="s">
        <v>575</v>
      </c>
      <c r="J609" s="51" t="s">
        <v>576</v>
      </c>
      <c r="M609" s="17"/>
      <c r="N609" s="17"/>
    </row>
    <row r="610" spans="1:14" s="16" customFormat="1" ht="15.75" hidden="1" outlineLevel="1">
      <c r="A610" s="52"/>
      <c r="B610" s="81"/>
      <c r="C610" s="48" t="str">
        <f t="shared" ref="C610" ca="1" si="127">IF(D610&lt;&gt;"","0x"&amp;DEC2HEX(D610,3),"")</f>
        <v/>
      </c>
      <c r="D610" s="48" t="str">
        <f t="array" aca="1" ref="D610" ca="1">IF(ISNUMBER(SEARCH("Bit", $H610)), "", INDEX(D:D,MAX(IF(OFFSET(D610,-25,0,24,1)&lt;&gt;"",ROW(OFFSET(D610,-25,0,24,1)))),)+2)</f>
        <v/>
      </c>
      <c r="E610" s="48"/>
      <c r="F610" s="48"/>
      <c r="G610" s="49" t="s">
        <v>320</v>
      </c>
      <c r="H610" s="49" t="s">
        <v>47</v>
      </c>
      <c r="I610" s="50" t="s">
        <v>577</v>
      </c>
      <c r="J610" s="51" t="s">
        <v>578</v>
      </c>
      <c r="M610" s="17"/>
      <c r="N610" s="17"/>
    </row>
    <row r="611" spans="1:14" s="16" customFormat="1" ht="15.75" collapsed="1">
      <c r="A611" s="52"/>
      <c r="B611" s="81" t="s">
        <v>579</v>
      </c>
      <c r="C611" s="48" t="str">
        <f ca="1">IF(D611&lt;&gt;"","0x"&amp;DEC2HEX(D611,3),"")</f>
        <v>0x15E</v>
      </c>
      <c r="D611" s="48">
        <f t="array" aca="1" ref="D611" ca="1">IF(ISNUMBER(SEARCH("Bit", $H611)), "", INDEX(D:D,MAX(IF(OFFSET(D611,-25,0,24,1)&lt;&gt;"",ROW(OFFSET(D611,-25,0,24,1)))),)+2)</f>
        <v>350</v>
      </c>
      <c r="E611" s="48">
        <v>16</v>
      </c>
      <c r="F611" s="48" t="s">
        <v>580</v>
      </c>
      <c r="G611" s="49" t="s">
        <v>314</v>
      </c>
      <c r="H611" s="49"/>
      <c r="I611" s="50"/>
      <c r="J611" s="51"/>
      <c r="M611" s="17"/>
      <c r="N611" s="17"/>
    </row>
    <row r="612" spans="1:14" s="16" customFormat="1" ht="15.75" hidden="1" outlineLevel="1">
      <c r="A612" s="52"/>
      <c r="B612" s="81"/>
      <c r="C612" s="48" t="str">
        <f ca="1">IF(D612&lt;&gt;"","0x"&amp;DEC2HEX(D612,3),"")</f>
        <v/>
      </c>
      <c r="D612" s="48" t="str">
        <f t="array" aca="1" ref="D612" ca="1">IF(ISNUMBER(SEARCH("Bit", $H612)), "", INDEX(D:D,MAX(IF(OFFSET(D612,-25,0,24,1)&lt;&gt;"",ROW(OFFSET(D612,-25,0,24,1)))),)+2)</f>
        <v/>
      </c>
      <c r="E612" s="48"/>
      <c r="F612" s="48"/>
      <c r="G612" s="49"/>
      <c r="H612" s="49" t="s">
        <v>64</v>
      </c>
      <c r="I612" s="50" t="s">
        <v>65</v>
      </c>
      <c r="J612" s="51"/>
      <c r="M612" s="17"/>
      <c r="N612" s="17"/>
    </row>
    <row r="613" spans="1:14" s="16" customFormat="1" ht="15.75" hidden="1" outlineLevel="1">
      <c r="A613" s="52"/>
      <c r="B613" s="81"/>
      <c r="C613" s="48" t="str">
        <f ca="1">IF(D613&lt;&gt;"","0x"&amp;DEC2HEX(D613,3),"")</f>
        <v/>
      </c>
      <c r="D613" s="48" t="str">
        <f t="array" aca="1" ref="D613" ca="1">IF(ISNUMBER(SEARCH("Bit", $H613)), "", INDEX(D:D,MAX(IF(OFFSET(D613,-25,0,24,1)&lt;&gt;"",ROW(OFFSET(D613,-25,0,24,1)))),)+2)</f>
        <v/>
      </c>
      <c r="E613" s="48"/>
      <c r="F613" s="48"/>
      <c r="G613" s="49"/>
      <c r="H613" s="49" t="s">
        <v>66</v>
      </c>
      <c r="I613" s="50" t="s">
        <v>67</v>
      </c>
      <c r="J613" s="51"/>
      <c r="M613" s="17"/>
      <c r="N613" s="17"/>
    </row>
    <row r="614" spans="1:14" s="16" customFormat="1" ht="22.5" hidden="1" outlineLevel="1">
      <c r="A614" s="52"/>
      <c r="B614" s="81"/>
      <c r="C614" s="48" t="str">
        <f ca="1">IF(D614&lt;&gt;"","0x"&amp;DEC2HEX(D614,3),"")</f>
        <v/>
      </c>
      <c r="D614" s="48" t="str">
        <f t="array" aca="1" ref="D614" ca="1">IF(ISNUMBER(SEARCH("Bit", $H614)), "", INDEX(D:D,MAX(IF(OFFSET(D614,-25,0,24,1)&lt;&gt;"",ROW(OFFSET(D614,-25,0,24,1)))),)+2)</f>
        <v/>
      </c>
      <c r="E614" s="48"/>
      <c r="F614" s="48"/>
      <c r="G614" s="49" t="s">
        <v>314</v>
      </c>
      <c r="H614" s="49" t="s">
        <v>149</v>
      </c>
      <c r="I614" s="50" t="s">
        <v>579</v>
      </c>
      <c r="J614" s="51" t="s">
        <v>581</v>
      </c>
      <c r="M614" s="17"/>
      <c r="N614" s="17"/>
    </row>
    <row r="615" spans="1:14" s="16" customFormat="1" ht="15.75" collapsed="1">
      <c r="A615" s="52"/>
      <c r="B615" s="81" t="s">
        <v>582</v>
      </c>
      <c r="C615" s="48" t="str">
        <f t="shared" ref="C615:C616" ca="1" si="128">IF(D615&lt;&gt;"","0x"&amp;DEC2HEX(D615,3),"")</f>
        <v>0x160</v>
      </c>
      <c r="D615" s="48">
        <f t="array" aca="1" ref="D615" ca="1">IF(ISNUMBER(SEARCH("Bit", $H615)), "", INDEX(D:D,MAX(IF(OFFSET(D615,-25,0,24,1)&lt;&gt;"",ROW(OFFSET(D615,-25,0,24,1)))),)+2)</f>
        <v>352</v>
      </c>
      <c r="E615" s="48">
        <v>16</v>
      </c>
      <c r="F615" s="48" t="s">
        <v>583</v>
      </c>
      <c r="G615" s="49" t="s">
        <v>314</v>
      </c>
      <c r="H615" s="49"/>
      <c r="I615" s="50"/>
      <c r="J615" s="51" t="s">
        <v>584</v>
      </c>
      <c r="M615" s="17"/>
      <c r="N615" s="17"/>
    </row>
    <row r="616" spans="1:14" s="16" customFormat="1" ht="15.75" outlineLevel="1">
      <c r="A616" s="52"/>
      <c r="B616" s="81"/>
      <c r="C616" s="48" t="str">
        <f t="shared" ca="1" si="128"/>
        <v/>
      </c>
      <c r="D616" s="48" t="str">
        <f t="array" aca="1" ref="D616" ca="1">IF(ISNUMBER(SEARCH("Bit", $H616)), "", INDEX(D:D,MAX(IF(OFFSET(D616,-25,0,24,1)&lt;&gt;"",ROW(OFFSET(D616,-25,0,24,1)))),)+2)</f>
        <v/>
      </c>
      <c r="E616" s="48"/>
      <c r="F616" s="48"/>
      <c r="G616" s="49" t="s">
        <v>314</v>
      </c>
      <c r="H616" s="49" t="s">
        <v>144</v>
      </c>
      <c r="I616" s="50" t="s">
        <v>585</v>
      </c>
      <c r="J616" s="45" t="s">
        <v>586</v>
      </c>
      <c r="M616" s="17"/>
      <c r="N616" s="17"/>
    </row>
    <row r="617" spans="1:14" s="16" customFormat="1" ht="15.75">
      <c r="A617" s="52"/>
      <c r="B617" s="81" t="s">
        <v>587</v>
      </c>
      <c r="C617" s="48" t="str">
        <f t="shared" ref="C617:C618" ca="1" si="129">IF(D617&lt;&gt;"","0x"&amp;DEC2HEX(D617,3),"")</f>
        <v>0x162</v>
      </c>
      <c r="D617" s="48">
        <f t="array" aca="1" ref="D617" ca="1">IF(ISNUMBER(SEARCH("Bit", $H617)), "", INDEX(D:D,MAX(IF(OFFSET(D617,-25,0,24,1)&lt;&gt;"",ROW(OFFSET(D617,-25,0,24,1)))),)+2)</f>
        <v>354</v>
      </c>
      <c r="E617" s="48">
        <v>16</v>
      </c>
      <c r="F617" s="48" t="s">
        <v>588</v>
      </c>
      <c r="G617" s="49" t="s">
        <v>314</v>
      </c>
      <c r="H617" s="49"/>
      <c r="I617" s="50"/>
      <c r="J617" s="51" t="s">
        <v>584</v>
      </c>
      <c r="M617" s="17"/>
      <c r="N617" s="17"/>
    </row>
    <row r="618" spans="1:14" s="16" customFormat="1" ht="15.75" outlineLevel="1">
      <c r="A618" s="52"/>
      <c r="B618" s="81"/>
      <c r="C618" s="48" t="str">
        <f t="shared" ca="1" si="129"/>
        <v/>
      </c>
      <c r="D618" s="48" t="str">
        <f t="array" aca="1" ref="D618" ca="1">IF(ISNUMBER(SEARCH("Bit", $H618)), "", INDEX(D:D,MAX(IF(OFFSET(D618,-25,0,24,1)&lt;&gt;"",ROW(OFFSET(D618,-25,0,24,1)))),)+2)</f>
        <v/>
      </c>
      <c r="E618" s="48"/>
      <c r="F618" s="48"/>
      <c r="G618" s="49" t="s">
        <v>314</v>
      </c>
      <c r="H618" s="49" t="s">
        <v>144</v>
      </c>
      <c r="I618" s="50" t="s">
        <v>589</v>
      </c>
      <c r="J618" s="45" t="s">
        <v>590</v>
      </c>
      <c r="M618" s="17"/>
      <c r="N618" s="17"/>
    </row>
    <row r="619" spans="1:14" s="16" customFormat="1" ht="15.75">
      <c r="A619" s="52"/>
      <c r="B619" s="81" t="s">
        <v>591</v>
      </c>
      <c r="C619" s="48" t="str">
        <f t="shared" ref="C619:C630" ca="1" si="130">IF(D619&lt;&gt;"","0x"&amp;DEC2HEX(D619,3),"")</f>
        <v>0x164</v>
      </c>
      <c r="D619" s="48">
        <f t="array" aca="1" ref="D619" ca="1">IF(ISNUMBER(SEARCH("Bit", $H619)), "", INDEX(D:D,MAX(IF(OFFSET(D619,-25,0,24,1)&lt;&gt;"",ROW(OFFSET(D619,-25,0,24,1)))),)+2)</f>
        <v>356</v>
      </c>
      <c r="E619" s="48">
        <v>16</v>
      </c>
      <c r="F619" s="48" t="s">
        <v>592</v>
      </c>
      <c r="G619" s="49" t="s">
        <v>314</v>
      </c>
      <c r="H619" s="49"/>
      <c r="I619" s="50"/>
      <c r="J619" s="51" t="s">
        <v>584</v>
      </c>
      <c r="M619" s="17"/>
      <c r="N619" s="17"/>
    </row>
    <row r="620" spans="1:14" s="16" customFormat="1" ht="15.75" hidden="1" outlineLevel="1">
      <c r="A620" s="52"/>
      <c r="B620" s="81"/>
      <c r="C620" s="48" t="str">
        <f t="shared" ca="1" si="130"/>
        <v/>
      </c>
      <c r="D620" s="48" t="str">
        <f t="array" aca="1" ref="D620" ca="1">IF(ISNUMBER(SEARCH("Bit", $H620)), "", INDEX(D:D,MAX(IF(OFFSET(D620,-25,0,24,1)&lt;&gt;"",ROW(OFFSET(D620,-25,0,24,1)))),)+2)</f>
        <v/>
      </c>
      <c r="E620" s="48"/>
      <c r="F620" s="48"/>
      <c r="G620" s="49" t="s">
        <v>314</v>
      </c>
      <c r="H620" s="49" t="s">
        <v>144</v>
      </c>
      <c r="I620" s="50"/>
      <c r="J620" s="45" t="s">
        <v>593</v>
      </c>
      <c r="M620" s="17"/>
      <c r="N620" s="17"/>
    </row>
    <row r="621" spans="1:14" s="16" customFormat="1" ht="15.75" collapsed="1">
      <c r="A621" s="52"/>
      <c r="B621" s="81" t="s">
        <v>594</v>
      </c>
      <c r="C621" s="48" t="str">
        <f ca="1">IF(D621&lt;&gt;"","0x"&amp;DEC2HEX(D621,3),"")</f>
        <v>0x166</v>
      </c>
      <c r="D621" s="48">
        <f t="array" aca="1" ref="D621" ca="1">IF(ISNUMBER(SEARCH("Bit", $H621)), "", INDEX(D:D,MAX(IF(OFFSET(D621,-25,0,24,1)&lt;&gt;"",ROW(OFFSET(D621,-25,0,24,1)))),)+2)</f>
        <v>358</v>
      </c>
      <c r="E621" s="48">
        <v>16</v>
      </c>
      <c r="F621" s="48" t="s">
        <v>595</v>
      </c>
      <c r="G621" s="49" t="s">
        <v>314</v>
      </c>
      <c r="H621" s="49"/>
      <c r="I621" s="50"/>
      <c r="J621" s="51"/>
      <c r="M621" s="17"/>
      <c r="N621" s="17"/>
    </row>
    <row r="622" spans="1:14" s="16" customFormat="1" ht="15.75" hidden="1" outlineLevel="1">
      <c r="A622" s="52"/>
      <c r="B622" s="81"/>
      <c r="C622" s="48" t="str">
        <f ca="1">IF(D622&lt;&gt;"","0x"&amp;DEC2HEX(D622,3),"")</f>
        <v/>
      </c>
      <c r="D622" s="48" t="str">
        <f t="array" aca="1" ref="D622" ca="1">IF(ISNUMBER(SEARCH("Bit", $H622)), "", INDEX(D:D,MAX(IF(OFFSET(D622,-25,0,24,1)&lt;&gt;"",ROW(OFFSET(D622,-25,0,24,1)))),)+2)</f>
        <v/>
      </c>
      <c r="E622" s="48"/>
      <c r="F622" s="48"/>
      <c r="G622" s="49"/>
      <c r="H622" s="49" t="s">
        <v>64</v>
      </c>
      <c r="I622" s="50" t="s">
        <v>65</v>
      </c>
      <c r="J622" s="51"/>
      <c r="M622" s="17"/>
      <c r="N622" s="17"/>
    </row>
    <row r="623" spans="1:14" s="16" customFormat="1" ht="15.75" hidden="1" outlineLevel="1">
      <c r="A623" s="52"/>
      <c r="B623" s="81"/>
      <c r="C623" s="48" t="str">
        <f ca="1">IF(D623&lt;&gt;"","0x"&amp;DEC2HEX(D623,3),"")</f>
        <v/>
      </c>
      <c r="D623" s="48" t="str">
        <f t="array" aca="1" ref="D623" ca="1">IF(ISNUMBER(SEARCH("Bit", $H623)), "", INDEX(D:D,MAX(IF(OFFSET(D623,-25,0,24,1)&lt;&gt;"",ROW(OFFSET(D623,-25,0,24,1)))),)+2)</f>
        <v/>
      </c>
      <c r="E623" s="48"/>
      <c r="F623" s="48"/>
      <c r="G623" s="49"/>
      <c r="H623" s="49" t="s">
        <v>66</v>
      </c>
      <c r="I623" s="50" t="s">
        <v>67</v>
      </c>
      <c r="J623" s="51"/>
      <c r="M623" s="17"/>
      <c r="N623" s="17"/>
    </row>
    <row r="624" spans="1:14" s="16" customFormat="1" ht="22.5" hidden="1" outlineLevel="1">
      <c r="A624" s="52"/>
      <c r="B624" s="81"/>
      <c r="C624" s="48" t="str">
        <f ca="1">IF(D624&lt;&gt;"","0x"&amp;DEC2HEX(D624,3),"")</f>
        <v/>
      </c>
      <c r="D624" s="48" t="str">
        <f t="array" aca="1" ref="D624" ca="1">IF(ISNUMBER(SEARCH("Bit", $H624)), "", INDEX(D:D,MAX(IF(OFFSET(D624,-25,0,24,1)&lt;&gt;"",ROW(OFFSET(D624,-25,0,24,1)))),)+2)</f>
        <v/>
      </c>
      <c r="E624" s="48"/>
      <c r="F624" s="48"/>
      <c r="G624" s="49" t="s">
        <v>314</v>
      </c>
      <c r="H624" s="49" t="s">
        <v>149</v>
      </c>
      <c r="I624" s="50" t="s">
        <v>596</v>
      </c>
      <c r="J624" s="51" t="s">
        <v>597</v>
      </c>
      <c r="M624" s="17"/>
      <c r="N624" s="17"/>
    </row>
    <row r="625" spans="1:14" s="16" customFormat="1" ht="15.75" collapsed="1">
      <c r="A625" s="52"/>
      <c r="B625" s="81" t="s">
        <v>598</v>
      </c>
      <c r="C625" s="48" t="str">
        <f t="shared" ca="1" si="130"/>
        <v>0x168</v>
      </c>
      <c r="D625" s="48">
        <f t="array" aca="1" ref="D625" ca="1">IF(ISNUMBER(SEARCH("Bit", $H625)), "", INDEX(D:D,MAX(IF(OFFSET(D625,-25,0,24,1)&lt;&gt;"",ROW(OFFSET(D625,-25,0,24,1)))),)+2)</f>
        <v>360</v>
      </c>
      <c r="E625" s="48">
        <v>16</v>
      </c>
      <c r="F625" s="48" t="s">
        <v>599</v>
      </c>
      <c r="G625" s="49" t="s">
        <v>314</v>
      </c>
      <c r="H625" s="49"/>
      <c r="I625" s="50"/>
      <c r="J625" s="51" t="s">
        <v>584</v>
      </c>
      <c r="M625" s="17"/>
      <c r="N625" s="17"/>
    </row>
    <row r="626" spans="1:14" s="16" customFormat="1" ht="15.75" hidden="1" outlineLevel="1">
      <c r="A626" s="52"/>
      <c r="B626" s="81"/>
      <c r="C626" s="48" t="str">
        <f t="shared" ca="1" si="130"/>
        <v/>
      </c>
      <c r="D626" s="48" t="str">
        <f t="array" aca="1" ref="D626" ca="1">IF(ISNUMBER(SEARCH("Bit", $H626)), "", INDEX(D:D,MAX(IF(OFFSET(D626,-25,0,24,1)&lt;&gt;"",ROW(OFFSET(D626,-25,0,24,1)))),)+2)</f>
        <v/>
      </c>
      <c r="E626" s="48"/>
      <c r="F626" s="48"/>
      <c r="G626" s="49" t="s">
        <v>314</v>
      </c>
      <c r="H626" s="49" t="s">
        <v>144</v>
      </c>
      <c r="I626" s="50"/>
      <c r="J626" s="45" t="s">
        <v>600</v>
      </c>
      <c r="M626" s="17"/>
      <c r="N626" s="17"/>
    </row>
    <row r="627" spans="1:14" s="16" customFormat="1" ht="15.75" collapsed="1">
      <c r="A627" s="52"/>
      <c r="B627" s="81" t="s">
        <v>601</v>
      </c>
      <c r="C627" s="48" t="str">
        <f t="shared" ca="1" si="130"/>
        <v>0x16A</v>
      </c>
      <c r="D627" s="48">
        <f t="array" aca="1" ref="D627" ca="1">IF(ISNUMBER(SEARCH("Bit", $H627)), "", INDEX(D:D,MAX(IF(OFFSET(D627,-25,0,24,1)&lt;&gt;"",ROW(OFFSET(D627,-25,0,24,1)))),)+2)</f>
        <v>362</v>
      </c>
      <c r="E627" s="48">
        <v>16</v>
      </c>
      <c r="F627" s="48" t="s">
        <v>602</v>
      </c>
      <c r="G627" s="49" t="s">
        <v>314</v>
      </c>
      <c r="H627" s="49"/>
      <c r="I627" s="50"/>
      <c r="J627" s="51" t="s">
        <v>584</v>
      </c>
      <c r="M627" s="17"/>
      <c r="N627" s="17"/>
    </row>
    <row r="628" spans="1:14" s="16" customFormat="1" ht="15.75" hidden="1" outlineLevel="1">
      <c r="A628" s="52"/>
      <c r="B628" s="81"/>
      <c r="C628" s="48" t="str">
        <f t="shared" ca="1" si="130"/>
        <v/>
      </c>
      <c r="D628" s="48" t="str">
        <f t="array" aca="1" ref="D628" ca="1">IF(ISNUMBER(SEARCH("Bit", $H628)), "", INDEX(D:D,MAX(IF(OFFSET(D628,-25,0,24,1)&lt;&gt;"",ROW(OFFSET(D628,-25,0,24,1)))),)+2)</f>
        <v/>
      </c>
      <c r="E628" s="48"/>
      <c r="F628" s="48"/>
      <c r="G628" s="49" t="s">
        <v>314</v>
      </c>
      <c r="H628" s="49" t="s">
        <v>144</v>
      </c>
      <c r="I628" s="50"/>
      <c r="J628" s="45" t="s">
        <v>603</v>
      </c>
      <c r="M628" s="17"/>
      <c r="N628" s="17"/>
    </row>
    <row r="629" spans="1:14" s="16" customFormat="1" ht="15.75" collapsed="1">
      <c r="A629" s="52"/>
      <c r="B629" s="81" t="s">
        <v>604</v>
      </c>
      <c r="C629" s="48" t="str">
        <f t="shared" ca="1" si="130"/>
        <v>0x16C</v>
      </c>
      <c r="D629" s="48">
        <f t="array" aca="1" ref="D629" ca="1">IF(ISNUMBER(SEARCH("Bit", $H629)), "", INDEX(D:D,MAX(IF(OFFSET(D629,-25,0,24,1)&lt;&gt;"",ROW(OFFSET(D629,-25,0,24,1)))),)+2)</f>
        <v>364</v>
      </c>
      <c r="E629" s="48">
        <v>16</v>
      </c>
      <c r="F629" s="48" t="s">
        <v>605</v>
      </c>
      <c r="G629" s="49" t="s">
        <v>314</v>
      </c>
      <c r="H629" s="49"/>
      <c r="I629" s="50"/>
      <c r="J629" s="51" t="s">
        <v>584</v>
      </c>
      <c r="M629" s="17"/>
      <c r="N629" s="17"/>
    </row>
    <row r="630" spans="1:14" s="16" customFormat="1" ht="15.75" outlineLevel="1">
      <c r="A630" s="52"/>
      <c r="B630" s="81"/>
      <c r="C630" s="48" t="str">
        <f t="shared" ca="1" si="130"/>
        <v/>
      </c>
      <c r="D630" s="48" t="str">
        <f t="array" aca="1" ref="D630" ca="1">IF(ISNUMBER(SEARCH("Bit", $H630)), "", INDEX(D:D,MAX(IF(OFFSET(D630,-25,0,24,1)&lt;&gt;"",ROW(OFFSET(D630,-25,0,24,1)))),)+2)</f>
        <v/>
      </c>
      <c r="E630" s="48"/>
      <c r="F630" s="48"/>
      <c r="G630" s="49" t="s">
        <v>314</v>
      </c>
      <c r="H630" s="49" t="s">
        <v>144</v>
      </c>
      <c r="I630" s="50"/>
      <c r="J630" s="45" t="s">
        <v>606</v>
      </c>
      <c r="M630" s="17"/>
      <c r="N630" s="17"/>
    </row>
    <row r="631" spans="1:14" s="16" customFormat="1" ht="15.75">
      <c r="A631" s="52"/>
      <c r="B631" s="81" t="s">
        <v>607</v>
      </c>
      <c r="C631" s="48" t="str">
        <f ca="1">IF(D631&lt;&gt;"","0x"&amp;DEC2HEX(D631,3),"")</f>
        <v>0x16E</v>
      </c>
      <c r="D631" s="48">
        <f t="array" aca="1" ref="D631" ca="1">IF(ISNUMBER(SEARCH("Bit", $H631)), "", INDEX(D:D,MAX(IF(OFFSET(D631,-25,0,24,1)&lt;&gt;"",ROW(OFFSET(D631,-25,0,24,1)))),)+2)</f>
        <v>366</v>
      </c>
      <c r="E631" s="48">
        <v>16</v>
      </c>
      <c r="F631" s="48" t="s">
        <v>608</v>
      </c>
      <c r="G631" s="49" t="s">
        <v>314</v>
      </c>
      <c r="H631" s="49"/>
      <c r="I631" s="50"/>
      <c r="J631" s="51"/>
      <c r="M631" s="17"/>
      <c r="N631" s="17"/>
    </row>
    <row r="632" spans="1:14" s="16" customFormat="1" ht="15.75" hidden="1" outlineLevel="1">
      <c r="A632" s="52"/>
      <c r="B632" s="81"/>
      <c r="C632" s="48" t="str">
        <f ca="1">IF(D632&lt;&gt;"","0x"&amp;DEC2HEX(D632,3),"")</f>
        <v/>
      </c>
      <c r="D632" s="48" t="str">
        <f t="array" aca="1" ref="D632" ca="1">IF(ISNUMBER(SEARCH("Bit", $H632)), "", INDEX(D:D,MAX(IF(OFFSET(D632,-25,0,24,1)&lt;&gt;"",ROW(OFFSET(D632,-25,0,24,1)))),)+2)</f>
        <v/>
      </c>
      <c r="E632" s="48"/>
      <c r="F632" s="48"/>
      <c r="G632" s="49"/>
      <c r="H632" s="49" t="s">
        <v>64</v>
      </c>
      <c r="I632" s="50" t="s">
        <v>65</v>
      </c>
      <c r="J632" s="51"/>
      <c r="M632" s="17"/>
      <c r="N632" s="17"/>
    </row>
    <row r="633" spans="1:14" s="16" customFormat="1" ht="15.75" hidden="1" outlineLevel="1">
      <c r="A633" s="52"/>
      <c r="B633" s="81"/>
      <c r="C633" s="48" t="str">
        <f ca="1">IF(D633&lt;&gt;"","0x"&amp;DEC2HEX(D633,3),"")</f>
        <v/>
      </c>
      <c r="D633" s="48" t="str">
        <f t="array" aca="1" ref="D633" ca="1">IF(ISNUMBER(SEARCH("Bit", $H633)), "", INDEX(D:D,MAX(IF(OFFSET(D633,-25,0,24,1)&lt;&gt;"",ROW(OFFSET(D633,-25,0,24,1)))),)+2)</f>
        <v/>
      </c>
      <c r="E633" s="48"/>
      <c r="F633" s="48"/>
      <c r="G633" s="49"/>
      <c r="H633" s="49" t="s">
        <v>66</v>
      </c>
      <c r="I633" s="50" t="s">
        <v>67</v>
      </c>
      <c r="J633" s="51"/>
      <c r="M633" s="17"/>
      <c r="N633" s="17"/>
    </row>
    <row r="634" spans="1:14" s="16" customFormat="1" ht="33.75" hidden="1" outlineLevel="1">
      <c r="A634" s="52"/>
      <c r="B634" s="81"/>
      <c r="C634" s="48" t="str">
        <f ca="1">IF(D634&lt;&gt;"","0x"&amp;DEC2HEX(D634,3),"")</f>
        <v/>
      </c>
      <c r="D634" s="48" t="str">
        <f t="array" aca="1" ref="D634" ca="1">IF(ISNUMBER(SEARCH("Bit", $H634)), "", INDEX(D:D,MAX(IF(OFFSET(D634,-25,0,24,1)&lt;&gt;"",ROW(OFFSET(D634,-25,0,24,1)))),)+2)</f>
        <v/>
      </c>
      <c r="E634" s="48"/>
      <c r="F634" s="48"/>
      <c r="G634" s="49" t="s">
        <v>314</v>
      </c>
      <c r="H634" s="49" t="s">
        <v>149</v>
      </c>
      <c r="I634" s="50" t="s">
        <v>607</v>
      </c>
      <c r="J634" s="51" t="s">
        <v>609</v>
      </c>
      <c r="M634" s="17"/>
      <c r="N634" s="17"/>
    </row>
    <row r="635" spans="1:14" s="16" customFormat="1" ht="15.75" collapsed="1">
      <c r="A635" s="52"/>
      <c r="B635" s="81" t="s">
        <v>610</v>
      </c>
      <c r="C635" s="48" t="str">
        <f t="shared" ref="C635:C636" ca="1" si="131">IF(D635&lt;&gt;"","0x"&amp;DEC2HEX(D635,3),"")</f>
        <v>0x170</v>
      </c>
      <c r="D635" s="48">
        <f t="array" aca="1" ref="D635" ca="1">IF(ISNUMBER(SEARCH("Bit", $H635)), "", INDEX(D:D,MAX(IF(OFFSET(D635,-25,0,24,1)&lt;&gt;"",ROW(OFFSET(D635,-25,0,24,1)))),)+2)</f>
        <v>368</v>
      </c>
      <c r="E635" s="48">
        <v>16</v>
      </c>
      <c r="F635" s="48"/>
      <c r="G635" s="49" t="s">
        <v>320</v>
      </c>
      <c r="H635" s="49"/>
      <c r="I635" s="50"/>
      <c r="J635" s="51"/>
      <c r="M635" s="17"/>
      <c r="N635" s="17"/>
    </row>
    <row r="636" spans="1:14" s="16" customFormat="1" ht="15.75" hidden="1" outlineLevel="1">
      <c r="A636" s="52"/>
      <c r="B636" s="81"/>
      <c r="C636" s="48" t="str">
        <f t="shared" ca="1" si="131"/>
        <v/>
      </c>
      <c r="D636" s="48" t="str">
        <f t="array" aca="1" ref="D636" ca="1">IF(ISNUMBER(SEARCH("Bit", $H636)), "", INDEX(D:D,MAX(IF(OFFSET(D636,-25,0,24,1)&lt;&gt;"",ROW(OFFSET(D636,-25,0,24,1)))),)+2)</f>
        <v/>
      </c>
      <c r="E636" s="48"/>
      <c r="F636" s="48"/>
      <c r="G636" s="49" t="s">
        <v>320</v>
      </c>
      <c r="H636" s="49" t="s">
        <v>144</v>
      </c>
      <c r="I636" s="50" t="s">
        <v>611</v>
      </c>
      <c r="J636" s="45" t="s">
        <v>612</v>
      </c>
      <c r="M636" s="17"/>
      <c r="N636" s="17"/>
    </row>
    <row r="637" spans="1:14" s="16" customFormat="1" ht="15.75" collapsed="1">
      <c r="A637" s="52"/>
      <c r="B637" s="81" t="s">
        <v>613</v>
      </c>
      <c r="C637" s="48" t="str">
        <f t="shared" ref="C637:C638" ca="1" si="132">IF(D637&lt;&gt;"","0x"&amp;DEC2HEX(D637,3),"")</f>
        <v>0x172</v>
      </c>
      <c r="D637" s="48">
        <f t="array" aca="1" ref="D637" ca="1">IF(ISNUMBER(SEARCH("Bit", $H637)), "", INDEX(D:D,MAX(IF(OFFSET(D637,-25,0,24,1)&lt;&gt;"",ROW(OFFSET(D637,-25,0,24,1)))),)+2)</f>
        <v>370</v>
      </c>
      <c r="E637" s="48">
        <v>16</v>
      </c>
      <c r="F637" s="48"/>
      <c r="G637" s="49" t="s">
        <v>320</v>
      </c>
      <c r="H637" s="49"/>
      <c r="I637" s="50"/>
      <c r="J637" s="51"/>
      <c r="M637" s="17"/>
      <c r="N637" s="17"/>
    </row>
    <row r="638" spans="1:14" s="16" customFormat="1" ht="15.75" hidden="1" outlineLevel="1">
      <c r="A638" s="52"/>
      <c r="B638" s="81"/>
      <c r="C638" s="48" t="str">
        <f t="shared" ca="1" si="132"/>
        <v/>
      </c>
      <c r="D638" s="48" t="str">
        <f t="array" aca="1" ref="D638" ca="1">IF(ISNUMBER(SEARCH("Bit", $H638)), "", INDEX(D:D,MAX(IF(OFFSET(D638,-25,0,24,1)&lt;&gt;"",ROW(OFFSET(D638,-25,0,24,1)))),)+2)</f>
        <v/>
      </c>
      <c r="E638" s="48"/>
      <c r="F638" s="48"/>
      <c r="G638" s="49" t="s">
        <v>320</v>
      </c>
      <c r="H638" s="49" t="s">
        <v>144</v>
      </c>
      <c r="I638" s="50" t="s">
        <v>614</v>
      </c>
      <c r="J638" s="45" t="s">
        <v>615</v>
      </c>
      <c r="M638" s="17"/>
      <c r="N638" s="17"/>
    </row>
    <row r="639" spans="1:14" s="16" customFormat="1" ht="15.75" collapsed="1">
      <c r="A639" s="52"/>
      <c r="B639" s="81" t="s">
        <v>616</v>
      </c>
      <c r="C639" s="48" t="str">
        <f t="shared" ref="C639" ca="1" si="133">IF(D639&lt;&gt;"","0x"&amp;DEC2HEX(D639,3),"")</f>
        <v>0x174</v>
      </c>
      <c r="D639" s="48">
        <f t="array" aca="1" ref="D639" ca="1">IF(ISNUMBER(SEARCH("Bit", $H639)), "", INDEX(D:D,MAX(IF(OFFSET(D639,-25,0,24,1)&lt;&gt;"",ROW(OFFSET(D639,-25,0,24,1)))),)+2)</f>
        <v>372</v>
      </c>
      <c r="E639" s="48">
        <v>16</v>
      </c>
      <c r="F639" s="48"/>
      <c r="G639" s="49" t="s">
        <v>320</v>
      </c>
      <c r="H639" s="49"/>
      <c r="I639" s="50"/>
      <c r="J639" s="51"/>
      <c r="M639" s="17"/>
      <c r="N639" s="17"/>
    </row>
    <row r="640" spans="1:14" s="16" customFormat="1" ht="15.75" hidden="1" outlineLevel="1">
      <c r="A640" s="52"/>
      <c r="B640" s="81"/>
      <c r="C640" s="48" t="str">
        <f ca="1">IF(D640&lt;&gt;"","0x"&amp;DEC2HEX(D640,3),"")</f>
        <v/>
      </c>
      <c r="D640" s="48" t="str">
        <f t="array" aca="1" ref="D640" ca="1">IF(ISNUMBER(SEARCH("Bit", $H640)), "", INDEX(D:D,MAX(IF(OFFSET(D640,-25,0,24,1)&lt;&gt;"",ROW(OFFSET(D640,-25,0,24,1)))),)+2)</f>
        <v/>
      </c>
      <c r="E640" s="48"/>
      <c r="F640" s="48"/>
      <c r="G640" s="49" t="s">
        <v>320</v>
      </c>
      <c r="H640" s="49" t="s">
        <v>144</v>
      </c>
      <c r="I640" s="50" t="s">
        <v>617</v>
      </c>
      <c r="J640" s="45" t="s">
        <v>618</v>
      </c>
      <c r="M640" s="17"/>
      <c r="N640" s="17"/>
    </row>
    <row r="641" spans="1:14" s="16" customFormat="1" ht="15.75" collapsed="1">
      <c r="A641" s="52"/>
      <c r="B641" s="81" t="s">
        <v>619</v>
      </c>
      <c r="C641" s="48" t="str">
        <f t="shared" ref="C641:C644" ca="1" si="134">IF(D641&lt;&gt;"","0x"&amp;DEC2HEX(D641,3),"")</f>
        <v>0x176</v>
      </c>
      <c r="D641" s="48">
        <f t="array" aca="1" ref="D641" ca="1">IF(ISNUMBER(SEARCH("Bit", $H641)), "", INDEX(D:D,MAX(IF(OFFSET(D641,-25,0,24,1)&lt;&gt;"",ROW(OFFSET(D641,-25,0,24,1)))),)+2)</f>
        <v>374</v>
      </c>
      <c r="E641" s="48">
        <v>16</v>
      </c>
      <c r="F641" s="48" t="s">
        <v>51</v>
      </c>
      <c r="G641" s="49" t="s">
        <v>314</v>
      </c>
      <c r="H641" s="49"/>
      <c r="I641" s="50"/>
      <c r="J641" s="51" t="s">
        <v>620</v>
      </c>
      <c r="M641" s="17"/>
      <c r="N641" s="17"/>
    </row>
    <row r="642" spans="1:14" s="16" customFormat="1" ht="15.75" hidden="1" outlineLevel="1">
      <c r="A642" s="52"/>
      <c r="B642" s="81"/>
      <c r="C642" s="48" t="str">
        <f t="shared" ca="1" si="134"/>
        <v/>
      </c>
      <c r="D642" s="48" t="str">
        <f t="array" aca="1" ref="D642" ca="1">IF(ISNUMBER(SEARCH("Bit", $H642)), "", INDEX(D:D,MAX(IF(OFFSET(D642,-25,0,24,1)&lt;&gt;"",ROW(OFFSET(D642,-25,0,24,1)))),)+2)</f>
        <v/>
      </c>
      <c r="E642" s="48"/>
      <c r="F642" s="48"/>
      <c r="G642" s="49"/>
      <c r="H642" s="49" t="s">
        <v>64</v>
      </c>
      <c r="I642" s="50" t="s">
        <v>65</v>
      </c>
      <c r="J642" s="51"/>
      <c r="M642" s="17"/>
      <c r="N642" s="17"/>
    </row>
    <row r="643" spans="1:14" s="16" customFormat="1" ht="15.75" hidden="1" outlineLevel="1">
      <c r="A643" s="52"/>
      <c r="B643" s="81"/>
      <c r="C643" s="48" t="str">
        <f t="shared" ca="1" si="134"/>
        <v/>
      </c>
      <c r="D643" s="48" t="str">
        <f t="array" aca="1" ref="D643" ca="1">IF(ISNUMBER(SEARCH("Bit", $H643)), "", INDEX(D:D,MAX(IF(OFFSET(D643,-25,0,24,1)&lt;&gt;"",ROW(OFFSET(D643,-25,0,24,1)))),)+2)</f>
        <v/>
      </c>
      <c r="E643" s="48"/>
      <c r="F643" s="48"/>
      <c r="G643" s="49"/>
      <c r="H643" s="49" t="s">
        <v>66</v>
      </c>
      <c r="I643" s="50" t="s">
        <v>67</v>
      </c>
      <c r="J643" s="51"/>
      <c r="M643" s="17"/>
      <c r="N643" s="17"/>
    </row>
    <row r="644" spans="1:14" s="16" customFormat="1" ht="15.75" hidden="1" outlineLevel="1">
      <c r="A644" s="52"/>
      <c r="B644" s="81"/>
      <c r="C644" s="48" t="str">
        <f t="shared" ca="1" si="134"/>
        <v/>
      </c>
      <c r="D644" s="48" t="str">
        <f t="array" aca="1" ref="D644" ca="1">IF(ISNUMBER(SEARCH("Bit", $H644)), "", INDEX(D:D,MAX(IF(OFFSET(D644,-25,0,24,1)&lt;&gt;"",ROW(OFFSET(D644,-25,0,24,1)))),)+2)</f>
        <v/>
      </c>
      <c r="E644" s="48"/>
      <c r="F644" s="48"/>
      <c r="G644" s="49" t="s">
        <v>314</v>
      </c>
      <c r="H644" s="49" t="s">
        <v>149</v>
      </c>
      <c r="I644" s="50" t="s">
        <v>619</v>
      </c>
      <c r="J644" s="51" t="s">
        <v>621</v>
      </c>
      <c r="M644" s="17"/>
      <c r="N644" s="17"/>
    </row>
    <row r="645" spans="1:14" s="16" customFormat="1" ht="15.75" collapsed="1">
      <c r="A645" s="52"/>
      <c r="B645" s="81" t="s">
        <v>622</v>
      </c>
      <c r="C645" s="48" t="str">
        <f t="shared" ref="C645" ca="1" si="135">IF(D645&lt;&gt;"","0x"&amp;DEC2HEX(D645,3),"")</f>
        <v>0x178</v>
      </c>
      <c r="D645" s="48">
        <f t="array" aca="1" ref="D645" ca="1">IF(ISNUMBER(SEARCH("Bit", $H645)), "", INDEX(D:D,MAX(IF(OFFSET(D645,-25,0,24,1)&lt;&gt;"",ROW(OFFSET(D645,-25,0,24,1)))),)+2)</f>
        <v>376</v>
      </c>
      <c r="E645" s="48">
        <v>16</v>
      </c>
      <c r="F645" s="48"/>
      <c r="G645" s="49" t="s">
        <v>320</v>
      </c>
      <c r="H645" s="49"/>
      <c r="I645" s="50"/>
      <c r="J645" s="51"/>
      <c r="M645" s="17"/>
      <c r="N645" s="17"/>
    </row>
    <row r="646" spans="1:14" s="16" customFormat="1" ht="15.75" hidden="1" outlineLevel="1">
      <c r="A646" s="52"/>
      <c r="B646" s="81"/>
      <c r="C646" s="48" t="str">
        <f ca="1">IF(D646&lt;&gt;"","0x"&amp;DEC2HEX(D646,3),"")</f>
        <v/>
      </c>
      <c r="D646" s="48" t="str">
        <f t="array" aca="1" ref="D646" ca="1">IF(ISNUMBER(SEARCH("Bit", $H646)), "", INDEX(D:D,MAX(IF(OFFSET(D646,-25,0,24,1)&lt;&gt;"",ROW(OFFSET(D646,-25,0,24,1)))),)+2)</f>
        <v/>
      </c>
      <c r="E646" s="48"/>
      <c r="F646" s="48"/>
      <c r="G646" s="49" t="s">
        <v>320</v>
      </c>
      <c r="H646" s="49" t="s">
        <v>144</v>
      </c>
      <c r="I646" s="50" t="s">
        <v>623</v>
      </c>
      <c r="J646" s="45" t="s">
        <v>624</v>
      </c>
      <c r="M646" s="17"/>
      <c r="N646" s="17"/>
    </row>
    <row r="647" spans="1:14" s="16" customFormat="1" ht="15.75" collapsed="1">
      <c r="A647" s="52"/>
      <c r="B647" s="81" t="s">
        <v>625</v>
      </c>
      <c r="C647" s="48" t="str">
        <f t="shared" ref="C647" ca="1" si="136">IF(D647&lt;&gt;"","0x"&amp;DEC2HEX(D647,3),"")</f>
        <v>0x17A</v>
      </c>
      <c r="D647" s="48">
        <f t="array" aca="1" ref="D647" ca="1">IF(ISNUMBER(SEARCH("Bit", $H647)), "", INDEX(D:D,MAX(IF(OFFSET(D647,-25,0,24,1)&lt;&gt;"",ROW(OFFSET(D647,-25,0,24,1)))),)+2)</f>
        <v>378</v>
      </c>
      <c r="E647" s="48">
        <v>16</v>
      </c>
      <c r="F647" s="48"/>
      <c r="G647" s="49" t="s">
        <v>320</v>
      </c>
      <c r="H647" s="49"/>
      <c r="I647" s="50"/>
      <c r="J647" s="51"/>
      <c r="M647" s="17"/>
      <c r="N647" s="17"/>
    </row>
    <row r="648" spans="1:14" s="16" customFormat="1" ht="15.75" hidden="1" outlineLevel="1">
      <c r="A648" s="52"/>
      <c r="B648" s="81"/>
      <c r="C648" s="48" t="str">
        <f ca="1">IF(D648&lt;&gt;"","0x"&amp;DEC2HEX(D648,3),"")</f>
        <v/>
      </c>
      <c r="D648" s="48" t="str">
        <f t="array" aca="1" ref="D648" ca="1">IF(ISNUMBER(SEARCH("Bit", $H648)), "", INDEX(D:D,MAX(IF(OFFSET(D648,-25,0,24,1)&lt;&gt;"",ROW(OFFSET(D648,-25,0,24,1)))),)+2)</f>
        <v/>
      </c>
      <c r="E648" s="48"/>
      <c r="F648" s="48"/>
      <c r="G648" s="49" t="s">
        <v>320</v>
      </c>
      <c r="H648" s="49" t="s">
        <v>144</v>
      </c>
      <c r="I648" s="50" t="s">
        <v>626</v>
      </c>
      <c r="J648" s="45" t="s">
        <v>627</v>
      </c>
      <c r="M648" s="17"/>
      <c r="N648" s="17"/>
    </row>
    <row r="649" spans="1:14" s="16" customFormat="1" ht="15.75" collapsed="1">
      <c r="A649" s="52"/>
      <c r="B649" s="81" t="s">
        <v>628</v>
      </c>
      <c r="C649" s="48" t="str">
        <f t="shared" ref="C649:C650" ca="1" si="137">IF(D649&lt;&gt;"","0x"&amp;DEC2HEX(D649,3),"")</f>
        <v>0x17C</v>
      </c>
      <c r="D649" s="48">
        <f t="array" aca="1" ref="D649" ca="1">IF(ISNUMBER(SEARCH("Bit", $H649)), "", INDEX(D:D,MAX(IF(OFFSET(D649,-25,0,24,1)&lt;&gt;"",ROW(OFFSET(D649,-25,0,24,1)))),)+2)</f>
        <v>380</v>
      </c>
      <c r="E649" s="48">
        <v>16</v>
      </c>
      <c r="F649" s="48"/>
      <c r="G649" s="49" t="s">
        <v>320</v>
      </c>
      <c r="H649" s="49"/>
      <c r="I649" s="50"/>
      <c r="J649" s="51"/>
      <c r="M649" s="17"/>
      <c r="N649" s="17"/>
    </row>
    <row r="650" spans="1:14" s="16" customFormat="1" ht="15.75" hidden="1" outlineLevel="1">
      <c r="A650" s="52"/>
      <c r="B650" s="81"/>
      <c r="C650" s="48" t="str">
        <f t="shared" ca="1" si="137"/>
        <v/>
      </c>
      <c r="D650" s="48" t="str">
        <f t="array" aca="1" ref="D650" ca="1">IF(ISNUMBER(SEARCH("Bit", $H650)), "", INDEX(D:D,MAX(IF(OFFSET(D650,-25,0,24,1)&lt;&gt;"",ROW(OFFSET(D650,-25,0,24,1)))),)+2)</f>
        <v/>
      </c>
      <c r="E650" s="48"/>
      <c r="F650" s="48"/>
      <c r="G650" s="49" t="s">
        <v>320</v>
      </c>
      <c r="H650" s="49" t="s">
        <v>144</v>
      </c>
      <c r="I650" s="50" t="s">
        <v>629</v>
      </c>
      <c r="J650" s="45" t="s">
        <v>630</v>
      </c>
      <c r="M650" s="17"/>
      <c r="N650" s="17"/>
    </row>
    <row r="651" spans="1:14" s="16" customFormat="1" ht="15.75" collapsed="1">
      <c r="A651" s="52"/>
      <c r="B651" s="81" t="str">
        <f ca="1">"PARITY_"&amp;((D651+2)/8)&amp;"_64"</f>
        <v>PARITY_48_64</v>
      </c>
      <c r="C651" s="48" t="str">
        <f ca="1">IF(D651&lt;&gt;"","0x"&amp;DEC2HEX(D651,3),"")</f>
        <v>0x17E</v>
      </c>
      <c r="D651" s="48">
        <f t="array" aca="1" ref="D651" ca="1">IF(ISNUMBER(SEARCH("Bit", $H651)), "", INDEX(D:D,MAX(IF(OFFSET(D651,-25,0,24,1)&lt;&gt;"",ROW(OFFSET(D651,-25,0,24,1)))),)+2)</f>
        <v>382</v>
      </c>
      <c r="E651" s="48">
        <v>16</v>
      </c>
      <c r="F651" s="48"/>
      <c r="G651" s="49"/>
      <c r="H651" s="49"/>
      <c r="I651" s="50"/>
      <c r="J651" s="51"/>
      <c r="M651" s="17"/>
      <c r="N651" s="17"/>
    </row>
    <row r="652" spans="1:14" s="16" customFormat="1" ht="15.75" hidden="1" outlineLevel="1">
      <c r="A652" s="52"/>
      <c r="B652" s="81"/>
      <c r="C652" s="48" t="str">
        <f ca="1">IF(D652&lt;&gt;"","0x"&amp;DEC2HEX(D652,3),"")</f>
        <v/>
      </c>
      <c r="D652" s="48" t="str">
        <f t="array" aca="1" ref="D652" ca="1">IF(ISNUMBER(SEARCH("Bit", $H652)), "", INDEX(D:D,MAX(IF(OFFSET(D652,-25,0,24,1)&lt;&gt;"",ROW(OFFSET(D652,-25,0,24,1)))),)+2)</f>
        <v/>
      </c>
      <c r="E652" s="48"/>
      <c r="F652" s="48"/>
      <c r="G652" s="49"/>
      <c r="H652" s="49" t="s">
        <v>64</v>
      </c>
      <c r="I652" s="50" t="s">
        <v>65</v>
      </c>
      <c r="J652" s="51"/>
      <c r="M652" s="17"/>
      <c r="N652" s="17"/>
    </row>
    <row r="653" spans="1:14" s="16" customFormat="1" ht="15.75" hidden="1" outlineLevel="1">
      <c r="A653" s="52"/>
      <c r="B653" s="81"/>
      <c r="C653" s="48" t="str">
        <f ca="1">IF(D653&lt;&gt;"","0x"&amp;DEC2HEX(D653,3),"")</f>
        <v/>
      </c>
      <c r="D653" s="48" t="str">
        <f t="array" aca="1" ref="D653" ca="1">IF(ISNUMBER(SEARCH("Bit", $H653)), "", INDEX(D:D,MAX(IF(OFFSET(D653,-25,0,24,1)&lt;&gt;"",ROW(OFFSET(D653,-25,0,24,1)))),)+2)</f>
        <v/>
      </c>
      <c r="E653" s="48"/>
      <c r="F653" s="48"/>
      <c r="G653" s="49"/>
      <c r="H653" s="49" t="s">
        <v>631</v>
      </c>
      <c r="I653" s="50" t="s">
        <v>67</v>
      </c>
      <c r="J653" s="51"/>
      <c r="M653" s="17"/>
      <c r="N653" s="17"/>
    </row>
    <row r="654" spans="1:14" s="16" customFormat="1" ht="15.75" collapsed="1">
      <c r="A654" s="52"/>
      <c r="B654" s="81" t="s">
        <v>632</v>
      </c>
      <c r="C654" s="48" t="str">
        <f t="shared" ref="C654:C655" ca="1" si="138">IF(D654&lt;&gt;"","0x"&amp;DEC2HEX(D654,3),"")</f>
        <v>0x180</v>
      </c>
      <c r="D654" s="48">
        <f t="array" aca="1" ref="D654" ca="1">IF(ISNUMBER(SEARCH("Bit", $H654)), "", INDEX(D:D,MAX(IF(OFFSET(D654,-25,0,24,1)&lt;&gt;"",ROW(OFFSET(D654,-25,0,24,1)))),)+2)</f>
        <v>384</v>
      </c>
      <c r="E654" s="48">
        <v>16</v>
      </c>
      <c r="F654" s="48"/>
      <c r="G654" s="49" t="s">
        <v>320</v>
      </c>
      <c r="H654" s="49"/>
      <c r="I654" s="50"/>
      <c r="J654" s="51"/>
      <c r="M654" s="17"/>
      <c r="N654" s="17"/>
    </row>
    <row r="655" spans="1:14" s="16" customFormat="1" ht="15.75" hidden="1" outlineLevel="1">
      <c r="A655" s="52"/>
      <c r="B655" s="81"/>
      <c r="C655" s="48" t="str">
        <f t="shared" ca="1" si="138"/>
        <v/>
      </c>
      <c r="D655" s="48" t="str">
        <f t="array" aca="1" ref="D655" ca="1">IF(ISNUMBER(SEARCH("Bit", $H655)), "", INDEX(D:D,MAX(IF(OFFSET(D655,-25,0,24,1)&lt;&gt;"",ROW(OFFSET(D655,-25,0,24,1)))),)+2)</f>
        <v/>
      </c>
      <c r="E655" s="48"/>
      <c r="F655" s="48"/>
      <c r="G655" s="49" t="s">
        <v>320</v>
      </c>
      <c r="H655" s="49" t="s">
        <v>144</v>
      </c>
      <c r="I655" s="50" t="s">
        <v>633</v>
      </c>
      <c r="J655" s="45" t="s">
        <v>634</v>
      </c>
      <c r="M655" s="17"/>
      <c r="N655" s="17"/>
    </row>
    <row r="656" spans="1:14" s="16" customFormat="1" ht="15.75" collapsed="1">
      <c r="A656" s="52"/>
      <c r="B656" s="81" t="s">
        <v>635</v>
      </c>
      <c r="C656" s="48" t="str">
        <f t="shared" ref="C656:C657" ca="1" si="139">IF(D656&lt;&gt;"","0x"&amp;DEC2HEX(D656,3),"")</f>
        <v>0x182</v>
      </c>
      <c r="D656" s="48">
        <f t="array" aca="1" ref="D656" ca="1">IF(ISNUMBER(SEARCH("Bit", $H656)), "", INDEX(D:D,MAX(IF(OFFSET(D656,-25,0,24,1)&lt;&gt;"",ROW(OFFSET(D656,-25,0,24,1)))),)+2)</f>
        <v>386</v>
      </c>
      <c r="E656" s="48">
        <v>16</v>
      </c>
      <c r="F656" s="48"/>
      <c r="G656" s="49" t="s">
        <v>320</v>
      </c>
      <c r="H656" s="49"/>
      <c r="I656" s="50"/>
      <c r="J656" s="45"/>
      <c r="M656" s="17"/>
      <c r="N656" s="17"/>
    </row>
    <row r="657" spans="1:14" s="16" customFormat="1" ht="15.75" hidden="1" outlineLevel="1">
      <c r="A657" s="52"/>
      <c r="B657" s="81"/>
      <c r="C657" s="48" t="str">
        <f t="shared" ca="1" si="139"/>
        <v/>
      </c>
      <c r="D657" s="48" t="str">
        <f t="array" aca="1" ref="D657" ca="1">IF(ISNUMBER(SEARCH("Bit", $H657)), "", INDEX(D:D,MAX(IF(OFFSET(D657,-25,0,24,1)&lt;&gt;"",ROW(OFFSET(D657,-25,0,24,1)))),)+2)</f>
        <v/>
      </c>
      <c r="E657" s="48"/>
      <c r="F657" s="48"/>
      <c r="G657" s="49" t="s">
        <v>320</v>
      </c>
      <c r="H657" s="49" t="s">
        <v>144</v>
      </c>
      <c r="I657" s="50" t="s">
        <v>636</v>
      </c>
      <c r="J657" s="45" t="s">
        <v>637</v>
      </c>
      <c r="M657" s="17"/>
      <c r="N657" s="17"/>
    </row>
    <row r="658" spans="1:14" s="16" customFormat="1" ht="15.75" collapsed="1">
      <c r="A658" s="52"/>
      <c r="B658" s="81" t="s">
        <v>638</v>
      </c>
      <c r="C658" s="48" t="str">
        <f t="shared" ref="C658:C659" ca="1" si="140">IF(D658&lt;&gt;"","0x"&amp;DEC2HEX(D658,3),"")</f>
        <v>0x184</v>
      </c>
      <c r="D658" s="48">
        <f t="array" aca="1" ref="D658" ca="1">IF(ISNUMBER(SEARCH("Bit", $H658)), "", INDEX(D:D,MAX(IF(OFFSET(D658,-25,0,24,1)&lt;&gt;"",ROW(OFFSET(D658,-25,0,24,1)))),)+2)</f>
        <v>388</v>
      </c>
      <c r="E658" s="48">
        <v>16</v>
      </c>
      <c r="F658" s="48" t="s">
        <v>639</v>
      </c>
      <c r="G658" s="49" t="s">
        <v>314</v>
      </c>
      <c r="H658" s="49"/>
      <c r="I658" s="50"/>
      <c r="J658" s="51" t="s">
        <v>640</v>
      </c>
      <c r="M658" s="17"/>
      <c r="N658" s="17"/>
    </row>
    <row r="659" spans="1:14" s="16" customFormat="1" ht="15.75" hidden="1" outlineLevel="1">
      <c r="A659" s="52"/>
      <c r="B659" s="81"/>
      <c r="C659" s="48" t="str">
        <f t="shared" ca="1" si="140"/>
        <v/>
      </c>
      <c r="D659" s="48" t="str">
        <f t="array" aca="1" ref="D659" ca="1">IF(ISNUMBER(SEARCH("Bit", $H659)), "", INDEX(D:D,MAX(IF(OFFSET(D659,-25,0,24,1)&lt;&gt;"",ROW(OFFSET(D659,-25,0,24,1)))),)+2)</f>
        <v/>
      </c>
      <c r="E659" s="48"/>
      <c r="F659" s="48"/>
      <c r="G659" s="49" t="s">
        <v>314</v>
      </c>
      <c r="H659" s="49" t="s">
        <v>144</v>
      </c>
      <c r="I659" s="50" t="s">
        <v>585</v>
      </c>
      <c r="J659" s="51" t="s">
        <v>641</v>
      </c>
      <c r="M659" s="17"/>
      <c r="N659" s="17"/>
    </row>
    <row r="660" spans="1:14" s="16" customFormat="1" ht="15.75" collapsed="1">
      <c r="A660" s="52"/>
      <c r="B660" s="81" t="s">
        <v>642</v>
      </c>
      <c r="C660" s="48" t="str">
        <f ca="1">IF(D660&lt;&gt;"","0x"&amp;DEC2HEX(D660,3),"")</f>
        <v>0x186</v>
      </c>
      <c r="D660" s="48">
        <f t="array" aca="1" ref="D660" ca="1">IF(ISNUMBER(SEARCH("Bit", $H660)), "", INDEX(D:D,MAX(IF(OFFSET(D660,-25,0,24,1)&lt;&gt;"",ROW(OFFSET(D660,-25,0,24,1)))),)+2)</f>
        <v>390</v>
      </c>
      <c r="E660" s="48">
        <v>16</v>
      </c>
      <c r="F660" s="48"/>
      <c r="G660" s="49" t="s">
        <v>320</v>
      </c>
      <c r="H660" s="49"/>
      <c r="I660" s="50"/>
      <c r="J660" s="51"/>
      <c r="M660" s="17"/>
      <c r="N660" s="17"/>
    </row>
    <row r="661" spans="1:14" s="16" customFormat="1" ht="15.75" hidden="1" outlineLevel="1">
      <c r="A661" s="52"/>
      <c r="B661" s="81"/>
      <c r="C661" s="48" t="str">
        <f ca="1">IF(D661&lt;&gt;"","0x"&amp;DEC2HEX(D661,3),"")</f>
        <v/>
      </c>
      <c r="D661" s="48" t="str">
        <f t="array" aca="1" ref="D661" ca="1">IF(ISNUMBER(SEARCH("Bit", $H661)), "", INDEX(D:D,MAX(IF(OFFSET(D661,-25,0,24,1)&lt;&gt;"",ROW(OFFSET(D661,-25,0,24,1)))),)+2)</f>
        <v/>
      </c>
      <c r="E661" s="48"/>
      <c r="F661" s="48"/>
      <c r="G661" s="49"/>
      <c r="H661" s="49" t="s">
        <v>64</v>
      </c>
      <c r="I661" s="50" t="s">
        <v>65</v>
      </c>
      <c r="J661" s="51"/>
      <c r="M661" s="17"/>
      <c r="N661" s="17"/>
    </row>
    <row r="662" spans="1:14" s="16" customFormat="1" ht="15.75" hidden="1" outlineLevel="1">
      <c r="A662" s="52"/>
      <c r="B662" s="81"/>
      <c r="C662" s="48" t="str">
        <f t="shared" ref="C662" ca="1" si="141">IF(D662&lt;&gt;"","0x"&amp;DEC2HEX(D662,3),"")</f>
        <v/>
      </c>
      <c r="D662" s="48" t="str">
        <f t="array" aca="1" ref="D662" ca="1">IF(ISNUMBER(SEARCH("Bit", $H662)), "", INDEX(D:D,MAX(IF(OFFSET(D662,-25,0,24,1)&lt;&gt;"",ROW(OFFSET(D662,-25,0,24,1)))),)+2)</f>
        <v/>
      </c>
      <c r="E662" s="48"/>
      <c r="F662" s="48"/>
      <c r="G662" s="49"/>
      <c r="H662" s="49" t="s">
        <v>66</v>
      </c>
      <c r="I662" s="50" t="s">
        <v>67</v>
      </c>
      <c r="J662" s="51"/>
      <c r="M662" s="17"/>
      <c r="N662" s="17"/>
    </row>
    <row r="663" spans="1:14" s="16" customFormat="1" ht="15.75" hidden="1" outlineLevel="1">
      <c r="A663" s="52"/>
      <c r="B663" s="81"/>
      <c r="C663" s="48" t="str">
        <f ca="1">IF(D663&lt;&gt;"","0x"&amp;DEC2HEX(D663,3),"")</f>
        <v/>
      </c>
      <c r="D663" s="48" t="str">
        <f t="array" aca="1" ref="D663" ca="1">IF(ISNUMBER(SEARCH("Bit", $H663)), "", INDEX(D:D,MAX(IF(OFFSET(D663,-25,0,24,1)&lt;&gt;"",ROW(OFFSET(D663,-25,0,24,1)))),)+2)</f>
        <v/>
      </c>
      <c r="E663" s="48"/>
      <c r="F663" s="48"/>
      <c r="G663" s="49" t="s">
        <v>320</v>
      </c>
      <c r="H663" s="49" t="s">
        <v>149</v>
      </c>
      <c r="I663" s="50" t="s">
        <v>643</v>
      </c>
      <c r="J663" s="51"/>
      <c r="M663" s="17"/>
      <c r="N663" s="17"/>
    </row>
    <row r="664" spans="1:14" s="16" customFormat="1" ht="15.75" collapsed="1">
      <c r="A664" s="52"/>
      <c r="B664" s="81" t="s">
        <v>644</v>
      </c>
      <c r="C664" s="48" t="str">
        <f t="shared" ref="C664" ca="1" si="142">IF(D664&lt;&gt;"","0x"&amp;DEC2HEX(D664,3),"")</f>
        <v>0x188</v>
      </c>
      <c r="D664" s="48">
        <f t="array" aca="1" ref="D664" ca="1">IF(ISNUMBER(SEARCH("Bit", $H664)), "", INDEX(D:D,MAX(IF(OFFSET(D664,-25,0,24,1)&lt;&gt;"",ROW(OFFSET(D664,-25,0,24,1)))),)+2)</f>
        <v>392</v>
      </c>
      <c r="E664" s="48">
        <v>16</v>
      </c>
      <c r="F664" s="48" t="s">
        <v>645</v>
      </c>
      <c r="G664" s="49" t="s">
        <v>314</v>
      </c>
      <c r="H664" s="49"/>
      <c r="I664" s="50"/>
      <c r="J664" s="51" t="s">
        <v>640</v>
      </c>
      <c r="M664" s="17"/>
      <c r="N664" s="17"/>
    </row>
    <row r="665" spans="1:14" s="16" customFormat="1" ht="15.75" hidden="1" outlineLevel="1">
      <c r="A665" s="52"/>
      <c r="B665" s="81"/>
      <c r="C665" s="48" t="str">
        <f t="shared" ref="C665" ca="1" si="143">IF(D665&lt;&gt;"","0x"&amp;DEC2HEX(D665,3),"")</f>
        <v/>
      </c>
      <c r="D665" s="48" t="str">
        <f t="array" aca="1" ref="D665" ca="1">IF(ISNUMBER(SEARCH("Bit", $H665)), "", INDEX(D:D,MAX(IF(OFFSET(D665,-25,0,24,1)&lt;&gt;"",ROW(OFFSET(D665,-25,0,24,1)))),)+2)</f>
        <v/>
      </c>
      <c r="E665" s="48"/>
      <c r="F665" s="48"/>
      <c r="G665" s="49" t="s">
        <v>314</v>
      </c>
      <c r="H665" s="49" t="s">
        <v>144</v>
      </c>
      <c r="I665" s="50" t="s">
        <v>589</v>
      </c>
      <c r="J665" s="51" t="s">
        <v>646</v>
      </c>
      <c r="M665" s="17"/>
      <c r="N665" s="17"/>
    </row>
    <row r="666" spans="1:14" s="16" customFormat="1" ht="15.75" collapsed="1">
      <c r="A666" s="52"/>
      <c r="B666" s="81" t="s">
        <v>647</v>
      </c>
      <c r="C666" s="48" t="str">
        <f ca="1">IF(D666&lt;&gt;"","0x"&amp;DEC2HEX(D666,3),"")</f>
        <v>0x18A</v>
      </c>
      <c r="D666" s="48">
        <f t="array" aca="1" ref="D666" ca="1">IF(ISNUMBER(SEARCH("Bit", $H666)), "", INDEX(D:D,MAX(IF(OFFSET(D666,-25,0,24,1)&lt;&gt;"",ROW(OFFSET(D666,-25,0,24,1)))),)+2)</f>
        <v>394</v>
      </c>
      <c r="E666" s="48">
        <v>16</v>
      </c>
      <c r="F666" s="48"/>
      <c r="G666" s="49" t="s">
        <v>320</v>
      </c>
      <c r="H666" s="49"/>
      <c r="I666" s="50"/>
      <c r="J666" s="51"/>
      <c r="M666" s="17"/>
      <c r="N666" s="17"/>
    </row>
    <row r="667" spans="1:14" s="16" customFormat="1" ht="15.75" hidden="1" outlineLevel="1">
      <c r="A667" s="52"/>
      <c r="B667" s="81"/>
      <c r="C667" s="48" t="str">
        <f ca="1">IF(D667&lt;&gt;"","0x"&amp;DEC2HEX(D667,3),"")</f>
        <v/>
      </c>
      <c r="D667" s="48" t="str">
        <f t="array" aca="1" ref="D667" ca="1">IF(ISNUMBER(SEARCH("Bit", $H667)), "", INDEX(D:D,MAX(IF(OFFSET(D667,-25,0,24,1)&lt;&gt;"",ROW(OFFSET(D667,-25,0,24,1)))),)+2)</f>
        <v/>
      </c>
      <c r="E667" s="48"/>
      <c r="F667" s="48"/>
      <c r="G667" s="49" t="s">
        <v>320</v>
      </c>
      <c r="H667" s="49" t="s">
        <v>144</v>
      </c>
      <c r="I667" s="50" t="s">
        <v>643</v>
      </c>
      <c r="J667" s="51"/>
      <c r="M667" s="17"/>
      <c r="N667" s="17"/>
    </row>
    <row r="668" spans="1:14" s="16" customFormat="1" ht="15.75" collapsed="1">
      <c r="A668" s="52"/>
      <c r="B668" s="81" t="s">
        <v>648</v>
      </c>
      <c r="C668" s="48" t="str">
        <f t="shared" ref="C668:C673" ca="1" si="144">IF(D668&lt;&gt;"","0x"&amp;DEC2HEX(D668,3),"")</f>
        <v>0x18C</v>
      </c>
      <c r="D668" s="48">
        <f t="array" aca="1" ref="D668" ca="1">IF(ISNUMBER(SEARCH("Bit", $H668)), "", INDEX(D:D,MAX(IF(OFFSET(D668,-25,0,24,1)&lt;&gt;"",ROW(OFFSET(D668,-25,0,24,1)))),)+2)</f>
        <v>396</v>
      </c>
      <c r="E668" s="48">
        <v>16</v>
      </c>
      <c r="F668" s="48" t="s">
        <v>649</v>
      </c>
      <c r="G668" s="49" t="s">
        <v>650</v>
      </c>
      <c r="H668" s="49"/>
      <c r="I668" s="50"/>
      <c r="J668" s="51"/>
      <c r="M668" s="17"/>
      <c r="N668" s="17"/>
    </row>
    <row r="669" spans="1:14" s="16" customFormat="1" ht="15.75" outlineLevel="1">
      <c r="A669" s="52"/>
      <c r="B669" s="81"/>
      <c r="C669" s="48"/>
      <c r="D669" s="48" t="str">
        <f t="array" aca="1" ref="D669" ca="1">IF(ISNUMBER(SEARCH("Bit", $H669)), "", INDEX(D:D,MAX(IF(OFFSET(D669,-25,0,24,1)&lt;&gt;"",ROW(OFFSET(D669,-25,0,24,1)))),)+2)</f>
        <v/>
      </c>
      <c r="E669" s="48"/>
      <c r="F669" s="48"/>
      <c r="G669" s="49" t="s">
        <v>314</v>
      </c>
      <c r="H669" s="49" t="s">
        <v>539</v>
      </c>
      <c r="I669" s="50" t="s">
        <v>651</v>
      </c>
      <c r="J669" s="51" t="s">
        <v>652</v>
      </c>
      <c r="M669" s="17"/>
      <c r="N669" s="17"/>
    </row>
    <row r="670" spans="1:14" s="16" customFormat="1" ht="15.75" outlineLevel="1">
      <c r="A670" s="52"/>
      <c r="B670" s="81"/>
      <c r="C670" s="48"/>
      <c r="D670" s="48" t="str">
        <f t="array" aca="1" ref="D670" ca="1">IF(ISNUMBER(SEARCH("Bit", $H670)), "", INDEX(D:D,MAX(IF(OFFSET(D670,-25,0,24,1)&lt;&gt;"",ROW(OFFSET(D670,-25,0,24,1)))),)+2)</f>
        <v/>
      </c>
      <c r="E670" s="48"/>
      <c r="F670" s="48"/>
      <c r="G670" s="49" t="s">
        <v>314</v>
      </c>
      <c r="H670" s="49" t="s">
        <v>653</v>
      </c>
      <c r="I670" s="50" t="s">
        <v>654</v>
      </c>
      <c r="J670" s="51" t="s">
        <v>655</v>
      </c>
      <c r="M670" s="17"/>
      <c r="N670" s="17"/>
    </row>
    <row r="671" spans="1:14" s="16" customFormat="1" ht="15.75" outlineLevel="1">
      <c r="A671" s="52"/>
      <c r="B671" s="81"/>
      <c r="C671" s="48"/>
      <c r="D671" s="48" t="str">
        <f t="array" aca="1" ref="D671" ca="1">IF(ISNUMBER(SEARCH("Bit", $H671)), "", INDEX(D:D,MAX(IF(OFFSET(D671,-25,0,24,1)&lt;&gt;"",ROW(OFFSET(D671,-25,0,24,1)))),)+2)</f>
        <v/>
      </c>
      <c r="E671" s="48"/>
      <c r="F671" s="48"/>
      <c r="G671" s="49" t="s">
        <v>314</v>
      </c>
      <c r="H671" s="49" t="s">
        <v>656</v>
      </c>
      <c r="I671" s="50" t="s">
        <v>657</v>
      </c>
      <c r="J671" s="51" t="s">
        <v>658</v>
      </c>
      <c r="M671" s="17"/>
      <c r="N671" s="17"/>
    </row>
    <row r="672" spans="1:14" s="16" customFormat="1" ht="15.75" outlineLevel="1">
      <c r="A672" s="52"/>
      <c r="B672" s="81"/>
      <c r="C672" s="48"/>
      <c r="D672" s="48" t="str">
        <f t="array" aca="1" ref="D672" ca="1">IF(ISNUMBER(SEARCH("Bit", $H672)), "", INDEX(D:D,MAX(IF(OFFSET(D672,-25,0,24,1)&lt;&gt;"",ROW(OFFSET(D672,-25,0,24,1)))),)+2)</f>
        <v/>
      </c>
      <c r="E672" s="48"/>
      <c r="F672" s="48"/>
      <c r="G672" s="49" t="s">
        <v>314</v>
      </c>
      <c r="H672" s="49" t="s">
        <v>659</v>
      </c>
      <c r="I672" s="50" t="s">
        <v>660</v>
      </c>
      <c r="J672" s="51" t="s">
        <v>661</v>
      </c>
      <c r="M672" s="17"/>
      <c r="N672" s="17"/>
    </row>
    <row r="673" spans="1:14" s="16" customFormat="1" ht="15.75" outlineLevel="1">
      <c r="A673" s="52"/>
      <c r="B673" s="81"/>
      <c r="C673" s="48" t="str">
        <f t="shared" ca="1" si="144"/>
        <v/>
      </c>
      <c r="D673" s="48" t="str">
        <f t="array" aca="1" ref="D673" ca="1">IF(ISNUMBER(SEARCH("Bit", $H673)), "", INDEX(D:D,MAX(IF(OFFSET(D673,-25,0,24,1)&lt;&gt;"",ROW(OFFSET(D673,-25,0,24,1)))),)+2)</f>
        <v/>
      </c>
      <c r="E673" s="48"/>
      <c r="F673" s="48"/>
      <c r="G673" s="49" t="s">
        <v>314</v>
      </c>
      <c r="H673" s="49" t="s">
        <v>287</v>
      </c>
      <c r="I673" s="50" t="s">
        <v>662</v>
      </c>
      <c r="J673" s="51" t="s">
        <v>663</v>
      </c>
      <c r="M673" s="17"/>
      <c r="N673" s="17"/>
    </row>
    <row r="674" spans="1:14" s="16" customFormat="1" ht="15.75" outlineLevel="1">
      <c r="A674" s="52"/>
      <c r="B674" s="81"/>
      <c r="C674" s="48" t="str">
        <f t="shared" ref="C674" ca="1" si="145">IF(D674&lt;&gt;"","0x"&amp;DEC2HEX(D674,3),"")</f>
        <v/>
      </c>
      <c r="D674" s="48" t="str">
        <f t="array" aca="1" ref="D674" ca="1">IF(ISNUMBER(SEARCH("Bit", $H674)), "", INDEX(D:D,MAX(IF(OFFSET(D674,-25,0,24,1)&lt;&gt;"",ROW(OFFSET(D674,-25,0,24,1)))),)+2)</f>
        <v/>
      </c>
      <c r="E674" s="48"/>
      <c r="F674" s="48"/>
      <c r="G674" s="49" t="s">
        <v>320</v>
      </c>
      <c r="H674" s="49" t="s">
        <v>664</v>
      </c>
      <c r="I674" s="50" t="s">
        <v>665</v>
      </c>
      <c r="J674" s="51" t="s">
        <v>666</v>
      </c>
      <c r="M674" s="17"/>
      <c r="N674" s="17"/>
    </row>
    <row r="675" spans="1:14" s="16" customFormat="1" ht="15.75">
      <c r="A675" s="52"/>
      <c r="B675" s="81" t="s">
        <v>667</v>
      </c>
      <c r="C675" s="48" t="str">
        <f t="shared" ref="C675:C681" ca="1" si="146">IF(D675&lt;&gt;"","0x"&amp;DEC2HEX(D675,3),"")</f>
        <v>0x18E</v>
      </c>
      <c r="D675" s="48">
        <f t="array" aca="1" ref="D675" ca="1">IF(ISNUMBER(SEARCH("Bit", $H675)), "", INDEX(D:D,MAX(IF(OFFSET(D675,-25,0,24,1)&lt;&gt;"",ROW(OFFSET(D675,-25,0,24,1)))),)+2)</f>
        <v>398</v>
      </c>
      <c r="E675" s="48">
        <v>16</v>
      </c>
      <c r="F675" s="48" t="s">
        <v>668</v>
      </c>
      <c r="G675" s="49" t="s">
        <v>314</v>
      </c>
      <c r="H675" s="49"/>
      <c r="I675" s="50"/>
      <c r="J675" s="51" t="s">
        <v>640</v>
      </c>
      <c r="M675" s="17"/>
      <c r="N675" s="17"/>
    </row>
    <row r="676" spans="1:14" s="16" customFormat="1" ht="15.75" hidden="1" outlineLevel="1">
      <c r="A676" s="52"/>
      <c r="B676" s="81"/>
      <c r="C676" s="48" t="str">
        <f t="shared" ca="1" si="146"/>
        <v/>
      </c>
      <c r="D676" s="48" t="str">
        <f t="array" aca="1" ref="D676" ca="1">IF(ISNUMBER(SEARCH("Bit", $H676)), "", INDEX(D:D,MAX(IF(OFFSET(D676,-25,0,24,1)&lt;&gt;"",ROW(OFFSET(D676,-25,0,24,1)))),)+2)</f>
        <v/>
      </c>
      <c r="E676" s="48"/>
      <c r="F676" s="48"/>
      <c r="G676" s="49"/>
      <c r="H676" s="49" t="s">
        <v>64</v>
      </c>
      <c r="I676" s="50" t="s">
        <v>65</v>
      </c>
      <c r="J676" s="51"/>
      <c r="M676" s="17"/>
      <c r="N676" s="17"/>
    </row>
    <row r="677" spans="1:14" s="16" customFormat="1" ht="67.5" hidden="1" outlineLevel="1">
      <c r="A677" s="52"/>
      <c r="B677" s="81"/>
      <c r="C677" s="48" t="str">
        <f t="shared" ref="C677" ca="1" si="147">IF(D677&lt;&gt;"","0x"&amp;DEC2HEX(D677,3),"")</f>
        <v/>
      </c>
      <c r="D677" s="48" t="str">
        <f t="array" aca="1" ref="D677" ca="1">IF(ISNUMBER(SEARCH("Bit", $H677)), "", INDEX(D:D,MAX(IF(OFFSET(D677,-25,0,24,1)&lt;&gt;"",ROW(OFFSET(D677,-25,0,24,1)))),)+2)</f>
        <v/>
      </c>
      <c r="E677" s="48"/>
      <c r="F677" s="48"/>
      <c r="G677" s="49" t="s">
        <v>314</v>
      </c>
      <c r="H677" s="49" t="s">
        <v>669</v>
      </c>
      <c r="I677" s="50" t="s">
        <v>670</v>
      </c>
      <c r="J677" s="51" t="s">
        <v>671</v>
      </c>
      <c r="M677" s="17"/>
      <c r="N677" s="17"/>
    </row>
    <row r="678" spans="1:14" s="16" customFormat="1" ht="67.5" hidden="1" outlineLevel="1">
      <c r="A678" s="52"/>
      <c r="B678" s="81"/>
      <c r="C678" s="48" t="str">
        <f t="shared" ca="1" si="146"/>
        <v/>
      </c>
      <c r="D678" s="48" t="str">
        <f t="array" aca="1" ref="D678" ca="1">IF(ISNUMBER(SEARCH("Bit", $H678)), "", INDEX(D:D,MAX(IF(OFFSET(D678,-25,0,24,1)&lt;&gt;"",ROW(OFFSET(D678,-25,0,24,1)))),)+2)</f>
        <v/>
      </c>
      <c r="E678" s="48"/>
      <c r="F678" s="48"/>
      <c r="G678" s="49" t="s">
        <v>314</v>
      </c>
      <c r="H678" s="49" t="s">
        <v>70</v>
      </c>
      <c r="I678" s="50" t="s">
        <v>672</v>
      </c>
      <c r="J678" s="51" t="s">
        <v>673</v>
      </c>
      <c r="M678" s="17"/>
      <c r="N678" s="17"/>
    </row>
    <row r="679" spans="1:14" s="16" customFormat="1" ht="78.75" hidden="1" outlineLevel="1">
      <c r="A679" s="52"/>
      <c r="B679" s="81"/>
      <c r="C679" s="48" t="str">
        <f t="shared" ca="1" si="146"/>
        <v/>
      </c>
      <c r="D679" s="48" t="str">
        <f t="array" aca="1" ref="D679" ca="1">IF(ISNUMBER(SEARCH("Bit", $H679)), "", INDEX(D:D,MAX(IF(OFFSET(D679,-25,0,24,1)&lt;&gt;"",ROW(OFFSET(D679,-25,0,24,1)))),)+2)</f>
        <v/>
      </c>
      <c r="E679" s="48"/>
      <c r="F679" s="48"/>
      <c r="G679" s="49" t="s">
        <v>314</v>
      </c>
      <c r="H679" s="49" t="s">
        <v>674</v>
      </c>
      <c r="I679" s="50" t="s">
        <v>675</v>
      </c>
      <c r="J679" s="51" t="s">
        <v>676</v>
      </c>
      <c r="M679" s="17"/>
      <c r="N679" s="17"/>
    </row>
    <row r="680" spans="1:14" s="16" customFormat="1" ht="45" hidden="1" outlineLevel="1">
      <c r="A680" s="52"/>
      <c r="B680" s="81"/>
      <c r="C680" s="48" t="str">
        <f t="shared" ca="1" si="146"/>
        <v/>
      </c>
      <c r="D680" s="48" t="str">
        <f t="array" aca="1" ref="D680" ca="1">IF(ISNUMBER(SEARCH("Bit", $H680)), "", INDEX(D:D,MAX(IF(OFFSET(D680,-25,0,24,1)&lt;&gt;"",ROW(OFFSET(D680,-25,0,24,1)))),)+2)</f>
        <v/>
      </c>
      <c r="E680" s="48"/>
      <c r="F680" s="48"/>
      <c r="G680" s="49" t="s">
        <v>314</v>
      </c>
      <c r="H680" s="49" t="s">
        <v>36</v>
      </c>
      <c r="I680" s="50" t="s">
        <v>677</v>
      </c>
      <c r="J680" s="51" t="s">
        <v>678</v>
      </c>
      <c r="M680" s="17"/>
      <c r="N680" s="17"/>
    </row>
    <row r="681" spans="1:14" s="16" customFormat="1" ht="90" hidden="1" outlineLevel="1">
      <c r="A681" s="52"/>
      <c r="B681" s="81"/>
      <c r="C681" s="48" t="str">
        <f t="shared" ca="1" si="146"/>
        <v/>
      </c>
      <c r="D681" s="48" t="str">
        <f t="array" aca="1" ref="D681" ca="1">IF(ISNUMBER(SEARCH("Bit", $H681)), "", INDEX(D:D,MAX(IF(OFFSET(D681,-25,0,24,1)&lt;&gt;"",ROW(OFFSET(D681,-25,0,24,1)))),)+2)</f>
        <v/>
      </c>
      <c r="E681" s="48"/>
      <c r="F681" s="48"/>
      <c r="G681" s="49" t="s">
        <v>314</v>
      </c>
      <c r="H681" s="49" t="s">
        <v>294</v>
      </c>
      <c r="I681" s="50" t="s">
        <v>679</v>
      </c>
      <c r="J681" s="51" t="s">
        <v>680</v>
      </c>
      <c r="M681" s="17"/>
      <c r="N681" s="17"/>
    </row>
    <row r="682" spans="1:14" s="16" customFormat="1" ht="15.75" collapsed="1">
      <c r="A682" s="52"/>
      <c r="B682" s="81" t="s">
        <v>681</v>
      </c>
      <c r="C682" s="48" t="str">
        <f t="shared" ref="C682:C690" ca="1" si="148">IF(D682&lt;&gt;"","0x"&amp;DEC2HEX(D682,3),"")</f>
        <v>0x190</v>
      </c>
      <c r="D682" s="48">
        <f t="array" aca="1" ref="D682" ca="1">IF(ISNUMBER(SEARCH("Bit", $H682)), "", INDEX(D:D,MAX(IF(OFFSET(D682,-25,0,24,1)&lt;&gt;"",ROW(OFFSET(D682,-25,0,24,1)))),)+2)</f>
        <v>400</v>
      </c>
      <c r="E682" s="48">
        <v>16</v>
      </c>
      <c r="F682" s="48" t="s">
        <v>682</v>
      </c>
      <c r="G682" s="49" t="s">
        <v>314</v>
      </c>
      <c r="H682" s="49"/>
      <c r="I682" s="50"/>
      <c r="J682" s="51" t="s">
        <v>640</v>
      </c>
      <c r="M682" s="17"/>
      <c r="N682" s="17"/>
    </row>
    <row r="683" spans="1:14" s="16" customFormat="1" ht="15.75" hidden="1" outlineLevel="1">
      <c r="A683" s="52"/>
      <c r="B683" s="81"/>
      <c r="C683" s="48"/>
      <c r="D683" s="48" t="str">
        <f t="array" aca="1" ref="D683" ca="1">IF(ISNUMBER(SEARCH("Bit", $H683)), "", INDEX(D:D,MAX(IF(OFFSET(D683,-25,0,24,1)&lt;&gt;"",ROW(OFFSET(D683,-25,0,24,1)))),)+2)</f>
        <v/>
      </c>
      <c r="E683" s="48"/>
      <c r="F683" s="57"/>
      <c r="G683" s="49"/>
      <c r="H683" s="49" t="s">
        <v>683</v>
      </c>
      <c r="I683" s="50" t="s">
        <v>67</v>
      </c>
      <c r="J683" s="51"/>
      <c r="M683" s="17"/>
      <c r="N683" s="17"/>
    </row>
    <row r="684" spans="1:14" s="16" customFormat="1" ht="22.5" hidden="1" outlineLevel="1">
      <c r="A684" s="52"/>
      <c r="B684" s="81"/>
      <c r="C684" s="48"/>
      <c r="D684" s="48" t="str">
        <f t="array" aca="1" ref="D684" ca="1">IF(ISNUMBER(SEARCH("Bit", $H684)), "", INDEX(D:D,MAX(IF(OFFSET(D684,-25,0,24,1)&lt;&gt;"",ROW(OFFSET(D684,-25,0,24,1)))),)+2)</f>
        <v/>
      </c>
      <c r="E684" s="48"/>
      <c r="F684" s="48"/>
      <c r="G684" s="49" t="s">
        <v>314</v>
      </c>
      <c r="H684" s="49" t="s">
        <v>684</v>
      </c>
      <c r="I684" s="50" t="s">
        <v>685</v>
      </c>
      <c r="J684" s="51" t="s">
        <v>686</v>
      </c>
      <c r="M684" s="17"/>
      <c r="N684" s="17"/>
    </row>
    <row r="685" spans="1:14" s="16" customFormat="1" ht="67.5" hidden="1" outlineLevel="1">
      <c r="A685" s="52"/>
      <c r="B685" s="81"/>
      <c r="C685" s="48"/>
      <c r="D685" s="48" t="str">
        <f t="array" aca="1" ref="D685" ca="1">IF(ISNUMBER(SEARCH("Bit", $H685)), "", INDEX(D:D,MAX(IF(OFFSET(D685,-25,0,24,1)&lt;&gt;"",ROW(OFFSET(D685,-25,0,24,1)))),)+2)</f>
        <v/>
      </c>
      <c r="E685" s="48"/>
      <c r="F685" s="57"/>
      <c r="G685" s="49" t="s">
        <v>314</v>
      </c>
      <c r="H685" s="49" t="s">
        <v>540</v>
      </c>
      <c r="I685" s="50" t="s">
        <v>687</v>
      </c>
      <c r="J685" s="56" t="s">
        <v>688</v>
      </c>
      <c r="M685" s="17"/>
      <c r="N685" s="17"/>
    </row>
    <row r="686" spans="1:14" s="16" customFormat="1" ht="67.5" hidden="1" outlineLevel="1">
      <c r="A686" s="52"/>
      <c r="B686" s="81"/>
      <c r="C686" s="48"/>
      <c r="D686" s="48" t="str">
        <f t="array" aca="1" ref="D686" ca="1">IF(ISNUMBER(SEARCH("Bit", $H686)), "", INDEX(D:D,MAX(IF(OFFSET(D686,-25,0,24,1)&lt;&gt;"",ROW(OFFSET(D686,-25,0,24,1)))),)+2)</f>
        <v/>
      </c>
      <c r="E686" s="48"/>
      <c r="F686" s="57"/>
      <c r="G686" s="49" t="s">
        <v>314</v>
      </c>
      <c r="H686" s="49" t="s">
        <v>659</v>
      </c>
      <c r="I686" s="50" t="s">
        <v>689</v>
      </c>
      <c r="J686" s="51" t="s">
        <v>690</v>
      </c>
      <c r="M686" s="17"/>
      <c r="N686" s="17"/>
    </row>
    <row r="687" spans="1:14" s="16" customFormat="1" ht="67.5" hidden="1" outlineLevel="1">
      <c r="A687" s="52"/>
      <c r="B687" s="81"/>
      <c r="C687" s="48"/>
      <c r="D687" s="48" t="str">
        <f t="array" aca="1" ref="D687" ca="1">IF(ISNUMBER(SEARCH("Bit", $H687)), "", INDEX(D:D,MAX(IF(OFFSET(D687,-25,0,24,1)&lt;&gt;"",ROW(OFFSET(D687,-25,0,24,1)))),)+2)</f>
        <v/>
      </c>
      <c r="E687" s="48"/>
      <c r="F687" s="57"/>
      <c r="G687" s="49" t="s">
        <v>314</v>
      </c>
      <c r="H687" s="49" t="s">
        <v>287</v>
      </c>
      <c r="I687" s="50" t="s">
        <v>691</v>
      </c>
      <c r="J687" s="51" t="s">
        <v>692</v>
      </c>
      <c r="M687" s="17"/>
      <c r="N687" s="17"/>
    </row>
    <row r="688" spans="1:14" s="16" customFormat="1" ht="67.5" hidden="1" outlineLevel="1">
      <c r="A688" s="52"/>
      <c r="B688" s="81"/>
      <c r="C688" s="48"/>
      <c r="D688" s="48" t="str">
        <f t="array" aca="1" ref="D688" ca="1">IF(ISNUMBER(SEARCH("Bit", $H688)), "", INDEX(D:D,MAX(IF(OFFSET(D688,-25,0,24,1)&lt;&gt;"",ROW(OFFSET(D688,-25,0,24,1)))),)+2)</f>
        <v/>
      </c>
      <c r="E688" s="48"/>
      <c r="F688" s="57"/>
      <c r="G688" s="49" t="s">
        <v>314</v>
      </c>
      <c r="H688" s="49" t="s">
        <v>105</v>
      </c>
      <c r="I688" s="50" t="s">
        <v>693</v>
      </c>
      <c r="J688" s="51" t="s">
        <v>694</v>
      </c>
      <c r="M688" s="17"/>
      <c r="N688" s="17"/>
    </row>
    <row r="689" spans="1:14" s="16" customFormat="1" ht="56.25" hidden="1" outlineLevel="1">
      <c r="A689" s="52"/>
      <c r="B689" s="81"/>
      <c r="C689" s="48" t="str">
        <f t="shared" ref="C689" ca="1" si="149">IF(D689&lt;&gt;"","0x"&amp;DEC2HEX(D689,3),"")</f>
        <v/>
      </c>
      <c r="D689" s="48" t="str">
        <f t="array" aca="1" ref="D689" ca="1">IF(ISNUMBER(SEARCH("Bit", $H689)), "", INDEX(D:D,MAX(IF(OFFSET(D689,-25,0,24,1)&lt;&gt;"",ROW(OFFSET(D689,-25,0,24,1)))),)+2)</f>
        <v/>
      </c>
      <c r="E689" s="48"/>
      <c r="F689" s="57"/>
      <c r="G689" s="49" t="s">
        <v>314</v>
      </c>
      <c r="H689" s="49" t="s">
        <v>108</v>
      </c>
      <c r="I689" s="50" t="s">
        <v>695</v>
      </c>
      <c r="J689" s="51" t="s">
        <v>696</v>
      </c>
      <c r="M689" s="17"/>
      <c r="N689" s="17"/>
    </row>
    <row r="690" spans="1:14" s="16" customFormat="1" ht="56.25" hidden="1" outlineLevel="1">
      <c r="A690" s="52"/>
      <c r="B690" s="81"/>
      <c r="C690" s="48" t="str">
        <f t="shared" ca="1" si="148"/>
        <v/>
      </c>
      <c r="D690" s="48" t="str">
        <f t="array" aca="1" ref="D690" ca="1">IF(ISNUMBER(SEARCH("Bit", $H690)), "", INDEX(D:D,MAX(IF(OFFSET(D690,-25,0,24,1)&lt;&gt;"",ROW(OFFSET(D690,-25,0,24,1)))),)+2)</f>
        <v/>
      </c>
      <c r="E690" s="48"/>
      <c r="F690" s="57"/>
      <c r="G690" s="49" t="s">
        <v>314</v>
      </c>
      <c r="H690" s="49" t="s">
        <v>294</v>
      </c>
      <c r="I690" s="50" t="s">
        <v>697</v>
      </c>
      <c r="J690" s="51" t="s">
        <v>698</v>
      </c>
      <c r="M690" s="17"/>
      <c r="N690" s="17"/>
    </row>
    <row r="691" spans="1:14" s="16" customFormat="1" ht="15.75" collapsed="1">
      <c r="A691" s="52"/>
      <c r="B691" s="81" t="s">
        <v>699</v>
      </c>
      <c r="C691" s="48" t="str">
        <f t="shared" ref="C691" ca="1" si="150">IF(D691&lt;&gt;"","0x"&amp;DEC2HEX(D691,3),"")</f>
        <v>0x192</v>
      </c>
      <c r="D691" s="48">
        <f t="array" aca="1" ref="D691" ca="1">IF(ISNUMBER(SEARCH("Bit", $H691)), "", INDEX(D:D,MAX(IF(OFFSET(D691,-25,0,24,1)&lt;&gt;"",ROW(OFFSET(D691,-25,0,24,1)))),)+2)</f>
        <v>402</v>
      </c>
      <c r="E691" s="48">
        <v>16</v>
      </c>
      <c r="F691" s="48" t="s">
        <v>700</v>
      </c>
      <c r="G691" s="49" t="s">
        <v>314</v>
      </c>
      <c r="H691" s="49"/>
      <c r="I691" s="50"/>
      <c r="J691" s="51" t="s">
        <v>640</v>
      </c>
      <c r="M691" s="17"/>
      <c r="N691" s="17"/>
    </row>
    <row r="692" spans="1:14" s="16" customFormat="1" ht="15.75" hidden="1" outlineLevel="1">
      <c r="A692" s="52"/>
      <c r="B692" s="81"/>
      <c r="C692" s="48"/>
      <c r="D692" s="48" t="str">
        <f t="array" aca="1" ref="D692" ca="1">IF(ISNUMBER(SEARCH("Bit", $H692)), "", INDEX(D:D,MAX(IF(OFFSET(D692,-25,0,24,1)&lt;&gt;"",ROW(OFFSET(D692,-25,0,24,1)))),)+2)</f>
        <v/>
      </c>
      <c r="E692" s="48"/>
      <c r="F692" s="48"/>
      <c r="G692" s="49"/>
      <c r="H692" s="49" t="s">
        <v>574</v>
      </c>
      <c r="I692" s="50" t="s">
        <v>67</v>
      </c>
      <c r="J692" s="51"/>
      <c r="M692" s="17"/>
      <c r="N692" s="17"/>
    </row>
    <row r="693" spans="1:14" s="16" customFormat="1" ht="67.5" hidden="1" outlineLevel="1">
      <c r="A693" s="52"/>
      <c r="B693" s="81"/>
      <c r="C693" s="48"/>
      <c r="D693" s="48" t="str">
        <f t="array" aca="1" ref="D693" ca="1">IF(ISNUMBER(SEARCH("Bit", $H693)), "", INDEX(D:D,MAX(IF(OFFSET(D693,-25,0,24,1)&lt;&gt;"",ROW(OFFSET(D693,-25,0,24,1)))),)+2)</f>
        <v/>
      </c>
      <c r="E693" s="48"/>
      <c r="F693" s="48"/>
      <c r="G693" s="49" t="s">
        <v>314</v>
      </c>
      <c r="H693" s="49" t="s">
        <v>659</v>
      </c>
      <c r="I693" s="50" t="s">
        <v>701</v>
      </c>
      <c r="J693" s="51" t="s">
        <v>702</v>
      </c>
      <c r="M693" s="17"/>
      <c r="N693" s="17"/>
    </row>
    <row r="694" spans="1:14" s="16" customFormat="1" ht="56.25" hidden="1" outlineLevel="1">
      <c r="A694" s="52"/>
      <c r="B694" s="81"/>
      <c r="C694" s="48" t="str">
        <f t="shared" ref="C694:C695" ca="1" si="151">IF(D694&lt;&gt;"","0x"&amp;DEC2HEX(D694,3),"")</f>
        <v/>
      </c>
      <c r="D694" s="48" t="str">
        <f t="array" aca="1" ref="D694" ca="1">IF(ISNUMBER(SEARCH("Bit", $H694)), "", INDEX(D:D,MAX(IF(OFFSET(D694,-25,0,24,1)&lt;&gt;"",ROW(OFFSET(D694,-25,0,24,1)))),)+2)</f>
        <v/>
      </c>
      <c r="E694" s="48"/>
      <c r="F694" s="48"/>
      <c r="G694" s="49" t="s">
        <v>314</v>
      </c>
      <c r="H694" s="49" t="s">
        <v>326</v>
      </c>
      <c r="I694" s="50" t="s">
        <v>703</v>
      </c>
      <c r="J694" s="56" t="s">
        <v>704</v>
      </c>
      <c r="M694" s="17"/>
      <c r="N694" s="17"/>
    </row>
    <row r="695" spans="1:14" s="16" customFormat="1" ht="56.25" hidden="1" outlineLevel="1">
      <c r="A695" s="52"/>
      <c r="B695" s="81"/>
      <c r="C695" s="48" t="str">
        <f t="shared" ca="1" si="151"/>
        <v/>
      </c>
      <c r="D695" s="48" t="str">
        <f t="array" aca="1" ref="D695" ca="1">IF(ISNUMBER(SEARCH("Bit", $H695)), "", INDEX(D:D,MAX(IF(OFFSET(D695,-25,0,24,1)&lt;&gt;"",ROW(OFFSET(D695,-25,0,24,1)))),)+2)</f>
        <v/>
      </c>
      <c r="E695" s="48"/>
      <c r="F695" s="48"/>
      <c r="G695" s="49" t="s">
        <v>314</v>
      </c>
      <c r="H695" s="49" t="s">
        <v>329</v>
      </c>
      <c r="I695" s="50" t="s">
        <v>705</v>
      </c>
      <c r="J695" s="56" t="s">
        <v>706</v>
      </c>
      <c r="M695" s="17"/>
      <c r="N695" s="17"/>
    </row>
    <row r="696" spans="1:14" s="16" customFormat="1" ht="15.75" collapsed="1">
      <c r="A696" s="52"/>
      <c r="B696" s="81" t="s">
        <v>707</v>
      </c>
      <c r="C696" s="48" t="str">
        <f t="shared" ref="C696:C701" ca="1" si="152">IF(D696&lt;&gt;"","0x"&amp;DEC2HEX(D696,3),"")</f>
        <v>0x194</v>
      </c>
      <c r="D696" s="48">
        <f t="array" aca="1" ref="D696" ca="1">IF(ISNUMBER(SEARCH("Bit", $H696)), "", INDEX(D:D,MAX(IF(OFFSET(D696,-25,0,24,1)&lt;&gt;"",ROW(OFFSET(D696,-25,0,24,1)))),)+2)</f>
        <v>404</v>
      </c>
      <c r="E696" s="48">
        <v>16</v>
      </c>
      <c r="F696" s="48" t="s">
        <v>708</v>
      </c>
      <c r="G696" s="49" t="s">
        <v>314</v>
      </c>
      <c r="H696" s="49"/>
      <c r="I696" s="50"/>
      <c r="J696" s="51" t="s">
        <v>640</v>
      </c>
      <c r="M696" s="17"/>
      <c r="N696" s="17"/>
    </row>
    <row r="697" spans="1:14" s="16" customFormat="1" ht="135" hidden="1" outlineLevel="1">
      <c r="A697" s="52"/>
      <c r="B697" s="81"/>
      <c r="C697" s="48" t="str">
        <f t="shared" ca="1" si="152"/>
        <v/>
      </c>
      <c r="D697" s="48" t="str">
        <f t="array" aca="1" ref="D697" ca="1">IF(ISNUMBER(SEARCH("Bit", $H697)), "", INDEX(D:D,MAX(IF(OFFSET(D697,-25,0,24,1)&lt;&gt;"",ROW(OFFSET(D697,-25,0,24,1)))),)+2)</f>
        <v/>
      </c>
      <c r="E697" s="48"/>
      <c r="F697" s="57"/>
      <c r="G697" s="49" t="s">
        <v>314</v>
      </c>
      <c r="H697" s="49" t="s">
        <v>709</v>
      </c>
      <c r="I697" s="50" t="s">
        <v>710</v>
      </c>
      <c r="J697" s="51" t="s">
        <v>711</v>
      </c>
      <c r="M697" s="17"/>
      <c r="N697" s="17"/>
    </row>
    <row r="698" spans="1:14" s="16" customFormat="1" ht="168.75" hidden="1" outlineLevel="1">
      <c r="A698" s="52"/>
      <c r="B698" s="81"/>
      <c r="C698" s="48" t="str">
        <f t="shared" ref="C698" ca="1" si="153">IF(D698&lt;&gt;"","0x"&amp;DEC2HEX(D698,3),"")</f>
        <v/>
      </c>
      <c r="D698" s="48" t="str">
        <f t="array" aca="1" ref="D698" ca="1">IF(ISNUMBER(SEARCH("Bit", $H698)), "", INDEX(D:D,MAX(IF(OFFSET(D698,-25,0,24,1)&lt;&gt;"",ROW(OFFSET(D698,-25,0,24,1)))),)+2)</f>
        <v/>
      </c>
      <c r="E698" s="48"/>
      <c r="F698" s="57"/>
      <c r="G698" s="49" t="s">
        <v>314</v>
      </c>
      <c r="H698" s="49" t="s">
        <v>712</v>
      </c>
      <c r="I698" s="50" t="s">
        <v>713</v>
      </c>
      <c r="J698" s="51" t="s">
        <v>714</v>
      </c>
      <c r="M698" s="17"/>
      <c r="N698" s="17"/>
    </row>
    <row r="699" spans="1:14" s="16" customFormat="1" ht="123.75" hidden="1" outlineLevel="1">
      <c r="A699" s="52"/>
      <c r="B699" s="81"/>
      <c r="C699" s="48" t="str">
        <f t="shared" ca="1" si="152"/>
        <v/>
      </c>
      <c r="D699" s="48" t="str">
        <f t="array" aca="1" ref="D699" ca="1">IF(ISNUMBER(SEARCH("Bit", $H699)), "", INDEX(D:D,MAX(IF(OFFSET(D699,-25,0,24,1)&lt;&gt;"",ROW(OFFSET(D699,-25,0,24,1)))),)+2)</f>
        <v/>
      </c>
      <c r="E699" s="48"/>
      <c r="F699" s="57"/>
      <c r="G699" s="49" t="s">
        <v>314</v>
      </c>
      <c r="H699" s="49" t="s">
        <v>715</v>
      </c>
      <c r="I699" s="50" t="s">
        <v>716</v>
      </c>
      <c r="J699" s="51" t="s">
        <v>717</v>
      </c>
      <c r="M699" s="17"/>
      <c r="N699" s="17"/>
    </row>
    <row r="700" spans="1:14" s="16" customFormat="1" ht="22.5" hidden="1" outlineLevel="1">
      <c r="A700" s="52"/>
      <c r="B700" s="81"/>
      <c r="C700" s="48" t="str">
        <f t="shared" ref="C700" ca="1" si="154">IF(D700&lt;&gt;"","0x"&amp;DEC2HEX(D700,3),"")</f>
        <v/>
      </c>
      <c r="D700" s="48" t="str">
        <f t="array" aca="1" ref="D700" ca="1">IF(ISNUMBER(SEARCH("Bit", $H700)), "", INDEX(D:D,MAX(IF(OFFSET(D700,-25,0,24,1)&lt;&gt;"",ROW(OFFSET(D700,-25,0,24,1)))),)+2)</f>
        <v/>
      </c>
      <c r="E700" s="48"/>
      <c r="F700" s="57"/>
      <c r="G700" s="49" t="s">
        <v>314</v>
      </c>
      <c r="H700" s="49" t="s">
        <v>33</v>
      </c>
      <c r="I700" s="50" t="s">
        <v>718</v>
      </c>
      <c r="J700" s="51" t="s">
        <v>719</v>
      </c>
      <c r="M700" s="17"/>
      <c r="N700" s="17"/>
    </row>
    <row r="701" spans="1:14" s="16" customFormat="1" ht="101.25" hidden="1" outlineLevel="1">
      <c r="A701" s="52"/>
      <c r="B701" s="81"/>
      <c r="C701" s="48" t="str">
        <f t="shared" ca="1" si="152"/>
        <v/>
      </c>
      <c r="D701" s="48" t="str">
        <f t="array" aca="1" ref="D701" ca="1">IF(ISNUMBER(SEARCH("Bit", $H701)), "", INDEX(D:D,MAX(IF(OFFSET(D701,-25,0,24,1)&lt;&gt;"",ROW(OFFSET(D701,-25,0,24,1)))),)+2)</f>
        <v/>
      </c>
      <c r="E701" s="48"/>
      <c r="F701" s="57"/>
      <c r="G701" s="49" t="s">
        <v>314</v>
      </c>
      <c r="H701" s="49" t="s">
        <v>674</v>
      </c>
      <c r="I701" s="50" t="s">
        <v>720</v>
      </c>
      <c r="J701" s="51" t="s">
        <v>721</v>
      </c>
      <c r="M701" s="17"/>
      <c r="N701" s="17"/>
    </row>
    <row r="702" spans="1:14" s="16" customFormat="1" ht="135" hidden="1" outlineLevel="1">
      <c r="A702" s="52"/>
      <c r="B702" s="81"/>
      <c r="C702" s="48" t="str">
        <f t="shared" ref="C702:C714" ca="1" si="155">IF(D702&lt;&gt;"","0x"&amp;DEC2HEX(D702,3),"")</f>
        <v/>
      </c>
      <c r="D702" s="48" t="str">
        <f t="array" aca="1" ref="D702" ca="1">IF(ISNUMBER(SEARCH("Bit", $H702)), "", INDEX(D:D,MAX(IF(OFFSET(D702,-25,0,24,1)&lt;&gt;"",ROW(OFFSET(D702,-25,0,24,1)))),)+2)</f>
        <v/>
      </c>
      <c r="E702" s="48"/>
      <c r="F702" s="57"/>
      <c r="G702" s="49" t="s">
        <v>314</v>
      </c>
      <c r="H702" s="49" t="s">
        <v>224</v>
      </c>
      <c r="I702" s="50" t="s">
        <v>722</v>
      </c>
      <c r="J702" s="51" t="s">
        <v>723</v>
      </c>
      <c r="M702" s="17"/>
      <c r="N702" s="17"/>
    </row>
    <row r="703" spans="1:14" s="16" customFormat="1" ht="15.75" collapsed="1">
      <c r="A703" s="52"/>
      <c r="B703" s="81" t="s">
        <v>724</v>
      </c>
      <c r="C703" s="48" t="str">
        <f ca="1">IF(D703&lt;&gt;"","0x"&amp;DEC2HEX(D703,3),"")</f>
        <v>0x196</v>
      </c>
      <c r="D703" s="48">
        <f t="array" aca="1" ref="D703" ca="1">IF(ISNUMBER(SEARCH("Bit", $H703)), "", INDEX(D:D,MAX(IF(OFFSET(D703,-25,0,24,1)&lt;&gt;"",ROW(OFFSET(D703,-25,0,24,1)))),)+2)</f>
        <v>406</v>
      </c>
      <c r="E703" s="48">
        <v>16</v>
      </c>
      <c r="F703" s="48" t="s">
        <v>51</v>
      </c>
      <c r="G703" s="49" t="s">
        <v>314</v>
      </c>
      <c r="H703" s="49"/>
      <c r="I703" s="50"/>
      <c r="J703" s="51" t="s">
        <v>725</v>
      </c>
      <c r="M703" s="17"/>
      <c r="N703" s="17"/>
    </row>
    <row r="704" spans="1:14" s="16" customFormat="1" ht="15.75" hidden="1" outlineLevel="1">
      <c r="A704" s="52"/>
      <c r="B704" s="81"/>
      <c r="C704" s="48" t="str">
        <f ca="1">IF(D704&lt;&gt;"","0x"&amp;DEC2HEX(D704,3),"")</f>
        <v/>
      </c>
      <c r="D704" s="48" t="str">
        <f t="array" aca="1" ref="D704" ca="1">IF(ISNUMBER(SEARCH("Bit", $H704)), "", INDEX(D:D,MAX(IF(OFFSET(D704,-25,0,24,1)&lt;&gt;"",ROW(OFFSET(D704,-25,0,24,1)))),)+2)</f>
        <v/>
      </c>
      <c r="E704" s="48"/>
      <c r="F704" s="48"/>
      <c r="G704" s="49"/>
      <c r="H704" s="49" t="s">
        <v>64</v>
      </c>
      <c r="I704" s="50" t="s">
        <v>65</v>
      </c>
      <c r="J704" s="51"/>
      <c r="M704" s="17"/>
      <c r="N704" s="17"/>
    </row>
    <row r="705" spans="1:14" s="16" customFormat="1" ht="15.75" hidden="1" outlineLevel="1">
      <c r="A705" s="52"/>
      <c r="B705" s="81"/>
      <c r="C705" s="48" t="str">
        <f ca="1">IF(D705&lt;&gt;"","0x"&amp;DEC2HEX(D705,3),"")</f>
        <v/>
      </c>
      <c r="D705" s="48" t="str">
        <f t="array" aca="1" ref="D705" ca="1">IF(ISNUMBER(SEARCH("Bit", $H705)), "", INDEX(D:D,MAX(IF(OFFSET(D705,-25,0,24,1)&lt;&gt;"",ROW(OFFSET(D705,-25,0,24,1)))),)+2)</f>
        <v/>
      </c>
      <c r="E705" s="48"/>
      <c r="F705" s="48"/>
      <c r="G705" s="43"/>
      <c r="H705" s="43" t="s">
        <v>66</v>
      </c>
      <c r="I705" s="50" t="s">
        <v>67</v>
      </c>
      <c r="J705" s="51"/>
      <c r="M705" s="17"/>
      <c r="N705" s="17"/>
    </row>
    <row r="706" spans="1:14" s="16" customFormat="1" ht="22.5" hidden="1" outlineLevel="1">
      <c r="A706" s="52"/>
      <c r="B706" s="80"/>
      <c r="C706" s="39" t="str">
        <f t="shared" ref="C706:C713" ca="1" si="156">IF(D706&lt;&gt;"","0x"&amp;DEC2HEX(D706,3),"")</f>
        <v/>
      </c>
      <c r="D706" s="48" t="str">
        <f t="array" aca="1" ref="D706" ca="1">IF(ISNUMBER(SEARCH("Bit", $H706)), "", INDEX(D:D,MAX(IF(OFFSET(D706,-25,0,24,1)&lt;&gt;"",ROW(OFFSET(D706,-25,0,24,1)))),)+2)</f>
        <v/>
      </c>
      <c r="E706" s="39"/>
      <c r="F706" s="39"/>
      <c r="G706" s="49" t="s">
        <v>314</v>
      </c>
      <c r="H706" s="43" t="s">
        <v>31</v>
      </c>
      <c r="I706" s="44" t="s">
        <v>726</v>
      </c>
      <c r="J706" s="45" t="s">
        <v>727</v>
      </c>
      <c r="M706" s="17"/>
      <c r="N706" s="17"/>
    </row>
    <row r="707" spans="1:14" s="16" customFormat="1" ht="15.75" hidden="1" outlineLevel="1">
      <c r="A707" s="52"/>
      <c r="B707" s="80"/>
      <c r="C707" s="39" t="str">
        <f t="shared" ca="1" si="156"/>
        <v/>
      </c>
      <c r="D707" s="48" t="str">
        <f t="array" aca="1" ref="D707" ca="1">IF(ISNUMBER(SEARCH("Bit", $H707)), "", INDEX(D:D,MAX(IF(OFFSET(D707,-25,0,24,1)&lt;&gt;"",ROW(OFFSET(D707,-25,0,24,1)))),)+2)</f>
        <v/>
      </c>
      <c r="E707" s="39"/>
      <c r="F707" s="39"/>
      <c r="G707" s="49" t="s">
        <v>314</v>
      </c>
      <c r="H707" s="43" t="s">
        <v>32</v>
      </c>
      <c r="I707" s="44" t="s">
        <v>728</v>
      </c>
      <c r="J707" s="45"/>
      <c r="M707" s="17"/>
      <c r="N707" s="17"/>
    </row>
    <row r="708" spans="1:14" s="16" customFormat="1" ht="22.5" hidden="1" outlineLevel="1">
      <c r="A708" s="52"/>
      <c r="B708" s="80"/>
      <c r="C708" s="39" t="str">
        <f t="shared" ca="1" si="156"/>
        <v/>
      </c>
      <c r="D708" s="48" t="str">
        <f t="array" aca="1" ref="D708" ca="1">IF(ISNUMBER(SEARCH("Bit", $H708)), "", INDEX(D:D,MAX(IF(OFFSET(D708,-25,0,24,1)&lt;&gt;"",ROW(OFFSET(D708,-25,0,24,1)))),)+2)</f>
        <v/>
      </c>
      <c r="E708" s="39"/>
      <c r="F708" s="39"/>
      <c r="G708" s="49" t="s">
        <v>314</v>
      </c>
      <c r="H708" s="43" t="s">
        <v>33</v>
      </c>
      <c r="I708" s="44" t="s">
        <v>729</v>
      </c>
      <c r="J708" s="45" t="s">
        <v>730</v>
      </c>
      <c r="M708" s="17"/>
      <c r="N708" s="17"/>
    </row>
    <row r="709" spans="1:14" s="16" customFormat="1" ht="15.75" hidden="1" outlineLevel="1">
      <c r="A709" s="52"/>
      <c r="B709" s="80"/>
      <c r="C709" s="39" t="str">
        <f t="shared" ca="1" si="156"/>
        <v/>
      </c>
      <c r="D709" s="48" t="str">
        <f t="array" aca="1" ref="D709" ca="1">IF(ISNUMBER(SEARCH("Bit", $H709)), "", INDEX(D:D,MAX(IF(OFFSET(D709,-25,0,24,1)&lt;&gt;"",ROW(OFFSET(D709,-25,0,24,1)))),)+2)</f>
        <v/>
      </c>
      <c r="E709" s="39"/>
      <c r="F709" s="39"/>
      <c r="G709" s="49" t="s">
        <v>314</v>
      </c>
      <c r="H709" s="43" t="s">
        <v>34</v>
      </c>
      <c r="I709" s="44" t="s">
        <v>731</v>
      </c>
      <c r="J709" s="45"/>
      <c r="M709" s="17"/>
      <c r="N709" s="17"/>
    </row>
    <row r="710" spans="1:14" s="16" customFormat="1" ht="22.5" hidden="1" outlineLevel="1">
      <c r="A710" s="52"/>
      <c r="B710" s="80"/>
      <c r="C710" s="39" t="str">
        <f t="shared" ca="1" si="156"/>
        <v/>
      </c>
      <c r="D710" s="48" t="str">
        <f t="array" aca="1" ref="D710" ca="1">IF(ISNUMBER(SEARCH("Bit", $H710)), "", INDEX(D:D,MAX(IF(OFFSET(D710,-25,0,24,1)&lt;&gt;"",ROW(OFFSET(D710,-25,0,24,1)))),)+2)</f>
        <v/>
      </c>
      <c r="E710" s="39"/>
      <c r="F710" s="39"/>
      <c r="G710" s="49" t="s">
        <v>314</v>
      </c>
      <c r="H710" s="43" t="s">
        <v>35</v>
      </c>
      <c r="I710" s="44" t="s">
        <v>732</v>
      </c>
      <c r="J710" s="45" t="s">
        <v>733</v>
      </c>
      <c r="M710" s="17"/>
      <c r="N710" s="17"/>
    </row>
    <row r="711" spans="1:14" s="16" customFormat="1" ht="15.75" hidden="1" outlineLevel="1">
      <c r="A711" s="52"/>
      <c r="B711" s="80"/>
      <c r="C711" s="39" t="str">
        <f t="shared" ca="1" si="156"/>
        <v/>
      </c>
      <c r="D711" s="48" t="str">
        <f t="array" aca="1" ref="D711" ca="1">IF(ISNUMBER(SEARCH("Bit", $H711)), "", INDEX(D:D,MAX(IF(OFFSET(D711,-25,0,24,1)&lt;&gt;"",ROW(OFFSET(D711,-25,0,24,1)))),)+2)</f>
        <v/>
      </c>
      <c r="E711" s="39"/>
      <c r="F711" s="39"/>
      <c r="G711" s="49" t="s">
        <v>314</v>
      </c>
      <c r="H711" s="43" t="s">
        <v>36</v>
      </c>
      <c r="I711" s="44" t="s">
        <v>734</v>
      </c>
      <c r="J711" s="45"/>
      <c r="M711" s="17"/>
      <c r="N711" s="17"/>
    </row>
    <row r="712" spans="1:14" s="16" customFormat="1" ht="22.5" hidden="1" outlineLevel="1">
      <c r="A712" s="52"/>
      <c r="B712" s="80"/>
      <c r="C712" s="39" t="str">
        <f t="shared" ca="1" si="156"/>
        <v/>
      </c>
      <c r="D712" s="48" t="str">
        <f t="array" aca="1" ref="D712" ca="1">IF(ISNUMBER(SEARCH("Bit", $H712)), "", INDEX(D:D,MAX(IF(OFFSET(D712,-25,0,24,1)&lt;&gt;"",ROW(OFFSET(D712,-25,0,24,1)))),)+2)</f>
        <v/>
      </c>
      <c r="E712" s="39"/>
      <c r="F712" s="39"/>
      <c r="G712" s="49" t="s">
        <v>314</v>
      </c>
      <c r="H712" s="43" t="s">
        <v>92</v>
      </c>
      <c r="I712" s="44" t="s">
        <v>735</v>
      </c>
      <c r="J712" s="45" t="s">
        <v>736</v>
      </c>
      <c r="M712" s="17"/>
      <c r="N712" s="17"/>
    </row>
    <row r="713" spans="1:14" s="16" customFormat="1" ht="15.75" hidden="1" outlineLevel="1">
      <c r="A713" s="52"/>
      <c r="B713" s="80"/>
      <c r="C713" s="39" t="str">
        <f t="shared" ca="1" si="156"/>
        <v/>
      </c>
      <c r="D713" s="48" t="str">
        <f t="array" aca="1" ref="D713" ca="1">IF(ISNUMBER(SEARCH("Bit", $H713)), "", INDEX(D:D,MAX(IF(OFFSET(D713,-25,0,24,1)&lt;&gt;"",ROW(OFFSET(D713,-25,0,24,1)))),)+2)</f>
        <v/>
      </c>
      <c r="E713" s="39"/>
      <c r="F713" s="39"/>
      <c r="G713" s="49" t="s">
        <v>314</v>
      </c>
      <c r="H713" s="43" t="s">
        <v>95</v>
      </c>
      <c r="I713" s="44" t="s">
        <v>737</v>
      </c>
      <c r="J713" s="45"/>
      <c r="M713" s="17"/>
      <c r="N713" s="17"/>
    </row>
    <row r="714" spans="1:14" s="16" customFormat="1" ht="15.75" collapsed="1">
      <c r="A714" s="52"/>
      <c r="B714" s="81" t="s">
        <v>738</v>
      </c>
      <c r="C714" s="48" t="str">
        <f t="shared" ca="1" si="155"/>
        <v>0x198</v>
      </c>
      <c r="D714" s="48">
        <f t="array" aca="1" ref="D714" ca="1">IF(ISNUMBER(SEARCH("Bit", $H714)), "", INDEX(D:D,MAX(IF(OFFSET(D714,-25,0,24,1)&lt;&gt;"",ROW(OFFSET(D714,-25,0,24,1)))),)+2)</f>
        <v>408</v>
      </c>
      <c r="E714" s="48">
        <v>16</v>
      </c>
      <c r="F714" s="48" t="s">
        <v>51</v>
      </c>
      <c r="G714" s="49" t="s">
        <v>320</v>
      </c>
      <c r="H714" s="49"/>
      <c r="I714" s="50"/>
      <c r="J714" s="51"/>
      <c r="M714" s="17"/>
      <c r="N714" s="17"/>
    </row>
    <row r="715" spans="1:14" s="16" customFormat="1" ht="45" hidden="1" outlineLevel="1">
      <c r="A715" s="52"/>
      <c r="B715" s="81"/>
      <c r="C715" s="48" t="str">
        <f t="shared" ref="C715" ca="1" si="157">IF(D715&lt;&gt;"","0x"&amp;DEC2HEX(D715,3),"")</f>
        <v/>
      </c>
      <c r="D715" s="48" t="str">
        <f t="array" aca="1" ref="D715" ca="1">IF(ISNUMBER(SEARCH("Bit", $H715)), "", INDEX(D:D,MAX(IF(OFFSET(D715,-25,0,24,1)&lt;&gt;"",ROW(OFFSET(D715,-25,0,24,1)))),)+2)</f>
        <v/>
      </c>
      <c r="E715" s="48"/>
      <c r="F715" s="48"/>
      <c r="G715" s="49" t="s">
        <v>320</v>
      </c>
      <c r="H715" s="49" t="s">
        <v>144</v>
      </c>
      <c r="I715" s="50" t="s">
        <v>643</v>
      </c>
      <c r="J715" s="51" t="s">
        <v>739</v>
      </c>
      <c r="M715" s="17"/>
      <c r="N715" s="17"/>
    </row>
    <row r="716" spans="1:14" s="16" customFormat="1" ht="15.75" collapsed="1">
      <c r="A716" s="52"/>
      <c r="B716" s="81" t="s">
        <v>740</v>
      </c>
      <c r="C716" s="48" t="str">
        <f t="shared" ref="C716:C744" ca="1" si="158">IF(D716&lt;&gt;"","0x"&amp;DEC2HEX(D716,3),"")</f>
        <v>0x19A</v>
      </c>
      <c r="D716" s="48">
        <f t="array" aca="1" ref="D716" ca="1">IF(ISNUMBER(SEARCH("Bit", $H716)), "", INDEX(D:D,MAX(IF(OFFSET(D716,-25,0,24,1)&lt;&gt;"",ROW(OFFSET(D716,-25,0,24,1)))),)+2)</f>
        <v>410</v>
      </c>
      <c r="E716" s="48">
        <v>16</v>
      </c>
      <c r="F716" s="48" t="s">
        <v>708</v>
      </c>
      <c r="G716" s="49" t="s">
        <v>314</v>
      </c>
      <c r="H716" s="49"/>
      <c r="I716" s="50"/>
      <c r="J716" s="51" t="s">
        <v>640</v>
      </c>
      <c r="M716" s="17"/>
      <c r="N716" s="17"/>
    </row>
    <row r="717" spans="1:14" s="16" customFormat="1" ht="135" hidden="1" outlineLevel="1">
      <c r="A717" s="52"/>
      <c r="B717" s="81"/>
      <c r="C717" s="48" t="str">
        <f t="shared" ca="1" si="158"/>
        <v/>
      </c>
      <c r="D717" s="48" t="str">
        <f t="array" aca="1" ref="D717" ca="1">IF(ISNUMBER(SEARCH("Bit", $H717)), "", INDEX(D:D,MAX(IF(OFFSET(D717,-25,0,24,1)&lt;&gt;"",ROW(OFFSET(D717,-25,0,24,1)))),)+2)</f>
        <v/>
      </c>
      <c r="E717" s="48"/>
      <c r="F717" s="48"/>
      <c r="G717" s="49" t="s">
        <v>314</v>
      </c>
      <c r="H717" s="49" t="s">
        <v>709</v>
      </c>
      <c r="I717" s="50" t="s">
        <v>710</v>
      </c>
      <c r="J717" s="51" t="s">
        <v>711</v>
      </c>
      <c r="M717" s="17"/>
      <c r="N717" s="17"/>
    </row>
    <row r="718" spans="1:14" s="16" customFormat="1" ht="168.75" hidden="1" outlineLevel="1">
      <c r="A718" s="52"/>
      <c r="B718" s="81"/>
      <c r="C718" s="48" t="str">
        <f t="shared" ca="1" si="158"/>
        <v/>
      </c>
      <c r="D718" s="48" t="str">
        <f t="array" aca="1" ref="D718" ca="1">IF(ISNUMBER(SEARCH("Bit", $H718)), "", INDEX(D:D,MAX(IF(OFFSET(D718,-25,0,24,1)&lt;&gt;"",ROW(OFFSET(D718,-25,0,24,1)))),)+2)</f>
        <v/>
      </c>
      <c r="E718" s="48"/>
      <c r="F718" s="48"/>
      <c r="G718" s="49" t="s">
        <v>314</v>
      </c>
      <c r="H718" s="49" t="s">
        <v>712</v>
      </c>
      <c r="I718" s="50" t="s">
        <v>713</v>
      </c>
      <c r="J718" s="51" t="s">
        <v>714</v>
      </c>
      <c r="M718" s="17"/>
      <c r="N718" s="17"/>
    </row>
    <row r="719" spans="1:14" s="16" customFormat="1" ht="123.75" hidden="1" outlineLevel="1">
      <c r="A719" s="52"/>
      <c r="B719" s="81"/>
      <c r="C719" s="48" t="str">
        <f t="shared" ca="1" si="158"/>
        <v/>
      </c>
      <c r="D719" s="48" t="str">
        <f t="array" aca="1" ref="D719" ca="1">IF(ISNUMBER(SEARCH("Bit", $H719)), "", INDEX(D:D,MAX(IF(OFFSET(D719,-25,0,24,1)&lt;&gt;"",ROW(OFFSET(D719,-25,0,24,1)))),)+2)</f>
        <v/>
      </c>
      <c r="E719" s="48"/>
      <c r="F719" s="48"/>
      <c r="G719" s="49" t="s">
        <v>314</v>
      </c>
      <c r="H719" s="49" t="s">
        <v>715</v>
      </c>
      <c r="I719" s="50" t="s">
        <v>716</v>
      </c>
      <c r="J719" s="51" t="s">
        <v>717</v>
      </c>
      <c r="M719" s="17"/>
      <c r="N719" s="17"/>
    </row>
    <row r="720" spans="1:14" s="16" customFormat="1" ht="22.5" hidden="1" outlineLevel="1">
      <c r="A720" s="52"/>
      <c r="B720" s="81"/>
      <c r="C720" s="48" t="str">
        <f t="shared" ca="1" si="158"/>
        <v/>
      </c>
      <c r="D720" s="48" t="str">
        <f t="array" aca="1" ref="D720" ca="1">IF(ISNUMBER(SEARCH("Bit", $H720)), "", INDEX(D:D,MAX(IF(OFFSET(D720,-25,0,24,1)&lt;&gt;"",ROW(OFFSET(D720,-25,0,24,1)))),)+2)</f>
        <v/>
      </c>
      <c r="E720" s="48"/>
      <c r="F720" s="48"/>
      <c r="G720" s="49" t="s">
        <v>314</v>
      </c>
      <c r="H720" s="49" t="s">
        <v>33</v>
      </c>
      <c r="I720" s="50" t="s">
        <v>718</v>
      </c>
      <c r="J720" s="51" t="s">
        <v>719</v>
      </c>
      <c r="M720" s="17"/>
      <c r="N720" s="17"/>
    </row>
    <row r="721" spans="1:14" s="16" customFormat="1" ht="90" hidden="1" outlineLevel="1">
      <c r="A721" s="52"/>
      <c r="B721" s="81"/>
      <c r="C721" s="48" t="str">
        <f t="shared" ca="1" si="158"/>
        <v/>
      </c>
      <c r="D721" s="48" t="str">
        <f t="array" aca="1" ref="D721" ca="1">IF(ISNUMBER(SEARCH("Bit", $H721)), "", INDEX(D:D,MAX(IF(OFFSET(D721,-25,0,24,1)&lt;&gt;"",ROW(OFFSET(D721,-25,0,24,1)))),)+2)</f>
        <v/>
      </c>
      <c r="E721" s="48"/>
      <c r="F721" s="48"/>
      <c r="G721" s="49" t="s">
        <v>314</v>
      </c>
      <c r="H721" s="49" t="s">
        <v>674</v>
      </c>
      <c r="I721" s="50" t="s">
        <v>720</v>
      </c>
      <c r="J721" s="51" t="s">
        <v>741</v>
      </c>
      <c r="M721" s="17"/>
      <c r="N721" s="17"/>
    </row>
    <row r="722" spans="1:14" s="16" customFormat="1" ht="135" hidden="1" outlineLevel="1">
      <c r="A722" s="52"/>
      <c r="B722" s="81"/>
      <c r="C722" s="48" t="str">
        <f t="shared" ca="1" si="158"/>
        <v/>
      </c>
      <c r="D722" s="48" t="str">
        <f t="array" aca="1" ref="D722" ca="1">IF(ISNUMBER(SEARCH("Bit", $H722)), "", INDEX(D:D,MAX(IF(OFFSET(D722,-25,0,24,1)&lt;&gt;"",ROW(OFFSET(D722,-25,0,24,1)))),)+2)</f>
        <v/>
      </c>
      <c r="E722" s="48"/>
      <c r="F722" s="48"/>
      <c r="G722" s="49" t="s">
        <v>314</v>
      </c>
      <c r="H722" s="49" t="s">
        <v>224</v>
      </c>
      <c r="I722" s="50" t="s">
        <v>722</v>
      </c>
      <c r="J722" s="51" t="s">
        <v>723</v>
      </c>
      <c r="M722" s="17"/>
      <c r="N722" s="17"/>
    </row>
    <row r="723" spans="1:14" s="16" customFormat="1" ht="15.75" collapsed="1">
      <c r="A723" s="52"/>
      <c r="B723" s="81" t="s">
        <v>742</v>
      </c>
      <c r="C723" s="48" t="str">
        <f t="shared" ref="C723" ca="1" si="159">IF(D723&lt;&gt;"","0x"&amp;DEC2HEX(D723,3),"")</f>
        <v>0x19C</v>
      </c>
      <c r="D723" s="48">
        <f t="array" aca="1" ref="D723" ca="1">IF(ISNUMBER(SEARCH("Bit", $H723)), "", INDEX(D:D,MAX(IF(OFFSET(D723,-25,0,24,1)&lt;&gt;"",ROW(OFFSET(D723,-25,0,24,1)))),)+2)</f>
        <v>412</v>
      </c>
      <c r="E723" s="48">
        <v>16</v>
      </c>
      <c r="F723" s="48" t="s">
        <v>51</v>
      </c>
      <c r="G723" s="49" t="s">
        <v>320</v>
      </c>
      <c r="H723" s="49"/>
      <c r="I723" s="50"/>
      <c r="J723" s="51"/>
      <c r="M723" s="17"/>
      <c r="N723" s="17"/>
    </row>
    <row r="724" spans="1:14" s="16" customFormat="1" ht="45" hidden="1" outlineLevel="1">
      <c r="A724" s="52"/>
      <c r="B724" s="81"/>
      <c r="C724" s="48" t="str">
        <f t="shared" ca="1" si="158"/>
        <v/>
      </c>
      <c r="D724" s="48" t="str">
        <f t="array" aca="1" ref="D724" ca="1">IF(ISNUMBER(SEARCH("Bit", $H724)), "", INDEX(D:D,MAX(IF(OFFSET(D724,-25,0,24,1)&lt;&gt;"",ROW(OFFSET(D724,-25,0,24,1)))),)+2)</f>
        <v/>
      </c>
      <c r="E724" s="48"/>
      <c r="F724" s="48"/>
      <c r="G724" s="49" t="s">
        <v>320</v>
      </c>
      <c r="H724" s="49" t="s">
        <v>144</v>
      </c>
      <c r="I724" s="50" t="s">
        <v>643</v>
      </c>
      <c r="J724" s="51" t="s">
        <v>739</v>
      </c>
      <c r="M724" s="17"/>
      <c r="N724" s="17"/>
    </row>
    <row r="725" spans="1:14" s="16" customFormat="1" ht="15.75" collapsed="1">
      <c r="A725" s="52"/>
      <c r="B725" s="80" t="s">
        <v>743</v>
      </c>
      <c r="C725" s="48" t="str">
        <f ca="1">IF(D725&lt;&gt;"","0x"&amp;DEC2HEX(D725,3),"")</f>
        <v>0x19E</v>
      </c>
      <c r="D725" s="48">
        <f t="array" aca="1" ref="D725" ca="1">IF(ISNUMBER(SEARCH("Bit", $H725)), "", INDEX(D:D,MAX(IF(OFFSET(D725,-25,0,24,1)&lt;&gt;"",ROW(OFFSET(D725,-25,0,24,1)))),)+2)</f>
        <v>414</v>
      </c>
      <c r="E725" s="48">
        <v>16</v>
      </c>
      <c r="F725" s="39" t="s">
        <v>51</v>
      </c>
      <c r="G725" s="49" t="s">
        <v>314</v>
      </c>
      <c r="H725" s="49"/>
      <c r="I725" s="50"/>
      <c r="J725" s="51" t="s">
        <v>725</v>
      </c>
      <c r="M725" s="17"/>
      <c r="N725" s="17"/>
    </row>
    <row r="726" spans="1:14" s="16" customFormat="1" ht="15.75" hidden="1" outlineLevel="1">
      <c r="A726" s="52"/>
      <c r="B726" s="81"/>
      <c r="C726" s="48" t="str">
        <f ca="1">IF(D726&lt;&gt;"","0x"&amp;DEC2HEX(D726,3),"")</f>
        <v/>
      </c>
      <c r="D726" s="48" t="str">
        <f t="array" aca="1" ref="D726" ca="1">IF(ISNUMBER(SEARCH("Bit", $H726)), "", INDEX(D:D,MAX(IF(OFFSET(D726,-25,0,24,1)&lt;&gt;"",ROW(OFFSET(D726,-25,0,24,1)))),)+2)</f>
        <v/>
      </c>
      <c r="E726" s="48"/>
      <c r="F726" s="48"/>
      <c r="G726" s="49"/>
      <c r="H726" s="49" t="s">
        <v>64</v>
      </c>
      <c r="I726" s="50" t="s">
        <v>65</v>
      </c>
      <c r="J726" s="51"/>
      <c r="M726" s="17"/>
      <c r="N726" s="17"/>
    </row>
    <row r="727" spans="1:14" s="16" customFormat="1" ht="15.75" hidden="1" outlineLevel="1">
      <c r="A727" s="52"/>
      <c r="B727" s="81"/>
      <c r="C727" s="48" t="str">
        <f ca="1">IF(D727&lt;&gt;"","0x"&amp;DEC2HEX(D727,3),"")</f>
        <v/>
      </c>
      <c r="D727" s="48" t="str">
        <f t="array" aca="1" ref="D727" ca="1">IF(ISNUMBER(SEARCH("Bit", $H727)), "", INDEX(D:D,MAX(IF(OFFSET(D727,-25,0,24,1)&lt;&gt;"",ROW(OFFSET(D727,-25,0,24,1)))),)+2)</f>
        <v/>
      </c>
      <c r="E727" s="48"/>
      <c r="F727" s="48"/>
      <c r="G727" s="43"/>
      <c r="H727" s="43" t="s">
        <v>66</v>
      </c>
      <c r="I727" s="50" t="s">
        <v>67</v>
      </c>
      <c r="J727" s="51"/>
      <c r="M727" s="17"/>
      <c r="N727" s="17"/>
    </row>
    <row r="728" spans="1:14" s="16" customFormat="1" ht="33.75" hidden="1" outlineLevel="1">
      <c r="A728" s="52"/>
      <c r="B728" s="80"/>
      <c r="C728" s="39" t="str">
        <f t="shared" ref="C728:C735" ca="1" si="160">IF(D728&lt;&gt;"","0x"&amp;DEC2HEX(D728,3),"")</f>
        <v/>
      </c>
      <c r="D728" s="48" t="str">
        <f t="array" aca="1" ref="D728" ca="1">IF(ISNUMBER(SEARCH("Bit", $H728)), "", INDEX(D:D,MAX(IF(OFFSET(D728,-25,0,24,1)&lt;&gt;"",ROW(OFFSET(D728,-25,0,24,1)))),)+2)</f>
        <v/>
      </c>
      <c r="E728" s="39"/>
      <c r="F728" s="39"/>
      <c r="G728" s="49" t="s">
        <v>314</v>
      </c>
      <c r="H728" s="43" t="s">
        <v>31</v>
      </c>
      <c r="I728" s="44" t="s">
        <v>744</v>
      </c>
      <c r="J728" s="45" t="s">
        <v>745</v>
      </c>
      <c r="M728" s="17"/>
      <c r="N728" s="17"/>
    </row>
    <row r="729" spans="1:14" s="16" customFormat="1" ht="15.75" hidden="1" outlineLevel="1">
      <c r="A729" s="52"/>
      <c r="B729" s="80"/>
      <c r="C729" s="39" t="str">
        <f t="shared" ca="1" si="160"/>
        <v/>
      </c>
      <c r="D729" s="48" t="str">
        <f t="array" aca="1" ref="D729" ca="1">IF(ISNUMBER(SEARCH("Bit", $H729)), "", INDEX(D:D,MAX(IF(OFFSET(D729,-25,0,24,1)&lt;&gt;"",ROW(OFFSET(D729,-25,0,24,1)))),)+2)</f>
        <v/>
      </c>
      <c r="E729" s="39"/>
      <c r="F729" s="39"/>
      <c r="G729" s="49" t="s">
        <v>314</v>
      </c>
      <c r="H729" s="43" t="s">
        <v>32</v>
      </c>
      <c r="I729" s="44" t="s">
        <v>746</v>
      </c>
      <c r="J729" s="45"/>
      <c r="M729" s="17"/>
      <c r="N729" s="17"/>
    </row>
    <row r="730" spans="1:14" s="16" customFormat="1" ht="33.75" hidden="1" outlineLevel="1">
      <c r="A730" s="52"/>
      <c r="B730" s="80"/>
      <c r="C730" s="39" t="str">
        <f t="shared" ca="1" si="160"/>
        <v/>
      </c>
      <c r="D730" s="48" t="str">
        <f t="array" aca="1" ref="D730" ca="1">IF(ISNUMBER(SEARCH("Bit", $H730)), "", INDEX(D:D,MAX(IF(OFFSET(D730,-25,0,24,1)&lt;&gt;"",ROW(OFFSET(D730,-25,0,24,1)))),)+2)</f>
        <v/>
      </c>
      <c r="E730" s="39"/>
      <c r="F730" s="39"/>
      <c r="G730" s="49" t="s">
        <v>314</v>
      </c>
      <c r="H730" s="43" t="s">
        <v>33</v>
      </c>
      <c r="I730" s="44" t="s">
        <v>747</v>
      </c>
      <c r="J730" s="45" t="s">
        <v>748</v>
      </c>
      <c r="M730" s="17"/>
      <c r="N730" s="17"/>
    </row>
    <row r="731" spans="1:14" s="16" customFormat="1" ht="15.75" hidden="1" outlineLevel="1">
      <c r="A731" s="52"/>
      <c r="B731" s="80"/>
      <c r="C731" s="39" t="str">
        <f t="shared" ca="1" si="160"/>
        <v/>
      </c>
      <c r="D731" s="48" t="str">
        <f t="array" aca="1" ref="D731" ca="1">IF(ISNUMBER(SEARCH("Bit", $H731)), "", INDEX(D:D,MAX(IF(OFFSET(D731,-25,0,24,1)&lt;&gt;"",ROW(OFFSET(D731,-25,0,24,1)))),)+2)</f>
        <v/>
      </c>
      <c r="E731" s="39"/>
      <c r="F731" s="39"/>
      <c r="G731" s="49" t="s">
        <v>314</v>
      </c>
      <c r="H731" s="43" t="s">
        <v>34</v>
      </c>
      <c r="I731" s="44" t="s">
        <v>749</v>
      </c>
      <c r="J731" s="45"/>
      <c r="M731" s="17"/>
      <c r="N731" s="17"/>
    </row>
    <row r="732" spans="1:14" s="16" customFormat="1" ht="33.75" hidden="1" outlineLevel="1">
      <c r="A732" s="52"/>
      <c r="B732" s="80"/>
      <c r="C732" s="39" t="str">
        <f t="shared" ca="1" si="160"/>
        <v/>
      </c>
      <c r="D732" s="48" t="str">
        <f t="array" aca="1" ref="D732" ca="1">IF(ISNUMBER(SEARCH("Bit", $H732)), "", INDEX(D:D,MAX(IF(OFFSET(D732,-25,0,24,1)&lt;&gt;"",ROW(OFFSET(D732,-25,0,24,1)))),)+2)</f>
        <v/>
      </c>
      <c r="E732" s="39"/>
      <c r="F732" s="39"/>
      <c r="G732" s="49" t="s">
        <v>314</v>
      </c>
      <c r="H732" s="43" t="s">
        <v>35</v>
      </c>
      <c r="I732" s="44" t="s">
        <v>750</v>
      </c>
      <c r="J732" s="45" t="s">
        <v>751</v>
      </c>
      <c r="M732" s="17"/>
      <c r="N732" s="17"/>
    </row>
    <row r="733" spans="1:14" s="16" customFormat="1" ht="15.75" hidden="1" outlineLevel="1">
      <c r="A733" s="52"/>
      <c r="B733" s="80"/>
      <c r="C733" s="39" t="str">
        <f t="shared" ca="1" si="160"/>
        <v/>
      </c>
      <c r="D733" s="48" t="str">
        <f t="array" aca="1" ref="D733" ca="1">IF(ISNUMBER(SEARCH("Bit", $H733)), "", INDEX(D:D,MAX(IF(OFFSET(D733,-25,0,24,1)&lt;&gt;"",ROW(OFFSET(D733,-25,0,24,1)))),)+2)</f>
        <v/>
      </c>
      <c r="E733" s="39"/>
      <c r="F733" s="39"/>
      <c r="G733" s="49" t="s">
        <v>314</v>
      </c>
      <c r="H733" s="43" t="s">
        <v>36</v>
      </c>
      <c r="I733" s="44" t="s">
        <v>752</v>
      </c>
      <c r="J733" s="45"/>
      <c r="M733" s="17"/>
      <c r="N733" s="17"/>
    </row>
    <row r="734" spans="1:14" s="16" customFormat="1" ht="33.75" hidden="1" outlineLevel="1">
      <c r="A734" s="52"/>
      <c r="B734" s="80"/>
      <c r="C734" s="39" t="str">
        <f t="shared" ca="1" si="160"/>
        <v/>
      </c>
      <c r="D734" s="48" t="str">
        <f t="array" aca="1" ref="D734" ca="1">IF(ISNUMBER(SEARCH("Bit", $H734)), "", INDEX(D:D,MAX(IF(OFFSET(D734,-25,0,24,1)&lt;&gt;"",ROW(OFFSET(D734,-25,0,24,1)))),)+2)</f>
        <v/>
      </c>
      <c r="E734" s="39"/>
      <c r="F734" s="39"/>
      <c r="G734" s="49" t="s">
        <v>314</v>
      </c>
      <c r="H734" s="43" t="s">
        <v>92</v>
      </c>
      <c r="I734" s="44" t="s">
        <v>753</v>
      </c>
      <c r="J734" s="45" t="s">
        <v>754</v>
      </c>
      <c r="M734" s="17"/>
      <c r="N734" s="17"/>
    </row>
    <row r="735" spans="1:14" s="16" customFormat="1" ht="15.75" hidden="1" outlineLevel="1">
      <c r="A735" s="52"/>
      <c r="B735" s="80"/>
      <c r="C735" s="39" t="str">
        <f t="shared" ca="1" si="160"/>
        <v/>
      </c>
      <c r="D735" s="48" t="str">
        <f t="array" aca="1" ref="D735" ca="1">IF(ISNUMBER(SEARCH("Bit", $H735)), "", INDEX(D:D,MAX(IF(OFFSET(D735,-25,0,24,1)&lt;&gt;"",ROW(OFFSET(D735,-25,0,24,1)))),)+2)</f>
        <v/>
      </c>
      <c r="E735" s="39"/>
      <c r="F735" s="39"/>
      <c r="G735" s="49" t="s">
        <v>314</v>
      </c>
      <c r="H735" s="43" t="s">
        <v>95</v>
      </c>
      <c r="I735" s="44" t="s">
        <v>755</v>
      </c>
      <c r="J735" s="45"/>
      <c r="M735" s="17"/>
      <c r="N735" s="17"/>
    </row>
    <row r="736" spans="1:14" s="16" customFormat="1" ht="15.75" collapsed="1">
      <c r="A736" s="52"/>
      <c r="B736" s="81" t="s">
        <v>756</v>
      </c>
      <c r="C736" s="48" t="str">
        <f t="shared" ca="1" si="158"/>
        <v>0x1A0</v>
      </c>
      <c r="D736" s="48">
        <f t="array" aca="1" ref="D736" ca="1">IF(ISNUMBER(SEARCH("Bit", $H736)), "", INDEX(D:D,MAX(IF(OFFSET(D736,-25,0,24,1)&lt;&gt;"",ROW(OFFSET(D736,-25,0,24,1)))),)+2)</f>
        <v>416</v>
      </c>
      <c r="E736" s="48">
        <v>16</v>
      </c>
      <c r="F736" s="48" t="s">
        <v>708</v>
      </c>
      <c r="G736" s="49" t="s">
        <v>314</v>
      </c>
      <c r="H736" s="49"/>
      <c r="I736" s="50"/>
      <c r="J736" s="51" t="s">
        <v>640</v>
      </c>
      <c r="M736" s="17"/>
      <c r="N736" s="17"/>
    </row>
    <row r="737" spans="1:14" s="16" customFormat="1" ht="135" hidden="1" outlineLevel="1">
      <c r="A737" s="52"/>
      <c r="B737" s="81"/>
      <c r="C737" s="48" t="str">
        <f t="shared" ref="C737:C742" ca="1" si="161">IF(D737&lt;&gt;"","0x"&amp;DEC2HEX(D737,3),"")</f>
        <v/>
      </c>
      <c r="D737" s="48" t="str">
        <f t="array" aca="1" ref="D737" ca="1">IF(ISNUMBER(SEARCH("Bit", $H737)), "", INDEX(D:D,MAX(IF(OFFSET(D737,-25,0,24,1)&lt;&gt;"",ROW(OFFSET(D737,-25,0,24,1)))),)+2)</f>
        <v/>
      </c>
      <c r="E737" s="48"/>
      <c r="F737" s="48"/>
      <c r="G737" s="49" t="s">
        <v>314</v>
      </c>
      <c r="H737" s="49" t="s">
        <v>709</v>
      </c>
      <c r="I737" s="50" t="s">
        <v>710</v>
      </c>
      <c r="J737" s="51" t="s">
        <v>711</v>
      </c>
      <c r="M737" s="17"/>
      <c r="N737" s="17"/>
    </row>
    <row r="738" spans="1:14" s="16" customFormat="1" ht="168.75" hidden="1" outlineLevel="1">
      <c r="A738" s="52"/>
      <c r="B738" s="81"/>
      <c r="C738" s="48" t="str">
        <f t="shared" ca="1" si="161"/>
        <v/>
      </c>
      <c r="D738" s="48" t="str">
        <f t="array" aca="1" ref="D738" ca="1">IF(ISNUMBER(SEARCH("Bit", $H738)), "", INDEX(D:D,MAX(IF(OFFSET(D738,-25,0,24,1)&lt;&gt;"",ROW(OFFSET(D738,-25,0,24,1)))),)+2)</f>
        <v/>
      </c>
      <c r="E738" s="48"/>
      <c r="F738" s="48"/>
      <c r="G738" s="49" t="s">
        <v>314</v>
      </c>
      <c r="H738" s="49" t="s">
        <v>712</v>
      </c>
      <c r="I738" s="50" t="s">
        <v>713</v>
      </c>
      <c r="J738" s="51" t="s">
        <v>714</v>
      </c>
      <c r="M738" s="17"/>
      <c r="N738" s="17"/>
    </row>
    <row r="739" spans="1:14" s="16" customFormat="1" ht="123.75" hidden="1" outlineLevel="1">
      <c r="A739" s="52"/>
      <c r="B739" s="81"/>
      <c r="C739" s="48" t="str">
        <f t="shared" ca="1" si="161"/>
        <v/>
      </c>
      <c r="D739" s="48" t="str">
        <f t="array" aca="1" ref="D739" ca="1">IF(ISNUMBER(SEARCH("Bit", $H739)), "", INDEX(D:D,MAX(IF(OFFSET(D739,-25,0,24,1)&lt;&gt;"",ROW(OFFSET(D739,-25,0,24,1)))),)+2)</f>
        <v/>
      </c>
      <c r="E739" s="48"/>
      <c r="F739" s="48"/>
      <c r="G739" s="49" t="s">
        <v>314</v>
      </c>
      <c r="H739" s="49" t="s">
        <v>715</v>
      </c>
      <c r="I739" s="50" t="s">
        <v>716</v>
      </c>
      <c r="J739" s="51" t="s">
        <v>717</v>
      </c>
      <c r="M739" s="17"/>
      <c r="N739" s="17"/>
    </row>
    <row r="740" spans="1:14" s="16" customFormat="1" ht="22.5" hidden="1" outlineLevel="1">
      <c r="A740" s="52"/>
      <c r="B740" s="81"/>
      <c r="C740" s="48" t="str">
        <f t="shared" ca="1" si="161"/>
        <v/>
      </c>
      <c r="D740" s="48" t="str">
        <f t="array" aca="1" ref="D740" ca="1">IF(ISNUMBER(SEARCH("Bit", $H740)), "", INDEX(D:D,MAX(IF(OFFSET(D740,-25,0,24,1)&lt;&gt;"",ROW(OFFSET(D740,-25,0,24,1)))),)+2)</f>
        <v/>
      </c>
      <c r="E740" s="48"/>
      <c r="F740" s="48"/>
      <c r="G740" s="49" t="s">
        <v>314</v>
      </c>
      <c r="H740" s="49" t="s">
        <v>33</v>
      </c>
      <c r="I740" s="50" t="s">
        <v>718</v>
      </c>
      <c r="J740" s="51" t="s">
        <v>719</v>
      </c>
      <c r="M740" s="17"/>
      <c r="N740" s="17"/>
    </row>
    <row r="741" spans="1:14" s="16" customFormat="1" ht="90" hidden="1" outlineLevel="1">
      <c r="A741" s="52"/>
      <c r="B741" s="81"/>
      <c r="C741" s="48" t="str">
        <f t="shared" ca="1" si="161"/>
        <v/>
      </c>
      <c r="D741" s="48" t="str">
        <f t="array" aca="1" ref="D741" ca="1">IF(ISNUMBER(SEARCH("Bit", $H741)), "", INDEX(D:D,MAX(IF(OFFSET(D741,-25,0,24,1)&lt;&gt;"",ROW(OFFSET(D741,-25,0,24,1)))),)+2)</f>
        <v/>
      </c>
      <c r="E741" s="48"/>
      <c r="F741" s="48"/>
      <c r="G741" s="49" t="s">
        <v>314</v>
      </c>
      <c r="H741" s="49" t="s">
        <v>674</v>
      </c>
      <c r="I741" s="50" t="s">
        <v>720</v>
      </c>
      <c r="J741" s="51" t="s">
        <v>741</v>
      </c>
      <c r="M741" s="17"/>
      <c r="N741" s="17"/>
    </row>
    <row r="742" spans="1:14" s="16" customFormat="1" ht="135" hidden="1" outlineLevel="1">
      <c r="A742" s="52"/>
      <c r="B742" s="81"/>
      <c r="C742" s="48" t="str">
        <f t="shared" ca="1" si="161"/>
        <v/>
      </c>
      <c r="D742" s="48" t="str">
        <f t="array" aca="1" ref="D742" ca="1">IF(ISNUMBER(SEARCH("Bit", $H742)), "", INDEX(D:D,MAX(IF(OFFSET(D742,-25,0,24,1)&lt;&gt;"",ROW(OFFSET(D742,-25,0,24,1)))),)+2)</f>
        <v/>
      </c>
      <c r="E742" s="48"/>
      <c r="F742" s="48"/>
      <c r="G742" s="49" t="s">
        <v>314</v>
      </c>
      <c r="H742" s="49" t="s">
        <v>224</v>
      </c>
      <c r="I742" s="50" t="s">
        <v>722</v>
      </c>
      <c r="J742" s="51" t="s">
        <v>723</v>
      </c>
      <c r="M742" s="17"/>
      <c r="N742" s="17"/>
    </row>
    <row r="743" spans="1:14" s="16" customFormat="1" ht="15.75" collapsed="1">
      <c r="A743" s="52"/>
      <c r="B743" s="81" t="s">
        <v>757</v>
      </c>
      <c r="C743" s="48" t="str">
        <f t="shared" ca="1" si="158"/>
        <v>0x1A2</v>
      </c>
      <c r="D743" s="48">
        <f t="array" aca="1" ref="D743" ca="1">IF(ISNUMBER(SEARCH("Bit", $H743)), "", INDEX(D:D,MAX(IF(OFFSET(D743,-25,0,24,1)&lt;&gt;"",ROW(OFFSET(D743,-25,0,24,1)))),)+2)</f>
        <v>418</v>
      </c>
      <c r="E743" s="48">
        <v>16</v>
      </c>
      <c r="F743" s="48" t="s">
        <v>51</v>
      </c>
      <c r="G743" s="49" t="s">
        <v>320</v>
      </c>
      <c r="H743" s="49"/>
      <c r="I743" s="50"/>
      <c r="J743" s="51"/>
      <c r="M743" s="17"/>
      <c r="N743" s="17"/>
    </row>
    <row r="744" spans="1:14" s="16" customFormat="1" ht="45" hidden="1" outlineLevel="1">
      <c r="A744" s="52"/>
      <c r="B744" s="81"/>
      <c r="C744" s="48" t="str">
        <f t="shared" ca="1" si="158"/>
        <v/>
      </c>
      <c r="D744" s="48" t="str">
        <f t="array" aca="1" ref="D744" ca="1">IF(ISNUMBER(SEARCH("Bit", $H744)), "", INDEX(D:D,MAX(IF(OFFSET(D744,-25,0,24,1)&lt;&gt;"",ROW(OFFSET(D744,-25,0,24,1)))),)+2)</f>
        <v/>
      </c>
      <c r="E744" s="48"/>
      <c r="F744" s="48"/>
      <c r="G744" s="49" t="s">
        <v>320</v>
      </c>
      <c r="H744" s="49" t="s">
        <v>144</v>
      </c>
      <c r="I744" s="50" t="s">
        <v>643</v>
      </c>
      <c r="J744" s="51" t="s">
        <v>739</v>
      </c>
      <c r="M744" s="17"/>
      <c r="N744" s="17"/>
    </row>
    <row r="745" spans="1:14" s="16" customFormat="1" ht="15.75" collapsed="1">
      <c r="A745" s="52"/>
      <c r="B745" s="81" t="s">
        <v>758</v>
      </c>
      <c r="C745" s="48" t="str">
        <f t="shared" ref="C745:C768" ca="1" si="162">IF(D745&lt;&gt;"","0x"&amp;DEC2HEX(D745,3),"")</f>
        <v>0x1A4</v>
      </c>
      <c r="D745" s="48">
        <f t="array" aca="1" ref="D745" ca="1">IF(ISNUMBER(SEARCH("Bit", $H745)), "", INDEX(D:D,MAX(IF(OFFSET(D745,-25,0,24,1)&lt;&gt;"",ROW(OFFSET(D745,-25,0,24,1)))),)+2)</f>
        <v>420</v>
      </c>
      <c r="E745" s="48">
        <v>16</v>
      </c>
      <c r="F745" s="48" t="s">
        <v>708</v>
      </c>
      <c r="G745" s="49" t="s">
        <v>314</v>
      </c>
      <c r="H745" s="49"/>
      <c r="I745" s="50"/>
      <c r="J745" s="51" t="s">
        <v>640</v>
      </c>
      <c r="M745" s="17"/>
      <c r="N745" s="17"/>
    </row>
    <row r="746" spans="1:14" s="16" customFormat="1" ht="135" hidden="1" outlineLevel="1">
      <c r="A746" s="52"/>
      <c r="B746" s="81"/>
      <c r="C746" s="48" t="str">
        <f t="shared" ca="1" si="162"/>
        <v/>
      </c>
      <c r="D746" s="48" t="str">
        <f t="array" aca="1" ref="D746" ca="1">IF(ISNUMBER(SEARCH("Bit", $H746)), "", INDEX(D:D,MAX(IF(OFFSET(D746,-25,0,24,1)&lt;&gt;"",ROW(OFFSET(D746,-25,0,24,1)))),)+2)</f>
        <v/>
      </c>
      <c r="E746" s="48"/>
      <c r="F746" s="48"/>
      <c r="G746" s="49" t="s">
        <v>314</v>
      </c>
      <c r="H746" s="49" t="s">
        <v>709</v>
      </c>
      <c r="I746" s="50" t="s">
        <v>710</v>
      </c>
      <c r="J746" s="51" t="s">
        <v>711</v>
      </c>
      <c r="M746" s="17"/>
      <c r="N746" s="17"/>
    </row>
    <row r="747" spans="1:14" s="16" customFormat="1" ht="168.75" hidden="1" outlineLevel="1">
      <c r="A747" s="52"/>
      <c r="B747" s="81"/>
      <c r="C747" s="48" t="str">
        <f t="shared" ca="1" si="162"/>
        <v/>
      </c>
      <c r="D747" s="48" t="str">
        <f t="array" aca="1" ref="D747" ca="1">IF(ISNUMBER(SEARCH("Bit", $H747)), "", INDEX(D:D,MAX(IF(OFFSET(D747,-25,0,24,1)&lt;&gt;"",ROW(OFFSET(D747,-25,0,24,1)))),)+2)</f>
        <v/>
      </c>
      <c r="E747" s="48"/>
      <c r="F747" s="48"/>
      <c r="G747" s="49" t="s">
        <v>314</v>
      </c>
      <c r="H747" s="49" t="s">
        <v>712</v>
      </c>
      <c r="I747" s="50" t="s">
        <v>713</v>
      </c>
      <c r="J747" s="51" t="s">
        <v>714</v>
      </c>
      <c r="M747" s="17"/>
      <c r="N747" s="17"/>
    </row>
    <row r="748" spans="1:14" s="16" customFormat="1" ht="123.75" hidden="1" outlineLevel="1">
      <c r="A748" s="52"/>
      <c r="B748" s="81"/>
      <c r="C748" s="48" t="str">
        <f t="shared" ca="1" si="162"/>
        <v/>
      </c>
      <c r="D748" s="48" t="str">
        <f t="array" aca="1" ref="D748" ca="1">IF(ISNUMBER(SEARCH("Bit", $H748)), "", INDEX(D:D,MAX(IF(OFFSET(D748,-25,0,24,1)&lt;&gt;"",ROW(OFFSET(D748,-25,0,24,1)))),)+2)</f>
        <v/>
      </c>
      <c r="E748" s="48"/>
      <c r="F748" s="48"/>
      <c r="G748" s="49" t="s">
        <v>314</v>
      </c>
      <c r="H748" s="49" t="s">
        <v>715</v>
      </c>
      <c r="I748" s="50" t="s">
        <v>716</v>
      </c>
      <c r="J748" s="51" t="s">
        <v>717</v>
      </c>
      <c r="M748" s="17"/>
      <c r="N748" s="17"/>
    </row>
    <row r="749" spans="1:14" s="16" customFormat="1" ht="22.5" hidden="1" outlineLevel="1">
      <c r="A749" s="52"/>
      <c r="B749" s="81"/>
      <c r="C749" s="48" t="str">
        <f t="shared" ca="1" si="162"/>
        <v/>
      </c>
      <c r="D749" s="48" t="str">
        <f t="array" aca="1" ref="D749" ca="1">IF(ISNUMBER(SEARCH("Bit", $H749)), "", INDEX(D:D,MAX(IF(OFFSET(D749,-25,0,24,1)&lt;&gt;"",ROW(OFFSET(D749,-25,0,24,1)))),)+2)</f>
        <v/>
      </c>
      <c r="E749" s="48"/>
      <c r="F749" s="48"/>
      <c r="G749" s="49" t="s">
        <v>314</v>
      </c>
      <c r="H749" s="49" t="s">
        <v>33</v>
      </c>
      <c r="I749" s="50" t="s">
        <v>718</v>
      </c>
      <c r="J749" s="51" t="s">
        <v>719</v>
      </c>
      <c r="M749" s="17"/>
      <c r="N749" s="17"/>
    </row>
    <row r="750" spans="1:14" s="16" customFormat="1" ht="90" hidden="1" outlineLevel="1">
      <c r="A750" s="52"/>
      <c r="B750" s="81"/>
      <c r="C750" s="48" t="str">
        <f t="shared" ca="1" si="162"/>
        <v/>
      </c>
      <c r="D750" s="48" t="str">
        <f t="array" aca="1" ref="D750" ca="1">IF(ISNUMBER(SEARCH("Bit", $H750)), "", INDEX(D:D,MAX(IF(OFFSET(D750,-25,0,24,1)&lt;&gt;"",ROW(OFFSET(D750,-25,0,24,1)))),)+2)</f>
        <v/>
      </c>
      <c r="E750" s="48"/>
      <c r="F750" s="48"/>
      <c r="G750" s="49" t="s">
        <v>314</v>
      </c>
      <c r="H750" s="49" t="s">
        <v>674</v>
      </c>
      <c r="I750" s="50" t="s">
        <v>720</v>
      </c>
      <c r="J750" s="51" t="s">
        <v>741</v>
      </c>
      <c r="M750" s="17"/>
      <c r="N750" s="17"/>
    </row>
    <row r="751" spans="1:14" s="16" customFormat="1" ht="135" hidden="1" outlineLevel="1">
      <c r="A751" s="52"/>
      <c r="B751" s="81"/>
      <c r="C751" s="48" t="str">
        <f t="shared" ca="1" si="162"/>
        <v/>
      </c>
      <c r="D751" s="48" t="str">
        <f t="array" aca="1" ref="D751" ca="1">IF(ISNUMBER(SEARCH("Bit", $H751)), "", INDEX(D:D,MAX(IF(OFFSET(D751,-25,0,24,1)&lt;&gt;"",ROW(OFFSET(D751,-25,0,24,1)))),)+2)</f>
        <v/>
      </c>
      <c r="E751" s="48"/>
      <c r="F751" s="48"/>
      <c r="G751" s="49" t="s">
        <v>314</v>
      </c>
      <c r="H751" s="49" t="s">
        <v>224</v>
      </c>
      <c r="I751" s="50" t="s">
        <v>722</v>
      </c>
      <c r="J751" s="51" t="s">
        <v>723</v>
      </c>
      <c r="M751" s="17"/>
      <c r="N751" s="17"/>
    </row>
    <row r="752" spans="1:14" s="16" customFormat="1" ht="15.75" collapsed="1">
      <c r="A752" s="52"/>
      <c r="B752" s="80" t="s">
        <v>759</v>
      </c>
      <c r="C752" s="39" t="str">
        <f t="shared" ca="1" si="162"/>
        <v>0x1A6</v>
      </c>
      <c r="D752" s="48">
        <f t="array" aca="1" ref="D752" ca="1">IF(ISNUMBER(SEARCH("Bit", $H752)), "", INDEX(D:D,MAX(IF(OFFSET(D752,-25,0,24,1)&lt;&gt;"",ROW(OFFSET(D752,-25,0,24,1)))),)+2)</f>
        <v>422</v>
      </c>
      <c r="E752" s="48">
        <v>16</v>
      </c>
      <c r="F752" s="39" t="s">
        <v>51</v>
      </c>
      <c r="G752" s="49" t="s">
        <v>314</v>
      </c>
      <c r="H752" s="43"/>
      <c r="I752" s="50"/>
      <c r="J752" s="51" t="s">
        <v>725</v>
      </c>
      <c r="M752" s="17"/>
      <c r="N752" s="17"/>
    </row>
    <row r="753" spans="1:14" s="16" customFormat="1" ht="15.75" hidden="1" outlineLevel="1">
      <c r="A753" s="52"/>
      <c r="B753" s="81"/>
      <c r="C753" s="48" t="str">
        <f ca="1">IF(D753&lt;&gt;"","0x"&amp;DEC2HEX(D753,3),"")</f>
        <v/>
      </c>
      <c r="D753" s="48" t="str">
        <f t="array" aca="1" ref="D753" ca="1">IF(ISNUMBER(SEARCH("Bit", $H753)), "", INDEX(D:D,MAX(IF(OFFSET(D753,-25,0,24,1)&lt;&gt;"",ROW(OFFSET(D753,-25,0,24,1)))),)+2)</f>
        <v/>
      </c>
      <c r="E753" s="48"/>
      <c r="F753" s="48"/>
      <c r="G753" s="49"/>
      <c r="H753" s="49" t="s">
        <v>64</v>
      </c>
      <c r="I753" s="50" t="s">
        <v>65</v>
      </c>
      <c r="J753" s="51"/>
      <c r="M753" s="17"/>
      <c r="N753" s="17"/>
    </row>
    <row r="754" spans="1:14" s="16" customFormat="1" ht="15.75" hidden="1" outlineLevel="1">
      <c r="A754" s="52"/>
      <c r="B754" s="81"/>
      <c r="C754" s="48" t="str">
        <f ca="1">IF(D754&lt;&gt;"","0x"&amp;DEC2HEX(D754,3),"")</f>
        <v/>
      </c>
      <c r="D754" s="48" t="str">
        <f t="array" aca="1" ref="D754" ca="1">IF(ISNUMBER(SEARCH("Bit", $H754)), "", INDEX(D:D,MAX(IF(OFFSET(D754,-25,0,24,1)&lt;&gt;"",ROW(OFFSET(D754,-25,0,24,1)))),)+2)</f>
        <v/>
      </c>
      <c r="E754" s="48"/>
      <c r="F754" s="48"/>
      <c r="G754" s="43"/>
      <c r="H754" s="43" t="s">
        <v>66</v>
      </c>
      <c r="I754" s="50" t="s">
        <v>67</v>
      </c>
      <c r="J754" s="51"/>
      <c r="M754" s="17"/>
      <c r="N754" s="17"/>
    </row>
    <row r="755" spans="1:14" s="16" customFormat="1" ht="33.75" hidden="1" outlineLevel="1">
      <c r="A755" s="52"/>
      <c r="B755" s="80"/>
      <c r="C755" s="39" t="str">
        <f t="shared" ca="1" si="162"/>
        <v/>
      </c>
      <c r="D755" s="48" t="str">
        <f t="array" aca="1" ref="D755" ca="1">IF(ISNUMBER(SEARCH("Bit", $H755)), "", INDEX(D:D,MAX(IF(OFFSET(D755,-25,0,24,1)&lt;&gt;"",ROW(OFFSET(D755,-25,0,24,1)))),)+2)</f>
        <v/>
      </c>
      <c r="E755" s="39"/>
      <c r="F755" s="39"/>
      <c r="G755" s="49" t="s">
        <v>314</v>
      </c>
      <c r="H755" s="43" t="s">
        <v>31</v>
      </c>
      <c r="I755" s="44" t="s">
        <v>760</v>
      </c>
      <c r="J755" s="45" t="s">
        <v>761</v>
      </c>
      <c r="M755" s="17"/>
      <c r="N755" s="17"/>
    </row>
    <row r="756" spans="1:14" s="16" customFormat="1" ht="15.75" hidden="1" outlineLevel="1">
      <c r="A756" s="52"/>
      <c r="B756" s="80"/>
      <c r="C756" s="39" t="str">
        <f t="shared" ca="1" si="162"/>
        <v/>
      </c>
      <c r="D756" s="48" t="str">
        <f t="array" aca="1" ref="D756" ca="1">IF(ISNUMBER(SEARCH("Bit", $H756)), "", INDEX(D:D,MAX(IF(OFFSET(D756,-25,0,24,1)&lt;&gt;"",ROW(OFFSET(D756,-25,0,24,1)))),)+2)</f>
        <v/>
      </c>
      <c r="E756" s="39"/>
      <c r="F756" s="39"/>
      <c r="G756" s="49" t="s">
        <v>314</v>
      </c>
      <c r="H756" s="43" t="s">
        <v>32</v>
      </c>
      <c r="I756" s="44" t="s">
        <v>762</v>
      </c>
      <c r="J756" s="45"/>
      <c r="M756" s="17"/>
      <c r="N756" s="17"/>
    </row>
    <row r="757" spans="1:14" s="16" customFormat="1" ht="33.75" hidden="1" outlineLevel="1">
      <c r="A757" s="52"/>
      <c r="B757" s="80"/>
      <c r="C757" s="39" t="str">
        <f t="shared" ca="1" si="162"/>
        <v/>
      </c>
      <c r="D757" s="48" t="str">
        <f t="array" aca="1" ref="D757" ca="1">IF(ISNUMBER(SEARCH("Bit", $H757)), "", INDEX(D:D,MAX(IF(OFFSET(D757,-25,0,24,1)&lt;&gt;"",ROW(OFFSET(D757,-25,0,24,1)))),)+2)</f>
        <v/>
      </c>
      <c r="E757" s="39"/>
      <c r="F757" s="39"/>
      <c r="G757" s="49" t="s">
        <v>314</v>
      </c>
      <c r="H757" s="43" t="s">
        <v>33</v>
      </c>
      <c r="I757" s="44" t="s">
        <v>763</v>
      </c>
      <c r="J757" s="45" t="s">
        <v>764</v>
      </c>
      <c r="M757" s="17"/>
      <c r="N757" s="17"/>
    </row>
    <row r="758" spans="1:14" s="16" customFormat="1" ht="15.75" hidden="1" outlineLevel="1">
      <c r="A758" s="52"/>
      <c r="B758" s="80"/>
      <c r="C758" s="39" t="str">
        <f t="shared" ca="1" si="162"/>
        <v/>
      </c>
      <c r="D758" s="48" t="str">
        <f t="array" aca="1" ref="D758" ca="1">IF(ISNUMBER(SEARCH("Bit", $H758)), "", INDEX(D:D,MAX(IF(OFFSET(D758,-25,0,24,1)&lt;&gt;"",ROW(OFFSET(D758,-25,0,24,1)))),)+2)</f>
        <v/>
      </c>
      <c r="E758" s="39"/>
      <c r="F758" s="39"/>
      <c r="G758" s="49" t="s">
        <v>314</v>
      </c>
      <c r="H758" s="43" t="s">
        <v>34</v>
      </c>
      <c r="I758" s="44" t="s">
        <v>765</v>
      </c>
      <c r="J758" s="45"/>
      <c r="M758" s="17"/>
      <c r="N758" s="17"/>
    </row>
    <row r="759" spans="1:14" s="16" customFormat="1" ht="33.75" hidden="1" outlineLevel="1">
      <c r="A759" s="52"/>
      <c r="B759" s="80"/>
      <c r="C759" s="39" t="str">
        <f t="shared" ca="1" si="162"/>
        <v/>
      </c>
      <c r="D759" s="48" t="str">
        <f t="array" aca="1" ref="D759" ca="1">IF(ISNUMBER(SEARCH("Bit", $H759)), "", INDEX(D:D,MAX(IF(OFFSET(D759,-25,0,24,1)&lt;&gt;"",ROW(OFFSET(D759,-25,0,24,1)))),)+2)</f>
        <v/>
      </c>
      <c r="E759" s="39"/>
      <c r="F759" s="39"/>
      <c r="G759" s="49" t="s">
        <v>314</v>
      </c>
      <c r="H759" s="43" t="s">
        <v>35</v>
      </c>
      <c r="I759" s="44" t="s">
        <v>766</v>
      </c>
      <c r="J759" s="45" t="s">
        <v>767</v>
      </c>
      <c r="M759" s="17"/>
      <c r="N759" s="17"/>
    </row>
    <row r="760" spans="1:14" s="16" customFormat="1" ht="15.75" hidden="1" outlineLevel="1">
      <c r="A760" s="52"/>
      <c r="B760" s="80"/>
      <c r="C760" s="39" t="str">
        <f t="shared" ca="1" si="162"/>
        <v/>
      </c>
      <c r="D760" s="48" t="str">
        <f t="array" aca="1" ref="D760" ca="1">IF(ISNUMBER(SEARCH("Bit", $H760)), "", INDEX(D:D,MAX(IF(OFFSET(D760,-25,0,24,1)&lt;&gt;"",ROW(OFFSET(D760,-25,0,24,1)))),)+2)</f>
        <v/>
      </c>
      <c r="E760" s="39"/>
      <c r="F760" s="39"/>
      <c r="G760" s="49" t="s">
        <v>314</v>
      </c>
      <c r="H760" s="43" t="s">
        <v>36</v>
      </c>
      <c r="I760" s="44" t="s">
        <v>768</v>
      </c>
      <c r="J760" s="45"/>
      <c r="M760" s="17"/>
      <c r="N760" s="17"/>
    </row>
    <row r="761" spans="1:14" s="16" customFormat="1" ht="33.75" hidden="1" outlineLevel="1">
      <c r="A761" s="52"/>
      <c r="B761" s="80"/>
      <c r="C761" s="39" t="str">
        <f t="shared" ca="1" si="162"/>
        <v/>
      </c>
      <c r="D761" s="48" t="str">
        <f t="array" aca="1" ref="D761" ca="1">IF(ISNUMBER(SEARCH("Bit", $H761)), "", INDEX(D:D,MAX(IF(OFFSET(D761,-25,0,24,1)&lt;&gt;"",ROW(OFFSET(D761,-25,0,24,1)))),)+2)</f>
        <v/>
      </c>
      <c r="E761" s="39"/>
      <c r="F761" s="39"/>
      <c r="G761" s="49" t="s">
        <v>314</v>
      </c>
      <c r="H761" s="43" t="s">
        <v>92</v>
      </c>
      <c r="I761" s="44" t="s">
        <v>769</v>
      </c>
      <c r="J761" s="45" t="s">
        <v>770</v>
      </c>
      <c r="M761" s="17"/>
      <c r="N761" s="17"/>
    </row>
    <row r="762" spans="1:14" s="16" customFormat="1" ht="15.75" hidden="1" outlineLevel="1">
      <c r="A762" s="52"/>
      <c r="B762" s="80"/>
      <c r="C762" s="39" t="str">
        <f t="shared" ca="1" si="162"/>
        <v/>
      </c>
      <c r="D762" s="48" t="str">
        <f t="array" aca="1" ref="D762" ca="1">IF(ISNUMBER(SEARCH("Bit", $H762)), "", INDEX(D:D,MAX(IF(OFFSET(D762,-25,0,24,1)&lt;&gt;"",ROW(OFFSET(D762,-25,0,24,1)))),)+2)</f>
        <v/>
      </c>
      <c r="E762" s="39"/>
      <c r="F762" s="39"/>
      <c r="G762" s="49" t="s">
        <v>314</v>
      </c>
      <c r="H762" s="43" t="s">
        <v>95</v>
      </c>
      <c r="I762" s="44" t="s">
        <v>771</v>
      </c>
      <c r="J762" s="45"/>
      <c r="M762" s="17"/>
      <c r="N762" s="17"/>
    </row>
    <row r="763" spans="1:14" s="16" customFormat="1" ht="15.75" collapsed="1">
      <c r="A763" s="52"/>
      <c r="B763" s="81" t="s">
        <v>772</v>
      </c>
      <c r="C763" s="48" t="str">
        <f t="shared" ref="C763" ca="1" si="163">IF(D763&lt;&gt;"","0x"&amp;DEC2HEX(D763,3),"")</f>
        <v>0x1A8</v>
      </c>
      <c r="D763" s="48">
        <f t="array" aca="1" ref="D763" ca="1">IF(ISNUMBER(SEARCH("Bit", $H763)), "", INDEX(D:D,MAX(IF(OFFSET(D763,-25,0,24,1)&lt;&gt;"",ROW(OFFSET(D763,-25,0,24,1)))),)+2)</f>
        <v>424</v>
      </c>
      <c r="E763" s="48">
        <v>16</v>
      </c>
      <c r="F763" s="48" t="s">
        <v>51</v>
      </c>
      <c r="G763" s="49" t="s">
        <v>320</v>
      </c>
      <c r="H763" s="49"/>
      <c r="I763" s="50"/>
      <c r="J763" s="51"/>
      <c r="M763" s="17"/>
      <c r="N763" s="17"/>
    </row>
    <row r="764" spans="1:14" s="16" customFormat="1" ht="45" hidden="1" outlineLevel="1">
      <c r="A764" s="52"/>
      <c r="B764" s="81"/>
      <c r="C764" s="48" t="str">
        <f t="shared" ca="1" si="162"/>
        <v/>
      </c>
      <c r="D764" s="48" t="str">
        <f t="array" aca="1" ref="D764" ca="1">IF(ISNUMBER(SEARCH("Bit", $H764)), "", INDEX(D:D,MAX(IF(OFFSET(D764,-25,0,24,1)&lt;&gt;"",ROW(OFFSET(D764,-25,0,24,1)))),)+2)</f>
        <v/>
      </c>
      <c r="E764" s="48"/>
      <c r="F764" s="48"/>
      <c r="G764" s="49" t="s">
        <v>320</v>
      </c>
      <c r="H764" s="49" t="s">
        <v>144</v>
      </c>
      <c r="I764" s="50" t="s">
        <v>643</v>
      </c>
      <c r="J764" s="51" t="s">
        <v>739</v>
      </c>
      <c r="M764" s="17"/>
      <c r="N764" s="17"/>
    </row>
    <row r="765" spans="1:14" s="16" customFormat="1" ht="15.75" collapsed="1">
      <c r="A765" s="52"/>
      <c r="B765" s="81" t="s">
        <v>773</v>
      </c>
      <c r="C765" s="48" t="str">
        <f t="shared" ca="1" si="162"/>
        <v>0x1AA</v>
      </c>
      <c r="D765" s="48">
        <f t="array" aca="1" ref="D765" ca="1">IF(ISNUMBER(SEARCH("Bit", $H765)), "", INDEX(D:D,MAX(IF(OFFSET(D765,-25,0,24,1)&lt;&gt;"",ROW(OFFSET(D765,-25,0,24,1)))),)+2)</f>
        <v>426</v>
      </c>
      <c r="E765" s="48">
        <v>16</v>
      </c>
      <c r="F765" s="48" t="s">
        <v>774</v>
      </c>
      <c r="G765" s="49" t="s">
        <v>314</v>
      </c>
      <c r="H765" s="49"/>
      <c r="I765" s="50"/>
      <c r="J765" s="51" t="s">
        <v>775</v>
      </c>
      <c r="M765" s="17"/>
      <c r="N765" s="17"/>
    </row>
    <row r="766" spans="1:14" s="16" customFormat="1" ht="15.75" hidden="1" outlineLevel="1">
      <c r="A766" s="52"/>
      <c r="B766" s="81"/>
      <c r="C766" s="48" t="str">
        <f t="shared" ca="1" si="162"/>
        <v/>
      </c>
      <c r="D766" s="48" t="str">
        <f t="array" aca="1" ref="D766" ca="1">IF(ISNUMBER(SEARCH("Bit", $H766)), "", INDEX(D:D,MAX(IF(OFFSET(D766,-25,0,24,1)&lt;&gt;"",ROW(OFFSET(D766,-25,0,24,1)))),)+2)</f>
        <v/>
      </c>
      <c r="E766" s="48"/>
      <c r="F766" s="48"/>
      <c r="G766" s="49" t="s">
        <v>314</v>
      </c>
      <c r="H766" s="49" t="s">
        <v>144</v>
      </c>
      <c r="I766" s="50" t="s">
        <v>773</v>
      </c>
      <c r="J766" s="51"/>
      <c r="M766" s="17"/>
      <c r="N766" s="17"/>
    </row>
    <row r="767" spans="1:14" s="16" customFormat="1" ht="15.75" collapsed="1">
      <c r="A767" s="52"/>
      <c r="B767" s="81" t="s">
        <v>776</v>
      </c>
      <c r="C767" s="48" t="str">
        <f t="shared" ca="1" si="162"/>
        <v>0x1AC</v>
      </c>
      <c r="D767" s="48">
        <f t="array" aca="1" ref="D767" ca="1">IF(ISNUMBER(SEARCH("Bit", $H767)), "", INDEX(D:D,MAX(IF(OFFSET(D767,-25,0,24,1)&lt;&gt;"",ROW(OFFSET(D767,-25,0,24,1)))),)+2)</f>
        <v>428</v>
      </c>
      <c r="E767" s="48">
        <v>16</v>
      </c>
      <c r="F767" s="48" t="s">
        <v>777</v>
      </c>
      <c r="G767" s="49" t="s">
        <v>314</v>
      </c>
      <c r="H767" s="49"/>
      <c r="I767" s="50"/>
      <c r="J767" s="51" t="s">
        <v>778</v>
      </c>
      <c r="M767" s="17"/>
      <c r="N767" s="17"/>
    </row>
    <row r="768" spans="1:14" s="16" customFormat="1" ht="15.75" hidden="1" outlineLevel="1">
      <c r="A768" s="52"/>
      <c r="B768" s="81"/>
      <c r="C768" s="48" t="str">
        <f t="shared" ca="1" si="162"/>
        <v/>
      </c>
      <c r="D768" s="48" t="str">
        <f t="array" aca="1" ref="D768" ca="1">IF(ISNUMBER(SEARCH("Bit", $H768)), "", INDEX(D:D,MAX(IF(OFFSET(D768,-25,0,24,1)&lt;&gt;"",ROW(OFFSET(D768,-25,0,24,1)))),)+2)</f>
        <v/>
      </c>
      <c r="E768" s="48"/>
      <c r="F768" s="48"/>
      <c r="G768" s="49" t="s">
        <v>314</v>
      </c>
      <c r="H768" s="49" t="s">
        <v>144</v>
      </c>
      <c r="I768" s="50" t="s">
        <v>776</v>
      </c>
      <c r="J768" s="51"/>
      <c r="M768" s="17"/>
      <c r="N768" s="17"/>
    </row>
    <row r="769" spans="1:14" s="16" customFormat="1" ht="15.75" collapsed="1">
      <c r="A769" s="52"/>
      <c r="B769" s="80" t="s">
        <v>779</v>
      </c>
      <c r="C769" s="39" t="str">
        <f t="shared" ref="C769:C779" ca="1" si="164">IF(D769&lt;&gt;"","0x"&amp;DEC2HEX(D769,3),"")</f>
        <v>0x1AE</v>
      </c>
      <c r="D769" s="48">
        <f t="array" aca="1" ref="D769" ca="1">IF(ISNUMBER(SEARCH("Bit", $H769)), "", INDEX(D:D,MAX(IF(OFFSET(D769,-25,0,24,1)&lt;&gt;"",ROW(OFFSET(D769,-25,0,24,1)))),)+2)</f>
        <v>430</v>
      </c>
      <c r="E769" s="39">
        <v>16</v>
      </c>
      <c r="F769" s="39" t="s">
        <v>51</v>
      </c>
      <c r="G769" s="49" t="s">
        <v>314</v>
      </c>
      <c r="H769" s="43"/>
      <c r="I769" s="50"/>
      <c r="J769" s="51" t="s">
        <v>725</v>
      </c>
      <c r="M769" s="17"/>
      <c r="N769" s="17"/>
    </row>
    <row r="770" spans="1:14" s="16" customFormat="1" ht="15.75" hidden="1" outlineLevel="1">
      <c r="A770" s="52"/>
      <c r="B770" s="81"/>
      <c r="C770" s="48" t="str">
        <f ca="1">IF(D770&lt;&gt;"","0x"&amp;DEC2HEX(D770,3),"")</f>
        <v/>
      </c>
      <c r="D770" s="48" t="str">
        <f t="array" aca="1" ref="D770" ca="1">IF(ISNUMBER(SEARCH("Bit", $H770)), "", INDEX(D:D,MAX(IF(OFFSET(D770,-25,0,24,1)&lt;&gt;"",ROW(OFFSET(D770,-25,0,24,1)))),)+2)</f>
        <v/>
      </c>
      <c r="E770" s="48"/>
      <c r="F770" s="48"/>
      <c r="G770" s="49"/>
      <c r="H770" s="49" t="s">
        <v>64</v>
      </c>
      <c r="I770" s="50" t="s">
        <v>65</v>
      </c>
      <c r="J770" s="51"/>
      <c r="M770" s="17"/>
      <c r="N770" s="17"/>
    </row>
    <row r="771" spans="1:14" s="16" customFormat="1" ht="15.75" hidden="1" outlineLevel="1">
      <c r="A771" s="52"/>
      <c r="B771" s="81"/>
      <c r="C771" s="48" t="str">
        <f ca="1">IF(D771&lt;&gt;"","0x"&amp;DEC2HEX(D771,3),"")</f>
        <v/>
      </c>
      <c r="D771" s="48" t="str">
        <f t="array" aca="1" ref="D771" ca="1">IF(ISNUMBER(SEARCH("Bit", $H771)), "", INDEX(D:D,MAX(IF(OFFSET(D771,-25,0,24,1)&lt;&gt;"",ROW(OFFSET(D771,-25,0,24,1)))),)+2)</f>
        <v/>
      </c>
      <c r="E771" s="48"/>
      <c r="F771" s="48"/>
      <c r="G771" s="43"/>
      <c r="H771" s="43" t="s">
        <v>66</v>
      </c>
      <c r="I771" s="50" t="s">
        <v>67</v>
      </c>
      <c r="J771" s="51"/>
      <c r="M771" s="17"/>
      <c r="N771" s="17"/>
    </row>
    <row r="772" spans="1:14" s="16" customFormat="1" ht="22.5" hidden="1" outlineLevel="1">
      <c r="A772" s="52"/>
      <c r="B772" s="80"/>
      <c r="C772" s="39" t="str">
        <f t="shared" ca="1" si="164"/>
        <v/>
      </c>
      <c r="D772" s="48" t="str">
        <f t="array" aca="1" ref="D772" ca="1">IF(ISNUMBER(SEARCH("Bit", $H772)), "", INDEX(D:D,MAX(IF(OFFSET(D772,-25,0,24,1)&lt;&gt;"",ROW(OFFSET(D772,-25,0,24,1)))),)+2)</f>
        <v/>
      </c>
      <c r="E772" s="39"/>
      <c r="F772" s="39"/>
      <c r="G772" s="49" t="s">
        <v>314</v>
      </c>
      <c r="H772" s="43" t="s">
        <v>31</v>
      </c>
      <c r="I772" s="44" t="s">
        <v>780</v>
      </c>
      <c r="J772" s="45" t="s">
        <v>781</v>
      </c>
      <c r="M772" s="17"/>
      <c r="N772" s="17"/>
    </row>
    <row r="773" spans="1:14" s="16" customFormat="1" ht="15.75" hidden="1" outlineLevel="1">
      <c r="A773" s="52"/>
      <c r="B773" s="80"/>
      <c r="C773" s="39" t="str">
        <f t="shared" ca="1" si="164"/>
        <v/>
      </c>
      <c r="D773" s="48" t="str">
        <f t="array" aca="1" ref="D773" ca="1">IF(ISNUMBER(SEARCH("Bit", $H773)), "", INDEX(D:D,MAX(IF(OFFSET(D773,-25,0,24,1)&lt;&gt;"",ROW(OFFSET(D773,-25,0,24,1)))),)+2)</f>
        <v/>
      </c>
      <c r="E773" s="39"/>
      <c r="F773" s="39"/>
      <c r="G773" s="49" t="s">
        <v>314</v>
      </c>
      <c r="H773" s="43" t="s">
        <v>32</v>
      </c>
      <c r="I773" s="44" t="s">
        <v>782</v>
      </c>
      <c r="J773" s="45"/>
      <c r="M773" s="17"/>
      <c r="N773" s="17"/>
    </row>
    <row r="774" spans="1:14" s="16" customFormat="1" ht="22.5" hidden="1" outlineLevel="1">
      <c r="A774" s="52"/>
      <c r="B774" s="80"/>
      <c r="C774" s="39" t="str">
        <f t="shared" ca="1" si="164"/>
        <v/>
      </c>
      <c r="D774" s="48" t="str">
        <f t="array" aca="1" ref="D774" ca="1">IF(ISNUMBER(SEARCH("Bit", $H774)), "", INDEX(D:D,MAX(IF(OFFSET(D774,-25,0,24,1)&lt;&gt;"",ROW(OFFSET(D774,-25,0,24,1)))),)+2)</f>
        <v/>
      </c>
      <c r="E774" s="39"/>
      <c r="F774" s="39"/>
      <c r="G774" s="49" t="s">
        <v>314</v>
      </c>
      <c r="H774" s="43" t="s">
        <v>33</v>
      </c>
      <c r="I774" s="44" t="s">
        <v>783</v>
      </c>
      <c r="J774" s="45" t="s">
        <v>784</v>
      </c>
      <c r="M774" s="17"/>
      <c r="N774" s="17"/>
    </row>
    <row r="775" spans="1:14" s="16" customFormat="1" ht="15.75" hidden="1" outlineLevel="1">
      <c r="A775" s="52"/>
      <c r="B775" s="80"/>
      <c r="C775" s="39" t="str">
        <f t="shared" ca="1" si="164"/>
        <v/>
      </c>
      <c r="D775" s="48" t="str">
        <f t="array" aca="1" ref="D775" ca="1">IF(ISNUMBER(SEARCH("Bit", $H775)), "", INDEX(D:D,MAX(IF(OFFSET(D775,-25,0,24,1)&lt;&gt;"",ROW(OFFSET(D775,-25,0,24,1)))),)+2)</f>
        <v/>
      </c>
      <c r="E775" s="39"/>
      <c r="F775" s="39"/>
      <c r="G775" s="49" t="s">
        <v>314</v>
      </c>
      <c r="H775" s="43" t="s">
        <v>34</v>
      </c>
      <c r="I775" s="44" t="s">
        <v>785</v>
      </c>
      <c r="J775" s="45"/>
      <c r="M775" s="17"/>
      <c r="N775" s="17"/>
    </row>
    <row r="776" spans="1:14" s="16" customFormat="1" ht="22.5" hidden="1" outlineLevel="1">
      <c r="A776" s="52"/>
      <c r="B776" s="80"/>
      <c r="C776" s="39" t="str">
        <f t="shared" ca="1" si="164"/>
        <v/>
      </c>
      <c r="D776" s="48" t="str">
        <f t="array" aca="1" ref="D776" ca="1">IF(ISNUMBER(SEARCH("Bit", $H776)), "", INDEX(D:D,MAX(IF(OFFSET(D776,-25,0,24,1)&lt;&gt;"",ROW(OFFSET(D776,-25,0,24,1)))),)+2)</f>
        <v/>
      </c>
      <c r="E776" s="39"/>
      <c r="F776" s="39"/>
      <c r="G776" s="49" t="s">
        <v>314</v>
      </c>
      <c r="H776" s="43" t="s">
        <v>35</v>
      </c>
      <c r="I776" s="44" t="s">
        <v>786</v>
      </c>
      <c r="J776" s="45" t="s">
        <v>787</v>
      </c>
      <c r="M776" s="17"/>
      <c r="N776" s="17"/>
    </row>
    <row r="777" spans="1:14" s="16" customFormat="1" ht="15.75" hidden="1" outlineLevel="1">
      <c r="A777" s="52"/>
      <c r="B777" s="80"/>
      <c r="C777" s="39" t="str">
        <f t="shared" ca="1" si="164"/>
        <v/>
      </c>
      <c r="D777" s="48" t="str">
        <f t="array" aca="1" ref="D777" ca="1">IF(ISNUMBER(SEARCH("Bit", $H777)), "", INDEX(D:D,MAX(IF(OFFSET(D777,-25,0,24,1)&lt;&gt;"",ROW(OFFSET(D777,-25,0,24,1)))),)+2)</f>
        <v/>
      </c>
      <c r="E777" s="39"/>
      <c r="F777" s="39"/>
      <c r="G777" s="49" t="s">
        <v>314</v>
      </c>
      <c r="H777" s="43" t="s">
        <v>36</v>
      </c>
      <c r="I777" s="44" t="s">
        <v>788</v>
      </c>
      <c r="J777" s="45"/>
      <c r="M777" s="17"/>
      <c r="N777" s="17"/>
    </row>
    <row r="778" spans="1:14" s="16" customFormat="1" ht="22.5" hidden="1" outlineLevel="1">
      <c r="A778" s="52"/>
      <c r="B778" s="80"/>
      <c r="C778" s="39" t="str">
        <f t="shared" ca="1" si="164"/>
        <v/>
      </c>
      <c r="D778" s="48" t="str">
        <f t="array" aca="1" ref="D778" ca="1">IF(ISNUMBER(SEARCH("Bit", $H778)), "", INDEX(D:D,MAX(IF(OFFSET(D778,-25,0,24,1)&lt;&gt;"",ROW(OFFSET(D778,-25,0,24,1)))),)+2)</f>
        <v/>
      </c>
      <c r="E778" s="39"/>
      <c r="F778" s="39"/>
      <c r="G778" s="49" t="s">
        <v>314</v>
      </c>
      <c r="H778" s="43" t="s">
        <v>92</v>
      </c>
      <c r="I778" s="44" t="s">
        <v>789</v>
      </c>
      <c r="J778" s="45" t="s">
        <v>790</v>
      </c>
      <c r="M778" s="17"/>
      <c r="N778" s="17"/>
    </row>
    <row r="779" spans="1:14" s="16" customFormat="1" ht="15.75" hidden="1" outlineLevel="1">
      <c r="A779" s="52"/>
      <c r="B779" s="80"/>
      <c r="C779" s="39" t="str">
        <f t="shared" ca="1" si="164"/>
        <v/>
      </c>
      <c r="D779" s="48" t="str">
        <f t="array" aca="1" ref="D779" ca="1">IF(ISNUMBER(SEARCH("Bit", $H779)), "", INDEX(D:D,MAX(IF(OFFSET(D779,-25,0,24,1)&lt;&gt;"",ROW(OFFSET(D779,-25,0,24,1)))),)+2)</f>
        <v/>
      </c>
      <c r="E779" s="39"/>
      <c r="F779" s="39"/>
      <c r="G779" s="49" t="s">
        <v>314</v>
      </c>
      <c r="H779" s="43" t="s">
        <v>95</v>
      </c>
      <c r="I779" s="44" t="s">
        <v>791</v>
      </c>
      <c r="J779" s="45"/>
      <c r="M779" s="17"/>
      <c r="N779" s="17"/>
    </row>
    <row r="780" spans="1:14" s="16" customFormat="1" ht="15.75" collapsed="1">
      <c r="A780" s="52"/>
      <c r="B780" s="81" t="s">
        <v>792</v>
      </c>
      <c r="C780" s="48" t="str">
        <f t="shared" ref="C780:C828" ca="1" si="165">IF(D780&lt;&gt;"","0x"&amp;DEC2HEX(D780,3),"")</f>
        <v>0x1B0</v>
      </c>
      <c r="D780" s="48">
        <f t="array" aca="1" ref="D780" ca="1">IF(ISNUMBER(SEARCH("Bit", $H780)), "", INDEX(D:D,MAX(IF(OFFSET(D780,-25,0,24,1)&lt;&gt;"",ROW(OFFSET(D780,-25,0,24,1)))),)+2)</f>
        <v>432</v>
      </c>
      <c r="E780" s="48">
        <v>16</v>
      </c>
      <c r="F780" s="48" t="s">
        <v>793</v>
      </c>
      <c r="G780" s="49" t="s">
        <v>314</v>
      </c>
      <c r="H780" s="49"/>
      <c r="I780" s="50"/>
      <c r="J780" s="51" t="s">
        <v>794</v>
      </c>
      <c r="M780" s="17"/>
      <c r="N780" s="17"/>
    </row>
    <row r="781" spans="1:14" s="16" customFormat="1" ht="45" hidden="1" outlineLevel="1">
      <c r="A781" s="52"/>
      <c r="B781" s="81"/>
      <c r="C781" s="48" t="str">
        <f t="shared" ca="1" si="165"/>
        <v/>
      </c>
      <c r="D781" s="48" t="str">
        <f t="array" aca="1" ref="D781" ca="1">IF(ISNUMBER(SEARCH("Bit", $H781)), "", INDEX(D:D,MAX(IF(OFFSET(D781,-25,0,24,1)&lt;&gt;"",ROW(OFFSET(D781,-25,0,24,1)))),)+2)</f>
        <v/>
      </c>
      <c r="E781" s="48"/>
      <c r="F781" s="48"/>
      <c r="G781" s="49" t="s">
        <v>314</v>
      </c>
      <c r="H781" s="49" t="s">
        <v>144</v>
      </c>
      <c r="I781" s="50" t="s">
        <v>795</v>
      </c>
      <c r="J781" s="51" t="s">
        <v>796</v>
      </c>
      <c r="M781" s="17"/>
      <c r="N781" s="17"/>
    </row>
    <row r="782" spans="1:14" s="16" customFormat="1" ht="15.75" collapsed="1">
      <c r="A782" s="52"/>
      <c r="B782" s="81" t="s">
        <v>797</v>
      </c>
      <c r="C782" s="48" t="str">
        <f t="shared" ref="C782:C783" ca="1" si="166">IF(D782&lt;&gt;"","0x"&amp;DEC2HEX(D782,3),"")</f>
        <v>0x1B2</v>
      </c>
      <c r="D782" s="48">
        <f t="array" aca="1" ref="D782" ca="1">IF(ISNUMBER(SEARCH("Bit", $H782)), "", INDEX(D:D,MAX(IF(OFFSET(D782,-25,0,24,1)&lt;&gt;"",ROW(OFFSET(D782,-25,0,24,1)))),)+2)</f>
        <v>434</v>
      </c>
      <c r="E782" s="48">
        <v>16</v>
      </c>
      <c r="F782" s="48" t="s">
        <v>798</v>
      </c>
      <c r="G782" s="49" t="s">
        <v>314</v>
      </c>
      <c r="H782" s="49"/>
      <c r="I782" s="50"/>
      <c r="J782" s="51" t="s">
        <v>799</v>
      </c>
      <c r="M782" s="17"/>
      <c r="N782" s="17"/>
    </row>
    <row r="783" spans="1:14" s="16" customFormat="1" ht="45" hidden="1" outlineLevel="1">
      <c r="A783" s="52"/>
      <c r="B783" s="81"/>
      <c r="C783" s="48" t="str">
        <f t="shared" ca="1" si="166"/>
        <v/>
      </c>
      <c r="D783" s="48" t="str">
        <f t="array" aca="1" ref="D783" ca="1">IF(ISNUMBER(SEARCH("Bit", $H783)), "", INDEX(D:D,MAX(IF(OFFSET(D783,-25,0,24,1)&lt;&gt;"",ROW(OFFSET(D783,-25,0,24,1)))),)+2)</f>
        <v/>
      </c>
      <c r="E783" s="48"/>
      <c r="F783" s="48"/>
      <c r="G783" s="49" t="s">
        <v>314</v>
      </c>
      <c r="H783" s="49" t="s">
        <v>144</v>
      </c>
      <c r="I783" s="50" t="s">
        <v>795</v>
      </c>
      <c r="J783" s="51" t="s">
        <v>800</v>
      </c>
      <c r="M783" s="17"/>
      <c r="N783" s="17"/>
    </row>
    <row r="784" spans="1:14" s="16" customFormat="1" ht="15.75" collapsed="1">
      <c r="A784" s="52"/>
      <c r="B784" s="81" t="s">
        <v>801</v>
      </c>
      <c r="C784" s="48" t="str">
        <f t="shared" ca="1" si="165"/>
        <v>0x1B4</v>
      </c>
      <c r="D784" s="48">
        <f t="array" aca="1" ref="D784" ca="1">IF(ISNUMBER(SEARCH("Bit", $H784)), "", INDEX(D:D,MAX(IF(OFFSET(D784,-25,0,24,1)&lt;&gt;"",ROW(OFFSET(D784,-25,0,24,1)))),)+2)</f>
        <v>436</v>
      </c>
      <c r="E784" s="48">
        <v>16</v>
      </c>
      <c r="F784" s="48" t="s">
        <v>802</v>
      </c>
      <c r="G784" s="49" t="s">
        <v>314</v>
      </c>
      <c r="H784" s="49"/>
      <c r="I784" s="50"/>
      <c r="J784" s="51" t="s">
        <v>803</v>
      </c>
      <c r="M784" s="17"/>
      <c r="N784" s="17"/>
    </row>
    <row r="785" spans="1:14" s="16" customFormat="1" ht="15.75" hidden="1" outlineLevel="1">
      <c r="A785" s="52"/>
      <c r="B785" s="81"/>
      <c r="C785" s="48" t="str">
        <f t="shared" ref="C785:C788" ca="1" si="167">IF(D785&lt;&gt;"","0x"&amp;DEC2HEX(D785,3),"")</f>
        <v/>
      </c>
      <c r="D785" s="48" t="str">
        <f t="array" aca="1" ref="D785" ca="1">IF(ISNUMBER(SEARCH("Bit", $H785)), "", INDEX(D:D,MAX(IF(OFFSET(D785,-25,0,24,1)&lt;&gt;"",ROW(OFFSET(D785,-25,0,24,1)))),)+2)</f>
        <v/>
      </c>
      <c r="E785" s="48"/>
      <c r="F785" s="48"/>
      <c r="G785" s="49"/>
      <c r="H785" s="49" t="s">
        <v>574</v>
      </c>
      <c r="I785" s="50" t="s">
        <v>67</v>
      </c>
      <c r="J785" s="51"/>
      <c r="M785" s="17"/>
      <c r="N785" s="17"/>
    </row>
    <row r="786" spans="1:14" s="16" customFormat="1" ht="33.75" hidden="1" outlineLevel="1">
      <c r="A786" s="52"/>
      <c r="B786" s="81"/>
      <c r="C786" s="48" t="str">
        <f t="shared" ref="C786" ca="1" si="168">IF(D786&lt;&gt;"","0x"&amp;DEC2HEX(D786,3),"")</f>
        <v/>
      </c>
      <c r="D786" s="48" t="str">
        <f t="array" aca="1" ref="D786" ca="1">IF(ISNUMBER(SEARCH("Bit", $H786)), "", INDEX(D:D,MAX(IF(OFFSET(D786,-25,0,24,1)&lt;&gt;"",ROW(OFFSET(D786,-25,0,24,1)))),)+2)</f>
        <v/>
      </c>
      <c r="E786" s="48"/>
      <c r="F786" s="48"/>
      <c r="G786" s="49" t="s">
        <v>314</v>
      </c>
      <c r="H786" s="49" t="s">
        <v>282</v>
      </c>
      <c r="I786" s="50" t="s">
        <v>804</v>
      </c>
      <c r="J786" s="51" t="s">
        <v>805</v>
      </c>
      <c r="M786" s="17"/>
      <c r="N786" s="17"/>
    </row>
    <row r="787" spans="1:14" s="16" customFormat="1" ht="33.75" hidden="1" outlineLevel="1">
      <c r="A787" s="52"/>
      <c r="B787" s="81"/>
      <c r="C787" s="48" t="str">
        <f t="shared" ca="1" si="167"/>
        <v/>
      </c>
      <c r="D787" s="48" t="str">
        <f t="array" aca="1" ref="D787" ca="1">IF(ISNUMBER(SEARCH("Bit", $H787)), "", INDEX(D:D,MAX(IF(OFFSET(D787,-25,0,24,1)&lt;&gt;"",ROW(OFFSET(D787,-25,0,24,1)))),)+2)</f>
        <v/>
      </c>
      <c r="E787" s="48"/>
      <c r="F787" s="48"/>
      <c r="G787" s="49" t="s">
        <v>314</v>
      </c>
      <c r="H787" s="49" t="s">
        <v>66</v>
      </c>
      <c r="I787" s="50" t="s">
        <v>806</v>
      </c>
      <c r="J787" s="51" t="s">
        <v>807</v>
      </c>
      <c r="M787" s="17"/>
      <c r="N787" s="17"/>
    </row>
    <row r="788" spans="1:14" s="16" customFormat="1" ht="45" hidden="1" outlineLevel="1">
      <c r="A788" s="52"/>
      <c r="B788" s="81"/>
      <c r="C788" s="48" t="str">
        <f t="shared" ca="1" si="167"/>
        <v/>
      </c>
      <c r="D788" s="48" t="str">
        <f t="array" aca="1" ref="D788" ca="1">IF(ISNUMBER(SEARCH("Bit", $H788)), "", INDEX(D:D,MAX(IF(OFFSET(D788,-25,0,24,1)&lt;&gt;"",ROW(OFFSET(D788,-25,0,24,1)))),)+2)</f>
        <v/>
      </c>
      <c r="E788" s="48"/>
      <c r="F788" s="48"/>
      <c r="G788" s="49" t="s">
        <v>314</v>
      </c>
      <c r="H788" s="49" t="s">
        <v>31</v>
      </c>
      <c r="I788" s="50" t="s">
        <v>808</v>
      </c>
      <c r="J788" s="51" t="s">
        <v>809</v>
      </c>
      <c r="M788" s="17"/>
      <c r="N788" s="17"/>
    </row>
    <row r="789" spans="1:14" s="16" customFormat="1" ht="45" hidden="1" outlineLevel="1">
      <c r="A789" s="52"/>
      <c r="B789" s="81"/>
      <c r="C789" s="48" t="str">
        <f t="shared" ref="C789" ca="1" si="169">IF(D789&lt;&gt;"","0x"&amp;DEC2HEX(D789,3),"")</f>
        <v/>
      </c>
      <c r="D789" s="48" t="str">
        <f t="array" aca="1" ref="D789" ca="1">IF(ISNUMBER(SEARCH("Bit", $H789)), "", INDEX(D:D,MAX(IF(OFFSET(D789,-25,0,24,1)&lt;&gt;"",ROW(OFFSET(D789,-25,0,24,1)))),)+2)</f>
        <v/>
      </c>
      <c r="E789" s="48"/>
      <c r="F789" s="48"/>
      <c r="G789" s="49" t="s">
        <v>314</v>
      </c>
      <c r="H789" s="49" t="s">
        <v>32</v>
      </c>
      <c r="I789" s="50" t="s">
        <v>810</v>
      </c>
      <c r="J789" s="51" t="s">
        <v>811</v>
      </c>
      <c r="M789" s="17"/>
      <c r="N789" s="17"/>
    </row>
    <row r="790" spans="1:14" s="16" customFormat="1" ht="45" hidden="1" outlineLevel="1">
      <c r="A790" s="52"/>
      <c r="B790" s="81"/>
      <c r="C790" s="48" t="str">
        <f t="shared" ref="C790" ca="1" si="170">IF(D790&lt;&gt;"","0x"&amp;DEC2HEX(D790,3),"")</f>
        <v/>
      </c>
      <c r="D790" s="48" t="str">
        <f t="array" aca="1" ref="D790" ca="1">IF(ISNUMBER(SEARCH("Bit", $H790)), "", INDEX(D:D,MAX(IF(OFFSET(D790,-25,0,24,1)&lt;&gt;"",ROW(OFFSET(D790,-25,0,24,1)))),)+2)</f>
        <v/>
      </c>
      <c r="E790" s="48"/>
      <c r="F790" s="48"/>
      <c r="G790" s="49" t="s">
        <v>314</v>
      </c>
      <c r="H790" s="49" t="s">
        <v>33</v>
      </c>
      <c r="I790" s="50" t="s">
        <v>812</v>
      </c>
      <c r="J790" s="51" t="s">
        <v>813</v>
      </c>
      <c r="M790" s="17"/>
      <c r="N790" s="17"/>
    </row>
    <row r="791" spans="1:14" s="16" customFormat="1" ht="45" hidden="1" outlineLevel="1">
      <c r="A791" s="52"/>
      <c r="B791" s="81"/>
      <c r="C791" s="48" t="str">
        <f t="shared" ca="1" si="165"/>
        <v/>
      </c>
      <c r="D791" s="48" t="str">
        <f t="array" aca="1" ref="D791" ca="1">IF(ISNUMBER(SEARCH("Bit", $H791)), "", INDEX(D:D,MAX(IF(OFFSET(D791,-25,0,24,1)&lt;&gt;"",ROW(OFFSET(D791,-25,0,24,1)))),)+2)</f>
        <v/>
      </c>
      <c r="E791" s="48"/>
      <c r="F791" s="48"/>
      <c r="G791" s="49" t="s">
        <v>314</v>
      </c>
      <c r="H791" s="49" t="s">
        <v>34</v>
      </c>
      <c r="I791" s="50" t="s">
        <v>814</v>
      </c>
      <c r="J791" s="51" t="s">
        <v>815</v>
      </c>
      <c r="M791" s="17"/>
      <c r="N791" s="17"/>
    </row>
    <row r="792" spans="1:14" s="16" customFormat="1" ht="45" hidden="1" outlineLevel="1">
      <c r="A792" s="52"/>
      <c r="B792" s="81"/>
      <c r="C792" s="48" t="str">
        <f t="shared" ref="C792:C793" ca="1" si="171">IF(D792&lt;&gt;"","0x"&amp;DEC2HEX(D792,3),"")</f>
        <v/>
      </c>
      <c r="D792" s="48" t="str">
        <f t="array" aca="1" ref="D792" ca="1">IF(ISNUMBER(SEARCH("Bit", $H792)), "", INDEX(D:D,MAX(IF(OFFSET(D792,-25,0,24,1)&lt;&gt;"",ROW(OFFSET(D792,-25,0,24,1)))),)+2)</f>
        <v/>
      </c>
      <c r="E792" s="48"/>
      <c r="F792" s="48"/>
      <c r="G792" s="49" t="s">
        <v>314</v>
      </c>
      <c r="H792" s="49" t="s">
        <v>35</v>
      </c>
      <c r="I792" s="50" t="s">
        <v>816</v>
      </c>
      <c r="J792" s="51" t="s">
        <v>817</v>
      </c>
      <c r="M792" s="17"/>
      <c r="N792" s="17"/>
    </row>
    <row r="793" spans="1:14" s="16" customFormat="1" ht="45" hidden="1" outlineLevel="1">
      <c r="A793" s="52"/>
      <c r="B793" s="81"/>
      <c r="C793" s="48" t="str">
        <f t="shared" ca="1" si="171"/>
        <v/>
      </c>
      <c r="D793" s="48" t="str">
        <f t="array" aca="1" ref="D793" ca="1">IF(ISNUMBER(SEARCH("Bit", $H793)), "", INDEX(D:D,MAX(IF(OFFSET(D793,-25,0,24,1)&lt;&gt;"",ROW(OFFSET(D793,-25,0,24,1)))),)+2)</f>
        <v/>
      </c>
      <c r="E793" s="48"/>
      <c r="F793" s="48"/>
      <c r="G793" s="49" t="s">
        <v>314</v>
      </c>
      <c r="H793" s="49" t="s">
        <v>36</v>
      </c>
      <c r="I793" s="50" t="s">
        <v>818</v>
      </c>
      <c r="J793" s="51" t="s">
        <v>819</v>
      </c>
      <c r="M793" s="17"/>
      <c r="N793" s="17"/>
    </row>
    <row r="794" spans="1:14" s="16" customFormat="1" ht="45" hidden="1" outlineLevel="1">
      <c r="A794" s="52"/>
      <c r="B794" s="81"/>
      <c r="C794" s="48" t="str">
        <f t="shared" ref="C794" ca="1" si="172">IF(D794&lt;&gt;"","0x"&amp;DEC2HEX(D794,3),"")</f>
        <v/>
      </c>
      <c r="D794" s="48" t="str">
        <f t="array" aca="1" ref="D794" ca="1">IF(ISNUMBER(SEARCH("Bit", $H794)), "", INDEX(D:D,MAX(IF(OFFSET(D794,-25,0,24,1)&lt;&gt;"",ROW(OFFSET(D794,-25,0,24,1)))),)+2)</f>
        <v/>
      </c>
      <c r="E794" s="48"/>
      <c r="F794" s="48"/>
      <c r="G794" s="49" t="s">
        <v>314</v>
      </c>
      <c r="H794" s="49" t="s">
        <v>92</v>
      </c>
      <c r="I794" s="50" t="s">
        <v>820</v>
      </c>
      <c r="J794" s="51" t="s">
        <v>821</v>
      </c>
      <c r="M794" s="17"/>
      <c r="N794" s="17"/>
    </row>
    <row r="795" spans="1:14" s="16" customFormat="1" ht="45" hidden="1" outlineLevel="1">
      <c r="A795" s="52"/>
      <c r="B795" s="81"/>
      <c r="C795" s="48" t="str">
        <f t="shared" ca="1" si="165"/>
        <v/>
      </c>
      <c r="D795" s="48" t="str">
        <f t="array" aca="1" ref="D795" ca="1">IF(ISNUMBER(SEARCH("Bit", $H795)), "", INDEX(D:D,MAX(IF(OFFSET(D795,-25,0,24,1)&lt;&gt;"",ROW(OFFSET(D795,-25,0,24,1)))),)+2)</f>
        <v/>
      </c>
      <c r="E795" s="48"/>
      <c r="F795" s="48"/>
      <c r="G795" s="49" t="s">
        <v>314</v>
      </c>
      <c r="H795" s="49" t="s">
        <v>95</v>
      </c>
      <c r="I795" s="50" t="s">
        <v>822</v>
      </c>
      <c r="J795" s="51" t="s">
        <v>823</v>
      </c>
      <c r="M795" s="17"/>
      <c r="N795" s="17"/>
    </row>
    <row r="796" spans="1:14" s="16" customFormat="1" ht="15.75" collapsed="1">
      <c r="A796" s="52"/>
      <c r="B796" s="80" t="s">
        <v>824</v>
      </c>
      <c r="C796" s="39" t="str">
        <f t="shared" ca="1" si="165"/>
        <v>0x1B6</v>
      </c>
      <c r="D796" s="48">
        <f t="array" aca="1" ref="D796" ca="1">IF(ISNUMBER(SEARCH("Bit", $H796)), "", INDEX(D:D,MAX(IF(OFFSET(D796,-25,0,24,1)&lt;&gt;"",ROW(OFFSET(D796,-25,0,24,1)))),)+2)</f>
        <v>438</v>
      </c>
      <c r="E796" s="39">
        <v>16</v>
      </c>
      <c r="F796" s="39" t="s">
        <v>51</v>
      </c>
      <c r="G796" s="43" t="s">
        <v>314</v>
      </c>
      <c r="H796" s="43"/>
      <c r="I796" s="50"/>
      <c r="J796" s="51" t="s">
        <v>725</v>
      </c>
      <c r="M796" s="17"/>
      <c r="N796" s="17"/>
    </row>
    <row r="797" spans="1:14" s="16" customFormat="1" ht="15.75" hidden="1" outlineLevel="1">
      <c r="A797" s="52"/>
      <c r="B797" s="81"/>
      <c r="C797" s="48" t="str">
        <f ca="1">IF(D797&lt;&gt;"","0x"&amp;DEC2HEX(D797,3),"")</f>
        <v/>
      </c>
      <c r="D797" s="48" t="str">
        <f t="array" aca="1" ref="D797" ca="1">IF(ISNUMBER(SEARCH("Bit", $H797)), "", INDEX(D:D,MAX(IF(OFFSET(D797,-25,0,24,1)&lt;&gt;"",ROW(OFFSET(D797,-25,0,24,1)))),)+2)</f>
        <v/>
      </c>
      <c r="E797" s="48"/>
      <c r="F797" s="48"/>
      <c r="G797" s="49"/>
      <c r="H797" s="49" t="s">
        <v>64</v>
      </c>
      <c r="I797" s="50" t="s">
        <v>65</v>
      </c>
      <c r="J797" s="51"/>
      <c r="M797" s="17"/>
      <c r="N797" s="17"/>
    </row>
    <row r="798" spans="1:14" s="16" customFormat="1" ht="15.75" hidden="1" outlineLevel="1">
      <c r="A798" s="52"/>
      <c r="B798" s="81"/>
      <c r="C798" s="48" t="str">
        <f ca="1">IF(D798&lt;&gt;"","0x"&amp;DEC2HEX(D798,3),"")</f>
        <v/>
      </c>
      <c r="D798" s="48" t="str">
        <f t="array" aca="1" ref="D798" ca="1">IF(ISNUMBER(SEARCH("Bit", $H798)), "", INDEX(D:D,MAX(IF(OFFSET(D798,-25,0,24,1)&lt;&gt;"",ROW(OFFSET(D798,-25,0,24,1)))),)+2)</f>
        <v/>
      </c>
      <c r="E798" s="48"/>
      <c r="F798" s="48"/>
      <c r="G798" s="43"/>
      <c r="H798" s="43" t="s">
        <v>66</v>
      </c>
      <c r="I798" s="50" t="s">
        <v>67</v>
      </c>
      <c r="J798" s="51"/>
      <c r="M798" s="17"/>
      <c r="N798" s="17"/>
    </row>
    <row r="799" spans="1:14" s="16" customFormat="1" ht="22.5" hidden="1" outlineLevel="1">
      <c r="A799" s="52"/>
      <c r="B799" s="80"/>
      <c r="C799" s="39" t="str">
        <f t="shared" ca="1" si="165"/>
        <v/>
      </c>
      <c r="D799" s="48" t="str">
        <f t="array" aca="1" ref="D799" ca="1">IF(ISNUMBER(SEARCH("Bit", $H799)), "", INDEX(D:D,MAX(IF(OFFSET(D799,-25,0,24,1)&lt;&gt;"",ROW(OFFSET(D799,-25,0,24,1)))),)+2)</f>
        <v/>
      </c>
      <c r="E799" s="39"/>
      <c r="F799" s="39"/>
      <c r="G799" s="43" t="s">
        <v>314</v>
      </c>
      <c r="H799" s="43" t="s">
        <v>31</v>
      </c>
      <c r="I799" s="44" t="s">
        <v>825</v>
      </c>
      <c r="J799" s="45" t="s">
        <v>826</v>
      </c>
      <c r="M799" s="17"/>
      <c r="N799" s="17"/>
    </row>
    <row r="800" spans="1:14" s="16" customFormat="1" ht="15.75" hidden="1" outlineLevel="1">
      <c r="A800" s="52"/>
      <c r="B800" s="80"/>
      <c r="C800" s="39" t="str">
        <f t="shared" ca="1" si="165"/>
        <v/>
      </c>
      <c r="D800" s="48" t="str">
        <f t="array" aca="1" ref="D800" ca="1">IF(ISNUMBER(SEARCH("Bit", $H800)), "", INDEX(D:D,MAX(IF(OFFSET(D800,-25,0,24,1)&lt;&gt;"",ROW(OFFSET(D800,-25,0,24,1)))),)+2)</f>
        <v/>
      </c>
      <c r="E800" s="39"/>
      <c r="F800" s="39"/>
      <c r="G800" s="43" t="s">
        <v>314</v>
      </c>
      <c r="H800" s="43" t="s">
        <v>32</v>
      </c>
      <c r="I800" s="44" t="s">
        <v>827</v>
      </c>
      <c r="J800" s="45"/>
      <c r="M800" s="17"/>
      <c r="N800" s="17"/>
    </row>
    <row r="801" spans="1:14" s="16" customFormat="1" ht="22.5" hidden="1" outlineLevel="1">
      <c r="A801" s="52"/>
      <c r="B801" s="80"/>
      <c r="C801" s="39" t="str">
        <f t="shared" ca="1" si="165"/>
        <v/>
      </c>
      <c r="D801" s="48" t="str">
        <f t="array" aca="1" ref="D801" ca="1">IF(ISNUMBER(SEARCH("Bit", $H801)), "", INDEX(D:D,MAX(IF(OFFSET(D801,-25,0,24,1)&lt;&gt;"",ROW(OFFSET(D801,-25,0,24,1)))),)+2)</f>
        <v/>
      </c>
      <c r="E801" s="39"/>
      <c r="F801" s="39"/>
      <c r="G801" s="43" t="s">
        <v>314</v>
      </c>
      <c r="H801" s="43" t="s">
        <v>33</v>
      </c>
      <c r="I801" s="44" t="s">
        <v>828</v>
      </c>
      <c r="J801" s="45" t="s">
        <v>829</v>
      </c>
      <c r="M801" s="17"/>
      <c r="N801" s="17"/>
    </row>
    <row r="802" spans="1:14" s="16" customFormat="1" ht="15.75" hidden="1" outlineLevel="1">
      <c r="A802" s="52"/>
      <c r="B802" s="80"/>
      <c r="C802" s="39" t="str">
        <f t="shared" ca="1" si="165"/>
        <v/>
      </c>
      <c r="D802" s="48" t="str">
        <f t="array" aca="1" ref="D802" ca="1">IF(ISNUMBER(SEARCH("Bit", $H802)), "", INDEX(D:D,MAX(IF(OFFSET(D802,-25,0,24,1)&lt;&gt;"",ROW(OFFSET(D802,-25,0,24,1)))),)+2)</f>
        <v/>
      </c>
      <c r="E802" s="39"/>
      <c r="F802" s="39"/>
      <c r="G802" s="43" t="s">
        <v>314</v>
      </c>
      <c r="H802" s="43" t="s">
        <v>34</v>
      </c>
      <c r="I802" s="44" t="s">
        <v>830</v>
      </c>
      <c r="J802" s="45"/>
      <c r="M802" s="17"/>
      <c r="N802" s="17"/>
    </row>
    <row r="803" spans="1:14" s="16" customFormat="1" ht="22.5" hidden="1" outlineLevel="1">
      <c r="A803" s="52"/>
      <c r="B803" s="80"/>
      <c r="C803" s="39" t="str">
        <f t="shared" ca="1" si="165"/>
        <v/>
      </c>
      <c r="D803" s="48" t="str">
        <f t="array" aca="1" ref="D803" ca="1">IF(ISNUMBER(SEARCH("Bit", $H803)), "", INDEX(D:D,MAX(IF(OFFSET(D803,-25,0,24,1)&lt;&gt;"",ROW(OFFSET(D803,-25,0,24,1)))),)+2)</f>
        <v/>
      </c>
      <c r="E803" s="39"/>
      <c r="F803" s="39"/>
      <c r="G803" s="43" t="s">
        <v>314</v>
      </c>
      <c r="H803" s="43" t="s">
        <v>35</v>
      </c>
      <c r="I803" s="44" t="s">
        <v>831</v>
      </c>
      <c r="J803" s="45" t="s">
        <v>832</v>
      </c>
      <c r="M803" s="17"/>
      <c r="N803" s="17"/>
    </row>
    <row r="804" spans="1:14" s="16" customFormat="1" ht="15.75" hidden="1" outlineLevel="1">
      <c r="A804" s="52"/>
      <c r="B804" s="80"/>
      <c r="C804" s="39" t="str">
        <f t="shared" ca="1" si="165"/>
        <v/>
      </c>
      <c r="D804" s="48" t="str">
        <f t="array" aca="1" ref="D804" ca="1">IF(ISNUMBER(SEARCH("Bit", $H804)), "", INDEX(D:D,MAX(IF(OFFSET(D804,-25,0,24,1)&lt;&gt;"",ROW(OFFSET(D804,-25,0,24,1)))),)+2)</f>
        <v/>
      </c>
      <c r="E804" s="39"/>
      <c r="F804" s="39"/>
      <c r="G804" s="43" t="s">
        <v>314</v>
      </c>
      <c r="H804" s="43" t="s">
        <v>36</v>
      </c>
      <c r="I804" s="44" t="s">
        <v>833</v>
      </c>
      <c r="J804" s="45"/>
      <c r="M804" s="17"/>
      <c r="N804" s="17"/>
    </row>
    <row r="805" spans="1:14" s="16" customFormat="1" ht="22.5" hidden="1" outlineLevel="1">
      <c r="A805" s="52"/>
      <c r="B805" s="80"/>
      <c r="C805" s="39" t="str">
        <f t="shared" ca="1" si="165"/>
        <v/>
      </c>
      <c r="D805" s="48" t="str">
        <f t="array" aca="1" ref="D805" ca="1">IF(ISNUMBER(SEARCH("Bit", $H805)), "", INDEX(D:D,MAX(IF(OFFSET(D805,-25,0,24,1)&lt;&gt;"",ROW(OFFSET(D805,-25,0,24,1)))),)+2)</f>
        <v/>
      </c>
      <c r="E805" s="39"/>
      <c r="F805" s="39"/>
      <c r="G805" s="43" t="s">
        <v>314</v>
      </c>
      <c r="H805" s="43" t="s">
        <v>92</v>
      </c>
      <c r="I805" s="44" t="s">
        <v>834</v>
      </c>
      <c r="J805" s="45" t="s">
        <v>835</v>
      </c>
      <c r="M805" s="17"/>
      <c r="N805" s="17"/>
    </row>
    <row r="806" spans="1:14" s="16" customFormat="1" ht="15.75" hidden="1" outlineLevel="1">
      <c r="A806" s="52"/>
      <c r="B806" s="80"/>
      <c r="C806" s="39" t="str">
        <f t="shared" ca="1" si="165"/>
        <v/>
      </c>
      <c r="D806" s="48" t="str">
        <f t="array" aca="1" ref="D806" ca="1">IF(ISNUMBER(SEARCH("Bit", $H806)), "", INDEX(D:D,MAX(IF(OFFSET(D806,-25,0,24,1)&lt;&gt;"",ROW(OFFSET(D806,-25,0,24,1)))),)+2)</f>
        <v/>
      </c>
      <c r="E806" s="39"/>
      <c r="F806" s="39"/>
      <c r="G806" s="43" t="s">
        <v>314</v>
      </c>
      <c r="H806" s="43" t="s">
        <v>95</v>
      </c>
      <c r="I806" s="44" t="s">
        <v>836</v>
      </c>
      <c r="J806" s="45"/>
      <c r="M806" s="17"/>
      <c r="N806" s="17"/>
    </row>
    <row r="807" spans="1:14" s="16" customFormat="1" ht="15.75" collapsed="1">
      <c r="A807" s="52"/>
      <c r="B807" s="80" t="s">
        <v>837</v>
      </c>
      <c r="C807" s="39" t="str">
        <f t="shared" ca="1" si="165"/>
        <v>0x1B8</v>
      </c>
      <c r="D807" s="48">
        <f t="array" aca="1" ref="D807" ca="1">IF(ISNUMBER(SEARCH("Bit", $H807)), "", INDEX(D:D,MAX(IF(OFFSET(D807,-25,0,24,1)&lt;&gt;"",ROW(OFFSET(D807,-25,0,24,1)))),)+2)</f>
        <v>440</v>
      </c>
      <c r="E807" s="39">
        <v>16</v>
      </c>
      <c r="F807" s="39" t="s">
        <v>51</v>
      </c>
      <c r="G807" s="43" t="s">
        <v>314</v>
      </c>
      <c r="H807" s="43"/>
      <c r="I807" s="50"/>
      <c r="J807" s="51" t="s">
        <v>725</v>
      </c>
      <c r="M807" s="17"/>
      <c r="N807" s="17"/>
    </row>
    <row r="808" spans="1:14" s="16" customFormat="1" ht="33.75" hidden="1" outlineLevel="1">
      <c r="A808" s="52"/>
      <c r="B808" s="80"/>
      <c r="C808" s="39" t="str">
        <f t="shared" ca="1" si="165"/>
        <v/>
      </c>
      <c r="D808" s="48" t="str">
        <f t="array" aca="1" ref="D808" ca="1">IF(ISNUMBER(SEARCH("Bit", $H808)), "", INDEX(D:D,MAX(IF(OFFSET(D808,-25,0,24,1)&lt;&gt;"",ROW(OFFSET(D808,-25,0,24,1)))),)+2)</f>
        <v/>
      </c>
      <c r="E808" s="39"/>
      <c r="F808" s="39"/>
      <c r="G808" s="43" t="s">
        <v>314</v>
      </c>
      <c r="H808" s="43" t="s">
        <v>683</v>
      </c>
      <c r="I808" s="44" t="s">
        <v>838</v>
      </c>
      <c r="J808" s="45" t="s">
        <v>839</v>
      </c>
      <c r="M808" s="17"/>
      <c r="N808" s="17"/>
    </row>
    <row r="809" spans="1:14" s="16" customFormat="1" ht="15.75" hidden="1" outlineLevel="1">
      <c r="A809" s="52"/>
      <c r="B809" s="80"/>
      <c r="C809" s="39" t="str">
        <f t="shared" ca="1" si="165"/>
        <v/>
      </c>
      <c r="D809" s="48" t="str">
        <f t="array" aca="1" ref="D809" ca="1">IF(ISNUMBER(SEARCH("Bit", $H809)), "", INDEX(D:D,MAX(IF(OFFSET(D809,-25,0,24,1)&lt;&gt;"",ROW(OFFSET(D809,-25,0,24,1)))),)+2)</f>
        <v/>
      </c>
      <c r="E809" s="39"/>
      <c r="F809" s="39"/>
      <c r="G809" s="43" t="s">
        <v>314</v>
      </c>
      <c r="H809" s="43" t="s">
        <v>684</v>
      </c>
      <c r="I809" s="44" t="s">
        <v>840</v>
      </c>
      <c r="J809" s="45"/>
      <c r="M809" s="17"/>
      <c r="N809" s="17"/>
    </row>
    <row r="810" spans="1:14" s="16" customFormat="1" ht="33.75" hidden="1" outlineLevel="1">
      <c r="A810" s="52"/>
      <c r="B810" s="80"/>
      <c r="C810" s="39" t="str">
        <f t="shared" ca="1" si="165"/>
        <v/>
      </c>
      <c r="D810" s="48" t="str">
        <f t="array" aca="1" ref="D810" ca="1">IF(ISNUMBER(SEARCH("Bit", $H810)), "", INDEX(D:D,MAX(IF(OFFSET(D810,-25,0,24,1)&lt;&gt;"",ROW(OFFSET(D810,-25,0,24,1)))),)+2)</f>
        <v/>
      </c>
      <c r="E810" s="39"/>
      <c r="F810" s="39"/>
      <c r="G810" s="43" t="s">
        <v>314</v>
      </c>
      <c r="H810" s="43" t="s">
        <v>841</v>
      </c>
      <c r="I810" s="44" t="s">
        <v>842</v>
      </c>
      <c r="J810" s="45" t="s">
        <v>843</v>
      </c>
      <c r="M810" s="17"/>
      <c r="N810" s="17"/>
    </row>
    <row r="811" spans="1:14" s="16" customFormat="1" ht="15.75" hidden="1" outlineLevel="1">
      <c r="A811" s="52"/>
      <c r="B811" s="80"/>
      <c r="C811" s="39" t="str">
        <f t="shared" ca="1" si="165"/>
        <v/>
      </c>
      <c r="D811" s="48" t="str">
        <f t="array" aca="1" ref="D811" ca="1">IF(ISNUMBER(SEARCH("Bit", $H811)), "", INDEX(D:D,MAX(IF(OFFSET(D811,-25,0,24,1)&lt;&gt;"",ROW(OFFSET(D811,-25,0,24,1)))),)+2)</f>
        <v/>
      </c>
      <c r="E811" s="39"/>
      <c r="F811" s="39"/>
      <c r="G811" s="43" t="s">
        <v>314</v>
      </c>
      <c r="H811" s="43" t="s">
        <v>844</v>
      </c>
      <c r="I811" s="44" t="s">
        <v>845</v>
      </c>
      <c r="J811" s="45"/>
      <c r="M811" s="17"/>
      <c r="N811" s="17"/>
    </row>
    <row r="812" spans="1:14" s="16" customFormat="1" ht="33.75" hidden="1" outlineLevel="1">
      <c r="A812" s="52"/>
      <c r="B812" s="80"/>
      <c r="C812" s="39" t="str">
        <f t="shared" ca="1" si="165"/>
        <v/>
      </c>
      <c r="D812" s="48" t="str">
        <f t="array" aca="1" ref="D812" ca="1">IF(ISNUMBER(SEARCH("Bit", $H812)), "", INDEX(D:D,MAX(IF(OFFSET(D812,-25,0,24,1)&lt;&gt;"",ROW(OFFSET(D812,-25,0,24,1)))),)+2)</f>
        <v/>
      </c>
      <c r="E812" s="39"/>
      <c r="F812" s="39"/>
      <c r="G812" s="43" t="s">
        <v>314</v>
      </c>
      <c r="H812" s="43" t="s">
        <v>277</v>
      </c>
      <c r="I812" s="44" t="s">
        <v>846</v>
      </c>
      <c r="J812" s="45" t="s">
        <v>847</v>
      </c>
      <c r="M812" s="17"/>
      <c r="N812" s="17"/>
    </row>
    <row r="813" spans="1:14" s="16" customFormat="1" ht="15.75" hidden="1" outlineLevel="1">
      <c r="A813" s="52"/>
      <c r="B813" s="80"/>
      <c r="C813" s="39" t="str">
        <f t="shared" ca="1" si="165"/>
        <v/>
      </c>
      <c r="D813" s="48" t="str">
        <f t="array" aca="1" ref="D813" ca="1">IF(ISNUMBER(SEARCH("Bit", $H813)), "", INDEX(D:D,MAX(IF(OFFSET(D813,-25,0,24,1)&lt;&gt;"",ROW(OFFSET(D813,-25,0,24,1)))),)+2)</f>
        <v/>
      </c>
      <c r="E813" s="39"/>
      <c r="F813" s="39"/>
      <c r="G813" s="43" t="s">
        <v>314</v>
      </c>
      <c r="H813" s="43" t="s">
        <v>44</v>
      </c>
      <c r="I813" s="44" t="s">
        <v>848</v>
      </c>
      <c r="J813" s="45"/>
      <c r="M813" s="17"/>
      <c r="N813" s="17"/>
    </row>
    <row r="814" spans="1:14" s="16" customFormat="1" ht="33.75" hidden="1" outlineLevel="1">
      <c r="A814" s="52"/>
      <c r="B814" s="80"/>
      <c r="C814" s="39" t="str">
        <f t="shared" ca="1" si="165"/>
        <v/>
      </c>
      <c r="D814" s="48" t="str">
        <f t="array" aca="1" ref="D814" ca="1">IF(ISNUMBER(SEARCH("Bit", $H814)), "", INDEX(D:D,MAX(IF(OFFSET(D814,-25,0,24,1)&lt;&gt;"",ROW(OFFSET(D814,-25,0,24,1)))),)+2)</f>
        <v/>
      </c>
      <c r="E814" s="39"/>
      <c r="F814" s="39"/>
      <c r="G814" s="43" t="s">
        <v>314</v>
      </c>
      <c r="H814" s="43" t="s">
        <v>282</v>
      </c>
      <c r="I814" s="44" t="s">
        <v>849</v>
      </c>
      <c r="J814" s="45" t="s">
        <v>850</v>
      </c>
      <c r="M814" s="17"/>
      <c r="N814" s="17"/>
    </row>
    <row r="815" spans="1:14" s="16" customFormat="1" ht="15.75" hidden="1" outlineLevel="1">
      <c r="A815" s="52"/>
      <c r="B815" s="80"/>
      <c r="C815" s="39" t="str">
        <f t="shared" ca="1" si="165"/>
        <v/>
      </c>
      <c r="D815" s="48" t="str">
        <f t="array" aca="1" ref="D815" ca="1">IF(ISNUMBER(SEARCH("Bit", $H815)), "", INDEX(D:D,MAX(IF(OFFSET(D815,-25,0,24,1)&lt;&gt;"",ROW(OFFSET(D815,-25,0,24,1)))),)+2)</f>
        <v/>
      </c>
      <c r="E815" s="39"/>
      <c r="F815" s="39"/>
      <c r="G815" s="43" t="s">
        <v>314</v>
      </c>
      <c r="H815" s="43" t="s">
        <v>66</v>
      </c>
      <c r="I815" s="44" t="s">
        <v>851</v>
      </c>
      <c r="J815" s="45"/>
      <c r="M815" s="17"/>
      <c r="N815" s="17"/>
    </row>
    <row r="816" spans="1:14" s="16" customFormat="1" ht="33.75" hidden="1" outlineLevel="1">
      <c r="A816" s="52"/>
      <c r="B816" s="80"/>
      <c r="C816" s="39" t="str">
        <f t="shared" ca="1" si="165"/>
        <v/>
      </c>
      <c r="D816" s="48" t="str">
        <f t="array" aca="1" ref="D816" ca="1">IF(ISNUMBER(SEARCH("Bit", $H816)), "", INDEX(D:D,MAX(IF(OFFSET(D816,-25,0,24,1)&lt;&gt;"",ROW(OFFSET(D816,-25,0,24,1)))),)+2)</f>
        <v/>
      </c>
      <c r="E816" s="39"/>
      <c r="F816" s="39"/>
      <c r="G816" s="43" t="s">
        <v>314</v>
      </c>
      <c r="H816" s="43" t="s">
        <v>31</v>
      </c>
      <c r="I816" s="44" t="s">
        <v>852</v>
      </c>
      <c r="J816" s="45" t="s">
        <v>853</v>
      </c>
      <c r="M816" s="17"/>
      <c r="N816" s="17"/>
    </row>
    <row r="817" spans="1:14" s="16" customFormat="1" ht="15.75" hidden="1" outlineLevel="1">
      <c r="A817" s="52"/>
      <c r="B817" s="80"/>
      <c r="C817" s="39" t="str">
        <f t="shared" ca="1" si="165"/>
        <v/>
      </c>
      <c r="D817" s="48" t="str">
        <f t="array" aca="1" ref="D817" ca="1">IF(ISNUMBER(SEARCH("Bit", $H817)), "", INDEX(D:D,MAX(IF(OFFSET(D817,-25,0,24,1)&lt;&gt;"",ROW(OFFSET(D817,-25,0,24,1)))),)+2)</f>
        <v/>
      </c>
      <c r="E817" s="39"/>
      <c r="F817" s="39"/>
      <c r="G817" s="43" t="s">
        <v>314</v>
      </c>
      <c r="H817" s="43" t="s">
        <v>32</v>
      </c>
      <c r="I817" s="44" t="s">
        <v>854</v>
      </c>
      <c r="J817" s="45"/>
      <c r="M817" s="17"/>
      <c r="N817" s="17"/>
    </row>
    <row r="818" spans="1:14" s="16" customFormat="1" ht="33.75" hidden="1" outlineLevel="1">
      <c r="A818" s="52"/>
      <c r="B818" s="80"/>
      <c r="C818" s="39" t="str">
        <f t="shared" ca="1" si="165"/>
        <v/>
      </c>
      <c r="D818" s="48" t="str">
        <f t="array" aca="1" ref="D818" ca="1">IF(ISNUMBER(SEARCH("Bit", $H818)), "", INDEX(D:D,MAX(IF(OFFSET(D818,-25,0,24,1)&lt;&gt;"",ROW(OFFSET(D818,-25,0,24,1)))),)+2)</f>
        <v/>
      </c>
      <c r="E818" s="39"/>
      <c r="F818" s="39"/>
      <c r="G818" s="43" t="s">
        <v>314</v>
      </c>
      <c r="H818" s="43" t="s">
        <v>33</v>
      </c>
      <c r="I818" s="44" t="s">
        <v>855</v>
      </c>
      <c r="J818" s="45" t="s">
        <v>856</v>
      </c>
      <c r="M818" s="17"/>
      <c r="N818" s="17"/>
    </row>
    <row r="819" spans="1:14" s="16" customFormat="1" ht="15.75" hidden="1" outlineLevel="1">
      <c r="A819" s="52"/>
      <c r="B819" s="80"/>
      <c r="C819" s="39" t="str">
        <f t="shared" ca="1" si="165"/>
        <v/>
      </c>
      <c r="D819" s="48" t="str">
        <f t="array" aca="1" ref="D819" ca="1">IF(ISNUMBER(SEARCH("Bit", $H819)), "", INDEX(D:D,MAX(IF(OFFSET(D819,-25,0,24,1)&lt;&gt;"",ROW(OFFSET(D819,-25,0,24,1)))),)+2)</f>
        <v/>
      </c>
      <c r="E819" s="39"/>
      <c r="F819" s="39"/>
      <c r="G819" s="43" t="s">
        <v>314</v>
      </c>
      <c r="H819" s="43" t="s">
        <v>34</v>
      </c>
      <c r="I819" s="44" t="s">
        <v>857</v>
      </c>
      <c r="J819" s="45"/>
      <c r="M819" s="17"/>
      <c r="N819" s="17"/>
    </row>
    <row r="820" spans="1:14" s="16" customFormat="1" ht="33.75" hidden="1" outlineLevel="1">
      <c r="A820" s="52"/>
      <c r="B820" s="80"/>
      <c r="C820" s="39" t="str">
        <f t="shared" ca="1" si="165"/>
        <v/>
      </c>
      <c r="D820" s="48" t="str">
        <f t="array" aca="1" ref="D820" ca="1">IF(ISNUMBER(SEARCH("Bit", $H820)), "", INDEX(D:D,MAX(IF(OFFSET(D820,-25,0,24,1)&lt;&gt;"",ROW(OFFSET(D820,-25,0,24,1)))),)+2)</f>
        <v/>
      </c>
      <c r="E820" s="39"/>
      <c r="F820" s="39"/>
      <c r="G820" s="43" t="s">
        <v>314</v>
      </c>
      <c r="H820" s="43" t="s">
        <v>35</v>
      </c>
      <c r="I820" s="44" t="s">
        <v>858</v>
      </c>
      <c r="J820" s="45" t="s">
        <v>859</v>
      </c>
      <c r="M820" s="17"/>
      <c r="N820" s="17"/>
    </row>
    <row r="821" spans="1:14" s="16" customFormat="1" ht="15.75" hidden="1" outlineLevel="1">
      <c r="A821" s="52"/>
      <c r="B821" s="80"/>
      <c r="C821" s="39" t="str">
        <f t="shared" ca="1" si="165"/>
        <v/>
      </c>
      <c r="D821" s="48" t="str">
        <f t="array" aca="1" ref="D821" ca="1">IF(ISNUMBER(SEARCH("Bit", $H821)), "", INDEX(D:D,MAX(IF(OFFSET(D821,-25,0,24,1)&lt;&gt;"",ROW(OFFSET(D821,-25,0,24,1)))),)+2)</f>
        <v/>
      </c>
      <c r="E821" s="39"/>
      <c r="F821" s="39"/>
      <c r="G821" s="43" t="s">
        <v>314</v>
      </c>
      <c r="H821" s="43" t="s">
        <v>36</v>
      </c>
      <c r="I821" s="44" t="s">
        <v>860</v>
      </c>
      <c r="J821" s="45"/>
      <c r="M821" s="17"/>
      <c r="N821" s="17"/>
    </row>
    <row r="822" spans="1:14" s="16" customFormat="1" ht="33.75" hidden="1" outlineLevel="1">
      <c r="A822" s="52"/>
      <c r="B822" s="80"/>
      <c r="C822" s="39" t="str">
        <f t="shared" ca="1" si="165"/>
        <v/>
      </c>
      <c r="D822" s="48" t="str">
        <f t="array" aca="1" ref="D822" ca="1">IF(ISNUMBER(SEARCH("Bit", $H822)), "", INDEX(D:D,MAX(IF(OFFSET(D822,-25,0,24,1)&lt;&gt;"",ROW(OFFSET(D822,-25,0,24,1)))),)+2)</f>
        <v/>
      </c>
      <c r="E822" s="39"/>
      <c r="F822" s="39"/>
      <c r="G822" s="43" t="s">
        <v>314</v>
      </c>
      <c r="H822" s="43" t="s">
        <v>92</v>
      </c>
      <c r="I822" s="44" t="s">
        <v>861</v>
      </c>
      <c r="J822" s="45" t="s">
        <v>862</v>
      </c>
      <c r="M822" s="17"/>
      <c r="N822" s="17"/>
    </row>
    <row r="823" spans="1:14" s="16" customFormat="1" ht="15.75" hidden="1" outlineLevel="1">
      <c r="A823" s="52"/>
      <c r="B823" s="80"/>
      <c r="C823" s="39" t="str">
        <f t="shared" ca="1" si="165"/>
        <v/>
      </c>
      <c r="D823" s="48" t="str">
        <f t="array" aca="1" ref="D823" ca="1">IF(ISNUMBER(SEARCH("Bit", $H823)), "", INDEX(D:D,MAX(IF(OFFSET(D823,-25,0,24,1)&lt;&gt;"",ROW(OFFSET(D823,-25,0,24,1)))),)+2)</f>
        <v/>
      </c>
      <c r="E823" s="39"/>
      <c r="F823" s="39"/>
      <c r="G823" s="43" t="s">
        <v>314</v>
      </c>
      <c r="H823" s="43" t="s">
        <v>95</v>
      </c>
      <c r="I823" s="44" t="s">
        <v>863</v>
      </c>
      <c r="J823" s="45"/>
      <c r="M823" s="17"/>
      <c r="N823" s="17"/>
    </row>
    <row r="824" spans="1:14" s="16" customFormat="1" ht="15.75" collapsed="1">
      <c r="A824" s="52"/>
      <c r="B824" s="81" t="s">
        <v>864</v>
      </c>
      <c r="C824" s="48" t="str">
        <f t="shared" ca="1" si="165"/>
        <v>0x1BA</v>
      </c>
      <c r="D824" s="48">
        <f t="array" aca="1" ref="D824" ca="1">IF(ISNUMBER(SEARCH("Bit", $H824)), "", INDEX(D:D,MAX(IF(OFFSET(D824,-25,0,24,1)&lt;&gt;"",ROW(OFFSET(D824,-25,0,24,1)))),)+2)</f>
        <v>442</v>
      </c>
      <c r="E824" s="48">
        <v>16</v>
      </c>
      <c r="F824" s="39" t="s">
        <v>51</v>
      </c>
      <c r="G824" s="43" t="s">
        <v>314</v>
      </c>
      <c r="H824" s="49"/>
      <c r="I824" s="50"/>
      <c r="J824" s="51" t="s">
        <v>865</v>
      </c>
      <c r="M824" s="17"/>
      <c r="N824" s="17"/>
    </row>
    <row r="825" spans="1:14" s="16" customFormat="1" ht="15.75" hidden="1" outlineLevel="1">
      <c r="A825" s="52"/>
      <c r="B825" s="81"/>
      <c r="C825" s="48" t="str">
        <f t="shared" ca="1" si="165"/>
        <v/>
      </c>
      <c r="D825" s="48" t="str">
        <f t="array" aca="1" ref="D825" ca="1">IF(ISNUMBER(SEARCH("Bit", $H825)), "", INDEX(D:D,MAX(IF(OFFSET(D825,-25,0,24,1)&lt;&gt;"",ROW(OFFSET(D825,-25,0,24,1)))),)+2)</f>
        <v/>
      </c>
      <c r="E825" s="48"/>
      <c r="F825" s="48"/>
      <c r="G825" s="49"/>
      <c r="H825" s="49" t="s">
        <v>866</v>
      </c>
      <c r="I825" s="50" t="s">
        <v>67</v>
      </c>
      <c r="J825" s="51"/>
      <c r="M825" s="17"/>
      <c r="N825" s="17"/>
    </row>
    <row r="826" spans="1:14" s="16" customFormat="1" ht="33.75" hidden="1" outlineLevel="1">
      <c r="A826" s="52"/>
      <c r="B826" s="81"/>
      <c r="C826" s="48" t="str">
        <f t="shared" ref="C826" ca="1" si="173">IF(D826&lt;&gt;"","0x"&amp;DEC2HEX(D826,3),"")</f>
        <v/>
      </c>
      <c r="D826" s="48" t="str">
        <f t="array" aca="1" ref="D826" ca="1">IF(ISNUMBER(SEARCH("Bit", $H826)), "", INDEX(D:D,MAX(IF(OFFSET(D826,-25,0,24,1)&lt;&gt;"",ROW(OFFSET(D826,-25,0,24,1)))),)+2)</f>
        <v/>
      </c>
      <c r="E826" s="48"/>
      <c r="F826" s="48"/>
      <c r="G826" s="49" t="s">
        <v>314</v>
      </c>
      <c r="H826" s="49" t="s">
        <v>35</v>
      </c>
      <c r="I826" s="50" t="s">
        <v>867</v>
      </c>
      <c r="J826" s="51" t="s">
        <v>868</v>
      </c>
      <c r="M826" s="17"/>
      <c r="N826" s="17"/>
    </row>
    <row r="827" spans="1:14" s="16" customFormat="1" ht="22.5" hidden="1" outlineLevel="1">
      <c r="A827" s="52"/>
      <c r="B827" s="81"/>
      <c r="C827" s="48" t="str">
        <f t="shared" ca="1" si="165"/>
        <v/>
      </c>
      <c r="D827" s="48" t="str">
        <f t="array" aca="1" ref="D827" ca="1">IF(ISNUMBER(SEARCH("Bit", $H827)), "", INDEX(D:D,MAX(IF(OFFSET(D827,-25,0,24,1)&lt;&gt;"",ROW(OFFSET(D827,-25,0,24,1)))),)+2)</f>
        <v/>
      </c>
      <c r="E827" s="48"/>
      <c r="F827" s="48"/>
      <c r="G827" s="49" t="s">
        <v>314</v>
      </c>
      <c r="H827" s="49" t="s">
        <v>224</v>
      </c>
      <c r="I827" s="50" t="s">
        <v>869</v>
      </c>
      <c r="J827" s="51" t="s">
        <v>870</v>
      </c>
      <c r="M827" s="17"/>
      <c r="N827" s="17"/>
    </row>
    <row r="828" spans="1:14" s="16" customFormat="1" ht="15.75" collapsed="1">
      <c r="A828" s="52"/>
      <c r="B828" s="81" t="s">
        <v>871</v>
      </c>
      <c r="C828" s="48" t="str">
        <f t="shared" ca="1" si="165"/>
        <v>0x1BC</v>
      </c>
      <c r="D828" s="48">
        <f t="array" aca="1" ref="D828" ca="1">IF(ISNUMBER(SEARCH("Bit", $H828)), "", INDEX(D:D,MAX(IF(OFFSET(D828,-25,0,24,1)&lt;&gt;"",ROW(OFFSET(D828,-25,0,24,1)))),)+2)</f>
        <v>444</v>
      </c>
      <c r="E828" s="48">
        <v>16</v>
      </c>
      <c r="F828" s="48" t="s">
        <v>872</v>
      </c>
      <c r="G828" s="43" t="s">
        <v>314</v>
      </c>
      <c r="H828" s="49"/>
      <c r="I828" s="50"/>
      <c r="J828" s="51" t="s">
        <v>873</v>
      </c>
      <c r="M828" s="17"/>
      <c r="N828" s="17"/>
    </row>
    <row r="829" spans="1:14" s="16" customFormat="1" ht="45" hidden="1" outlineLevel="1">
      <c r="A829" s="52"/>
      <c r="B829" s="81"/>
      <c r="C829" s="48" t="str">
        <f t="shared" ref="C829" ca="1" si="174">IF(D829&lt;&gt;"","0x"&amp;DEC2HEX(D829,3),"")</f>
        <v/>
      </c>
      <c r="D829" s="48" t="str">
        <f t="array" aca="1" ref="D829" ca="1">IF(ISNUMBER(SEARCH("Bit", $H829)), "", INDEX(D:D,MAX(IF(OFFSET(D829,-25,0,24,1)&lt;&gt;"",ROW(OFFSET(D829,-25,0,24,1)))),)+2)</f>
        <v/>
      </c>
      <c r="E829" s="48"/>
      <c r="F829" s="48"/>
      <c r="G829" s="43" t="s">
        <v>314</v>
      </c>
      <c r="H829" s="49" t="s">
        <v>144</v>
      </c>
      <c r="I829" s="50" t="s">
        <v>871</v>
      </c>
      <c r="J829" s="51" t="s">
        <v>874</v>
      </c>
      <c r="M829" s="17"/>
      <c r="N829" s="17"/>
    </row>
    <row r="830" spans="1:14" s="16" customFormat="1" ht="15.75" collapsed="1">
      <c r="A830" s="52"/>
      <c r="B830" s="80" t="s">
        <v>875</v>
      </c>
      <c r="C830" s="48" t="str">
        <f ca="1">IF(D830&lt;&gt;"","0x"&amp;DEC2HEX(D830,3),"")</f>
        <v>0x1BE</v>
      </c>
      <c r="D830" s="48">
        <f t="array" aca="1" ref="D830" ca="1">IF(ISNUMBER(SEARCH("Bit", $H830)), "", INDEX(D:D,MAX(IF(OFFSET(D830,-25,0,24,1)&lt;&gt;"",ROW(OFFSET(D830,-25,0,24,1)))),)+2)</f>
        <v>446</v>
      </c>
      <c r="E830" s="48">
        <v>16</v>
      </c>
      <c r="F830" s="48" t="s">
        <v>51</v>
      </c>
      <c r="G830" s="43" t="s">
        <v>314</v>
      </c>
      <c r="H830" s="49"/>
      <c r="I830" s="50"/>
      <c r="J830" s="51" t="s">
        <v>725</v>
      </c>
      <c r="M830" s="17"/>
      <c r="N830" s="17"/>
    </row>
    <row r="831" spans="1:14" s="16" customFormat="1" ht="15.75" hidden="1" outlineLevel="1">
      <c r="A831" s="52"/>
      <c r="B831" s="81"/>
      <c r="C831" s="48" t="str">
        <f ca="1">IF(D831&lt;&gt;"","0x"&amp;DEC2HEX(D831,3),"")</f>
        <v/>
      </c>
      <c r="D831" s="48" t="str">
        <f t="array" aca="1" ref="D831" ca="1">IF(ISNUMBER(SEARCH("Bit", $H831)), "", INDEX(D:D,MAX(IF(OFFSET(D831,-25,0,24,1)&lt;&gt;"",ROW(OFFSET(D831,-25,0,24,1)))),)+2)</f>
        <v/>
      </c>
      <c r="E831" s="48"/>
      <c r="F831" s="48"/>
      <c r="G831" s="49"/>
      <c r="H831" s="49" t="s">
        <v>64</v>
      </c>
      <c r="I831" s="50" t="s">
        <v>65</v>
      </c>
      <c r="J831" s="51"/>
      <c r="M831" s="17"/>
      <c r="N831" s="17"/>
    </row>
    <row r="832" spans="1:14" s="16" customFormat="1" ht="15.75" hidden="1" outlineLevel="1">
      <c r="A832" s="52"/>
      <c r="B832" s="81"/>
      <c r="C832" s="48" t="str">
        <f ca="1">IF(D832&lt;&gt;"","0x"&amp;DEC2HEX(D832,3),"")</f>
        <v/>
      </c>
      <c r="D832" s="48" t="str">
        <f t="array" aca="1" ref="D832" ca="1">IF(ISNUMBER(SEARCH("Bit", $H832)), "", INDEX(D:D,MAX(IF(OFFSET(D832,-25,0,24,1)&lt;&gt;"",ROW(OFFSET(D832,-25,0,24,1)))),)+2)</f>
        <v/>
      </c>
      <c r="E832" s="48"/>
      <c r="F832" s="48"/>
      <c r="G832" s="43"/>
      <c r="H832" s="43" t="s">
        <v>66</v>
      </c>
      <c r="I832" s="50" t="s">
        <v>67</v>
      </c>
      <c r="J832" s="51"/>
      <c r="M832" s="17"/>
      <c r="N832" s="17"/>
    </row>
    <row r="833" spans="1:14" s="16" customFormat="1" ht="22.5" hidden="1" outlineLevel="1">
      <c r="A833" s="52"/>
      <c r="B833" s="80"/>
      <c r="C833" s="39" t="str">
        <f t="shared" ref="C833:C840" ca="1" si="175">IF(D833&lt;&gt;"","0x"&amp;DEC2HEX(D833,3),"")</f>
        <v/>
      </c>
      <c r="D833" s="48" t="str">
        <f t="array" aca="1" ref="D833" ca="1">IF(ISNUMBER(SEARCH("Bit", $H833)), "", INDEX(D:D,MAX(IF(OFFSET(D833,-25,0,24,1)&lt;&gt;"",ROW(OFFSET(D833,-25,0,24,1)))),)+2)</f>
        <v/>
      </c>
      <c r="E833" s="39"/>
      <c r="F833" s="39"/>
      <c r="G833" s="43" t="s">
        <v>314</v>
      </c>
      <c r="H833" s="43" t="s">
        <v>31</v>
      </c>
      <c r="I833" s="44" t="s">
        <v>876</v>
      </c>
      <c r="J833" s="45" t="s">
        <v>877</v>
      </c>
      <c r="M833" s="17"/>
      <c r="N833" s="17"/>
    </row>
    <row r="834" spans="1:14" s="16" customFormat="1" ht="15.75" hidden="1" outlineLevel="1">
      <c r="A834" s="52"/>
      <c r="B834" s="80"/>
      <c r="C834" s="39" t="str">
        <f t="shared" ca="1" si="175"/>
        <v/>
      </c>
      <c r="D834" s="48" t="str">
        <f t="array" aca="1" ref="D834" ca="1">IF(ISNUMBER(SEARCH("Bit", $H834)), "", INDEX(D:D,MAX(IF(OFFSET(D834,-25,0,24,1)&lt;&gt;"",ROW(OFFSET(D834,-25,0,24,1)))),)+2)</f>
        <v/>
      </c>
      <c r="E834" s="39"/>
      <c r="F834" s="39"/>
      <c r="G834" s="43" t="s">
        <v>314</v>
      </c>
      <c r="H834" s="43" t="s">
        <v>32</v>
      </c>
      <c r="I834" s="44" t="s">
        <v>878</v>
      </c>
      <c r="J834" s="45"/>
      <c r="M834" s="17"/>
      <c r="N834" s="17"/>
    </row>
    <row r="835" spans="1:14" s="16" customFormat="1" ht="22.5" hidden="1" outlineLevel="1">
      <c r="A835" s="52"/>
      <c r="B835" s="80"/>
      <c r="C835" s="39" t="str">
        <f t="shared" ca="1" si="175"/>
        <v/>
      </c>
      <c r="D835" s="48" t="str">
        <f t="array" aca="1" ref="D835" ca="1">IF(ISNUMBER(SEARCH("Bit", $H835)), "", INDEX(D:D,MAX(IF(OFFSET(D835,-25,0,24,1)&lt;&gt;"",ROW(OFFSET(D835,-25,0,24,1)))),)+2)</f>
        <v/>
      </c>
      <c r="E835" s="39"/>
      <c r="F835" s="39"/>
      <c r="G835" s="43" t="s">
        <v>314</v>
      </c>
      <c r="H835" s="43" t="s">
        <v>33</v>
      </c>
      <c r="I835" s="44" t="s">
        <v>879</v>
      </c>
      <c r="J835" s="45" t="s">
        <v>880</v>
      </c>
      <c r="M835" s="17"/>
      <c r="N835" s="17"/>
    </row>
    <row r="836" spans="1:14" s="16" customFormat="1" ht="15.75" hidden="1" outlineLevel="1">
      <c r="A836" s="52"/>
      <c r="B836" s="80"/>
      <c r="C836" s="39" t="str">
        <f t="shared" ca="1" si="175"/>
        <v/>
      </c>
      <c r="D836" s="48" t="str">
        <f t="array" aca="1" ref="D836" ca="1">IF(ISNUMBER(SEARCH("Bit", $H836)), "", INDEX(D:D,MAX(IF(OFFSET(D836,-25,0,24,1)&lt;&gt;"",ROW(OFFSET(D836,-25,0,24,1)))),)+2)</f>
        <v/>
      </c>
      <c r="E836" s="39"/>
      <c r="F836" s="39"/>
      <c r="G836" s="43" t="s">
        <v>314</v>
      </c>
      <c r="H836" s="43" t="s">
        <v>34</v>
      </c>
      <c r="I836" s="44" t="s">
        <v>881</v>
      </c>
      <c r="J836" s="45"/>
      <c r="M836" s="17"/>
      <c r="N836" s="17"/>
    </row>
    <row r="837" spans="1:14" s="16" customFormat="1" ht="22.5" hidden="1" outlineLevel="1">
      <c r="A837" s="52"/>
      <c r="B837" s="80"/>
      <c r="C837" s="39" t="str">
        <f t="shared" ca="1" si="175"/>
        <v/>
      </c>
      <c r="D837" s="48" t="str">
        <f t="array" aca="1" ref="D837" ca="1">IF(ISNUMBER(SEARCH("Bit", $H837)), "", INDEX(D:D,MAX(IF(OFFSET(D837,-25,0,24,1)&lt;&gt;"",ROW(OFFSET(D837,-25,0,24,1)))),)+2)</f>
        <v/>
      </c>
      <c r="E837" s="39"/>
      <c r="F837" s="39"/>
      <c r="G837" s="43" t="s">
        <v>314</v>
      </c>
      <c r="H837" s="43" t="s">
        <v>35</v>
      </c>
      <c r="I837" s="44" t="s">
        <v>882</v>
      </c>
      <c r="J837" s="45" t="s">
        <v>883</v>
      </c>
      <c r="M837" s="17"/>
      <c r="N837" s="17"/>
    </row>
    <row r="838" spans="1:14" s="16" customFormat="1" ht="15.75" hidden="1" outlineLevel="1">
      <c r="A838" s="52"/>
      <c r="B838" s="80"/>
      <c r="C838" s="39" t="str">
        <f t="shared" ca="1" si="175"/>
        <v/>
      </c>
      <c r="D838" s="48" t="str">
        <f t="array" aca="1" ref="D838" ca="1">IF(ISNUMBER(SEARCH("Bit", $H838)), "", INDEX(D:D,MAX(IF(OFFSET(D838,-25,0,24,1)&lt;&gt;"",ROW(OFFSET(D838,-25,0,24,1)))),)+2)</f>
        <v/>
      </c>
      <c r="E838" s="39"/>
      <c r="F838" s="39"/>
      <c r="G838" s="43" t="s">
        <v>314</v>
      </c>
      <c r="H838" s="43" t="s">
        <v>36</v>
      </c>
      <c r="I838" s="44" t="s">
        <v>884</v>
      </c>
      <c r="J838" s="45"/>
      <c r="M838" s="17"/>
      <c r="N838" s="17"/>
    </row>
    <row r="839" spans="1:14" s="16" customFormat="1" ht="22.5" hidden="1" outlineLevel="1">
      <c r="A839" s="52"/>
      <c r="B839" s="80"/>
      <c r="C839" s="39" t="str">
        <f t="shared" ca="1" si="175"/>
        <v/>
      </c>
      <c r="D839" s="48" t="str">
        <f t="array" aca="1" ref="D839" ca="1">IF(ISNUMBER(SEARCH("Bit", $H839)), "", INDEX(D:D,MAX(IF(OFFSET(D839,-25,0,24,1)&lt;&gt;"",ROW(OFFSET(D839,-25,0,24,1)))),)+2)</f>
        <v/>
      </c>
      <c r="E839" s="39"/>
      <c r="F839" s="39"/>
      <c r="G839" s="43" t="s">
        <v>314</v>
      </c>
      <c r="H839" s="43" t="s">
        <v>92</v>
      </c>
      <c r="I839" s="44" t="s">
        <v>885</v>
      </c>
      <c r="J839" s="45" t="s">
        <v>886</v>
      </c>
      <c r="M839" s="17"/>
      <c r="N839" s="17"/>
    </row>
    <row r="840" spans="1:14" s="16" customFormat="1" ht="15.75" hidden="1" outlineLevel="1">
      <c r="A840" s="52"/>
      <c r="B840" s="80"/>
      <c r="C840" s="39" t="str">
        <f t="shared" ca="1" si="175"/>
        <v/>
      </c>
      <c r="D840" s="48" t="str">
        <f t="array" aca="1" ref="D840" ca="1">IF(ISNUMBER(SEARCH("Bit", $H840)), "", INDEX(D:D,MAX(IF(OFFSET(D840,-25,0,24,1)&lt;&gt;"",ROW(OFFSET(D840,-25,0,24,1)))),)+2)</f>
        <v/>
      </c>
      <c r="E840" s="39"/>
      <c r="F840" s="39"/>
      <c r="G840" s="43" t="s">
        <v>314</v>
      </c>
      <c r="H840" s="43" t="s">
        <v>95</v>
      </c>
      <c r="I840" s="44" t="s">
        <v>887</v>
      </c>
      <c r="J840" s="45"/>
      <c r="M840" s="17"/>
      <c r="N840" s="17"/>
    </row>
    <row r="841" spans="1:14" s="16" customFormat="1" ht="15.75" collapsed="1">
      <c r="A841" s="52"/>
      <c r="B841" s="81"/>
      <c r="C841" s="48" t="str">
        <f t="shared" ref="C841:C846" ca="1" si="176">IF(D841&lt;&gt;"","0x"&amp;DEC2HEX(D841,3),"")</f>
        <v>0x1C0</v>
      </c>
      <c r="D841" s="48">
        <f t="array" aca="1" ref="D841" ca="1">IF(ISNUMBER(SEARCH("Bit", $H841)), "", INDEX(D:D,MAX(IF(OFFSET(D841,-25,0,24,1)&lt;&gt;"",ROW(OFFSET(D841,-25,0,24,1)))),)+2)</f>
        <v>448</v>
      </c>
      <c r="E841" s="48">
        <v>16</v>
      </c>
      <c r="F841" s="48"/>
      <c r="G841" s="49"/>
      <c r="H841" s="49"/>
      <c r="I841" s="50"/>
      <c r="J841" s="51"/>
      <c r="M841" s="17"/>
      <c r="N841" s="17"/>
    </row>
    <row r="842" spans="1:14" s="16" customFormat="1" ht="15.75" hidden="1" outlineLevel="1">
      <c r="A842" s="52"/>
      <c r="B842" s="81"/>
      <c r="C842" s="48" t="str">
        <f t="shared" ca="1" si="176"/>
        <v/>
      </c>
      <c r="D842" s="48" t="str">
        <f t="array" aca="1" ref="D842" ca="1">IF(ISNUMBER(SEARCH("Bit", $H842)), "", INDEX(D:D,MAX(IF(OFFSET(D842,-25,0,24,1)&lt;&gt;"",ROW(OFFSET(D842,-25,0,24,1)))),)+2)</f>
        <v/>
      </c>
      <c r="E842" s="48"/>
      <c r="F842" s="48"/>
      <c r="G842" s="49"/>
      <c r="H842" s="49" t="s">
        <v>144</v>
      </c>
      <c r="I842" s="50" t="s">
        <v>67</v>
      </c>
      <c r="J842" s="51"/>
      <c r="M842" s="17"/>
      <c r="N842" s="17"/>
    </row>
    <row r="843" spans="1:14" s="16" customFormat="1" ht="15.75" collapsed="1">
      <c r="A843" s="52"/>
      <c r="B843" s="81"/>
      <c r="C843" s="48" t="str">
        <f t="shared" ca="1" si="176"/>
        <v>0x1C2</v>
      </c>
      <c r="D843" s="48">
        <f t="array" aca="1" ref="D843" ca="1">IF(ISNUMBER(SEARCH("Bit", $H843)), "", INDEX(D:D,MAX(IF(OFFSET(D843,-25,0,24,1)&lt;&gt;"",ROW(OFFSET(D843,-25,0,24,1)))),)+2)</f>
        <v>450</v>
      </c>
      <c r="E843" s="48">
        <v>16</v>
      </c>
      <c r="F843" s="48"/>
      <c r="G843" s="49"/>
      <c r="H843" s="49"/>
      <c r="I843" s="50"/>
      <c r="J843" s="51"/>
      <c r="M843" s="17"/>
      <c r="N843" s="17"/>
    </row>
    <row r="844" spans="1:14" s="16" customFormat="1" ht="15.75" hidden="1" outlineLevel="1">
      <c r="A844" s="52"/>
      <c r="B844" s="81"/>
      <c r="C844" s="48" t="str">
        <f t="shared" ca="1" si="176"/>
        <v/>
      </c>
      <c r="D844" s="48" t="str">
        <f t="array" aca="1" ref="D844" ca="1">IF(ISNUMBER(SEARCH("Bit", $H844)), "", INDEX(D:D,MAX(IF(OFFSET(D844,-25,0,24,1)&lt;&gt;"",ROW(OFFSET(D844,-25,0,24,1)))),)+2)</f>
        <v/>
      </c>
      <c r="E844" s="48"/>
      <c r="F844" s="48"/>
      <c r="G844" s="49"/>
      <c r="H844" s="49" t="s">
        <v>144</v>
      </c>
      <c r="I844" s="50" t="s">
        <v>67</v>
      </c>
      <c r="J844" s="51"/>
      <c r="M844" s="17"/>
      <c r="N844" s="17"/>
    </row>
    <row r="845" spans="1:14" s="16" customFormat="1" ht="15.75" collapsed="1">
      <c r="A845" s="52"/>
      <c r="B845" s="81"/>
      <c r="C845" s="48" t="str">
        <f t="shared" ca="1" si="176"/>
        <v>0x1C4</v>
      </c>
      <c r="D845" s="48">
        <f t="array" aca="1" ref="D845" ca="1">IF(ISNUMBER(SEARCH("Bit", $H845)), "", INDEX(D:D,MAX(IF(OFFSET(D845,-25,0,24,1)&lt;&gt;"",ROW(OFFSET(D845,-25,0,24,1)))),)+2)</f>
        <v>452</v>
      </c>
      <c r="E845" s="48">
        <v>16</v>
      </c>
      <c r="F845" s="48"/>
      <c r="G845" s="49"/>
      <c r="H845" s="49"/>
      <c r="I845" s="50"/>
      <c r="J845" s="51"/>
      <c r="M845" s="17"/>
      <c r="N845" s="17"/>
    </row>
    <row r="846" spans="1:14" s="16" customFormat="1" ht="15.75" hidden="1" outlineLevel="1">
      <c r="A846" s="52"/>
      <c r="B846" s="81"/>
      <c r="C846" s="48" t="str">
        <f t="shared" ca="1" si="176"/>
        <v/>
      </c>
      <c r="D846" s="48" t="str">
        <f t="array" aca="1" ref="D846" ca="1">IF(ISNUMBER(SEARCH("Bit", $H846)), "", INDEX(D:D,MAX(IF(OFFSET(D846,-25,0,24,1)&lt;&gt;"",ROW(OFFSET(D846,-25,0,24,1)))),)+2)</f>
        <v/>
      </c>
      <c r="E846" s="48"/>
      <c r="F846" s="48"/>
      <c r="G846" s="49"/>
      <c r="H846" s="49" t="s">
        <v>144</v>
      </c>
      <c r="I846" s="50" t="s">
        <v>67</v>
      </c>
      <c r="J846" s="51"/>
      <c r="M846" s="17"/>
      <c r="N846" s="17"/>
    </row>
    <row r="847" spans="1:14" s="16" customFormat="1" ht="15.75" collapsed="1">
      <c r="A847" s="52"/>
      <c r="B847" s="80" t="s">
        <v>888</v>
      </c>
      <c r="C847" s="48" t="str">
        <f ca="1">IF(D847&lt;&gt;"","0x"&amp;DEC2HEX(D847,3),"")</f>
        <v>0x1C6</v>
      </c>
      <c r="D847" s="48">
        <f t="array" aca="1" ref="D847" ca="1">IF(ISNUMBER(SEARCH("Bit", $H847)), "", INDEX(D:D,MAX(IF(OFFSET(D847,-25,0,24,1)&lt;&gt;"",ROW(OFFSET(D847,-25,0,24,1)))),)+2)</f>
        <v>454</v>
      </c>
      <c r="E847" s="48">
        <v>16</v>
      </c>
      <c r="F847" s="48" t="s">
        <v>51</v>
      </c>
      <c r="G847" s="49" t="s">
        <v>314</v>
      </c>
      <c r="H847" s="49"/>
      <c r="I847" s="50"/>
      <c r="J847" s="51" t="s">
        <v>725</v>
      </c>
      <c r="M847" s="17"/>
      <c r="N847" s="17"/>
    </row>
    <row r="848" spans="1:14" s="16" customFormat="1" ht="15.75" hidden="1" outlineLevel="1">
      <c r="A848" s="52"/>
      <c r="B848" s="81"/>
      <c r="C848" s="48" t="str">
        <f ca="1">IF(D848&lt;&gt;"","0x"&amp;DEC2HEX(D848,3),"")</f>
        <v/>
      </c>
      <c r="D848" s="48" t="str">
        <f t="array" aca="1" ref="D848" ca="1">IF(ISNUMBER(SEARCH("Bit", $H848)), "", INDEX(D:D,MAX(IF(OFFSET(D848,-25,0,24,1)&lt;&gt;"",ROW(OFFSET(D848,-25,0,24,1)))),)+2)</f>
        <v/>
      </c>
      <c r="E848" s="48"/>
      <c r="F848" s="48"/>
      <c r="G848" s="49"/>
      <c r="H848" s="49" t="s">
        <v>64</v>
      </c>
      <c r="I848" s="50" t="s">
        <v>65</v>
      </c>
      <c r="J848" s="51"/>
      <c r="M848" s="17"/>
      <c r="N848" s="17"/>
    </row>
    <row r="849" spans="1:14" s="16" customFormat="1" ht="15.75" hidden="1" outlineLevel="1">
      <c r="A849" s="52"/>
      <c r="B849" s="81"/>
      <c r="C849" s="48" t="str">
        <f ca="1">IF(D849&lt;&gt;"","0x"&amp;DEC2HEX(D849,3),"")</f>
        <v/>
      </c>
      <c r="D849" s="48" t="str">
        <f t="array" aca="1" ref="D849" ca="1">IF(ISNUMBER(SEARCH("Bit", $H849)), "", INDEX(D:D,MAX(IF(OFFSET(D849,-25,0,24,1)&lt;&gt;"",ROW(OFFSET(D849,-25,0,24,1)))),)+2)</f>
        <v/>
      </c>
      <c r="E849" s="48"/>
      <c r="F849" s="48"/>
      <c r="G849" s="43"/>
      <c r="H849" s="43" t="s">
        <v>66</v>
      </c>
      <c r="I849" s="50" t="s">
        <v>67</v>
      </c>
      <c r="J849" s="51"/>
      <c r="M849" s="17"/>
      <c r="N849" s="17"/>
    </row>
    <row r="850" spans="1:14" s="16" customFormat="1" ht="33.75" hidden="1" outlineLevel="1">
      <c r="A850" s="52"/>
      <c r="B850" s="80"/>
      <c r="C850" s="39" t="str">
        <f t="shared" ref="C850:C857" ca="1" si="177">IF(D850&lt;&gt;"","0x"&amp;DEC2HEX(D850,3),"")</f>
        <v/>
      </c>
      <c r="D850" s="48" t="str">
        <f t="array" aca="1" ref="D850" ca="1">IF(ISNUMBER(SEARCH("Bit", $H850)), "", INDEX(D:D,MAX(IF(OFFSET(D850,-25,0,24,1)&lt;&gt;"",ROW(OFFSET(D850,-25,0,24,1)))),)+2)</f>
        <v/>
      </c>
      <c r="E850" s="39"/>
      <c r="F850" s="39"/>
      <c r="G850" s="43" t="s">
        <v>314</v>
      </c>
      <c r="H850" s="43" t="s">
        <v>31</v>
      </c>
      <c r="I850" s="44" t="s">
        <v>889</v>
      </c>
      <c r="J850" s="45" t="s">
        <v>890</v>
      </c>
      <c r="M850" s="17"/>
      <c r="N850" s="17"/>
    </row>
    <row r="851" spans="1:14" s="16" customFormat="1" ht="15.75" hidden="1" outlineLevel="1">
      <c r="A851" s="52"/>
      <c r="B851" s="80"/>
      <c r="C851" s="39" t="str">
        <f t="shared" ca="1" si="177"/>
        <v/>
      </c>
      <c r="D851" s="48" t="str">
        <f t="array" aca="1" ref="D851" ca="1">IF(ISNUMBER(SEARCH("Bit", $H851)), "", INDEX(D:D,MAX(IF(OFFSET(D851,-25,0,24,1)&lt;&gt;"",ROW(OFFSET(D851,-25,0,24,1)))),)+2)</f>
        <v/>
      </c>
      <c r="E851" s="39"/>
      <c r="F851" s="39"/>
      <c r="G851" s="43" t="s">
        <v>314</v>
      </c>
      <c r="H851" s="43" t="s">
        <v>32</v>
      </c>
      <c r="I851" s="44" t="s">
        <v>891</v>
      </c>
      <c r="J851" s="45"/>
      <c r="M851" s="17"/>
      <c r="N851" s="17"/>
    </row>
    <row r="852" spans="1:14" s="16" customFormat="1" ht="33.75" hidden="1" outlineLevel="1">
      <c r="A852" s="52"/>
      <c r="B852" s="80"/>
      <c r="C852" s="39" t="str">
        <f t="shared" ca="1" si="177"/>
        <v/>
      </c>
      <c r="D852" s="48" t="str">
        <f t="array" aca="1" ref="D852" ca="1">IF(ISNUMBER(SEARCH("Bit", $H852)), "", INDEX(D:D,MAX(IF(OFFSET(D852,-25,0,24,1)&lt;&gt;"",ROW(OFFSET(D852,-25,0,24,1)))),)+2)</f>
        <v/>
      </c>
      <c r="E852" s="39"/>
      <c r="F852" s="39"/>
      <c r="G852" s="43" t="s">
        <v>314</v>
      </c>
      <c r="H852" s="43" t="s">
        <v>33</v>
      </c>
      <c r="I852" s="44" t="s">
        <v>892</v>
      </c>
      <c r="J852" s="45" t="s">
        <v>893</v>
      </c>
      <c r="M852" s="17"/>
      <c r="N852" s="17"/>
    </row>
    <row r="853" spans="1:14" s="16" customFormat="1" ht="15.75" hidden="1" outlineLevel="1">
      <c r="A853" s="52"/>
      <c r="B853" s="80"/>
      <c r="C853" s="39" t="str">
        <f t="shared" ca="1" si="177"/>
        <v/>
      </c>
      <c r="D853" s="48" t="str">
        <f t="array" aca="1" ref="D853" ca="1">IF(ISNUMBER(SEARCH("Bit", $H853)), "", INDEX(D:D,MAX(IF(OFFSET(D853,-25,0,24,1)&lt;&gt;"",ROW(OFFSET(D853,-25,0,24,1)))),)+2)</f>
        <v/>
      </c>
      <c r="E853" s="39"/>
      <c r="F853" s="39"/>
      <c r="G853" s="43" t="s">
        <v>314</v>
      </c>
      <c r="H853" s="43" t="s">
        <v>34</v>
      </c>
      <c r="I853" s="44" t="s">
        <v>894</v>
      </c>
      <c r="J853" s="45"/>
      <c r="M853" s="17"/>
      <c r="N853" s="17"/>
    </row>
    <row r="854" spans="1:14" s="16" customFormat="1" ht="33.75" hidden="1" outlineLevel="1">
      <c r="A854" s="52"/>
      <c r="B854" s="80"/>
      <c r="C854" s="39" t="str">
        <f t="shared" ca="1" si="177"/>
        <v/>
      </c>
      <c r="D854" s="48" t="str">
        <f t="array" aca="1" ref="D854" ca="1">IF(ISNUMBER(SEARCH("Bit", $H854)), "", INDEX(D:D,MAX(IF(OFFSET(D854,-25,0,24,1)&lt;&gt;"",ROW(OFFSET(D854,-25,0,24,1)))),)+2)</f>
        <v/>
      </c>
      <c r="E854" s="39"/>
      <c r="F854" s="39"/>
      <c r="G854" s="43" t="s">
        <v>314</v>
      </c>
      <c r="H854" s="43" t="s">
        <v>35</v>
      </c>
      <c r="I854" s="44" t="s">
        <v>895</v>
      </c>
      <c r="J854" s="45" t="s">
        <v>896</v>
      </c>
      <c r="M854" s="17"/>
      <c r="N854" s="17"/>
    </row>
    <row r="855" spans="1:14" s="16" customFormat="1" ht="15.75" hidden="1" outlineLevel="1">
      <c r="A855" s="52"/>
      <c r="B855" s="80"/>
      <c r="C855" s="39" t="str">
        <f t="shared" ca="1" si="177"/>
        <v/>
      </c>
      <c r="D855" s="48" t="str">
        <f t="array" aca="1" ref="D855" ca="1">IF(ISNUMBER(SEARCH("Bit", $H855)), "", INDEX(D:D,MAX(IF(OFFSET(D855,-25,0,24,1)&lt;&gt;"",ROW(OFFSET(D855,-25,0,24,1)))),)+2)</f>
        <v/>
      </c>
      <c r="E855" s="39"/>
      <c r="F855" s="39"/>
      <c r="G855" s="43" t="s">
        <v>314</v>
      </c>
      <c r="H855" s="43" t="s">
        <v>36</v>
      </c>
      <c r="I855" s="44" t="s">
        <v>897</v>
      </c>
      <c r="J855" s="45"/>
      <c r="M855" s="17"/>
      <c r="N855" s="17"/>
    </row>
    <row r="856" spans="1:14" s="16" customFormat="1" ht="33.75" hidden="1" outlineLevel="1">
      <c r="A856" s="52"/>
      <c r="B856" s="80"/>
      <c r="C856" s="39" t="str">
        <f t="shared" ca="1" si="177"/>
        <v/>
      </c>
      <c r="D856" s="48" t="str">
        <f t="array" aca="1" ref="D856" ca="1">IF(ISNUMBER(SEARCH("Bit", $H856)), "", INDEX(D:D,MAX(IF(OFFSET(D856,-25,0,24,1)&lt;&gt;"",ROW(OFFSET(D856,-25,0,24,1)))),)+2)</f>
        <v/>
      </c>
      <c r="E856" s="39"/>
      <c r="F856" s="39"/>
      <c r="G856" s="43" t="s">
        <v>314</v>
      </c>
      <c r="H856" s="43" t="s">
        <v>92</v>
      </c>
      <c r="I856" s="44" t="s">
        <v>898</v>
      </c>
      <c r="J856" s="45" t="s">
        <v>899</v>
      </c>
      <c r="M856" s="17"/>
      <c r="N856" s="17"/>
    </row>
    <row r="857" spans="1:14" s="16" customFormat="1" ht="15.75" hidden="1" outlineLevel="1">
      <c r="A857" s="52"/>
      <c r="B857" s="80"/>
      <c r="C857" s="39" t="str">
        <f t="shared" ca="1" si="177"/>
        <v/>
      </c>
      <c r="D857" s="48" t="str">
        <f t="array" aca="1" ref="D857" ca="1">IF(ISNUMBER(SEARCH("Bit", $H857)), "", INDEX(D:D,MAX(IF(OFFSET(D857,-25,0,24,1)&lt;&gt;"",ROW(OFFSET(D857,-25,0,24,1)))),)+2)</f>
        <v/>
      </c>
      <c r="E857" s="39"/>
      <c r="F857" s="39"/>
      <c r="G857" s="43" t="s">
        <v>314</v>
      </c>
      <c r="H857" s="43" t="s">
        <v>95</v>
      </c>
      <c r="I857" s="44" t="s">
        <v>900</v>
      </c>
      <c r="J857" s="45"/>
      <c r="M857" s="17"/>
      <c r="N857" s="17"/>
    </row>
    <row r="858" spans="1:14" s="16" customFormat="1" ht="15.75" collapsed="1">
      <c r="A858" s="52"/>
      <c r="B858" s="81"/>
      <c r="C858" s="48" t="str">
        <f t="shared" ref="C858:C863" ca="1" si="178">IF(D858&lt;&gt;"","0x"&amp;DEC2HEX(D858,3),"")</f>
        <v>0x1C8</v>
      </c>
      <c r="D858" s="48">
        <f t="array" aca="1" ref="D858" ca="1">IF(ISNUMBER(SEARCH("Bit", $H858)), "", INDEX(D:D,MAX(IF(OFFSET(D858,-25,0,24,1)&lt;&gt;"",ROW(OFFSET(D858,-25,0,24,1)))),)+2)</f>
        <v>456</v>
      </c>
      <c r="E858" s="48">
        <v>16</v>
      </c>
      <c r="F858" s="48"/>
      <c r="G858" s="49"/>
      <c r="H858" s="49"/>
      <c r="I858" s="50"/>
      <c r="J858" s="51"/>
      <c r="M858" s="17"/>
      <c r="N858" s="17"/>
    </row>
    <row r="859" spans="1:14" s="16" customFormat="1" ht="15.75" hidden="1" outlineLevel="1">
      <c r="A859" s="52"/>
      <c r="B859" s="81"/>
      <c r="C859" s="48" t="str">
        <f t="shared" ca="1" si="178"/>
        <v/>
      </c>
      <c r="D859" s="48" t="str">
        <f t="array" aca="1" ref="D859" ca="1">IF(ISNUMBER(SEARCH("Bit", $H859)), "", INDEX(D:D,MAX(IF(OFFSET(D859,-25,0,24,1)&lt;&gt;"",ROW(OFFSET(D859,-25,0,24,1)))),)+2)</f>
        <v/>
      </c>
      <c r="E859" s="48"/>
      <c r="F859" s="48"/>
      <c r="G859" s="49"/>
      <c r="H859" s="49" t="s">
        <v>144</v>
      </c>
      <c r="I859" s="50" t="s">
        <v>67</v>
      </c>
      <c r="J859" s="51"/>
      <c r="M859" s="17"/>
      <c r="N859" s="17"/>
    </row>
    <row r="860" spans="1:14" s="16" customFormat="1" ht="15.75" collapsed="1">
      <c r="A860" s="52"/>
      <c r="B860" s="81"/>
      <c r="C860" s="48" t="str">
        <f t="shared" ca="1" si="178"/>
        <v>0x1CA</v>
      </c>
      <c r="D860" s="48">
        <f t="array" aca="1" ref="D860" ca="1">IF(ISNUMBER(SEARCH("Bit", $H860)), "", INDEX(D:D,MAX(IF(OFFSET(D860,-25,0,24,1)&lt;&gt;"",ROW(OFFSET(D860,-25,0,24,1)))),)+2)</f>
        <v>458</v>
      </c>
      <c r="E860" s="48">
        <v>16</v>
      </c>
      <c r="F860" s="48"/>
      <c r="G860" s="49"/>
      <c r="H860" s="49"/>
      <c r="I860" s="50"/>
      <c r="J860" s="51"/>
      <c r="M860" s="17"/>
      <c r="N860" s="17"/>
    </row>
    <row r="861" spans="1:14" s="16" customFormat="1" ht="15.75" hidden="1" outlineLevel="1">
      <c r="A861" s="52"/>
      <c r="B861" s="81"/>
      <c r="C861" s="48" t="str">
        <f t="shared" ca="1" si="178"/>
        <v/>
      </c>
      <c r="D861" s="48" t="str">
        <f t="array" aca="1" ref="D861" ca="1">IF(ISNUMBER(SEARCH("Bit", $H861)), "", INDEX(D:D,MAX(IF(OFFSET(D861,-25,0,24,1)&lt;&gt;"",ROW(OFFSET(D861,-25,0,24,1)))),)+2)</f>
        <v/>
      </c>
      <c r="E861" s="48"/>
      <c r="F861" s="48"/>
      <c r="G861" s="49"/>
      <c r="H861" s="49" t="s">
        <v>144</v>
      </c>
      <c r="I861" s="50" t="s">
        <v>67</v>
      </c>
      <c r="J861" s="51"/>
      <c r="M861" s="17"/>
      <c r="N861" s="17"/>
    </row>
    <row r="862" spans="1:14" s="16" customFormat="1" ht="15.75" collapsed="1">
      <c r="A862" s="52"/>
      <c r="B862" s="81"/>
      <c r="C862" s="48" t="str">
        <f t="shared" ca="1" si="178"/>
        <v>0x1CC</v>
      </c>
      <c r="D862" s="48">
        <f t="array" aca="1" ref="D862" ca="1">IF(ISNUMBER(SEARCH("Bit", $H862)), "", INDEX(D:D,MAX(IF(OFFSET(D862,-25,0,24,1)&lt;&gt;"",ROW(OFFSET(D862,-25,0,24,1)))),)+2)</f>
        <v>460</v>
      </c>
      <c r="E862" s="48">
        <v>16</v>
      </c>
      <c r="F862" s="48"/>
      <c r="G862" s="49"/>
      <c r="H862" s="49"/>
      <c r="I862" s="50"/>
      <c r="J862" s="51"/>
      <c r="M862" s="17"/>
      <c r="N862" s="17"/>
    </row>
    <row r="863" spans="1:14" s="16" customFormat="1" ht="15.75" hidden="1" outlineLevel="1">
      <c r="A863" s="52"/>
      <c r="B863" s="81"/>
      <c r="C863" s="48" t="str">
        <f t="shared" ca="1" si="178"/>
        <v/>
      </c>
      <c r="D863" s="48" t="str">
        <f t="array" aca="1" ref="D863" ca="1">IF(ISNUMBER(SEARCH("Bit", $H863)), "", INDEX(D:D,MAX(IF(OFFSET(D863,-25,0,24,1)&lt;&gt;"",ROW(OFFSET(D863,-25,0,24,1)))),)+2)</f>
        <v/>
      </c>
      <c r="E863" s="48"/>
      <c r="F863" s="48"/>
      <c r="G863" s="49"/>
      <c r="H863" s="49" t="s">
        <v>144</v>
      </c>
      <c r="I863" s="50" t="s">
        <v>67</v>
      </c>
      <c r="J863" s="51"/>
      <c r="M863" s="17"/>
      <c r="N863" s="17"/>
    </row>
    <row r="864" spans="1:14" s="16" customFormat="1" ht="15.75" collapsed="1">
      <c r="A864" s="52"/>
      <c r="B864" s="81" t="str">
        <f ca="1">"PARITY_"&amp;((D864+2)/8)&amp;"_64"</f>
        <v>PARITY_58_64</v>
      </c>
      <c r="C864" s="48" t="str">
        <f ca="1">IF(D864&lt;&gt;"","0x"&amp;DEC2HEX(D864,3),"")</f>
        <v>0x1CE</v>
      </c>
      <c r="D864" s="48">
        <f t="array" aca="1" ref="D864" ca="1">IF(ISNUMBER(SEARCH("Bit", $H864)), "", INDEX(D:D,MAX(IF(OFFSET(D864,-25,0,24,1)&lt;&gt;"",ROW(OFFSET(D864,-25,0,24,1)))),)+2)</f>
        <v>462</v>
      </c>
      <c r="E864" s="48">
        <v>16</v>
      </c>
      <c r="F864" s="48"/>
      <c r="G864" s="49"/>
      <c r="H864" s="49"/>
      <c r="I864" s="50"/>
      <c r="J864" s="51"/>
      <c r="M864" s="17"/>
      <c r="N864" s="17"/>
    </row>
    <row r="865" spans="1:14" s="16" customFormat="1" ht="15.75" hidden="1" outlineLevel="1">
      <c r="A865" s="52"/>
      <c r="B865" s="81"/>
      <c r="C865" s="48" t="str">
        <f ca="1">IF(D865&lt;&gt;"","0x"&amp;DEC2HEX(D865,3),"")</f>
        <v/>
      </c>
      <c r="D865" s="48" t="str">
        <f t="array" aca="1" ref="D865" ca="1">IF(ISNUMBER(SEARCH("Bit", $H865)), "", INDEX(D:D,MAX(IF(OFFSET(D865,-25,0,24,1)&lt;&gt;"",ROW(OFFSET(D865,-25,0,24,1)))),)+2)</f>
        <v/>
      </c>
      <c r="E865" s="48"/>
      <c r="F865" s="48"/>
      <c r="G865" s="49"/>
      <c r="H865" s="49" t="s">
        <v>64</v>
      </c>
      <c r="I865" s="50" t="s">
        <v>65</v>
      </c>
      <c r="J865" s="51"/>
      <c r="M865" s="17"/>
      <c r="N865" s="17"/>
    </row>
    <row r="866" spans="1:14" s="16" customFormat="1" ht="15.75" hidden="1" outlineLevel="1">
      <c r="A866" s="52"/>
      <c r="B866" s="81"/>
      <c r="C866" s="48" t="str">
        <f ca="1">IF(D866&lt;&gt;"","0x"&amp;DEC2HEX(D866,3),"")</f>
        <v/>
      </c>
      <c r="D866" s="48" t="str">
        <f t="array" aca="1" ref="D866" ca="1">IF(ISNUMBER(SEARCH("Bit", $H866)), "", INDEX(D:D,MAX(IF(OFFSET(D866,-25,0,24,1)&lt;&gt;"",ROW(OFFSET(D866,-25,0,24,1)))),)+2)</f>
        <v/>
      </c>
      <c r="E866" s="48"/>
      <c r="F866" s="48"/>
      <c r="G866" s="43"/>
      <c r="H866" s="43" t="s">
        <v>631</v>
      </c>
      <c r="I866" s="50" t="s">
        <v>67</v>
      </c>
      <c r="J866" s="51"/>
      <c r="M866" s="17"/>
      <c r="N866" s="17"/>
    </row>
    <row r="867" spans="1:14" s="16" customFormat="1" ht="15.75" collapsed="1">
      <c r="A867" s="52"/>
      <c r="B867" s="81" t="s">
        <v>901</v>
      </c>
      <c r="C867" s="48" t="str">
        <f t="shared" ref="C867:C872" ca="1" si="179">IF(D867&lt;&gt;"","0x"&amp;DEC2HEX(D867,3),"")</f>
        <v>0x1D0</v>
      </c>
      <c r="D867" s="48">
        <f t="array" aca="1" ref="D867" ca="1">IF(ISNUMBER(SEARCH("Bit", $H867)), "", INDEX(D:D,MAX(IF(OFFSET(D867,-25,0,24,1)&lt;&gt;"",ROW(OFFSET(D867,-25,0,24,1)))),)+2)</f>
        <v>464</v>
      </c>
      <c r="E867" s="48">
        <v>16</v>
      </c>
      <c r="F867" s="48"/>
      <c r="G867" s="49" t="s">
        <v>902</v>
      </c>
      <c r="H867" s="49"/>
      <c r="I867" s="50"/>
      <c r="J867" s="51"/>
      <c r="M867" s="17"/>
      <c r="N867" s="17"/>
    </row>
    <row r="868" spans="1:14" s="16" customFormat="1" ht="15.75" hidden="1" outlineLevel="1">
      <c r="A868" s="52"/>
      <c r="B868" s="81"/>
      <c r="C868" s="48" t="str">
        <f t="shared" ca="1" si="179"/>
        <v/>
      </c>
      <c r="D868" s="48" t="str">
        <f t="array" aca="1" ref="D868" ca="1">IF(ISNUMBER(SEARCH("Bit", $H868)), "", INDEX(D:D,MAX(IF(OFFSET(D868,-25,0,24,1)&lt;&gt;"",ROW(OFFSET(D868,-25,0,24,1)))),)+2)</f>
        <v/>
      </c>
      <c r="E868" s="48"/>
      <c r="F868" s="48"/>
      <c r="G868" s="49" t="s">
        <v>902</v>
      </c>
      <c r="H868" s="49" t="s">
        <v>144</v>
      </c>
      <c r="I868" s="50" t="s">
        <v>903</v>
      </c>
      <c r="J868" s="51"/>
      <c r="M868" s="17"/>
      <c r="N868" s="17"/>
    </row>
    <row r="869" spans="1:14" s="16" customFormat="1" ht="15.75" collapsed="1">
      <c r="A869" s="52"/>
      <c r="B869" s="81" t="s">
        <v>904</v>
      </c>
      <c r="C869" s="48" t="str">
        <f t="shared" ca="1" si="179"/>
        <v>0x1D2</v>
      </c>
      <c r="D869" s="48">
        <f t="array" aca="1" ref="D869" ca="1">IF(ISNUMBER(SEARCH("Bit", $H869)), "", INDEX(D:D,MAX(IF(OFFSET(D869,-25,0,24,1)&lt;&gt;"",ROW(OFFSET(D869,-25,0,24,1)))),)+2)</f>
        <v>466</v>
      </c>
      <c r="E869" s="48">
        <v>16</v>
      </c>
      <c r="F869" s="48"/>
      <c r="G869" s="49" t="s">
        <v>902</v>
      </c>
      <c r="H869" s="49"/>
      <c r="I869" s="50"/>
      <c r="J869" s="51"/>
      <c r="M869" s="17"/>
      <c r="N869" s="17"/>
    </row>
    <row r="870" spans="1:14" s="16" customFormat="1" ht="15.75" hidden="1" outlineLevel="1">
      <c r="A870" s="52"/>
      <c r="B870" s="81"/>
      <c r="C870" s="48" t="str">
        <f t="shared" ca="1" si="179"/>
        <v/>
      </c>
      <c r="D870" s="48" t="str">
        <f t="array" aca="1" ref="D870" ca="1">IF(ISNUMBER(SEARCH("Bit", $H870)), "", INDEX(D:D,MAX(IF(OFFSET(D870,-25,0,24,1)&lt;&gt;"",ROW(OFFSET(D870,-25,0,24,1)))),)+2)</f>
        <v/>
      </c>
      <c r="E870" s="48"/>
      <c r="F870" s="48"/>
      <c r="G870" s="49" t="s">
        <v>902</v>
      </c>
      <c r="H870" s="49" t="s">
        <v>144</v>
      </c>
      <c r="I870" s="50" t="s">
        <v>903</v>
      </c>
      <c r="J870" s="51"/>
      <c r="M870" s="17"/>
      <c r="N870" s="17"/>
    </row>
    <row r="871" spans="1:14" s="16" customFormat="1" ht="15.75" collapsed="1">
      <c r="A871" s="52"/>
      <c r="B871" s="81" t="s">
        <v>905</v>
      </c>
      <c r="C871" s="48" t="str">
        <f t="shared" ca="1" si="179"/>
        <v>0x1D4</v>
      </c>
      <c r="D871" s="48">
        <f t="array" aca="1" ref="D871" ca="1">IF(ISNUMBER(SEARCH("Bit", $H871)), "", INDEX(D:D,MAX(IF(OFFSET(D871,-25,0,24,1)&lt;&gt;"",ROW(OFFSET(D871,-25,0,24,1)))),)+2)</f>
        <v>468</v>
      </c>
      <c r="E871" s="48">
        <v>16</v>
      </c>
      <c r="F871" s="48"/>
      <c r="G871" s="49" t="s">
        <v>902</v>
      </c>
      <c r="H871" s="49"/>
      <c r="I871" s="50"/>
      <c r="J871" s="51"/>
      <c r="M871" s="17"/>
      <c r="N871" s="17"/>
    </row>
    <row r="872" spans="1:14" s="16" customFormat="1" ht="15.75" hidden="1" outlineLevel="1">
      <c r="A872" s="52"/>
      <c r="B872" s="81"/>
      <c r="C872" s="48" t="str">
        <f t="shared" ca="1" si="179"/>
        <v/>
      </c>
      <c r="D872" s="48" t="str">
        <f t="array" aca="1" ref="D872" ca="1">IF(ISNUMBER(SEARCH("Bit", $H872)), "", INDEX(D:D,MAX(IF(OFFSET(D872,-25,0,24,1)&lt;&gt;"",ROW(OFFSET(D872,-25,0,24,1)))),)+2)</f>
        <v/>
      </c>
      <c r="E872" s="48"/>
      <c r="F872" s="48"/>
      <c r="G872" s="49" t="s">
        <v>902</v>
      </c>
      <c r="H872" s="49" t="s">
        <v>144</v>
      </c>
      <c r="I872" s="50" t="s">
        <v>903</v>
      </c>
      <c r="J872" s="51"/>
      <c r="M872" s="17"/>
      <c r="N872" s="17"/>
    </row>
    <row r="873" spans="1:14" s="16" customFormat="1" ht="15.75" collapsed="1">
      <c r="A873" s="52"/>
      <c r="B873" s="81" t="s">
        <v>906</v>
      </c>
      <c r="C873" s="48" t="str">
        <f ca="1">IF(D873&lt;&gt;"","0x"&amp;DEC2HEX(D873,3),"")</f>
        <v>0x1D6</v>
      </c>
      <c r="D873" s="48">
        <f t="array" aca="1" ref="D873" ca="1">IF(ISNUMBER(SEARCH("Bit", $H873)), "", INDEX(D:D,MAX(IF(OFFSET(D873,-25,0,24,1)&lt;&gt;"",ROW(OFFSET(D873,-25,0,24,1)))),)+2)</f>
        <v>470</v>
      </c>
      <c r="E873" s="48">
        <v>16</v>
      </c>
      <c r="F873" s="48"/>
      <c r="G873" s="49" t="s">
        <v>902</v>
      </c>
      <c r="H873" s="49"/>
      <c r="I873" s="50"/>
      <c r="J873" s="51"/>
      <c r="M873" s="17"/>
      <c r="N873" s="17"/>
    </row>
    <row r="874" spans="1:14" s="16" customFormat="1" ht="15.75" hidden="1" outlineLevel="1">
      <c r="A874" s="52"/>
      <c r="B874" s="81"/>
      <c r="C874" s="48" t="str">
        <f ca="1">IF(D874&lt;&gt;"","0x"&amp;DEC2HEX(D874,3),"")</f>
        <v/>
      </c>
      <c r="D874" s="48" t="str">
        <f t="array" aca="1" ref="D874" ca="1">IF(ISNUMBER(SEARCH("Bit", $H874)), "", INDEX(D:D,MAX(IF(OFFSET(D874,-25,0,24,1)&lt;&gt;"",ROW(OFFSET(D874,-25,0,24,1)))),)+2)</f>
        <v/>
      </c>
      <c r="E874" s="48"/>
      <c r="F874" s="48"/>
      <c r="G874" s="49"/>
      <c r="H874" s="49" t="s">
        <v>64</v>
      </c>
      <c r="I874" s="50" t="s">
        <v>65</v>
      </c>
      <c r="J874" s="51"/>
      <c r="M874" s="17"/>
      <c r="N874" s="17"/>
    </row>
    <row r="875" spans="1:14" s="16" customFormat="1" ht="15.75" hidden="1" outlineLevel="1">
      <c r="A875" s="52"/>
      <c r="B875" s="81"/>
      <c r="C875" s="48" t="str">
        <f ca="1">IF(D875&lt;&gt;"","0x"&amp;DEC2HEX(D875,3),"")</f>
        <v/>
      </c>
      <c r="D875" s="48" t="str">
        <f t="array" aca="1" ref="D875" ca="1">IF(ISNUMBER(SEARCH("Bit", $H875)), "", INDEX(D:D,MAX(IF(OFFSET(D875,-25,0,24,1)&lt;&gt;"",ROW(OFFSET(D875,-25,0,24,1)))),)+2)</f>
        <v/>
      </c>
      <c r="E875" s="48"/>
      <c r="F875" s="48"/>
      <c r="G875" s="49" t="s">
        <v>902</v>
      </c>
      <c r="H875" s="43" t="s">
        <v>631</v>
      </c>
      <c r="I875" s="50" t="s">
        <v>903</v>
      </c>
      <c r="J875" s="51"/>
      <c r="M875" s="17"/>
      <c r="N875" s="17"/>
    </row>
    <row r="876" spans="1:14" s="16" customFormat="1" ht="15.75" collapsed="1">
      <c r="A876" s="52"/>
      <c r="B876" s="81" t="s">
        <v>907</v>
      </c>
      <c r="C876" s="48" t="str">
        <f t="shared" ref="C876:C881" ca="1" si="180">IF(D876&lt;&gt;"","0x"&amp;DEC2HEX(D876,3),"")</f>
        <v>0x1D8</v>
      </c>
      <c r="D876" s="48">
        <f t="array" aca="1" ref="D876" ca="1">IF(ISNUMBER(SEARCH("Bit", $H876)), "", INDEX(D:D,MAX(IF(OFFSET(D876,-25,0,24,1)&lt;&gt;"",ROW(OFFSET(D876,-25,0,24,1)))),)+2)</f>
        <v>472</v>
      </c>
      <c r="E876" s="48">
        <v>16</v>
      </c>
      <c r="F876" s="48"/>
      <c r="G876" s="49" t="s">
        <v>902</v>
      </c>
      <c r="H876" s="49"/>
      <c r="I876" s="50"/>
      <c r="J876" s="51"/>
      <c r="M876" s="17"/>
      <c r="N876" s="17"/>
    </row>
    <row r="877" spans="1:14" s="16" customFormat="1" ht="15.75" hidden="1" outlineLevel="1">
      <c r="A877" s="52"/>
      <c r="B877" s="81"/>
      <c r="C877" s="48" t="str">
        <f t="shared" ca="1" si="180"/>
        <v/>
      </c>
      <c r="D877" s="48" t="str">
        <f t="array" aca="1" ref="D877" ca="1">IF(ISNUMBER(SEARCH("Bit", $H877)), "", INDEX(D:D,MAX(IF(OFFSET(D877,-25,0,24,1)&lt;&gt;"",ROW(OFFSET(D877,-25,0,24,1)))),)+2)</f>
        <v/>
      </c>
      <c r="E877" s="48"/>
      <c r="F877" s="48"/>
      <c r="G877" s="49" t="s">
        <v>902</v>
      </c>
      <c r="H877" s="49" t="s">
        <v>144</v>
      </c>
      <c r="I877" s="50" t="s">
        <v>903</v>
      </c>
      <c r="J877" s="51"/>
      <c r="M877" s="17"/>
      <c r="N877" s="17"/>
    </row>
    <row r="878" spans="1:14" s="16" customFormat="1" ht="15.75" collapsed="1">
      <c r="A878" s="52"/>
      <c r="B878" s="81" t="s">
        <v>908</v>
      </c>
      <c r="C878" s="48" t="str">
        <f t="shared" ca="1" si="180"/>
        <v>0x1DA</v>
      </c>
      <c r="D878" s="48">
        <f t="array" aca="1" ref="D878" ca="1">IF(ISNUMBER(SEARCH("Bit", $H878)), "", INDEX(D:D,MAX(IF(OFFSET(D878,-25,0,24,1)&lt;&gt;"",ROW(OFFSET(D878,-25,0,24,1)))),)+2)</f>
        <v>474</v>
      </c>
      <c r="E878" s="48">
        <v>16</v>
      </c>
      <c r="F878" s="48"/>
      <c r="G878" s="49" t="s">
        <v>902</v>
      </c>
      <c r="H878" s="49"/>
      <c r="I878" s="50"/>
      <c r="J878" s="51"/>
      <c r="M878" s="17"/>
      <c r="N878" s="17"/>
    </row>
    <row r="879" spans="1:14" s="16" customFormat="1" ht="15.75" hidden="1" outlineLevel="1">
      <c r="A879" s="52"/>
      <c r="B879" s="81"/>
      <c r="C879" s="48" t="str">
        <f t="shared" ca="1" si="180"/>
        <v/>
      </c>
      <c r="D879" s="48" t="str">
        <f t="array" aca="1" ref="D879" ca="1">IF(ISNUMBER(SEARCH("Bit", $H879)), "", INDEX(D:D,MAX(IF(OFFSET(D879,-25,0,24,1)&lt;&gt;"",ROW(OFFSET(D879,-25,0,24,1)))),)+2)</f>
        <v/>
      </c>
      <c r="E879" s="48"/>
      <c r="F879" s="48"/>
      <c r="G879" s="49" t="s">
        <v>902</v>
      </c>
      <c r="H879" s="49" t="s">
        <v>144</v>
      </c>
      <c r="I879" s="50" t="s">
        <v>903</v>
      </c>
      <c r="J879" s="51"/>
      <c r="M879" s="17"/>
      <c r="N879" s="17"/>
    </row>
    <row r="880" spans="1:14" s="16" customFormat="1" ht="15.75" collapsed="1">
      <c r="A880" s="52"/>
      <c r="B880" s="81" t="s">
        <v>909</v>
      </c>
      <c r="C880" s="48" t="str">
        <f t="shared" ca="1" si="180"/>
        <v>0x1DC</v>
      </c>
      <c r="D880" s="48">
        <f t="array" aca="1" ref="D880" ca="1">IF(ISNUMBER(SEARCH("Bit", $H880)), "", INDEX(D:D,MAX(IF(OFFSET(D880,-25,0,24,1)&lt;&gt;"",ROW(OFFSET(D880,-25,0,24,1)))),)+2)</f>
        <v>476</v>
      </c>
      <c r="E880" s="48">
        <v>16</v>
      </c>
      <c r="F880" s="48"/>
      <c r="G880" s="49" t="s">
        <v>902</v>
      </c>
      <c r="H880" s="49"/>
      <c r="I880" s="50"/>
      <c r="J880" s="51"/>
      <c r="M880" s="17"/>
      <c r="N880" s="17"/>
    </row>
    <row r="881" spans="1:14" s="16" customFormat="1" ht="15.75" hidden="1" outlineLevel="1">
      <c r="A881" s="52"/>
      <c r="B881" s="81"/>
      <c r="C881" s="48" t="str">
        <f t="shared" ca="1" si="180"/>
        <v/>
      </c>
      <c r="D881" s="48" t="str">
        <f t="array" aca="1" ref="D881" ca="1">IF(ISNUMBER(SEARCH("Bit", $H881)), "", INDEX(D:D,MAX(IF(OFFSET(D881,-25,0,24,1)&lt;&gt;"",ROW(OFFSET(D881,-25,0,24,1)))),)+2)</f>
        <v/>
      </c>
      <c r="E881" s="48"/>
      <c r="F881" s="48"/>
      <c r="G881" s="49" t="s">
        <v>902</v>
      </c>
      <c r="H881" s="49" t="s">
        <v>144</v>
      </c>
      <c r="I881" s="50" t="s">
        <v>903</v>
      </c>
      <c r="J881" s="51"/>
      <c r="M881" s="17"/>
      <c r="N881" s="17"/>
    </row>
    <row r="882" spans="1:14" s="16" customFormat="1" ht="15.75" collapsed="1">
      <c r="A882" s="52"/>
      <c r="B882" s="81" t="s">
        <v>910</v>
      </c>
      <c r="C882" s="48" t="str">
        <f ca="1">IF(D882&lt;&gt;"","0x"&amp;DEC2HEX(D882,3),"")</f>
        <v>0x1DE</v>
      </c>
      <c r="D882" s="48">
        <f t="array" aca="1" ref="D882" ca="1">IF(ISNUMBER(SEARCH("Bit", $H882)), "", INDEX(D:D,MAX(IF(OFFSET(D882,-25,0,24,1)&lt;&gt;"",ROW(OFFSET(D882,-25,0,24,1)))),)+2)</f>
        <v>478</v>
      </c>
      <c r="E882" s="48">
        <v>16</v>
      </c>
      <c r="F882" s="48"/>
      <c r="G882" s="49" t="s">
        <v>902</v>
      </c>
      <c r="H882" s="49"/>
      <c r="I882" s="50"/>
      <c r="J882" s="51"/>
      <c r="M882" s="17"/>
      <c r="N882" s="17"/>
    </row>
    <row r="883" spans="1:14" s="16" customFormat="1" ht="15.75" hidden="1" outlineLevel="1">
      <c r="A883" s="52"/>
      <c r="B883" s="81"/>
      <c r="C883" s="48" t="str">
        <f ca="1">IF(D883&lt;&gt;"","0x"&amp;DEC2HEX(D883,3),"")</f>
        <v/>
      </c>
      <c r="D883" s="48" t="str">
        <f t="array" aca="1" ref="D883" ca="1">IF(ISNUMBER(SEARCH("Bit", $H883)), "", INDEX(D:D,MAX(IF(OFFSET(D883,-25,0,24,1)&lt;&gt;"",ROW(OFFSET(D883,-25,0,24,1)))),)+2)</f>
        <v/>
      </c>
      <c r="E883" s="48"/>
      <c r="F883" s="48"/>
      <c r="G883" s="49"/>
      <c r="H883" s="49" t="s">
        <v>64</v>
      </c>
      <c r="I883" s="50" t="s">
        <v>65</v>
      </c>
      <c r="J883" s="51"/>
      <c r="M883" s="17"/>
      <c r="N883" s="17"/>
    </row>
    <row r="884" spans="1:14" s="16" customFormat="1" ht="15.75" hidden="1" outlineLevel="1">
      <c r="A884" s="52"/>
      <c r="B884" s="81"/>
      <c r="C884" s="48" t="str">
        <f ca="1">IF(D884&lt;&gt;"","0x"&amp;DEC2HEX(D884,3),"")</f>
        <v/>
      </c>
      <c r="D884" s="48" t="str">
        <f t="array" aca="1" ref="D884" ca="1">IF(ISNUMBER(SEARCH("Bit", $H884)), "", INDEX(D:D,MAX(IF(OFFSET(D884,-25,0,24,1)&lt;&gt;"",ROW(OFFSET(D884,-25,0,24,1)))),)+2)</f>
        <v/>
      </c>
      <c r="E884" s="48"/>
      <c r="F884" s="48"/>
      <c r="G884" s="49" t="s">
        <v>902</v>
      </c>
      <c r="H884" s="43" t="s">
        <v>631</v>
      </c>
      <c r="I884" s="50" t="s">
        <v>903</v>
      </c>
      <c r="J884" s="51"/>
      <c r="M884" s="17"/>
      <c r="N884" s="17"/>
    </row>
    <row r="885" spans="1:14" s="16" customFormat="1" ht="15.75" collapsed="1">
      <c r="A885" s="52"/>
      <c r="B885" s="81"/>
      <c r="C885" s="48" t="str">
        <f t="shared" ref="C885:C886" ca="1" si="181">IF(D885&lt;&gt;"","0x"&amp;DEC2HEX(D885,3),"")</f>
        <v>0x1E0</v>
      </c>
      <c r="D885" s="48">
        <f t="array" aca="1" ref="D885" ca="1">IF(ISNUMBER(SEARCH("Bit", $H885)), "", INDEX(D:D,MAX(IF(OFFSET(D885,-25,0,24,1)&lt;&gt;"",ROW(OFFSET(D885,-25,0,24,1)))),)+2)</f>
        <v>480</v>
      </c>
      <c r="E885" s="48">
        <v>16</v>
      </c>
      <c r="F885" s="48"/>
      <c r="G885" s="49"/>
      <c r="H885" s="49"/>
      <c r="I885" s="50"/>
      <c r="J885" s="51"/>
      <c r="M885" s="17"/>
      <c r="N885" s="17"/>
    </row>
    <row r="886" spans="1:14" s="16" customFormat="1" ht="15.75" hidden="1" outlineLevel="1">
      <c r="A886" s="52"/>
      <c r="B886" s="81"/>
      <c r="C886" s="48" t="str">
        <f t="shared" ca="1" si="181"/>
        <v/>
      </c>
      <c r="D886" s="48" t="str">
        <f t="array" aca="1" ref="D886" ca="1">IF(ISNUMBER(SEARCH("Bit", $H886)), "", INDEX(D:D,MAX(IF(OFFSET(D886,-25,0,24,1)&lt;&gt;"",ROW(OFFSET(D886,-25,0,24,1)))),)+2)</f>
        <v/>
      </c>
      <c r="E886" s="48"/>
      <c r="F886" s="48"/>
      <c r="G886" s="49"/>
      <c r="H886" s="49" t="s">
        <v>144</v>
      </c>
      <c r="I886" s="50"/>
      <c r="J886" s="51"/>
      <c r="M886" s="17"/>
      <c r="N886" s="17"/>
    </row>
    <row r="887" spans="1:14" s="16" customFormat="1" ht="15.75" collapsed="1">
      <c r="A887" s="52"/>
      <c r="B887" s="81"/>
      <c r="C887" s="48" t="str">
        <f t="shared" ref="C887:C888" ca="1" si="182">IF(D887&lt;&gt;"","0x"&amp;DEC2HEX(D887,3),"")</f>
        <v>0x1E2</v>
      </c>
      <c r="D887" s="48">
        <f t="array" aca="1" ref="D887" ca="1">IF(ISNUMBER(SEARCH("Bit", $H887)), "", INDEX(D:D,MAX(IF(OFFSET(D887,-25,0,24,1)&lt;&gt;"",ROW(OFFSET(D887,-25,0,24,1)))),)+2)</f>
        <v>482</v>
      </c>
      <c r="E887" s="48">
        <v>16</v>
      </c>
      <c r="F887" s="48"/>
      <c r="G887" s="49"/>
      <c r="H887" s="49"/>
      <c r="I887" s="50"/>
      <c r="J887" s="51"/>
      <c r="M887" s="17"/>
      <c r="N887" s="17"/>
    </row>
    <row r="888" spans="1:14" s="16" customFormat="1" ht="15.75" hidden="1" outlineLevel="1">
      <c r="A888" s="52"/>
      <c r="B888" s="81"/>
      <c r="C888" s="48" t="str">
        <f t="shared" ca="1" si="182"/>
        <v/>
      </c>
      <c r="D888" s="48" t="str">
        <f t="array" aca="1" ref="D888" ca="1">IF(ISNUMBER(SEARCH("Bit", $H888)), "", INDEX(D:D,MAX(IF(OFFSET(D888,-25,0,24,1)&lt;&gt;"",ROW(OFFSET(D888,-25,0,24,1)))),)+2)</f>
        <v/>
      </c>
      <c r="E888" s="48"/>
      <c r="F888" s="48"/>
      <c r="G888" s="49"/>
      <c r="H888" s="49" t="s">
        <v>144</v>
      </c>
      <c r="I888" s="50"/>
      <c r="J888" s="51"/>
      <c r="M888" s="17"/>
      <c r="N888" s="17"/>
    </row>
    <row r="889" spans="1:14" s="16" customFormat="1" ht="15.75" collapsed="1">
      <c r="A889" s="52"/>
      <c r="B889" s="81"/>
      <c r="C889" s="48" t="str">
        <f t="shared" ref="C889:C890" ca="1" si="183">IF(D889&lt;&gt;"","0x"&amp;DEC2HEX(D889,3),"")</f>
        <v>0x1E4</v>
      </c>
      <c r="D889" s="48">
        <f t="array" aca="1" ref="D889" ca="1">IF(ISNUMBER(SEARCH("Bit", $H889)), "", INDEX(D:D,MAX(IF(OFFSET(D889,-25,0,24,1)&lt;&gt;"",ROW(OFFSET(D889,-25,0,24,1)))),)+2)</f>
        <v>484</v>
      </c>
      <c r="E889" s="48">
        <v>16</v>
      </c>
      <c r="F889" s="48"/>
      <c r="G889" s="49"/>
      <c r="H889" s="49"/>
      <c r="I889" s="50"/>
      <c r="J889" s="51"/>
      <c r="M889" s="17"/>
      <c r="N889" s="17"/>
    </row>
    <row r="890" spans="1:14" s="16" customFormat="1" ht="15.75" hidden="1" outlineLevel="1">
      <c r="A890" s="52"/>
      <c r="B890" s="81"/>
      <c r="C890" s="48" t="str">
        <f t="shared" ca="1" si="183"/>
        <v/>
      </c>
      <c r="D890" s="48" t="str">
        <f t="array" aca="1" ref="D890" ca="1">IF(ISNUMBER(SEARCH("Bit", $H890)), "", INDEX(D:D,MAX(IF(OFFSET(D890,-25,0,24,1)&lt;&gt;"",ROW(OFFSET(D890,-25,0,24,1)))),)+2)</f>
        <v/>
      </c>
      <c r="E890" s="48"/>
      <c r="F890" s="48"/>
      <c r="G890" s="49"/>
      <c r="H890" s="49" t="s">
        <v>144</v>
      </c>
      <c r="I890" s="50"/>
      <c r="J890" s="51"/>
      <c r="M890" s="17"/>
      <c r="N890" s="17"/>
    </row>
    <row r="891" spans="1:14" s="16" customFormat="1" ht="15.75" collapsed="1">
      <c r="A891" s="52"/>
      <c r="B891" s="81" t="str">
        <f ca="1">"PARITY_"&amp;((D891+2)/8)&amp;"_64"</f>
        <v>PARITY_61_64</v>
      </c>
      <c r="C891" s="48" t="str">
        <f ca="1">IF(D891&lt;&gt;"","0x"&amp;DEC2HEX(D891,3),"")</f>
        <v>0x1E6</v>
      </c>
      <c r="D891" s="48">
        <f t="array" aca="1" ref="D891" ca="1">IF(ISNUMBER(SEARCH("Bit", $H891)), "", INDEX(D:D,MAX(IF(OFFSET(D891,-25,0,24,1)&lt;&gt;"",ROW(OFFSET(D891,-25,0,24,1)))),)+2)</f>
        <v>486</v>
      </c>
      <c r="E891" s="48">
        <v>16</v>
      </c>
      <c r="F891" s="48"/>
      <c r="G891" s="49"/>
      <c r="H891" s="49"/>
      <c r="I891" s="50"/>
      <c r="J891" s="51"/>
      <c r="M891" s="17"/>
      <c r="N891" s="17"/>
    </row>
    <row r="892" spans="1:14" s="16" customFormat="1" ht="15.75" hidden="1" outlineLevel="1">
      <c r="A892" s="52"/>
      <c r="B892" s="81"/>
      <c r="C892" s="48" t="str">
        <f ca="1">IF(D892&lt;&gt;"","0x"&amp;DEC2HEX(D892,3),"")</f>
        <v/>
      </c>
      <c r="D892" s="48" t="str">
        <f t="array" aca="1" ref="D892" ca="1">IF(ISNUMBER(SEARCH("Bit", $H892)), "", INDEX(D:D,MAX(IF(OFFSET(D892,-25,0,24,1)&lt;&gt;"",ROW(OFFSET(D892,-25,0,24,1)))),)+2)</f>
        <v/>
      </c>
      <c r="E892" s="48"/>
      <c r="F892" s="48"/>
      <c r="G892" s="49"/>
      <c r="H892" s="49" t="s">
        <v>64</v>
      </c>
      <c r="I892" s="50" t="s">
        <v>65</v>
      </c>
      <c r="J892" s="51"/>
      <c r="M892" s="17"/>
      <c r="N892" s="17"/>
    </row>
    <row r="893" spans="1:14" s="16" customFormat="1" ht="15.75" hidden="1" outlineLevel="1">
      <c r="A893" s="52"/>
      <c r="B893" s="81"/>
      <c r="C893" s="48" t="str">
        <f ca="1">IF(D893&lt;&gt;"","0x"&amp;DEC2HEX(D893,3),"")</f>
        <v/>
      </c>
      <c r="D893" s="48" t="str">
        <f t="array" aca="1" ref="D893" ca="1">IF(ISNUMBER(SEARCH("Bit", $H893)), "", INDEX(D:D,MAX(IF(OFFSET(D893,-25,0,24,1)&lt;&gt;"",ROW(OFFSET(D893,-25,0,24,1)))),)+2)</f>
        <v/>
      </c>
      <c r="E893" s="48"/>
      <c r="F893" s="48"/>
      <c r="G893" s="43"/>
      <c r="H893" s="43" t="s">
        <v>631</v>
      </c>
      <c r="I893" s="50" t="s">
        <v>67</v>
      </c>
      <c r="J893" s="51"/>
      <c r="M893" s="17"/>
      <c r="N893" s="17"/>
    </row>
    <row r="894" spans="1:14" s="16" customFormat="1" ht="15.75" collapsed="1">
      <c r="A894" s="52"/>
      <c r="B894" s="81" t="s">
        <v>911</v>
      </c>
      <c r="C894" s="48" t="str">
        <f t="shared" ref="C894:C895" ca="1" si="184">IF(D894&lt;&gt;"","0x"&amp;DEC2HEX(D894,3),"")</f>
        <v>0x1E8</v>
      </c>
      <c r="D894" s="48">
        <f t="array" aca="1" ref="D894" ca="1">IF(ISNUMBER(SEARCH("Bit", $H894)), "", INDEX(D:D,MAX(IF(OFFSET(D894,-25,0,24,1)&lt;&gt;"",ROW(OFFSET(D894,-25,0,24,1)))),)+2)</f>
        <v>488</v>
      </c>
      <c r="E894" s="48">
        <v>16</v>
      </c>
      <c r="F894" s="48" t="s">
        <v>51</v>
      </c>
      <c r="G894" s="49" t="s">
        <v>39</v>
      </c>
      <c r="H894" s="49"/>
      <c r="I894" s="50"/>
      <c r="J894" s="51" t="s">
        <v>912</v>
      </c>
      <c r="M894" s="17"/>
      <c r="N894" s="17"/>
    </row>
    <row r="895" spans="1:14" s="16" customFormat="1" ht="112.5" hidden="1" outlineLevel="1">
      <c r="A895" s="52"/>
      <c r="B895" s="81"/>
      <c r="C895" s="48" t="str">
        <f t="shared" ca="1" si="184"/>
        <v/>
      </c>
      <c r="D895" s="48" t="str">
        <f t="array" aca="1" ref="D895" ca="1">IF(ISNUMBER(SEARCH("Bit", $H895)), "", INDEX(D:D,MAX(IF(OFFSET(D895,-25,0,24,1)&lt;&gt;"",ROW(OFFSET(D895,-25,0,24,1)))),)+2)</f>
        <v/>
      </c>
      <c r="E895" s="48"/>
      <c r="F895" s="48"/>
      <c r="G895" s="49" t="s">
        <v>39</v>
      </c>
      <c r="H895" s="49" t="s">
        <v>144</v>
      </c>
      <c r="I895" s="50" t="s">
        <v>913</v>
      </c>
      <c r="J895" s="51" t="s">
        <v>914</v>
      </c>
      <c r="M895" s="17"/>
      <c r="N895" s="17"/>
    </row>
    <row r="896" spans="1:14" s="16" customFormat="1" ht="15.75" collapsed="1">
      <c r="A896" s="52"/>
      <c r="B896" s="81" t="s">
        <v>915</v>
      </c>
      <c r="C896" s="48" t="str">
        <f t="shared" ref="C896:C897" ca="1" si="185">IF(D896&lt;&gt;"","0x"&amp;DEC2HEX(D896,3),"")</f>
        <v>0x1EA</v>
      </c>
      <c r="D896" s="48">
        <f t="array" aca="1" ref="D896" ca="1">IF(ISNUMBER(SEARCH("Bit", $H896)), "", INDEX(D:D,MAX(IF(OFFSET(D896,-25,0,24,1)&lt;&gt;"",ROW(OFFSET(D896,-25,0,24,1)))),)+2)</f>
        <v>490</v>
      </c>
      <c r="E896" s="48">
        <v>16</v>
      </c>
      <c r="F896" s="48" t="s">
        <v>51</v>
      </c>
      <c r="G896" s="49" t="s">
        <v>39</v>
      </c>
      <c r="H896" s="49"/>
      <c r="I896" s="50"/>
      <c r="J896" s="51" t="s">
        <v>912</v>
      </c>
      <c r="M896" s="17"/>
      <c r="N896" s="17"/>
    </row>
    <row r="897" spans="1:14" s="16" customFormat="1" ht="112.5" hidden="1" outlineLevel="1">
      <c r="A897" s="52"/>
      <c r="B897" s="81"/>
      <c r="C897" s="48" t="str">
        <f t="shared" ca="1" si="185"/>
        <v/>
      </c>
      <c r="D897" s="48" t="str">
        <f t="array" aca="1" ref="D897" ca="1">IF(ISNUMBER(SEARCH("Bit", $H897)), "", INDEX(D:D,MAX(IF(OFFSET(D897,-25,0,24,1)&lt;&gt;"",ROW(OFFSET(D897,-25,0,24,1)))),)+2)</f>
        <v/>
      </c>
      <c r="E897" s="48"/>
      <c r="F897" s="48"/>
      <c r="G897" s="49" t="s">
        <v>39</v>
      </c>
      <c r="H897" s="49" t="s">
        <v>144</v>
      </c>
      <c r="I897" s="50" t="s">
        <v>916</v>
      </c>
      <c r="J897" s="51" t="s">
        <v>917</v>
      </c>
      <c r="M897" s="17"/>
      <c r="N897" s="17"/>
    </row>
    <row r="898" spans="1:14" s="16" customFormat="1" ht="15.75" collapsed="1">
      <c r="A898" s="52"/>
      <c r="B898" s="81"/>
      <c r="C898" s="48" t="str">
        <f t="shared" ref="C898:C899" ca="1" si="186">IF(D898&lt;&gt;"","0x"&amp;DEC2HEX(D898,3),"")</f>
        <v>0x1EC</v>
      </c>
      <c r="D898" s="48">
        <f t="array" aca="1" ref="D898" ca="1">IF(ISNUMBER(SEARCH("Bit", $H898)), "", INDEX(D:D,MAX(IF(OFFSET(D898,-25,0,24,1)&lt;&gt;"",ROW(OFFSET(D898,-25,0,24,1)))),)+2)</f>
        <v>492</v>
      </c>
      <c r="E898" s="48">
        <v>16</v>
      </c>
      <c r="F898" s="48"/>
      <c r="G898" s="49"/>
      <c r="H898" s="49"/>
      <c r="I898" s="50"/>
      <c r="J898" s="51"/>
      <c r="M898" s="17"/>
      <c r="N898" s="17"/>
    </row>
    <row r="899" spans="1:14" s="16" customFormat="1" ht="15.75" hidden="1" outlineLevel="1">
      <c r="A899" s="52"/>
      <c r="B899" s="81"/>
      <c r="C899" s="48" t="str">
        <f t="shared" ca="1" si="186"/>
        <v/>
      </c>
      <c r="D899" s="48" t="str">
        <f t="array" aca="1" ref="D899" ca="1">IF(ISNUMBER(SEARCH("Bit", $H899)), "", INDEX(D:D,MAX(IF(OFFSET(D899,-25,0,24,1)&lt;&gt;"",ROW(OFFSET(D899,-25,0,24,1)))),)+2)</f>
        <v/>
      </c>
      <c r="E899" s="48"/>
      <c r="F899" s="48"/>
      <c r="G899" s="49"/>
      <c r="H899" s="49" t="s">
        <v>144</v>
      </c>
      <c r="I899" s="50" t="s">
        <v>67</v>
      </c>
      <c r="J899" s="51"/>
      <c r="M899" s="17"/>
      <c r="N899" s="17"/>
    </row>
    <row r="900" spans="1:14" s="16" customFormat="1" ht="15.75" collapsed="1">
      <c r="A900" s="52"/>
      <c r="B900" s="81" t="str">
        <f ca="1">"PARITY_"&amp;((D900+2)/8)&amp;"_64"</f>
        <v>PARITY_62_64</v>
      </c>
      <c r="C900" s="48" t="str">
        <f ca="1">IF(D900&lt;&gt;"","0x"&amp;DEC2HEX(D900,3),"")</f>
        <v>0x1EE</v>
      </c>
      <c r="D900" s="48">
        <f t="array" aca="1" ref="D900" ca="1">IF(ISNUMBER(SEARCH("Bit", $H900)), "", INDEX(D:D,MAX(IF(OFFSET(D900,-25,0,24,1)&lt;&gt;"",ROW(OFFSET(D900,-25,0,24,1)))),)+2)</f>
        <v>494</v>
      </c>
      <c r="E900" s="48">
        <v>16</v>
      </c>
      <c r="F900" s="48"/>
      <c r="G900" s="49"/>
      <c r="H900" s="49"/>
      <c r="I900" s="50"/>
      <c r="J900" s="51"/>
      <c r="M900" s="17"/>
      <c r="N900" s="17"/>
    </row>
    <row r="901" spans="1:14" s="16" customFormat="1" ht="15.75" hidden="1" outlineLevel="1">
      <c r="A901" s="52"/>
      <c r="B901" s="81"/>
      <c r="C901" s="48" t="str">
        <f ca="1">IF(D901&lt;&gt;"","0x"&amp;DEC2HEX(D901,3),"")</f>
        <v/>
      </c>
      <c r="D901" s="48" t="str">
        <f t="array" aca="1" ref="D901" ca="1">IF(ISNUMBER(SEARCH("Bit", $H901)), "", INDEX(D:D,MAX(IF(OFFSET(D901,-25,0,24,1)&lt;&gt;"",ROW(OFFSET(D901,-25,0,24,1)))),)+2)</f>
        <v/>
      </c>
      <c r="E901" s="48"/>
      <c r="F901" s="48"/>
      <c r="G901" s="49"/>
      <c r="H901" s="49" t="s">
        <v>64</v>
      </c>
      <c r="I901" s="50" t="s">
        <v>65</v>
      </c>
      <c r="J901" s="51"/>
      <c r="M901" s="17"/>
      <c r="N901" s="17"/>
    </row>
    <row r="902" spans="1:14" s="16" customFormat="1" ht="15.75" hidden="1" outlineLevel="1">
      <c r="A902" s="52"/>
      <c r="B902" s="81"/>
      <c r="C902" s="48" t="str">
        <f ca="1">IF(D902&lt;&gt;"","0x"&amp;DEC2HEX(D902,3),"")</f>
        <v/>
      </c>
      <c r="D902" s="48" t="str">
        <f t="array" aca="1" ref="D902" ca="1">IF(ISNUMBER(SEARCH("Bit", $H902)), "", INDEX(D:D,MAX(IF(OFFSET(D902,-25,0,24,1)&lt;&gt;"",ROW(OFFSET(D902,-25,0,24,1)))),)+2)</f>
        <v/>
      </c>
      <c r="E902" s="48"/>
      <c r="F902" s="48"/>
      <c r="G902" s="43"/>
      <c r="H902" s="43" t="s">
        <v>631</v>
      </c>
      <c r="I902" s="50" t="s">
        <v>67</v>
      </c>
      <c r="J902" s="51"/>
      <c r="M902" s="17"/>
      <c r="N902" s="17"/>
    </row>
    <row r="903" spans="1:14" s="16" customFormat="1" ht="15.75" collapsed="1">
      <c r="A903" s="52"/>
      <c r="B903" s="81" t="s">
        <v>918</v>
      </c>
      <c r="C903" s="48" t="str">
        <f t="shared" ref="C903:C904" ca="1" si="187">IF(D903&lt;&gt;"","0x"&amp;DEC2HEX(D903,3),"")</f>
        <v>0x1F0</v>
      </c>
      <c r="D903" s="48">
        <f t="array" aca="1" ref="D903" ca="1">IF(ISNUMBER(SEARCH("Bit", $H903)), "", INDEX(D:D,MAX(IF(OFFSET(D903,-25,0,24,1)&lt;&gt;"",ROW(OFFSET(D903,-25,0,24,1)))),)+2)</f>
        <v>496</v>
      </c>
      <c r="E903" s="48">
        <v>16</v>
      </c>
      <c r="F903" s="48" t="s">
        <v>919</v>
      </c>
      <c r="G903" s="49" t="s">
        <v>920</v>
      </c>
      <c r="H903" s="49"/>
      <c r="I903" s="50"/>
      <c r="J903" s="51" t="s">
        <v>921</v>
      </c>
      <c r="M903" s="17"/>
      <c r="N903" s="17"/>
    </row>
    <row r="904" spans="1:14" s="16" customFormat="1" ht="78.75" hidden="1" outlineLevel="1">
      <c r="A904" s="52"/>
      <c r="B904" s="81"/>
      <c r="C904" s="48" t="str">
        <f t="shared" ca="1" si="187"/>
        <v/>
      </c>
      <c r="D904" s="48" t="str">
        <f t="array" aca="1" ref="D904" ca="1">IF(ISNUMBER(SEARCH("Bit", $H904)), "", INDEX(D:D,MAX(IF(OFFSET(D904,-25,0,24,1)&lt;&gt;"",ROW(OFFSET(D904,-25,0,24,1)))),)+2)</f>
        <v/>
      </c>
      <c r="E904" s="48"/>
      <c r="F904" s="48"/>
      <c r="G904" s="49" t="s">
        <v>920</v>
      </c>
      <c r="H904" s="49" t="s">
        <v>144</v>
      </c>
      <c r="I904" s="50" t="s">
        <v>918</v>
      </c>
      <c r="J904" s="51" t="s">
        <v>922</v>
      </c>
      <c r="M904" s="17"/>
      <c r="N904" s="17"/>
    </row>
    <row r="905" spans="1:14" s="16" customFormat="1" ht="15.75" collapsed="1">
      <c r="A905" s="52"/>
      <c r="B905" s="81" t="s">
        <v>923</v>
      </c>
      <c r="C905" s="48" t="str">
        <f t="shared" ref="C905:C906" ca="1" si="188">IF(D905&lt;&gt;"","0x"&amp;DEC2HEX(D905,3),"")</f>
        <v>0x1F2</v>
      </c>
      <c r="D905" s="48">
        <f t="array" aca="1" ref="D905" ca="1">IF(ISNUMBER(SEARCH("Bit", $H905)), "", INDEX(D:D,MAX(IF(OFFSET(D905,-25,0,24,1)&lt;&gt;"",ROW(OFFSET(D905,-25,0,24,1)))),)+2)</f>
        <v>498</v>
      </c>
      <c r="E905" s="48">
        <v>16</v>
      </c>
      <c r="F905" s="48" t="s">
        <v>919</v>
      </c>
      <c r="G905" s="49" t="s">
        <v>920</v>
      </c>
      <c r="H905" s="49"/>
      <c r="I905" s="50"/>
      <c r="J905" s="51" t="s">
        <v>921</v>
      </c>
      <c r="M905" s="17"/>
      <c r="N905" s="17"/>
    </row>
    <row r="906" spans="1:14" s="16" customFormat="1" ht="78.75" hidden="1" outlineLevel="1">
      <c r="A906" s="52"/>
      <c r="B906" s="81"/>
      <c r="C906" s="48" t="str">
        <f t="shared" ca="1" si="188"/>
        <v/>
      </c>
      <c r="D906" s="48" t="str">
        <f t="array" aca="1" ref="D906" ca="1">IF(ISNUMBER(SEARCH("Bit", $H906)), "", INDEX(D:D,MAX(IF(OFFSET(D906,-25,0,24,1)&lt;&gt;"",ROW(OFFSET(D906,-25,0,24,1)))),)+2)</f>
        <v/>
      </c>
      <c r="E906" s="48"/>
      <c r="F906" s="48"/>
      <c r="G906" s="49" t="s">
        <v>920</v>
      </c>
      <c r="H906" s="49" t="s">
        <v>144</v>
      </c>
      <c r="I906" s="50" t="s">
        <v>923</v>
      </c>
      <c r="J906" s="51" t="s">
        <v>924</v>
      </c>
      <c r="M906" s="17"/>
      <c r="N906" s="17"/>
    </row>
    <row r="907" spans="1:14" s="16" customFormat="1" ht="15.75" collapsed="1">
      <c r="A907" s="52"/>
      <c r="B907" s="81" t="s">
        <v>925</v>
      </c>
      <c r="C907" s="48" t="str">
        <f t="shared" ref="C907:C908" ca="1" si="189">IF(D907&lt;&gt;"","0x"&amp;DEC2HEX(D907,3),"")</f>
        <v>0x1F4</v>
      </c>
      <c r="D907" s="48">
        <f t="array" aca="1" ref="D907" ca="1">IF(ISNUMBER(SEARCH("Bit", $H907)), "", INDEX(D:D,MAX(IF(OFFSET(D907,-25,0,24,1)&lt;&gt;"",ROW(OFFSET(D907,-25,0,24,1)))),)+2)</f>
        <v>500</v>
      </c>
      <c r="E907" s="48">
        <v>16</v>
      </c>
      <c r="F907" s="48" t="s">
        <v>919</v>
      </c>
      <c r="G907" s="49" t="s">
        <v>920</v>
      </c>
      <c r="H907" s="49"/>
      <c r="I907" s="50"/>
      <c r="J907" s="51" t="s">
        <v>921</v>
      </c>
      <c r="M907" s="17"/>
      <c r="N907" s="17"/>
    </row>
    <row r="908" spans="1:14" s="16" customFormat="1" ht="78.75" hidden="1" outlineLevel="1">
      <c r="A908" s="52"/>
      <c r="B908" s="81"/>
      <c r="C908" s="48" t="str">
        <f t="shared" ca="1" si="189"/>
        <v/>
      </c>
      <c r="D908" s="48" t="str">
        <f t="array" aca="1" ref="D908" ca="1">IF(ISNUMBER(SEARCH("Bit", $H908)), "", INDEX(D:D,MAX(IF(OFFSET(D908,-25,0,24,1)&lt;&gt;"",ROW(OFFSET(D908,-25,0,24,1)))),)+2)</f>
        <v/>
      </c>
      <c r="E908" s="48"/>
      <c r="F908" s="48"/>
      <c r="G908" s="49" t="s">
        <v>920</v>
      </c>
      <c r="H908" s="49" t="s">
        <v>144</v>
      </c>
      <c r="I908" s="50" t="s">
        <v>925</v>
      </c>
      <c r="J908" s="51" t="s">
        <v>926</v>
      </c>
      <c r="M908" s="17"/>
      <c r="N908" s="17"/>
    </row>
    <row r="909" spans="1:14" s="16" customFormat="1" ht="15.75" collapsed="1">
      <c r="A909" s="52"/>
      <c r="B909" s="81" t="str">
        <f ca="1">"PARITY_"&amp;((D909+2)/8)&amp;"_64"</f>
        <v>PARITY_63_64</v>
      </c>
      <c r="C909" s="48" t="str">
        <f ca="1">IF(D909&lt;&gt;"","0x"&amp;DEC2HEX(D909,3),"")</f>
        <v>0x1F6</v>
      </c>
      <c r="D909" s="48">
        <f t="array" aca="1" ref="D909" ca="1">IF(ISNUMBER(SEARCH("Bit", $H909)), "", INDEX(D:D,MAX(IF(OFFSET(D909,-25,0,24,1)&lt;&gt;"",ROW(OFFSET(D909,-25,0,24,1)))),)+2)</f>
        <v>502</v>
      </c>
      <c r="E909" s="48">
        <v>16</v>
      </c>
      <c r="F909" s="48"/>
      <c r="G909" s="49"/>
      <c r="H909" s="49"/>
      <c r="I909" s="50"/>
      <c r="J909" s="51"/>
      <c r="M909" s="17"/>
      <c r="N909" s="17"/>
    </row>
    <row r="910" spans="1:14" s="16" customFormat="1" ht="15.75" hidden="1" outlineLevel="1">
      <c r="A910" s="52"/>
      <c r="B910" s="81"/>
      <c r="C910" s="48" t="str">
        <f ca="1">IF(D910&lt;&gt;"","0x"&amp;DEC2HEX(D910,3),"")</f>
        <v/>
      </c>
      <c r="D910" s="48" t="str">
        <f t="array" aca="1" ref="D910" ca="1">IF(ISNUMBER(SEARCH("Bit", $H910)), "", INDEX(D:D,MAX(IF(OFFSET(D910,-25,0,24,1)&lt;&gt;"",ROW(OFFSET(D910,-25,0,24,1)))),)+2)</f>
        <v/>
      </c>
      <c r="E910" s="48"/>
      <c r="F910" s="48"/>
      <c r="G910" s="49"/>
      <c r="H910" s="49" t="s">
        <v>64</v>
      </c>
      <c r="I910" s="50" t="s">
        <v>65</v>
      </c>
      <c r="J910" s="51"/>
      <c r="M910" s="17"/>
      <c r="N910" s="17"/>
    </row>
    <row r="911" spans="1:14" s="16" customFormat="1" ht="15.75" hidden="1" outlineLevel="1">
      <c r="A911" s="52"/>
      <c r="B911" s="81"/>
      <c r="C911" s="48" t="str">
        <f ca="1">IF(D911&lt;&gt;"","0x"&amp;DEC2HEX(D911,3),"")</f>
        <v/>
      </c>
      <c r="D911" s="48" t="str">
        <f t="array" aca="1" ref="D911" ca="1">IF(ISNUMBER(SEARCH("Bit", $H911)), "", INDEX(D:D,MAX(IF(OFFSET(D911,-25,0,24,1)&lt;&gt;"",ROW(OFFSET(D911,-25,0,24,1)))),)+2)</f>
        <v/>
      </c>
      <c r="E911" s="48"/>
      <c r="F911" s="48"/>
      <c r="G911" s="43"/>
      <c r="H911" s="43" t="s">
        <v>631</v>
      </c>
      <c r="I911" s="50" t="s">
        <v>67</v>
      </c>
      <c r="J911" s="51"/>
      <c r="M911" s="17"/>
      <c r="N911" s="17"/>
    </row>
    <row r="912" spans="1:14" s="16" customFormat="1" ht="15.75" collapsed="1">
      <c r="A912" s="52"/>
      <c r="B912" s="81" t="s">
        <v>927</v>
      </c>
      <c r="C912" s="48" t="str">
        <f t="shared" ref="C912:C913" ca="1" si="190">IF(D912&lt;&gt;"","0x"&amp;DEC2HEX(D912,3),"")</f>
        <v>0x1F8</v>
      </c>
      <c r="D912" s="48">
        <f t="array" aca="1" ref="D912" ca="1">IF(ISNUMBER(SEARCH("Bit", $H912)), "", INDEX(D:D,MAX(IF(OFFSET(D912,-25,0,24,1)&lt;&gt;"",ROW(OFFSET(D912,-25,0,24,1)))),)+2)</f>
        <v>504</v>
      </c>
      <c r="E912" s="48">
        <v>16</v>
      </c>
      <c r="F912" s="48" t="s">
        <v>919</v>
      </c>
      <c r="G912" s="49" t="s">
        <v>920</v>
      </c>
      <c r="H912" s="49"/>
      <c r="I912" s="50"/>
      <c r="J912" s="51" t="s">
        <v>921</v>
      </c>
      <c r="M912" s="17"/>
      <c r="N912" s="17"/>
    </row>
    <row r="913" spans="1:14" s="16" customFormat="1" ht="78.75" hidden="1" outlineLevel="1">
      <c r="A913" s="52"/>
      <c r="B913" s="81"/>
      <c r="C913" s="48" t="str">
        <f t="shared" ca="1" si="190"/>
        <v/>
      </c>
      <c r="D913" s="48" t="str">
        <f t="array" aca="1" ref="D913" ca="1">IF(ISNUMBER(SEARCH("Bit", $H913)), "", INDEX(D:D,MAX(IF(OFFSET(D913,-25,0,24,1)&lt;&gt;"",ROW(OFFSET(D913,-25,0,24,1)))),)+2)</f>
        <v/>
      </c>
      <c r="E913" s="48"/>
      <c r="F913" s="48"/>
      <c r="G913" s="49" t="s">
        <v>920</v>
      </c>
      <c r="H913" s="49" t="s">
        <v>144</v>
      </c>
      <c r="I913" s="50" t="s">
        <v>927</v>
      </c>
      <c r="J913" s="51" t="s">
        <v>928</v>
      </c>
      <c r="M913" s="17"/>
      <c r="N913" s="17"/>
    </row>
    <row r="914" spans="1:14" s="16" customFormat="1" ht="15.75" collapsed="1">
      <c r="A914" s="52"/>
      <c r="B914" s="81" t="s">
        <v>929</v>
      </c>
      <c r="C914" s="48" t="str">
        <f t="shared" ref="C914:C915" ca="1" si="191">IF(D914&lt;&gt;"","0x"&amp;DEC2HEX(D914,3),"")</f>
        <v>0x1FA</v>
      </c>
      <c r="D914" s="48">
        <f t="array" aca="1" ref="D914" ca="1">IF(ISNUMBER(SEARCH("Bit", $H914)), "", INDEX(D:D,MAX(IF(OFFSET(D914,-25,0,24,1)&lt;&gt;"",ROW(OFFSET(D914,-25,0,24,1)))),)+2)</f>
        <v>506</v>
      </c>
      <c r="E914" s="48">
        <v>16</v>
      </c>
      <c r="F914" s="48" t="s">
        <v>919</v>
      </c>
      <c r="G914" s="49" t="s">
        <v>920</v>
      </c>
      <c r="H914" s="49"/>
      <c r="I914" s="50"/>
      <c r="J914" s="51" t="s">
        <v>930</v>
      </c>
      <c r="M914" s="17"/>
      <c r="N914" s="17"/>
    </row>
    <row r="915" spans="1:14" s="16" customFormat="1" ht="78.75" hidden="1" outlineLevel="1">
      <c r="A915" s="52"/>
      <c r="B915" s="81"/>
      <c r="C915" s="48" t="str">
        <f t="shared" ca="1" si="191"/>
        <v/>
      </c>
      <c r="D915" s="48" t="str">
        <f t="array" aca="1" ref="D915" ca="1">IF(ISNUMBER(SEARCH("Bit", $H915)), "", INDEX(D:D,MAX(IF(OFFSET(D915,-25,0,24,1)&lt;&gt;"",ROW(OFFSET(D915,-25,0,24,1)))),)+2)</f>
        <v/>
      </c>
      <c r="E915" s="48"/>
      <c r="F915" s="48"/>
      <c r="G915" s="49" t="s">
        <v>920</v>
      </c>
      <c r="H915" s="49" t="s">
        <v>144</v>
      </c>
      <c r="I915" s="50" t="s">
        <v>929</v>
      </c>
      <c r="J915" s="51" t="s">
        <v>931</v>
      </c>
      <c r="M915" s="17"/>
      <c r="N915" s="17"/>
    </row>
    <row r="916" spans="1:14" s="16" customFormat="1" ht="15.75" collapsed="1">
      <c r="A916" s="52"/>
      <c r="B916" s="81" t="s">
        <v>932</v>
      </c>
      <c r="C916" s="48" t="str">
        <f t="shared" ref="C916:C932" ca="1" si="192">IF(D916&lt;&gt;"","0x"&amp;DEC2HEX(D916,3),"")</f>
        <v>0x1FC</v>
      </c>
      <c r="D916" s="48">
        <f t="array" aca="1" ref="D916" ca="1">IF(ISNUMBER(SEARCH("Bit", $H916)), "", INDEX(D:D,MAX(IF(OFFSET(D916,-25,0,24,1)&lt;&gt;"",ROW(OFFSET(D916,-25,0,24,1)))),)+2)</f>
        <v>508</v>
      </c>
      <c r="E916" s="48">
        <v>16</v>
      </c>
      <c r="F916" s="48" t="s">
        <v>298</v>
      </c>
      <c r="G916" s="49" t="s">
        <v>39</v>
      </c>
      <c r="H916" s="49"/>
      <c r="I916" s="50"/>
      <c r="J916" s="51" t="s">
        <v>242</v>
      </c>
      <c r="M916" s="17"/>
      <c r="N916" s="17"/>
    </row>
    <row r="917" spans="1:14" s="16" customFormat="1" ht="15.75" hidden="1" outlineLevel="1">
      <c r="A917" s="52"/>
      <c r="B917" s="80"/>
      <c r="C917" s="39" t="str">
        <f t="shared" ca="1" si="192"/>
        <v/>
      </c>
      <c r="D917" s="39" t="str">
        <f t="array" aca="1" ref="D917" ca="1">IF(ISNUMBER(SEARCH("Bit", $H917)), "", INDEX(D:D,MAX(IF(OFFSET(D917,-25,0,24,1)&lt;&gt;"",ROW(OFFSET(D917,-25,0,24,1)))),)+1)</f>
        <v/>
      </c>
      <c r="E917" s="39"/>
      <c r="F917" s="39"/>
      <c r="G917" s="49" t="s">
        <v>39</v>
      </c>
      <c r="H917" s="49" t="s">
        <v>683</v>
      </c>
      <c r="I917" s="50" t="s">
        <v>933</v>
      </c>
      <c r="J917" s="51"/>
      <c r="M917" s="17"/>
      <c r="N917" s="17"/>
    </row>
    <row r="918" spans="1:14" s="16" customFormat="1" ht="15.75" hidden="1" outlineLevel="1">
      <c r="A918" s="52"/>
      <c r="B918" s="80"/>
      <c r="C918" s="39" t="str">
        <f t="shared" ca="1" si="192"/>
        <v/>
      </c>
      <c r="D918" s="39" t="str">
        <f t="array" aca="1" ref="D918" ca="1">IF(ISNUMBER(SEARCH("Bit", $H918)), "", INDEX(D:D,MAX(IF(OFFSET(D918,-25,0,24,1)&lt;&gt;"",ROW(OFFSET(D918,-25,0,24,1)))),)+1)</f>
        <v/>
      </c>
      <c r="E918" s="39"/>
      <c r="F918" s="39"/>
      <c r="G918" s="49" t="s">
        <v>39</v>
      </c>
      <c r="H918" s="49" t="s">
        <v>684</v>
      </c>
      <c r="I918" s="50" t="s">
        <v>934</v>
      </c>
      <c r="J918" s="51"/>
      <c r="M918" s="17"/>
      <c r="N918" s="17"/>
    </row>
    <row r="919" spans="1:14" s="16" customFormat="1" ht="15.75" hidden="1" outlineLevel="1">
      <c r="A919" s="52"/>
      <c r="B919" s="80"/>
      <c r="C919" s="39" t="str">
        <f t="shared" ca="1" si="192"/>
        <v/>
      </c>
      <c r="D919" s="39" t="str">
        <f t="array" aca="1" ref="D919" ca="1">IF(ISNUMBER(SEARCH("Bit", $H919)), "", INDEX(D:D,MAX(IF(OFFSET(D919,-25,0,24,1)&lt;&gt;"",ROW(OFFSET(D919,-25,0,24,1)))),)+1)</f>
        <v/>
      </c>
      <c r="E919" s="39"/>
      <c r="F919" s="39"/>
      <c r="G919" s="49" t="s">
        <v>39</v>
      </c>
      <c r="H919" s="49" t="s">
        <v>841</v>
      </c>
      <c r="I919" s="50" t="s">
        <v>935</v>
      </c>
      <c r="J919" s="51"/>
      <c r="M919" s="17"/>
      <c r="N919" s="17"/>
    </row>
    <row r="920" spans="1:14" s="16" customFormat="1" ht="15.75" hidden="1" outlineLevel="1">
      <c r="A920" s="52"/>
      <c r="B920" s="80"/>
      <c r="C920" s="39" t="str">
        <f t="shared" ca="1" si="192"/>
        <v/>
      </c>
      <c r="D920" s="39" t="str">
        <f t="array" aca="1" ref="D920" ca="1">IF(ISNUMBER(SEARCH("Bit", $H920)), "", INDEX(D:D,MAX(IF(OFFSET(D920,-25,0,24,1)&lt;&gt;"",ROW(OFFSET(D920,-25,0,24,1)))),)+1)</f>
        <v/>
      </c>
      <c r="E920" s="39"/>
      <c r="F920" s="39"/>
      <c r="G920" s="49" t="s">
        <v>39</v>
      </c>
      <c r="H920" s="49" t="s">
        <v>844</v>
      </c>
      <c r="I920" s="50" t="s">
        <v>936</v>
      </c>
      <c r="J920" s="51"/>
      <c r="M920" s="17"/>
      <c r="N920" s="17"/>
    </row>
    <row r="921" spans="1:14" s="16" customFormat="1" ht="15.75" hidden="1" outlineLevel="1">
      <c r="A921" s="52"/>
      <c r="B921" s="80"/>
      <c r="C921" s="39" t="str">
        <f t="shared" ca="1" si="192"/>
        <v/>
      </c>
      <c r="D921" s="39" t="str">
        <f t="array" aca="1" ref="D921" ca="1">IF(ISNUMBER(SEARCH("Bit", $H921)), "", INDEX(D:D,MAX(IF(OFFSET(D921,-25,0,24,1)&lt;&gt;"",ROW(OFFSET(D921,-25,0,24,1)))),)+1)</f>
        <v/>
      </c>
      <c r="E921" s="39"/>
      <c r="F921" s="39"/>
      <c r="G921" s="49" t="s">
        <v>39</v>
      </c>
      <c r="H921" s="49" t="s">
        <v>277</v>
      </c>
      <c r="I921" s="50" t="s">
        <v>937</v>
      </c>
      <c r="J921" s="51"/>
      <c r="M921" s="17"/>
      <c r="N921" s="17"/>
    </row>
    <row r="922" spans="1:14" s="16" customFormat="1" ht="15.75" hidden="1" outlineLevel="1">
      <c r="A922" s="52"/>
      <c r="B922" s="80"/>
      <c r="C922" s="39" t="str">
        <f t="shared" ca="1" si="192"/>
        <v/>
      </c>
      <c r="D922" s="39" t="str">
        <f t="array" aca="1" ref="D922" ca="1">IF(ISNUMBER(SEARCH("Bit", $H922)), "", INDEX(D:D,MAX(IF(OFFSET(D922,-25,0,24,1)&lt;&gt;"",ROW(OFFSET(D922,-25,0,24,1)))),)+1)</f>
        <v/>
      </c>
      <c r="E922" s="39"/>
      <c r="F922" s="39"/>
      <c r="G922" s="49" t="s">
        <v>39</v>
      </c>
      <c r="H922" s="49" t="s">
        <v>44</v>
      </c>
      <c r="I922" s="50" t="s">
        <v>938</v>
      </c>
      <c r="J922" s="51"/>
      <c r="M922" s="17"/>
      <c r="N922" s="17"/>
    </row>
    <row r="923" spans="1:14" s="16" customFormat="1" ht="15.75" hidden="1" outlineLevel="1">
      <c r="A923" s="52"/>
      <c r="B923" s="80"/>
      <c r="C923" s="39" t="str">
        <f t="shared" ca="1" si="192"/>
        <v/>
      </c>
      <c r="D923" s="39" t="str">
        <f t="array" aca="1" ref="D923" ca="1">IF(ISNUMBER(SEARCH("Bit", $H923)), "", INDEX(D:D,MAX(IF(OFFSET(D923,-25,0,24,1)&lt;&gt;"",ROW(OFFSET(D923,-25,0,24,1)))),)+1)</f>
        <v/>
      </c>
      <c r="E923" s="39"/>
      <c r="F923" s="39"/>
      <c r="G923" s="49" t="s">
        <v>39</v>
      </c>
      <c r="H923" s="49" t="s">
        <v>282</v>
      </c>
      <c r="I923" s="50" t="s">
        <v>939</v>
      </c>
      <c r="J923" s="51"/>
      <c r="M923" s="17"/>
      <c r="N923" s="17"/>
    </row>
    <row r="924" spans="1:14" s="16" customFormat="1" ht="15.75" hidden="1" outlineLevel="1">
      <c r="A924" s="52"/>
      <c r="B924" s="80"/>
      <c r="C924" s="39" t="str">
        <f t="shared" ca="1" si="192"/>
        <v/>
      </c>
      <c r="D924" s="39" t="str">
        <f t="array" aca="1" ref="D924" ca="1">IF(ISNUMBER(SEARCH("Bit", $H924)), "", INDEX(D:D,MAX(IF(OFFSET(D924,-25,0,24,1)&lt;&gt;"",ROW(OFFSET(D924,-25,0,24,1)))),)+1)</f>
        <v/>
      </c>
      <c r="E924" s="39"/>
      <c r="F924" s="39"/>
      <c r="G924" s="49" t="s">
        <v>39</v>
      </c>
      <c r="H924" s="49" t="s">
        <v>66</v>
      </c>
      <c r="I924" s="50" t="s">
        <v>940</v>
      </c>
      <c r="J924" s="51"/>
      <c r="M924" s="17"/>
      <c r="N924" s="17"/>
    </row>
    <row r="925" spans="1:14" s="16" customFormat="1" ht="15.75" hidden="1" outlineLevel="1">
      <c r="A925" s="52"/>
      <c r="B925" s="80"/>
      <c r="C925" s="39" t="str">
        <f t="shared" ca="1" si="192"/>
        <v/>
      </c>
      <c r="D925" s="39" t="str">
        <f t="array" aca="1" ref="D925" ca="1">IF(ISNUMBER(SEARCH("Bit", $H925)), "", INDEX(D:D,MAX(IF(OFFSET(D925,-25,0,24,1)&lt;&gt;"",ROW(OFFSET(D925,-25,0,24,1)))),)+1)</f>
        <v/>
      </c>
      <c r="E925" s="39"/>
      <c r="F925" s="39"/>
      <c r="G925" s="49" t="s">
        <v>39</v>
      </c>
      <c r="H925" s="49" t="s">
        <v>31</v>
      </c>
      <c r="I925" s="50" t="s">
        <v>941</v>
      </c>
      <c r="J925" s="51"/>
      <c r="M925" s="17"/>
      <c r="N925" s="17"/>
    </row>
    <row r="926" spans="1:14" s="16" customFormat="1" ht="15.75" hidden="1" outlineLevel="1">
      <c r="A926" s="52"/>
      <c r="B926" s="80"/>
      <c r="C926" s="39" t="str">
        <f t="shared" ca="1" si="192"/>
        <v/>
      </c>
      <c r="D926" s="39" t="str">
        <f t="array" aca="1" ref="D926" ca="1">IF(ISNUMBER(SEARCH("Bit", $H926)), "", INDEX(D:D,MAX(IF(OFFSET(D926,-25,0,24,1)&lt;&gt;"",ROW(OFFSET(D926,-25,0,24,1)))),)+1)</f>
        <v/>
      </c>
      <c r="E926" s="39"/>
      <c r="F926" s="39"/>
      <c r="G926" s="49" t="s">
        <v>39</v>
      </c>
      <c r="H926" s="49" t="s">
        <v>32</v>
      </c>
      <c r="I926" s="50" t="s">
        <v>942</v>
      </c>
      <c r="J926" s="51"/>
      <c r="M926" s="17"/>
      <c r="N926" s="17"/>
    </row>
    <row r="927" spans="1:14" s="16" customFormat="1" ht="15.75" hidden="1" outlineLevel="1">
      <c r="A927" s="52"/>
      <c r="B927" s="80"/>
      <c r="C927" s="39" t="str">
        <f t="shared" ca="1" si="192"/>
        <v/>
      </c>
      <c r="D927" s="39" t="str">
        <f t="array" aca="1" ref="D927" ca="1">IF(ISNUMBER(SEARCH("Bit", $H927)), "", INDEX(D:D,MAX(IF(OFFSET(D927,-25,0,24,1)&lt;&gt;"",ROW(OFFSET(D927,-25,0,24,1)))),)+1)</f>
        <v/>
      </c>
      <c r="E927" s="39"/>
      <c r="F927" s="39"/>
      <c r="G927" s="49" t="s">
        <v>39</v>
      </c>
      <c r="H927" s="49" t="s">
        <v>33</v>
      </c>
      <c r="I927" s="50" t="s">
        <v>943</v>
      </c>
      <c r="J927" s="51"/>
      <c r="M927" s="17"/>
      <c r="N927" s="17"/>
    </row>
    <row r="928" spans="1:14" s="16" customFormat="1" ht="15.75" hidden="1" outlineLevel="1">
      <c r="A928" s="52"/>
      <c r="B928" s="80"/>
      <c r="C928" s="39" t="str">
        <f t="shared" ca="1" si="192"/>
        <v/>
      </c>
      <c r="D928" s="39" t="str">
        <f t="array" aca="1" ref="D928" ca="1">IF(ISNUMBER(SEARCH("Bit", $H928)), "", INDEX(D:D,MAX(IF(OFFSET(D928,-25,0,24,1)&lt;&gt;"",ROW(OFFSET(D928,-25,0,24,1)))),)+1)</f>
        <v/>
      </c>
      <c r="E928" s="39"/>
      <c r="F928" s="39"/>
      <c r="G928" s="49" t="s">
        <v>39</v>
      </c>
      <c r="H928" s="49" t="s">
        <v>34</v>
      </c>
      <c r="I928" s="50" t="s">
        <v>944</v>
      </c>
      <c r="J928" s="51"/>
      <c r="M928" s="17"/>
      <c r="N928" s="17"/>
    </row>
    <row r="929" spans="1:14" s="16" customFormat="1" ht="15.75" hidden="1" outlineLevel="1">
      <c r="A929" s="52"/>
      <c r="B929" s="80"/>
      <c r="C929" s="39" t="str">
        <f t="shared" ca="1" si="192"/>
        <v/>
      </c>
      <c r="D929" s="39" t="str">
        <f t="array" aca="1" ref="D929" ca="1">IF(ISNUMBER(SEARCH("Bit", $H929)), "", INDEX(D:D,MAX(IF(OFFSET(D929,-25,0,24,1)&lt;&gt;"",ROW(OFFSET(D929,-25,0,24,1)))),)+1)</f>
        <v/>
      </c>
      <c r="E929" s="39"/>
      <c r="F929" s="39"/>
      <c r="G929" s="49" t="s">
        <v>39</v>
      </c>
      <c r="H929" s="49" t="s">
        <v>35</v>
      </c>
      <c r="I929" s="50" t="s">
        <v>822</v>
      </c>
      <c r="J929" s="51"/>
      <c r="M929" s="17"/>
      <c r="N929" s="17"/>
    </row>
    <row r="930" spans="1:14" s="16" customFormat="1" ht="15.75" hidden="1" outlineLevel="1">
      <c r="A930" s="52"/>
      <c r="B930" s="80"/>
      <c r="C930" s="39" t="str">
        <f t="shared" ca="1" si="192"/>
        <v/>
      </c>
      <c r="D930" s="39" t="str">
        <f t="array" aca="1" ref="D930" ca="1">IF(ISNUMBER(SEARCH("Bit", $H930)), "", INDEX(D:D,MAX(IF(OFFSET(D930,-25,0,24,1)&lt;&gt;"",ROW(OFFSET(D930,-25,0,24,1)))),)+1)</f>
        <v/>
      </c>
      <c r="E930" s="39"/>
      <c r="F930" s="39"/>
      <c r="G930" s="49" t="s">
        <v>39</v>
      </c>
      <c r="H930" s="49" t="s">
        <v>36</v>
      </c>
      <c r="I930" s="50" t="s">
        <v>945</v>
      </c>
      <c r="J930" s="51"/>
      <c r="M930" s="17"/>
      <c r="N930" s="17"/>
    </row>
    <row r="931" spans="1:14" s="16" customFormat="1" ht="15.75" hidden="1" outlineLevel="1">
      <c r="A931" s="52"/>
      <c r="B931" s="80"/>
      <c r="C931" s="39" t="str">
        <f t="shared" ca="1" si="192"/>
        <v/>
      </c>
      <c r="D931" s="39" t="str">
        <f t="array" aca="1" ref="D931" ca="1">IF(ISNUMBER(SEARCH("Bit", $H931)), "", INDEX(D:D,MAX(IF(OFFSET(D931,-25,0,24,1)&lt;&gt;"",ROW(OFFSET(D931,-25,0,24,1)))),)+1)</f>
        <v/>
      </c>
      <c r="E931" s="39"/>
      <c r="F931" s="39"/>
      <c r="G931" s="49" t="s">
        <v>39</v>
      </c>
      <c r="H931" s="49" t="s">
        <v>92</v>
      </c>
      <c r="I931" s="50" t="s">
        <v>946</v>
      </c>
      <c r="J931" s="51"/>
      <c r="M931" s="17"/>
      <c r="N931" s="17"/>
    </row>
    <row r="932" spans="1:14" s="16" customFormat="1" ht="15.75" hidden="1" outlineLevel="1">
      <c r="A932" s="52"/>
      <c r="B932" s="80"/>
      <c r="C932" s="39" t="str">
        <f t="shared" ca="1" si="192"/>
        <v/>
      </c>
      <c r="D932" s="39" t="str">
        <f t="array" aca="1" ref="D932" ca="1">IF(ISNUMBER(SEARCH("Bit", $H932)), "", INDEX(D:D,MAX(IF(OFFSET(D932,-25,0,24,1)&lt;&gt;"",ROW(OFFSET(D932,-25,0,24,1)))),)+1)</f>
        <v/>
      </c>
      <c r="E932" s="39"/>
      <c r="F932" s="39"/>
      <c r="G932" s="49" t="s">
        <v>39</v>
      </c>
      <c r="H932" s="49" t="s">
        <v>95</v>
      </c>
      <c r="I932" s="50" t="s">
        <v>947</v>
      </c>
      <c r="J932" s="51"/>
      <c r="M932" s="17"/>
      <c r="N932" s="17"/>
    </row>
    <row r="933" spans="1:14" s="16" customFormat="1" ht="16.5" collapsed="1" thickBot="1">
      <c r="A933" s="52"/>
      <c r="B933" s="81" t="str">
        <f ca="1">"PARITY_"&amp;((D933+2)/8)&amp;"_64"</f>
        <v>PARITY_64_64</v>
      </c>
      <c r="C933" s="48" t="str">
        <f ca="1">IF(D933&lt;&gt;"","0x"&amp;DEC2HEX(D933,3),"")</f>
        <v>0x1FE</v>
      </c>
      <c r="D933" s="48">
        <f t="array" aca="1" ref="D933" ca="1">IF(ISNUMBER(SEARCH("Bit", $H933)), "", INDEX(D:D,MAX(IF(OFFSET(D933,-25,0,24,1)&lt;&gt;"",ROW(OFFSET(D933,-25,0,24,1)))),)+2)</f>
        <v>510</v>
      </c>
      <c r="E933" s="48">
        <v>16</v>
      </c>
      <c r="F933" s="48"/>
      <c r="G933" s="49"/>
      <c r="H933" s="49"/>
      <c r="I933" s="50"/>
      <c r="J933" s="51"/>
      <c r="M933" s="17"/>
      <c r="N933" s="17"/>
    </row>
    <row r="934" spans="1:14" s="16" customFormat="1" ht="15.75" hidden="1" outlineLevel="1">
      <c r="A934" s="52"/>
      <c r="B934" s="81"/>
      <c r="C934" s="48" t="str">
        <f ca="1">IF(D934&lt;&gt;"","0x"&amp;DEC2HEX(D934,3),"")</f>
        <v/>
      </c>
      <c r="D934" s="48" t="str">
        <f t="array" aca="1" ref="D934" ca="1">IF(ISNUMBER(SEARCH("Bit", $H934)), "", INDEX(D:D,MAX(IF(OFFSET(D934,-25,0,24,1)&lt;&gt;"",ROW(OFFSET(D934,-25,0,24,1)))),)+2)</f>
        <v/>
      </c>
      <c r="E934" s="48"/>
      <c r="F934" s="48"/>
      <c r="G934" s="49"/>
      <c r="H934" s="49" t="s">
        <v>64</v>
      </c>
      <c r="I934" s="50" t="s">
        <v>65</v>
      </c>
      <c r="J934" s="51"/>
      <c r="M934" s="17"/>
      <c r="N934" s="17"/>
    </row>
    <row r="935" spans="1:14" s="16" customFormat="1" ht="16.5" hidden="1" outlineLevel="1" thickBot="1">
      <c r="A935" s="52"/>
      <c r="B935" s="82"/>
      <c r="C935" s="71" t="str">
        <f ca="1">IF(D935&lt;&gt;"","0x"&amp;DEC2HEX(D935,3),"")</f>
        <v/>
      </c>
      <c r="D935" s="71" t="str">
        <f t="array" aca="1" ref="D935" ca="1">IF(ISNUMBER(SEARCH("Bit", $H935)), "", INDEX(D:D,MAX(IF(OFFSET(D935,-25,0,24,1)&lt;&gt;"",ROW(OFFSET(D935,-25,0,24,1)))),)+2)</f>
        <v/>
      </c>
      <c r="E935" s="71"/>
      <c r="F935" s="71"/>
      <c r="G935" s="46"/>
      <c r="H935" s="46" t="s">
        <v>631</v>
      </c>
      <c r="I935" s="72" t="s">
        <v>67</v>
      </c>
      <c r="J935" s="73"/>
      <c r="M935" s="17"/>
      <c r="N935" s="17"/>
    </row>
    <row r="936" spans="1:14" ht="18.75" collapsed="1">
      <c r="A936" s="5"/>
      <c r="B936" s="74"/>
      <c r="C936" s="75"/>
      <c r="D936" s="75"/>
      <c r="E936" s="75"/>
      <c r="F936" s="75"/>
      <c r="G936" s="75"/>
      <c r="H936" s="75"/>
      <c r="I936" s="76"/>
      <c r="J936" s="77"/>
    </row>
    <row r="937" spans="1:14" ht="18.75">
      <c r="A937" s="5"/>
      <c r="B937" s="26"/>
      <c r="C937" s="24"/>
      <c r="D937" s="24"/>
      <c r="E937" s="24"/>
      <c r="F937" s="24"/>
      <c r="G937" s="24"/>
      <c r="H937" s="24"/>
      <c r="I937" s="69"/>
      <c r="J937" s="70"/>
    </row>
    <row r="938" spans="1:14" ht="18.75">
      <c r="A938" s="5"/>
      <c r="B938" s="26"/>
      <c r="C938" s="23"/>
      <c r="D938" s="23"/>
      <c r="E938" s="24"/>
      <c r="F938" s="24"/>
      <c r="G938" s="24"/>
      <c r="H938" s="24"/>
      <c r="I938" s="69"/>
      <c r="J938" s="70"/>
    </row>
    <row r="939" spans="1:14" ht="18.75">
      <c r="A939" s="5"/>
      <c r="C939" s="3"/>
      <c r="D939" s="3"/>
      <c r="E939" s="25"/>
      <c r="F939" s="25"/>
      <c r="G939" s="25"/>
      <c r="H939" s="25"/>
      <c r="I939" s="27"/>
      <c r="J939" s="28"/>
    </row>
    <row r="940" spans="1:14">
      <c r="C940" s="25"/>
      <c r="D940" s="25"/>
      <c r="E940" s="25"/>
      <c r="F940" s="25"/>
      <c r="G940" s="25"/>
      <c r="H940" s="25"/>
      <c r="I940" s="27"/>
      <c r="J940" s="28"/>
    </row>
    <row r="941" spans="1:14">
      <c r="C941" s="25"/>
      <c r="D941" s="25"/>
      <c r="E941" s="25"/>
      <c r="F941" s="25"/>
      <c r="G941" s="25"/>
      <c r="H941" s="25"/>
      <c r="I941" s="27"/>
      <c r="J941" s="28"/>
    </row>
    <row r="942" spans="1:14">
      <c r="C942" s="25"/>
      <c r="D942" s="25"/>
      <c r="E942" s="25"/>
      <c r="F942" s="25"/>
      <c r="G942" s="25"/>
      <c r="H942" s="25"/>
      <c r="I942" s="27"/>
      <c r="J942" s="28"/>
    </row>
    <row r="943" spans="1:14">
      <c r="C943" s="25"/>
      <c r="D943" s="25"/>
      <c r="E943" s="25"/>
      <c r="F943" s="25"/>
      <c r="G943" s="25"/>
      <c r="H943" s="25"/>
      <c r="I943" s="27"/>
      <c r="J943" s="28"/>
    </row>
    <row r="944" spans="1:14">
      <c r="C944" s="25"/>
      <c r="D944" s="25"/>
      <c r="E944" s="25"/>
      <c r="F944" s="25"/>
      <c r="G944" s="25"/>
      <c r="H944" s="25"/>
      <c r="I944" s="27"/>
      <c r="J944" s="28"/>
    </row>
    <row r="945" spans="3:10">
      <c r="C945" s="25"/>
      <c r="D945" s="25"/>
      <c r="E945" s="25"/>
      <c r="F945" s="25"/>
      <c r="G945" s="25"/>
      <c r="H945" s="25"/>
      <c r="I945" s="27"/>
      <c r="J945" s="28"/>
    </row>
    <row r="946" spans="3:10">
      <c r="C946" s="25"/>
      <c r="D946" s="25"/>
      <c r="E946" s="25"/>
      <c r="F946" s="25"/>
      <c r="G946" s="25"/>
      <c r="H946" s="25"/>
      <c r="I946" s="27"/>
      <c r="J946" s="28"/>
    </row>
    <row r="947" spans="3:10">
      <c r="C947" s="25"/>
      <c r="D947" s="25"/>
      <c r="E947" s="25"/>
      <c r="F947" s="25"/>
      <c r="G947" s="25"/>
      <c r="H947" s="25"/>
      <c r="I947" s="27"/>
      <c r="J947" s="28"/>
    </row>
    <row r="948" spans="3:10">
      <c r="C948" s="25"/>
      <c r="D948" s="25"/>
      <c r="E948" s="25"/>
      <c r="F948" s="25"/>
      <c r="G948" s="25"/>
      <c r="H948" s="25"/>
      <c r="I948" s="27"/>
      <c r="J948" s="28"/>
    </row>
    <row r="949" spans="3:10">
      <c r="C949" s="25"/>
      <c r="D949" s="25"/>
      <c r="E949" s="25"/>
      <c r="F949" s="25"/>
      <c r="G949" s="25"/>
      <c r="H949" s="25"/>
      <c r="I949" s="27"/>
      <c r="J949" s="28"/>
    </row>
    <row r="950" spans="3:10">
      <c r="C950" s="25"/>
      <c r="D950" s="25"/>
      <c r="E950" s="25"/>
      <c r="F950" s="25"/>
      <c r="G950" s="25"/>
      <c r="H950" s="25"/>
      <c r="I950" s="27"/>
      <c r="J950" s="28"/>
    </row>
    <row r="951" spans="3:10">
      <c r="C951" s="25"/>
      <c r="D951" s="25"/>
      <c r="E951" s="25"/>
      <c r="F951" s="25"/>
      <c r="G951" s="25"/>
      <c r="H951" s="25"/>
      <c r="I951" s="27"/>
      <c r="J951" s="28"/>
    </row>
    <row r="952" spans="3:10">
      <c r="C952" s="25"/>
      <c r="D952" s="25"/>
      <c r="E952" s="25"/>
      <c r="F952" s="25"/>
      <c r="G952" s="25"/>
      <c r="H952" s="25"/>
      <c r="I952" s="27"/>
      <c r="J952" s="28"/>
    </row>
    <row r="953" spans="3:10">
      <c r="C953" s="25"/>
      <c r="D953" s="25"/>
      <c r="E953" s="25"/>
      <c r="F953" s="25"/>
      <c r="G953" s="25"/>
      <c r="H953" s="25"/>
      <c r="I953" s="27"/>
      <c r="J953" s="28"/>
    </row>
    <row r="954" spans="3:10">
      <c r="C954" s="25"/>
      <c r="D954" s="25"/>
      <c r="E954" s="25"/>
      <c r="F954" s="25"/>
      <c r="G954" s="25"/>
      <c r="H954" s="25"/>
      <c r="I954" s="27"/>
      <c r="J954" s="28"/>
    </row>
    <row r="955" spans="3:10">
      <c r="C955" s="25"/>
      <c r="D955" s="25"/>
      <c r="E955" s="25"/>
      <c r="F955" s="25"/>
      <c r="G955" s="25"/>
      <c r="H955" s="25"/>
      <c r="I955" s="27"/>
      <c r="J955" s="28"/>
    </row>
    <row r="956" spans="3:10">
      <c r="C956" s="25"/>
      <c r="D956" s="25"/>
      <c r="E956" s="25"/>
      <c r="F956" s="25"/>
      <c r="G956" s="25"/>
      <c r="H956" s="25"/>
      <c r="I956" s="27"/>
      <c r="J956" s="28"/>
    </row>
    <row r="957" spans="3:10">
      <c r="C957" s="25"/>
      <c r="D957" s="25"/>
      <c r="E957" s="25"/>
      <c r="F957" s="25"/>
      <c r="G957" s="25"/>
      <c r="H957" s="25"/>
      <c r="I957" s="27"/>
      <c r="J957" s="28"/>
    </row>
    <row r="958" spans="3:10">
      <c r="C958" s="25"/>
      <c r="D958" s="25"/>
      <c r="E958" s="25"/>
      <c r="F958" s="25"/>
      <c r="G958" s="25"/>
      <c r="H958" s="25"/>
      <c r="I958" s="27"/>
      <c r="J958" s="28"/>
    </row>
    <row r="959" spans="3:10">
      <c r="C959" s="25"/>
      <c r="D959" s="25"/>
      <c r="E959" s="25"/>
      <c r="F959" s="25"/>
      <c r="G959" s="25"/>
      <c r="H959" s="25"/>
      <c r="I959" s="27"/>
      <c r="J959" s="28"/>
    </row>
    <row r="960" spans="3:10">
      <c r="C960" s="25"/>
      <c r="D960" s="25"/>
      <c r="E960" s="25"/>
      <c r="F960" s="25"/>
      <c r="G960" s="25"/>
      <c r="H960" s="25"/>
      <c r="I960" s="27"/>
      <c r="J960" s="28"/>
    </row>
    <row r="961" spans="3:10">
      <c r="C961" s="25"/>
      <c r="D961" s="25"/>
      <c r="E961" s="25"/>
      <c r="F961" s="25"/>
      <c r="G961" s="25"/>
      <c r="H961" s="25"/>
      <c r="I961" s="27"/>
      <c r="J961" s="28"/>
    </row>
    <row r="962" spans="3:10">
      <c r="C962" s="25"/>
      <c r="D962" s="25"/>
      <c r="E962" s="25"/>
      <c r="F962" s="25"/>
      <c r="G962" s="25"/>
      <c r="H962" s="25"/>
      <c r="I962" s="27"/>
      <c r="J962" s="28"/>
    </row>
    <row r="963" spans="3:10">
      <c r="C963" s="25"/>
      <c r="D963" s="25"/>
      <c r="E963" s="25"/>
      <c r="F963" s="25"/>
      <c r="G963" s="25"/>
      <c r="H963" s="25"/>
      <c r="I963" s="27"/>
      <c r="J963" s="28"/>
    </row>
    <row r="964" spans="3:10">
      <c r="C964" s="25"/>
      <c r="D964" s="25"/>
      <c r="E964" s="25"/>
      <c r="F964" s="25"/>
      <c r="G964" s="25"/>
      <c r="H964" s="25"/>
      <c r="I964" s="27"/>
      <c r="J964" s="28"/>
    </row>
    <row r="965" spans="3:10">
      <c r="C965" s="25"/>
      <c r="D965" s="25"/>
      <c r="E965" s="25"/>
      <c r="F965" s="25"/>
      <c r="G965" s="25"/>
      <c r="H965" s="25"/>
      <c r="I965" s="27"/>
      <c r="J965" s="28"/>
    </row>
    <row r="966" spans="3:10">
      <c r="C966" s="25"/>
      <c r="D966" s="25"/>
      <c r="E966" s="25"/>
      <c r="F966" s="25"/>
      <c r="G966" s="25"/>
      <c r="H966" s="25"/>
      <c r="I966" s="27"/>
      <c r="J966" s="28"/>
    </row>
    <row r="967" spans="3:10">
      <c r="C967" s="25"/>
      <c r="D967" s="25"/>
      <c r="E967" s="25"/>
      <c r="F967" s="25"/>
      <c r="G967" s="25"/>
      <c r="H967" s="25"/>
      <c r="I967" s="27"/>
      <c r="J967" s="28"/>
    </row>
    <row r="968" spans="3:10">
      <c r="C968" s="25"/>
      <c r="D968" s="25"/>
      <c r="E968" s="25"/>
      <c r="F968" s="25"/>
      <c r="G968" s="25"/>
      <c r="H968" s="25"/>
      <c r="I968" s="27"/>
      <c r="J968" s="28"/>
    </row>
    <row r="969" spans="3:10">
      <c r="C969" s="25"/>
      <c r="D969" s="25"/>
      <c r="E969" s="25"/>
      <c r="F969" s="25"/>
      <c r="G969" s="25"/>
      <c r="H969" s="25"/>
      <c r="I969" s="27"/>
      <c r="J969" s="28"/>
    </row>
    <row r="970" spans="3:10">
      <c r="C970" s="25"/>
      <c r="D970" s="25"/>
      <c r="E970" s="25"/>
      <c r="F970" s="25"/>
      <c r="G970" s="25"/>
      <c r="H970" s="25"/>
      <c r="I970" s="27"/>
      <c r="J970" s="28"/>
    </row>
    <row r="971" spans="3:10">
      <c r="C971" s="25"/>
      <c r="D971" s="25"/>
      <c r="E971" s="25"/>
      <c r="F971" s="25"/>
      <c r="G971" s="25"/>
      <c r="H971" s="25"/>
      <c r="I971" s="27"/>
      <c r="J971" s="28"/>
    </row>
    <row r="972" spans="3:10">
      <c r="C972" s="25"/>
      <c r="D972" s="25"/>
      <c r="E972" s="25"/>
      <c r="F972" s="25"/>
      <c r="G972" s="25"/>
      <c r="H972" s="25"/>
      <c r="I972" s="27"/>
      <c r="J972" s="28"/>
    </row>
    <row r="973" spans="3:10">
      <c r="C973" s="25"/>
      <c r="D973" s="25"/>
      <c r="E973" s="25"/>
      <c r="F973" s="25"/>
      <c r="G973" s="25"/>
      <c r="H973" s="25"/>
      <c r="I973" s="27"/>
      <c r="J973" s="28"/>
    </row>
    <row r="974" spans="3:10">
      <c r="C974" s="25"/>
      <c r="D974" s="25"/>
      <c r="E974" s="25"/>
      <c r="F974" s="25"/>
      <c r="G974" s="25"/>
      <c r="H974" s="25"/>
      <c r="I974" s="27"/>
      <c r="J974" s="28"/>
    </row>
  </sheetData>
  <dataConsolidate/>
  <mergeCells count="3">
    <mergeCell ref="I2:J2"/>
    <mergeCell ref="I3:J3"/>
    <mergeCell ref="I4:J4"/>
  </mergeCells>
  <conditionalFormatting sqref="D26:D52 D196:D265 D268:D305 D308:D338 D916 D590:D601 D58:D94 D342:D531 D898:D902 D534:D544 D827:D881 D678:D824 D933:D935 D604:D676 D185:D193 D101:D136 D143:D178 D547:D586">
    <cfRule type="expression" dxfId="56" priority="282">
      <formula>MOD($D26+2,8)=0</formula>
    </cfRule>
  </conditionalFormatting>
  <conditionalFormatting sqref="D194:D195">
    <cfRule type="expression" dxfId="55" priority="281">
      <formula>MOD($D194+2,8)=0</formula>
    </cfRule>
  </conditionalFormatting>
  <conditionalFormatting sqref="D266:D267">
    <cfRule type="expression" dxfId="54" priority="279">
      <formula>MOD($D266+2,8)=0</formula>
    </cfRule>
  </conditionalFormatting>
  <conditionalFormatting sqref="D306:D307">
    <cfRule type="expression" dxfId="53" priority="278">
      <formula>MOD($D306+2,8)=0</formula>
    </cfRule>
  </conditionalFormatting>
  <conditionalFormatting sqref="D891:D893">
    <cfRule type="expression" dxfId="52" priority="269">
      <formula>MOD($D891+2,8)=0</formula>
    </cfRule>
  </conditionalFormatting>
  <conditionalFormatting sqref="D882:D884">
    <cfRule type="expression" dxfId="51" priority="268">
      <formula>MOD($D882+2,8)=0</formula>
    </cfRule>
  </conditionalFormatting>
  <conditionalFormatting sqref="D589">
    <cfRule type="expression" dxfId="50" priority="255">
      <formula>MOD($D589+2,8)=0</formula>
    </cfRule>
  </conditionalFormatting>
  <conditionalFormatting sqref="D588">
    <cfRule type="expression" dxfId="49" priority="249">
      <formula>MOD($D588+2,8)=0</formula>
    </cfRule>
  </conditionalFormatting>
  <conditionalFormatting sqref="D602">
    <cfRule type="expression" dxfId="48" priority="247">
      <formula>MOD($D602+2,8)=0</formula>
    </cfRule>
  </conditionalFormatting>
  <conditionalFormatting sqref="D603">
    <cfRule type="expression" dxfId="47" priority="244">
      <formula>MOD($D603+2,8)=0</formula>
    </cfRule>
  </conditionalFormatting>
  <conditionalFormatting sqref="D903:D904">
    <cfRule type="expression" dxfId="46" priority="239">
      <formula>MOD($D903+2,8)=0</formula>
    </cfRule>
  </conditionalFormatting>
  <conditionalFormatting sqref="D905:D906">
    <cfRule type="expression" dxfId="45" priority="238">
      <formula>MOD($D905+2,8)=0</formula>
    </cfRule>
  </conditionalFormatting>
  <conditionalFormatting sqref="D907:D908">
    <cfRule type="expression" dxfId="44" priority="237">
      <formula>MOD($D907+2,8)=0</formula>
    </cfRule>
  </conditionalFormatting>
  <conditionalFormatting sqref="D912:D913">
    <cfRule type="expression" dxfId="43" priority="236">
      <formula>MOD($D912+2,8)=0</formula>
    </cfRule>
  </conditionalFormatting>
  <conditionalFormatting sqref="D909:D911">
    <cfRule type="expression" dxfId="42" priority="235">
      <formula>MOD($D909+2,8)=0</formula>
    </cfRule>
  </conditionalFormatting>
  <conditionalFormatting sqref="D914:D915">
    <cfRule type="expression" dxfId="41" priority="234">
      <formula>MOD($D914+2,8)=0</formula>
    </cfRule>
  </conditionalFormatting>
  <conditionalFormatting sqref="D545:D546">
    <cfRule type="expression" dxfId="40" priority="149">
      <formula>MOD($D545+2,8)=0</formula>
    </cfRule>
  </conditionalFormatting>
  <conditionalFormatting sqref="D587">
    <cfRule type="expression" dxfId="39" priority="131">
      <formula>MOD($D587+2,8)=0</formula>
    </cfRule>
  </conditionalFormatting>
  <conditionalFormatting sqref="D57">
    <cfRule type="expression" dxfId="38" priority="98">
      <formula>MOD($D57+2,8)=0</formula>
    </cfRule>
  </conditionalFormatting>
  <conditionalFormatting sqref="D99">
    <cfRule type="expression" dxfId="37" priority="94">
      <formula>MOD($D99+2,8)=0</formula>
    </cfRule>
  </conditionalFormatting>
  <conditionalFormatting sqref="D56">
    <cfRule type="expression" dxfId="36" priority="97">
      <formula>MOD($D56+2,8)=0</formula>
    </cfRule>
  </conditionalFormatting>
  <conditionalFormatting sqref="D53">
    <cfRule type="expression" dxfId="35" priority="96">
      <formula>MOD($D53+2,8)=0</formula>
    </cfRule>
  </conditionalFormatting>
  <conditionalFormatting sqref="D95">
    <cfRule type="expression" dxfId="34" priority="92">
      <formula>MOD($D95+2,8)=0</formula>
    </cfRule>
  </conditionalFormatting>
  <conditionalFormatting sqref="D100">
    <cfRule type="expression" dxfId="33" priority="95">
      <formula>MOD($D100+2,8)=0</formula>
    </cfRule>
  </conditionalFormatting>
  <conditionalFormatting sqref="D142">
    <cfRule type="expression" dxfId="32" priority="91">
      <formula>MOD($D142+2,8)=0</formula>
    </cfRule>
  </conditionalFormatting>
  <conditionalFormatting sqref="D140">
    <cfRule type="expression" dxfId="31" priority="89">
      <formula>MOD($D140+2,8)=0</formula>
    </cfRule>
  </conditionalFormatting>
  <conditionalFormatting sqref="D141">
    <cfRule type="expression" dxfId="30" priority="90">
      <formula>MOD($D141+2,8)=0</formula>
    </cfRule>
  </conditionalFormatting>
  <conditionalFormatting sqref="D98">
    <cfRule type="expression" dxfId="29" priority="93">
      <formula>MOD($D98+2,8)=0</formula>
    </cfRule>
  </conditionalFormatting>
  <conditionalFormatting sqref="D137">
    <cfRule type="expression" dxfId="28" priority="88">
      <formula>MOD($D137+2,8)=0</formula>
    </cfRule>
  </conditionalFormatting>
  <conditionalFormatting sqref="D184">
    <cfRule type="expression" dxfId="27" priority="87">
      <formula>MOD($D184+2,8)=0</formula>
    </cfRule>
  </conditionalFormatting>
  <conditionalFormatting sqref="D183">
    <cfRule type="expression" dxfId="26" priority="86">
      <formula>MOD($D183+2,8)=0</formula>
    </cfRule>
  </conditionalFormatting>
  <conditionalFormatting sqref="D182">
    <cfRule type="expression" dxfId="25" priority="85">
      <formula>MOD($D182+2,8)=0</formula>
    </cfRule>
  </conditionalFormatting>
  <conditionalFormatting sqref="D179">
    <cfRule type="expression" dxfId="24" priority="84">
      <formula>MOD($D179+2,8)=0</formula>
    </cfRule>
  </conditionalFormatting>
  <conditionalFormatting sqref="D55">
    <cfRule type="expression" dxfId="23" priority="61">
      <formula>MOD($D55+2,8)=0</formula>
    </cfRule>
  </conditionalFormatting>
  <conditionalFormatting sqref="D97">
    <cfRule type="expression" dxfId="22" priority="60">
      <formula>MOD($D97+2,8)=0</formula>
    </cfRule>
  </conditionalFormatting>
  <conditionalFormatting sqref="D139">
    <cfRule type="expression" dxfId="21" priority="59">
      <formula>MOD($D139+2,8)=0</formula>
    </cfRule>
  </conditionalFormatting>
  <conditionalFormatting sqref="D181">
    <cfRule type="expression" dxfId="20" priority="58">
      <formula>MOD($D181+2,8)=0</formula>
    </cfRule>
  </conditionalFormatting>
  <conditionalFormatting sqref="D341">
    <cfRule type="expression" dxfId="19" priority="41">
      <formula>MOD($D341+2,8)=0</formula>
    </cfRule>
  </conditionalFormatting>
  <conditionalFormatting sqref="D340">
    <cfRule type="expression" dxfId="18" priority="44">
      <formula>MOD($D340+2,8)=0</formula>
    </cfRule>
  </conditionalFormatting>
  <conditionalFormatting sqref="D339">
    <cfRule type="expression" dxfId="17" priority="43">
      <formula>MOD($D339+2,8)=0</formula>
    </cfRule>
  </conditionalFormatting>
  <conditionalFormatting sqref="D885:D886">
    <cfRule type="expression" dxfId="16" priority="26">
      <formula>MOD($D885+2,8)=0</formula>
    </cfRule>
  </conditionalFormatting>
  <conditionalFormatting sqref="D887:D888">
    <cfRule type="expression" dxfId="15" priority="25">
      <formula>MOD($D887+2,8)=0</formula>
    </cfRule>
  </conditionalFormatting>
  <conditionalFormatting sqref="D889:D890">
    <cfRule type="expression" dxfId="14" priority="24">
      <formula>MOD($D889+2,8)=0</formula>
    </cfRule>
  </conditionalFormatting>
  <conditionalFormatting sqref="D894:D895">
    <cfRule type="expression" dxfId="13" priority="23">
      <formula>MOD($D894+2,8)=0</formula>
    </cfRule>
  </conditionalFormatting>
  <conditionalFormatting sqref="D896:D897">
    <cfRule type="expression" dxfId="12" priority="22">
      <formula>MOD($D896+2,8)=0</formula>
    </cfRule>
  </conditionalFormatting>
  <conditionalFormatting sqref="D532:D533">
    <cfRule type="expression" dxfId="11" priority="19">
      <formula>MOD($D532+2,8)=0</formula>
    </cfRule>
  </conditionalFormatting>
  <conditionalFormatting sqref="D54">
    <cfRule type="expression" dxfId="10" priority="17">
      <formula>MOD($D54+2,8)=0</formula>
    </cfRule>
  </conditionalFormatting>
  <conditionalFormatting sqref="D96">
    <cfRule type="expression" dxfId="9" priority="16">
      <formula>MOD($D96+2,8)=0</formula>
    </cfRule>
  </conditionalFormatting>
  <conditionalFormatting sqref="D138">
    <cfRule type="expression" dxfId="8" priority="15">
      <formula>MOD($D138+2,8)=0</formula>
    </cfRule>
  </conditionalFormatting>
  <conditionalFormatting sqref="D180">
    <cfRule type="expression" dxfId="7" priority="14">
      <formula>MOD($D180+2,8)=0</formula>
    </cfRule>
  </conditionalFormatting>
  <conditionalFormatting sqref="D826">
    <cfRule type="expression" dxfId="6" priority="9">
      <formula>MOD($D826+2,8)=0</formula>
    </cfRule>
  </conditionalFormatting>
  <conditionalFormatting sqref="D825">
    <cfRule type="expression" dxfId="5" priority="8">
      <formula>MOD($D825+2,8)=0</formula>
    </cfRule>
  </conditionalFormatting>
  <conditionalFormatting sqref="D677">
    <cfRule type="expression" dxfId="4" priority="3">
      <formula>MOD($D677+2,8)=0</formula>
    </cfRule>
  </conditionalFormatting>
  <pageMargins left="0.25" right="0.25" top="0.75" bottom="0.75" header="0.3" footer="0.3"/>
  <pageSetup scale="51"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4438D005-0546-4194-824A-82F1B7C5AB48}">
          <x14:formula1>
            <xm:f>'Drop Downs'!$B$5:$B$10</xm:f>
          </x14:formula1>
          <xm:sqref>G26:G935</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D332"/>
  <sheetViews>
    <sheetView workbookViewId="0">
      <selection activeCell="D13" sqref="D13"/>
    </sheetView>
  </sheetViews>
  <sheetFormatPr defaultRowHeight="15"/>
  <cols>
    <col min="2" max="3" width="13.7109375" style="9" customWidth="1"/>
    <col min="4" max="4" width="93.85546875" customWidth="1"/>
  </cols>
  <sheetData>
    <row r="3" spans="2:4">
      <c r="B3" s="9" t="s">
        <v>948</v>
      </c>
      <c r="C3" s="9" t="s">
        <v>949</v>
      </c>
      <c r="D3" s="9" t="s">
        <v>950</v>
      </c>
    </row>
    <row r="4" spans="2:4" s="12" customFormat="1" ht="45">
      <c r="B4" s="10">
        <v>44385</v>
      </c>
      <c r="C4" s="10" t="s">
        <v>951</v>
      </c>
      <c r="D4" s="11" t="s">
        <v>952</v>
      </c>
    </row>
    <row r="5" spans="2:4" s="12" customFormat="1" ht="30">
      <c r="B5" s="10">
        <v>44385</v>
      </c>
      <c r="C5" s="10" t="s">
        <v>951</v>
      </c>
      <c r="D5" s="11" t="s">
        <v>953</v>
      </c>
    </row>
    <row r="6" spans="2:4" s="12" customFormat="1" ht="105">
      <c r="B6" s="10">
        <v>44385</v>
      </c>
      <c r="C6" s="10" t="s">
        <v>951</v>
      </c>
      <c r="D6" s="11" t="s">
        <v>954</v>
      </c>
    </row>
    <row r="7" spans="2:4" s="12" customFormat="1">
      <c r="B7" s="10">
        <v>44385</v>
      </c>
      <c r="C7" s="10" t="s">
        <v>951</v>
      </c>
      <c r="D7" s="11" t="s">
        <v>955</v>
      </c>
    </row>
    <row r="8" spans="2:4" s="12" customFormat="1" ht="30">
      <c r="B8" s="10">
        <v>44385</v>
      </c>
      <c r="C8" s="10" t="s">
        <v>951</v>
      </c>
      <c r="D8" s="11" t="s">
        <v>956</v>
      </c>
    </row>
    <row r="9" spans="2:4" s="12" customFormat="1" ht="30">
      <c r="B9" s="10">
        <v>44385</v>
      </c>
      <c r="C9" s="10" t="s">
        <v>951</v>
      </c>
      <c r="D9" s="11" t="s">
        <v>957</v>
      </c>
    </row>
    <row r="10" spans="2:4" s="12" customFormat="1" ht="30">
      <c r="B10" s="10">
        <v>44385</v>
      </c>
      <c r="C10" s="10" t="s">
        <v>951</v>
      </c>
      <c r="D10" s="11" t="s">
        <v>958</v>
      </c>
    </row>
    <row r="11" spans="2:4" s="12" customFormat="1" ht="45">
      <c r="B11" s="10">
        <v>44385</v>
      </c>
      <c r="C11" s="10" t="s">
        <v>951</v>
      </c>
      <c r="D11" s="11" t="s">
        <v>959</v>
      </c>
    </row>
    <row r="12" spans="2:4" s="12" customFormat="1">
      <c r="B12" s="10">
        <v>44385</v>
      </c>
      <c r="C12" s="10" t="s">
        <v>951</v>
      </c>
      <c r="D12" s="11" t="s">
        <v>960</v>
      </c>
    </row>
    <row r="13" spans="2:4" s="12" customFormat="1">
      <c r="B13" s="10"/>
      <c r="C13" s="10"/>
      <c r="D13" s="11"/>
    </row>
    <row r="14" spans="2:4" s="12" customFormat="1">
      <c r="B14" s="10"/>
      <c r="C14" s="10"/>
      <c r="D14" s="11"/>
    </row>
    <row r="15" spans="2:4" s="12" customFormat="1">
      <c r="B15" s="10"/>
      <c r="C15" s="10"/>
      <c r="D15" s="11"/>
    </row>
    <row r="16" spans="2:4" s="12" customFormat="1">
      <c r="B16" s="10"/>
      <c r="C16" s="10"/>
      <c r="D16" s="11"/>
    </row>
    <row r="17" spans="2:4" s="12" customFormat="1">
      <c r="B17" s="10"/>
      <c r="C17" s="10"/>
      <c r="D17" s="11"/>
    </row>
    <row r="18" spans="2:4" s="12" customFormat="1">
      <c r="B18" s="10"/>
      <c r="C18" s="10"/>
      <c r="D18" s="11"/>
    </row>
    <row r="19" spans="2:4" s="12" customFormat="1">
      <c r="B19" s="10"/>
      <c r="C19" s="10"/>
      <c r="D19" s="11"/>
    </row>
    <row r="20" spans="2:4" s="12" customFormat="1">
      <c r="B20" s="10"/>
      <c r="C20" s="10"/>
      <c r="D20" s="11"/>
    </row>
    <row r="21" spans="2:4" s="12" customFormat="1">
      <c r="B21" s="10"/>
      <c r="C21" s="10"/>
      <c r="D21" s="11"/>
    </row>
    <row r="22" spans="2:4" s="12" customFormat="1">
      <c r="B22" s="10"/>
      <c r="C22" s="10"/>
      <c r="D22" s="11"/>
    </row>
    <row r="23" spans="2:4" s="12" customFormat="1">
      <c r="B23" s="10"/>
      <c r="C23" s="10"/>
      <c r="D23" s="11"/>
    </row>
    <row r="24" spans="2:4" s="12" customFormat="1">
      <c r="B24" s="10"/>
      <c r="C24" s="10"/>
      <c r="D24" s="11"/>
    </row>
    <row r="25" spans="2:4" s="12" customFormat="1">
      <c r="B25" s="10"/>
      <c r="C25" s="10"/>
      <c r="D25" s="11"/>
    </row>
    <row r="26" spans="2:4" s="12" customFormat="1">
      <c r="B26" s="10"/>
      <c r="C26" s="10"/>
      <c r="D26" s="11"/>
    </row>
    <row r="27" spans="2:4" s="12" customFormat="1">
      <c r="B27" s="10"/>
      <c r="C27" s="10"/>
      <c r="D27" s="11"/>
    </row>
    <row r="28" spans="2:4" s="12" customFormat="1">
      <c r="B28" s="10"/>
      <c r="C28" s="10"/>
      <c r="D28" s="11"/>
    </row>
    <row r="29" spans="2:4" s="12" customFormat="1">
      <c r="B29" s="10"/>
      <c r="C29" s="10"/>
      <c r="D29" s="11"/>
    </row>
    <row r="30" spans="2:4" s="12" customFormat="1">
      <c r="B30" s="10"/>
      <c r="C30" s="10"/>
      <c r="D30" s="11"/>
    </row>
    <row r="31" spans="2:4" s="12" customFormat="1">
      <c r="B31" s="10"/>
      <c r="C31" s="10"/>
      <c r="D31" s="11"/>
    </row>
    <row r="32" spans="2:4" s="12" customFormat="1">
      <c r="B32" s="10"/>
      <c r="C32" s="10"/>
      <c r="D32" s="11"/>
    </row>
    <row r="33" spans="2:4" s="12" customFormat="1">
      <c r="B33" s="10"/>
      <c r="C33" s="10"/>
      <c r="D33" s="11"/>
    </row>
    <row r="34" spans="2:4" s="12" customFormat="1">
      <c r="B34" s="10"/>
      <c r="C34" s="10"/>
      <c r="D34" s="11"/>
    </row>
    <row r="35" spans="2:4" s="12" customFormat="1">
      <c r="B35" s="10"/>
      <c r="C35" s="10"/>
      <c r="D35" s="11"/>
    </row>
    <row r="36" spans="2:4" s="12" customFormat="1">
      <c r="B36" s="10"/>
      <c r="C36" s="10"/>
      <c r="D36" s="11"/>
    </row>
    <row r="37" spans="2:4" s="12" customFormat="1">
      <c r="B37" s="10"/>
      <c r="C37" s="10"/>
      <c r="D37" s="11"/>
    </row>
    <row r="38" spans="2:4" s="12" customFormat="1">
      <c r="B38" s="10"/>
      <c r="C38" s="10"/>
      <c r="D38" s="11"/>
    </row>
    <row r="39" spans="2:4" s="12" customFormat="1">
      <c r="B39" s="10"/>
      <c r="C39" s="10"/>
      <c r="D39" s="11"/>
    </row>
    <row r="40" spans="2:4" s="12" customFormat="1">
      <c r="B40" s="10"/>
      <c r="C40" s="10"/>
      <c r="D40" s="11"/>
    </row>
    <row r="41" spans="2:4">
      <c r="B41" s="10"/>
      <c r="C41" s="10"/>
      <c r="D41" s="11"/>
    </row>
    <row r="42" spans="2:4">
      <c r="B42" s="10"/>
      <c r="C42" s="10"/>
      <c r="D42" s="11"/>
    </row>
    <row r="43" spans="2:4">
      <c r="B43" s="10"/>
      <c r="C43" s="10"/>
      <c r="D43" s="11"/>
    </row>
    <row r="44" spans="2:4">
      <c r="B44" s="10"/>
      <c r="C44" s="10"/>
      <c r="D44" s="11"/>
    </row>
    <row r="45" spans="2:4">
      <c r="B45" s="10"/>
      <c r="C45" s="10"/>
      <c r="D45" s="11"/>
    </row>
    <row r="46" spans="2:4">
      <c r="B46" s="10"/>
      <c r="C46" s="10"/>
      <c r="D46" s="11"/>
    </row>
    <row r="47" spans="2:4">
      <c r="B47" s="10"/>
      <c r="C47" s="10"/>
      <c r="D47" s="11"/>
    </row>
    <row r="48" spans="2:4">
      <c r="B48" s="10"/>
      <c r="C48" s="10"/>
      <c r="D48" s="11"/>
    </row>
    <row r="49" spans="2:4">
      <c r="B49" s="10"/>
      <c r="C49" s="10"/>
      <c r="D49" s="11"/>
    </row>
    <row r="50" spans="2:4">
      <c r="B50" s="10"/>
      <c r="C50" s="10"/>
      <c r="D50" s="11"/>
    </row>
    <row r="51" spans="2:4">
      <c r="B51" s="10"/>
      <c r="C51" s="10"/>
      <c r="D51" s="11"/>
    </row>
    <row r="52" spans="2:4">
      <c r="B52" s="10"/>
      <c r="C52" s="10"/>
      <c r="D52" s="11"/>
    </row>
    <row r="53" spans="2:4">
      <c r="B53" s="10"/>
      <c r="C53" s="10"/>
      <c r="D53" s="11"/>
    </row>
    <row r="54" spans="2:4">
      <c r="B54" s="10"/>
      <c r="C54" s="10"/>
      <c r="D54" s="11"/>
    </row>
    <row r="55" spans="2:4">
      <c r="B55" s="10"/>
      <c r="C55" s="10"/>
      <c r="D55" s="11"/>
    </row>
    <row r="56" spans="2:4">
      <c r="B56" s="10"/>
      <c r="C56" s="10"/>
      <c r="D56" s="11"/>
    </row>
    <row r="57" spans="2:4">
      <c r="B57" s="10"/>
      <c r="C57" s="10"/>
      <c r="D57" s="47"/>
    </row>
    <row r="58" spans="2:4">
      <c r="B58" s="10"/>
      <c r="C58" s="10"/>
      <c r="D58" s="11"/>
    </row>
    <row r="59" spans="2:4">
      <c r="B59" s="10"/>
      <c r="C59" s="10"/>
      <c r="D59" s="11"/>
    </row>
    <row r="60" spans="2:4">
      <c r="B60" s="10"/>
      <c r="C60" s="10"/>
      <c r="D60" s="11"/>
    </row>
    <row r="61" spans="2:4">
      <c r="B61" s="10"/>
      <c r="C61" s="10"/>
      <c r="D61" s="11"/>
    </row>
    <row r="62" spans="2:4">
      <c r="B62" s="10"/>
      <c r="C62" s="10"/>
      <c r="D62" s="11"/>
    </row>
    <row r="63" spans="2:4">
      <c r="B63" s="10"/>
      <c r="C63" s="10"/>
      <c r="D63" s="11"/>
    </row>
    <row r="64" spans="2:4">
      <c r="B64" s="10"/>
      <c r="C64" s="10"/>
      <c r="D64" s="11"/>
    </row>
    <row r="65" spans="2:4">
      <c r="B65" s="10"/>
      <c r="C65" s="10"/>
      <c r="D65" s="11"/>
    </row>
    <row r="66" spans="2:4">
      <c r="B66" s="10"/>
      <c r="C66" s="10"/>
      <c r="D66" s="11"/>
    </row>
    <row r="67" spans="2:4">
      <c r="B67" s="10"/>
      <c r="C67" s="10"/>
      <c r="D67" s="11"/>
    </row>
    <row r="68" spans="2:4">
      <c r="B68" s="10"/>
      <c r="C68" s="10"/>
      <c r="D68" s="11"/>
    </row>
    <row r="69" spans="2:4">
      <c r="B69" s="10"/>
      <c r="C69" s="10"/>
      <c r="D69" s="11"/>
    </row>
    <row r="70" spans="2:4">
      <c r="B70" s="10"/>
      <c r="C70" s="10"/>
      <c r="D70" s="11"/>
    </row>
    <row r="71" spans="2:4">
      <c r="B71" s="10"/>
      <c r="C71" s="10"/>
      <c r="D71" s="11"/>
    </row>
    <row r="72" spans="2:4">
      <c r="B72" s="10"/>
      <c r="C72" s="10"/>
      <c r="D72" s="11"/>
    </row>
    <row r="73" spans="2:4">
      <c r="B73" s="10"/>
      <c r="C73" s="10"/>
      <c r="D73" s="11"/>
    </row>
    <row r="74" spans="2:4">
      <c r="B74" s="10"/>
      <c r="C74" s="10"/>
      <c r="D74" s="11"/>
    </row>
    <row r="75" spans="2:4">
      <c r="B75" s="10"/>
      <c r="C75" s="10"/>
      <c r="D75" s="11"/>
    </row>
    <row r="76" spans="2:4">
      <c r="B76" s="10"/>
      <c r="C76" s="10"/>
      <c r="D76" s="11"/>
    </row>
    <row r="77" spans="2:4">
      <c r="B77" s="10"/>
      <c r="C77" s="10"/>
      <c r="D77" s="11"/>
    </row>
    <row r="78" spans="2:4">
      <c r="B78" s="10"/>
      <c r="C78" s="10"/>
      <c r="D78" s="11"/>
    </row>
    <row r="79" spans="2:4">
      <c r="B79" s="10"/>
      <c r="C79" s="10"/>
      <c r="D79" s="11"/>
    </row>
    <row r="80" spans="2:4">
      <c r="B80" s="10"/>
      <c r="C80" s="10"/>
      <c r="D80" s="11"/>
    </row>
    <row r="81" spans="2:4">
      <c r="B81" s="10"/>
      <c r="C81" s="10"/>
      <c r="D81" s="11"/>
    </row>
    <row r="82" spans="2:4">
      <c r="B82" s="10"/>
      <c r="C82" s="10"/>
      <c r="D82" s="11"/>
    </row>
    <row r="83" spans="2:4">
      <c r="B83" s="10"/>
      <c r="C83" s="10"/>
      <c r="D83" s="11"/>
    </row>
    <row r="84" spans="2:4">
      <c r="B84" s="10"/>
      <c r="C84" s="10"/>
      <c r="D84" s="11"/>
    </row>
    <row r="85" spans="2:4">
      <c r="B85" s="10"/>
      <c r="C85" s="10"/>
      <c r="D85" s="11"/>
    </row>
    <row r="86" spans="2:4">
      <c r="B86" s="10"/>
      <c r="C86" s="10"/>
      <c r="D86" s="11"/>
    </row>
    <row r="87" spans="2:4">
      <c r="B87" s="10"/>
      <c r="C87" s="10"/>
      <c r="D87" s="11"/>
    </row>
    <row r="88" spans="2:4">
      <c r="B88" s="10"/>
      <c r="C88" s="10"/>
      <c r="D88" s="11"/>
    </row>
    <row r="89" spans="2:4">
      <c r="B89" s="10"/>
      <c r="C89" s="10"/>
      <c r="D89" s="11"/>
    </row>
    <row r="90" spans="2:4">
      <c r="B90" s="10"/>
      <c r="C90" s="10"/>
      <c r="D90" s="11"/>
    </row>
    <row r="91" spans="2:4">
      <c r="B91" s="10"/>
      <c r="C91" s="10"/>
      <c r="D91" s="11"/>
    </row>
    <row r="92" spans="2:4">
      <c r="B92" s="10"/>
      <c r="C92" s="10"/>
      <c r="D92" s="11"/>
    </row>
    <row r="93" spans="2:4">
      <c r="B93" s="10"/>
      <c r="C93" s="10"/>
      <c r="D93" s="11"/>
    </row>
    <row r="94" spans="2:4">
      <c r="B94" s="10"/>
      <c r="C94" s="10"/>
      <c r="D94" s="11"/>
    </row>
    <row r="95" spans="2:4">
      <c r="B95" s="10"/>
      <c r="C95" s="10"/>
      <c r="D95" s="11"/>
    </row>
    <row r="96" spans="2:4">
      <c r="B96" s="10"/>
      <c r="C96" s="10"/>
      <c r="D96" s="11"/>
    </row>
    <row r="97" spans="2:4">
      <c r="B97" s="10"/>
      <c r="C97" s="10"/>
      <c r="D97" s="11"/>
    </row>
    <row r="98" spans="2:4">
      <c r="B98" s="10"/>
      <c r="C98" s="10"/>
      <c r="D98" s="11"/>
    </row>
    <row r="99" spans="2:4">
      <c r="B99" s="10"/>
      <c r="C99" s="10"/>
      <c r="D99" s="11"/>
    </row>
    <row r="100" spans="2:4">
      <c r="B100" s="10"/>
      <c r="C100" s="10"/>
      <c r="D100" s="11"/>
    </row>
    <row r="101" spans="2:4">
      <c r="B101" s="10"/>
      <c r="C101" s="10"/>
      <c r="D101" s="11"/>
    </row>
    <row r="102" spans="2:4">
      <c r="B102" s="10"/>
      <c r="C102" s="10"/>
      <c r="D102" s="11"/>
    </row>
    <row r="103" spans="2:4">
      <c r="B103" s="10"/>
      <c r="C103" s="10"/>
      <c r="D103" s="11"/>
    </row>
    <row r="104" spans="2:4">
      <c r="B104" s="10"/>
      <c r="C104" s="10"/>
      <c r="D104" s="11"/>
    </row>
    <row r="105" spans="2:4">
      <c r="B105" s="10"/>
      <c r="C105" s="10"/>
      <c r="D105" s="11"/>
    </row>
    <row r="106" spans="2:4">
      <c r="B106" s="10"/>
      <c r="C106" s="10"/>
      <c r="D106" s="11"/>
    </row>
    <row r="107" spans="2:4">
      <c r="B107" s="10"/>
      <c r="C107" s="10"/>
      <c r="D107" s="11"/>
    </row>
    <row r="108" spans="2:4">
      <c r="B108" s="10"/>
      <c r="C108" s="10"/>
      <c r="D108" s="11"/>
    </row>
    <row r="109" spans="2:4">
      <c r="B109" s="10"/>
      <c r="C109" s="10"/>
      <c r="D109" s="11"/>
    </row>
    <row r="110" spans="2:4">
      <c r="B110" s="10"/>
      <c r="C110" s="10"/>
      <c r="D110" s="11"/>
    </row>
    <row r="111" spans="2:4">
      <c r="B111" s="10"/>
      <c r="C111" s="10"/>
      <c r="D111" s="11"/>
    </row>
    <row r="112" spans="2:4">
      <c r="B112" s="10"/>
      <c r="C112" s="10"/>
      <c r="D112" s="11"/>
    </row>
    <row r="113" spans="2:4">
      <c r="B113" s="10"/>
      <c r="C113" s="10"/>
      <c r="D113" s="11"/>
    </row>
    <row r="114" spans="2:4">
      <c r="B114" s="10"/>
      <c r="C114" s="10"/>
      <c r="D114" s="11"/>
    </row>
    <row r="115" spans="2:4">
      <c r="B115" s="10"/>
      <c r="C115" s="10"/>
      <c r="D115" s="11"/>
    </row>
    <row r="116" spans="2:4">
      <c r="B116" s="10"/>
      <c r="C116" s="10"/>
      <c r="D116" s="11"/>
    </row>
    <row r="117" spans="2:4">
      <c r="B117" s="10"/>
      <c r="C117" s="10"/>
      <c r="D117" s="11"/>
    </row>
    <row r="118" spans="2:4">
      <c r="B118" s="10"/>
      <c r="C118" s="10"/>
      <c r="D118" s="11"/>
    </row>
    <row r="119" spans="2:4">
      <c r="B119" s="10"/>
      <c r="C119" s="10"/>
      <c r="D119" s="11"/>
    </row>
    <row r="120" spans="2:4">
      <c r="B120" s="10"/>
      <c r="C120" s="10"/>
      <c r="D120" s="11"/>
    </row>
    <row r="121" spans="2:4">
      <c r="B121" s="10"/>
      <c r="C121" s="10"/>
      <c r="D121" s="11"/>
    </row>
    <row r="122" spans="2:4">
      <c r="B122" s="10"/>
      <c r="C122" s="10"/>
      <c r="D122" s="11"/>
    </row>
    <row r="123" spans="2:4">
      <c r="B123" s="10"/>
      <c r="C123" s="10"/>
      <c r="D123" s="11"/>
    </row>
    <row r="124" spans="2:4">
      <c r="B124" s="10"/>
      <c r="C124" s="10"/>
      <c r="D124" s="11"/>
    </row>
    <row r="125" spans="2:4">
      <c r="B125" s="10"/>
      <c r="C125" s="10"/>
      <c r="D125" s="11"/>
    </row>
    <row r="126" spans="2:4">
      <c r="B126" s="10"/>
      <c r="C126" s="10"/>
      <c r="D126" s="11"/>
    </row>
    <row r="127" spans="2:4">
      <c r="B127" s="10"/>
      <c r="C127" s="10"/>
      <c r="D127" s="11"/>
    </row>
    <row r="128" spans="2:4">
      <c r="B128" s="10"/>
      <c r="C128" s="10"/>
      <c r="D128" s="11"/>
    </row>
    <row r="129" spans="2:4">
      <c r="B129" s="10"/>
      <c r="C129" s="10"/>
      <c r="D129" s="11"/>
    </row>
    <row r="130" spans="2:4">
      <c r="B130" s="10"/>
      <c r="C130" s="10"/>
      <c r="D130" s="11"/>
    </row>
    <row r="131" spans="2:4">
      <c r="B131" s="10"/>
      <c r="C131" s="10"/>
      <c r="D131" s="11"/>
    </row>
    <row r="132" spans="2:4">
      <c r="B132" s="10"/>
      <c r="C132" s="10"/>
      <c r="D132" s="11"/>
    </row>
    <row r="133" spans="2:4">
      <c r="B133" s="10"/>
      <c r="C133" s="10"/>
      <c r="D133" s="11"/>
    </row>
    <row r="134" spans="2:4">
      <c r="B134" s="10"/>
      <c r="C134" s="10"/>
      <c r="D134" s="11"/>
    </row>
    <row r="135" spans="2:4">
      <c r="B135" s="10"/>
      <c r="C135" s="10"/>
      <c r="D135" s="11"/>
    </row>
    <row r="136" spans="2:4">
      <c r="B136" s="10"/>
      <c r="C136" s="10"/>
      <c r="D136" s="11"/>
    </row>
    <row r="137" spans="2:4">
      <c r="B137" s="10"/>
      <c r="C137" s="10"/>
      <c r="D137" s="11"/>
    </row>
    <row r="138" spans="2:4">
      <c r="B138" s="10"/>
      <c r="C138" s="10"/>
      <c r="D138" s="11"/>
    </row>
    <row r="139" spans="2:4">
      <c r="B139" s="10"/>
      <c r="C139" s="10"/>
      <c r="D139" s="11"/>
    </row>
    <row r="140" spans="2:4">
      <c r="B140" s="10"/>
      <c r="C140" s="10"/>
      <c r="D140" s="11"/>
    </row>
    <row r="141" spans="2:4">
      <c r="B141" s="10"/>
      <c r="C141" s="10"/>
      <c r="D141" s="11"/>
    </row>
    <row r="142" spans="2:4">
      <c r="B142" s="10"/>
      <c r="C142" s="10"/>
      <c r="D142" s="11"/>
    </row>
    <row r="143" spans="2:4">
      <c r="B143" s="10"/>
      <c r="C143" s="10"/>
      <c r="D143" s="11"/>
    </row>
    <row r="144" spans="2:4">
      <c r="B144" s="10"/>
      <c r="C144" s="10"/>
      <c r="D144" s="11"/>
    </row>
    <row r="145" spans="2:4">
      <c r="B145" s="10"/>
      <c r="C145" s="10"/>
      <c r="D145" s="11"/>
    </row>
    <row r="146" spans="2:4">
      <c r="B146" s="10"/>
      <c r="C146" s="10"/>
      <c r="D146" s="11"/>
    </row>
    <row r="147" spans="2:4">
      <c r="B147" s="10"/>
      <c r="C147" s="10"/>
      <c r="D147" s="11"/>
    </row>
    <row r="148" spans="2:4">
      <c r="B148" s="10"/>
      <c r="C148" s="10"/>
      <c r="D148" s="11"/>
    </row>
    <row r="149" spans="2:4">
      <c r="B149" s="10"/>
      <c r="C149" s="10"/>
      <c r="D149" s="11"/>
    </row>
    <row r="150" spans="2:4">
      <c r="B150" s="10"/>
      <c r="C150" s="10"/>
      <c r="D150" s="11"/>
    </row>
    <row r="151" spans="2:4">
      <c r="B151" s="10"/>
      <c r="C151" s="10"/>
      <c r="D151" s="11"/>
    </row>
    <row r="152" spans="2:4">
      <c r="B152" s="10"/>
      <c r="C152" s="10"/>
      <c r="D152" s="11"/>
    </row>
    <row r="153" spans="2:4">
      <c r="B153" s="10"/>
      <c r="C153" s="10"/>
      <c r="D153" s="11"/>
    </row>
    <row r="154" spans="2:4">
      <c r="B154" s="10"/>
      <c r="C154" s="10"/>
      <c r="D154" s="11"/>
    </row>
    <row r="155" spans="2:4">
      <c r="B155" s="10"/>
      <c r="C155" s="10"/>
      <c r="D155" s="11"/>
    </row>
    <row r="156" spans="2:4">
      <c r="B156" s="10"/>
      <c r="C156" s="10"/>
      <c r="D156" s="11"/>
    </row>
    <row r="157" spans="2:4">
      <c r="B157" s="10"/>
      <c r="C157" s="10"/>
      <c r="D157" s="11"/>
    </row>
    <row r="158" spans="2:4">
      <c r="B158" s="10"/>
      <c r="C158" s="10"/>
      <c r="D158" s="11"/>
    </row>
    <row r="159" spans="2:4">
      <c r="B159" s="10"/>
      <c r="C159" s="10"/>
      <c r="D159" s="11"/>
    </row>
    <row r="160" spans="2:4">
      <c r="B160" s="10"/>
      <c r="C160" s="10"/>
      <c r="D160" s="11"/>
    </row>
    <row r="161" spans="2:4">
      <c r="B161" s="10"/>
      <c r="C161" s="10"/>
      <c r="D161" s="11"/>
    </row>
    <row r="162" spans="2:4">
      <c r="B162" s="10"/>
      <c r="C162" s="10"/>
      <c r="D162" s="11"/>
    </row>
    <row r="163" spans="2:4">
      <c r="B163" s="10"/>
      <c r="C163" s="10"/>
      <c r="D163" s="11"/>
    </row>
    <row r="164" spans="2:4">
      <c r="B164" s="10"/>
      <c r="C164" s="10"/>
      <c r="D164" s="11"/>
    </row>
    <row r="165" spans="2:4">
      <c r="B165" s="10"/>
      <c r="C165" s="10"/>
      <c r="D165" s="11"/>
    </row>
    <row r="166" spans="2:4">
      <c r="B166" s="10"/>
      <c r="C166" s="10"/>
      <c r="D166" s="11"/>
    </row>
    <row r="167" spans="2:4">
      <c r="B167" s="10"/>
      <c r="C167" s="10"/>
      <c r="D167" s="11"/>
    </row>
    <row r="168" spans="2:4">
      <c r="B168" s="10"/>
      <c r="C168" s="10"/>
      <c r="D168" s="11"/>
    </row>
    <row r="169" spans="2:4">
      <c r="B169" s="10"/>
      <c r="C169" s="10"/>
      <c r="D169" s="11"/>
    </row>
    <row r="170" spans="2:4">
      <c r="B170" s="10"/>
      <c r="C170" s="10"/>
      <c r="D170" s="11"/>
    </row>
    <row r="171" spans="2:4">
      <c r="B171" s="10"/>
      <c r="C171" s="10"/>
      <c r="D171" s="11"/>
    </row>
    <row r="172" spans="2:4">
      <c r="B172" s="10"/>
      <c r="C172" s="10"/>
      <c r="D172" s="11"/>
    </row>
    <row r="173" spans="2:4">
      <c r="B173" s="10"/>
      <c r="C173" s="10"/>
      <c r="D173" s="11"/>
    </row>
    <row r="174" spans="2:4">
      <c r="B174" s="10"/>
      <c r="C174" s="10"/>
      <c r="D174" s="11"/>
    </row>
    <row r="175" spans="2:4">
      <c r="B175" s="10"/>
      <c r="C175" s="10"/>
      <c r="D175" s="11"/>
    </row>
    <row r="176" spans="2:4">
      <c r="B176" s="10"/>
      <c r="C176" s="10"/>
      <c r="D176" s="11"/>
    </row>
    <row r="177" spans="2:4">
      <c r="B177" s="10"/>
      <c r="C177" s="10"/>
      <c r="D177" s="11"/>
    </row>
    <row r="178" spans="2:4">
      <c r="B178" s="10"/>
      <c r="C178" s="10"/>
      <c r="D178" s="11"/>
    </row>
    <row r="179" spans="2:4">
      <c r="B179" s="10"/>
      <c r="C179" s="10"/>
      <c r="D179" s="11"/>
    </row>
    <row r="180" spans="2:4">
      <c r="B180" s="10"/>
      <c r="C180" s="10"/>
      <c r="D180" s="11"/>
    </row>
    <row r="181" spans="2:4">
      <c r="B181" s="10"/>
      <c r="C181" s="10"/>
      <c r="D181" s="11"/>
    </row>
    <row r="182" spans="2:4">
      <c r="B182" s="10"/>
      <c r="C182" s="10"/>
      <c r="D182" s="11"/>
    </row>
    <row r="183" spans="2:4">
      <c r="B183" s="10"/>
      <c r="C183" s="10"/>
      <c r="D183" s="11"/>
    </row>
    <row r="184" spans="2:4">
      <c r="B184" s="10"/>
      <c r="C184" s="10"/>
      <c r="D184" s="11"/>
    </row>
    <row r="185" spans="2:4">
      <c r="B185" s="10"/>
      <c r="C185" s="10"/>
      <c r="D185" s="11"/>
    </row>
    <row r="186" spans="2:4">
      <c r="B186" s="10"/>
      <c r="C186" s="10"/>
      <c r="D186" s="11"/>
    </row>
    <row r="187" spans="2:4">
      <c r="B187" s="10"/>
      <c r="C187" s="10"/>
      <c r="D187" s="11"/>
    </row>
    <row r="188" spans="2:4">
      <c r="B188" s="10"/>
      <c r="C188" s="10"/>
      <c r="D188" s="11"/>
    </row>
    <row r="189" spans="2:4">
      <c r="B189" s="10"/>
      <c r="C189" s="10"/>
      <c r="D189" s="11"/>
    </row>
    <row r="190" spans="2:4">
      <c r="B190" s="10"/>
      <c r="C190" s="10"/>
      <c r="D190" s="11"/>
    </row>
    <row r="191" spans="2:4">
      <c r="B191" s="10"/>
      <c r="C191" s="10"/>
      <c r="D191" s="11"/>
    </row>
    <row r="192" spans="2:4">
      <c r="B192" s="10"/>
      <c r="C192" s="10"/>
      <c r="D192" s="11"/>
    </row>
    <row r="193" spans="2:4">
      <c r="B193" s="10"/>
      <c r="C193" s="10"/>
      <c r="D193" s="11"/>
    </row>
    <row r="194" spans="2:4">
      <c r="B194" s="10"/>
      <c r="C194" s="10"/>
      <c r="D194" s="11"/>
    </row>
    <row r="195" spans="2:4">
      <c r="B195" s="10"/>
      <c r="C195" s="10"/>
      <c r="D195" s="11"/>
    </row>
    <row r="196" spans="2:4">
      <c r="B196" s="10"/>
      <c r="C196" s="10"/>
      <c r="D196" s="11"/>
    </row>
    <row r="197" spans="2:4">
      <c r="B197" s="10"/>
      <c r="C197" s="10"/>
      <c r="D197" s="11"/>
    </row>
    <row r="198" spans="2:4">
      <c r="B198" s="10"/>
      <c r="C198" s="10"/>
      <c r="D198" s="11"/>
    </row>
    <row r="199" spans="2:4">
      <c r="B199" s="10"/>
      <c r="C199" s="10"/>
      <c r="D199" s="11"/>
    </row>
    <row r="200" spans="2:4">
      <c r="B200" s="10"/>
      <c r="C200" s="10"/>
      <c r="D200" s="11"/>
    </row>
    <row r="201" spans="2:4">
      <c r="B201" s="10"/>
      <c r="C201" s="10"/>
      <c r="D201" s="11"/>
    </row>
    <row r="202" spans="2:4">
      <c r="B202" s="10"/>
      <c r="C202" s="10"/>
      <c r="D202" s="11"/>
    </row>
    <row r="203" spans="2:4">
      <c r="B203" s="10"/>
      <c r="C203" s="10"/>
      <c r="D203" s="11"/>
    </row>
    <row r="204" spans="2:4">
      <c r="B204" s="10"/>
      <c r="C204" s="10"/>
      <c r="D204" s="11"/>
    </row>
    <row r="205" spans="2:4">
      <c r="B205" s="10"/>
      <c r="C205" s="10"/>
      <c r="D205" s="11"/>
    </row>
    <row r="206" spans="2:4">
      <c r="B206" s="10"/>
      <c r="C206" s="10"/>
      <c r="D206" s="11"/>
    </row>
    <row r="207" spans="2:4">
      <c r="B207" s="10"/>
      <c r="C207" s="10"/>
      <c r="D207" s="11"/>
    </row>
    <row r="208" spans="2:4">
      <c r="B208" s="10"/>
      <c r="C208" s="10"/>
      <c r="D208" s="11"/>
    </row>
    <row r="209" spans="2:4">
      <c r="B209" s="10"/>
      <c r="C209" s="10"/>
      <c r="D209" s="11"/>
    </row>
    <row r="210" spans="2:4">
      <c r="B210" s="10"/>
      <c r="C210" s="10"/>
      <c r="D210" s="11"/>
    </row>
    <row r="211" spans="2:4">
      <c r="B211" s="10"/>
      <c r="C211" s="10"/>
      <c r="D211" s="11"/>
    </row>
    <row r="212" spans="2:4">
      <c r="B212" s="10"/>
      <c r="C212" s="10"/>
      <c r="D212" s="11"/>
    </row>
    <row r="213" spans="2:4">
      <c r="B213" s="10"/>
      <c r="C213" s="10"/>
      <c r="D213" s="11"/>
    </row>
    <row r="214" spans="2:4">
      <c r="B214" s="10"/>
      <c r="C214" s="10"/>
      <c r="D214" s="11"/>
    </row>
    <row r="215" spans="2:4">
      <c r="B215" s="10"/>
      <c r="C215" s="10"/>
      <c r="D215" s="11"/>
    </row>
    <row r="216" spans="2:4">
      <c r="B216" s="10"/>
      <c r="C216" s="10"/>
      <c r="D216" s="11"/>
    </row>
    <row r="217" spans="2:4">
      <c r="B217" s="10"/>
      <c r="C217" s="10"/>
      <c r="D217" s="11"/>
    </row>
    <row r="218" spans="2:4">
      <c r="B218" s="10"/>
      <c r="C218" s="10"/>
      <c r="D218" s="11"/>
    </row>
    <row r="219" spans="2:4">
      <c r="B219" s="10"/>
      <c r="C219" s="10"/>
      <c r="D219" s="11"/>
    </row>
    <row r="220" spans="2:4">
      <c r="B220" s="10"/>
      <c r="C220" s="10"/>
      <c r="D220" s="11"/>
    </row>
    <row r="221" spans="2:4">
      <c r="B221" s="10"/>
      <c r="C221" s="10"/>
      <c r="D221" s="11"/>
    </row>
    <row r="222" spans="2:4">
      <c r="B222" s="10"/>
      <c r="C222" s="10"/>
      <c r="D222" s="11"/>
    </row>
    <row r="223" spans="2:4">
      <c r="B223" s="10"/>
      <c r="C223" s="10"/>
      <c r="D223" s="11"/>
    </row>
    <row r="224" spans="2:4">
      <c r="B224" s="10"/>
      <c r="C224" s="10"/>
      <c r="D224" s="11"/>
    </row>
    <row r="225" spans="2:4">
      <c r="B225" s="10"/>
      <c r="C225" s="10"/>
      <c r="D225" s="11"/>
    </row>
    <row r="226" spans="2:4">
      <c r="B226" s="10"/>
      <c r="C226" s="10"/>
      <c r="D226" s="11"/>
    </row>
    <row r="227" spans="2:4">
      <c r="B227" s="10"/>
      <c r="C227" s="10"/>
      <c r="D227" s="11"/>
    </row>
    <row r="228" spans="2:4">
      <c r="B228" s="10"/>
      <c r="C228" s="10"/>
      <c r="D228" s="11"/>
    </row>
    <row r="229" spans="2:4">
      <c r="B229" s="10"/>
      <c r="C229" s="10"/>
      <c r="D229" s="11"/>
    </row>
    <row r="230" spans="2:4">
      <c r="B230" s="10"/>
      <c r="C230" s="10"/>
      <c r="D230" s="11"/>
    </row>
    <row r="231" spans="2:4">
      <c r="B231" s="10"/>
      <c r="C231" s="10"/>
      <c r="D231" s="11"/>
    </row>
    <row r="232" spans="2:4">
      <c r="B232" s="10"/>
      <c r="C232" s="10"/>
      <c r="D232" s="11"/>
    </row>
    <row r="233" spans="2:4">
      <c r="B233" s="10"/>
      <c r="C233" s="10"/>
      <c r="D233" s="11"/>
    </row>
    <row r="234" spans="2:4">
      <c r="B234" s="10"/>
      <c r="C234" s="10"/>
      <c r="D234" s="11"/>
    </row>
    <row r="235" spans="2:4">
      <c r="B235" s="10"/>
      <c r="C235" s="10"/>
      <c r="D235" s="11"/>
    </row>
    <row r="236" spans="2:4">
      <c r="B236" s="10"/>
      <c r="C236" s="10"/>
      <c r="D236" s="11"/>
    </row>
    <row r="237" spans="2:4">
      <c r="B237" s="10"/>
      <c r="C237" s="10"/>
      <c r="D237" s="11"/>
    </row>
    <row r="238" spans="2:4">
      <c r="B238" s="10"/>
      <c r="C238" s="10"/>
      <c r="D238" s="11"/>
    </row>
    <row r="239" spans="2:4">
      <c r="B239" s="10"/>
      <c r="C239" s="10"/>
      <c r="D239" s="11"/>
    </row>
    <row r="240" spans="2:4">
      <c r="B240" s="10"/>
      <c r="C240" s="10"/>
      <c r="D240" s="11"/>
    </row>
    <row r="241" spans="2:4">
      <c r="B241" s="10"/>
      <c r="C241" s="10"/>
      <c r="D241" s="11"/>
    </row>
    <row r="242" spans="2:4">
      <c r="B242" s="10"/>
      <c r="C242" s="10"/>
      <c r="D242" s="11"/>
    </row>
    <row r="243" spans="2:4">
      <c r="B243" s="10"/>
      <c r="C243" s="10"/>
      <c r="D243" s="11"/>
    </row>
    <row r="244" spans="2:4">
      <c r="B244" s="10"/>
      <c r="C244" s="10"/>
      <c r="D244" s="11"/>
    </row>
    <row r="245" spans="2:4">
      <c r="B245" s="10"/>
      <c r="C245" s="10"/>
      <c r="D245" s="11"/>
    </row>
    <row r="246" spans="2:4">
      <c r="B246" s="10"/>
      <c r="C246" s="10"/>
      <c r="D246" s="11"/>
    </row>
    <row r="247" spans="2:4">
      <c r="B247" s="10"/>
      <c r="C247" s="10"/>
      <c r="D247" s="11"/>
    </row>
    <row r="248" spans="2:4">
      <c r="B248" s="10"/>
      <c r="C248" s="10"/>
      <c r="D248" s="11"/>
    </row>
    <row r="249" spans="2:4">
      <c r="B249" s="10"/>
      <c r="C249" s="10"/>
      <c r="D249" s="11"/>
    </row>
    <row r="250" spans="2:4">
      <c r="B250" s="10"/>
      <c r="C250" s="10"/>
      <c r="D250" s="11"/>
    </row>
    <row r="251" spans="2:4">
      <c r="B251" s="10"/>
      <c r="C251" s="10"/>
      <c r="D251" s="11"/>
    </row>
    <row r="252" spans="2:4">
      <c r="B252" s="10"/>
      <c r="C252" s="10"/>
      <c r="D252" s="11"/>
    </row>
    <row r="253" spans="2:4">
      <c r="B253" s="10"/>
      <c r="C253" s="10"/>
      <c r="D253" s="11"/>
    </row>
    <row r="254" spans="2:4">
      <c r="B254" s="10"/>
      <c r="C254" s="10"/>
      <c r="D254" s="11"/>
    </row>
    <row r="255" spans="2:4">
      <c r="B255" s="10"/>
      <c r="C255" s="10"/>
      <c r="D255" s="11"/>
    </row>
    <row r="256" spans="2:4">
      <c r="B256" s="10"/>
      <c r="C256" s="10"/>
      <c r="D256" s="11"/>
    </row>
    <row r="257" spans="2:4">
      <c r="B257" s="10"/>
      <c r="C257" s="10"/>
      <c r="D257" s="11"/>
    </row>
    <row r="258" spans="2:4">
      <c r="B258" s="10"/>
      <c r="C258" s="10"/>
      <c r="D258" s="11"/>
    </row>
    <row r="259" spans="2:4">
      <c r="B259" s="10"/>
      <c r="C259" s="10"/>
      <c r="D259" s="11"/>
    </row>
    <row r="260" spans="2:4">
      <c r="B260" s="10"/>
      <c r="C260" s="10"/>
      <c r="D260" s="11"/>
    </row>
    <row r="261" spans="2:4">
      <c r="B261" s="10"/>
      <c r="C261" s="10"/>
      <c r="D261" s="11"/>
    </row>
    <row r="262" spans="2:4">
      <c r="B262" s="10"/>
      <c r="C262" s="10"/>
      <c r="D262" s="11"/>
    </row>
    <row r="263" spans="2:4">
      <c r="B263" s="10"/>
      <c r="C263" s="10"/>
      <c r="D263" s="11"/>
    </row>
    <row r="264" spans="2:4">
      <c r="B264" s="10"/>
      <c r="C264" s="10"/>
      <c r="D264" s="11"/>
    </row>
    <row r="265" spans="2:4">
      <c r="B265" s="10"/>
      <c r="C265" s="10"/>
      <c r="D265" s="11"/>
    </row>
    <row r="266" spans="2:4">
      <c r="B266" s="10"/>
      <c r="C266" s="10"/>
      <c r="D266" s="11"/>
    </row>
    <row r="267" spans="2:4">
      <c r="B267" s="10"/>
      <c r="C267" s="10"/>
      <c r="D267" s="11"/>
    </row>
    <row r="268" spans="2:4">
      <c r="B268" s="10"/>
      <c r="C268" s="10"/>
      <c r="D268" s="11"/>
    </row>
    <row r="269" spans="2:4">
      <c r="B269" s="10"/>
      <c r="C269" s="10"/>
      <c r="D269" s="11"/>
    </row>
    <row r="270" spans="2:4">
      <c r="B270" s="10"/>
      <c r="C270" s="10"/>
      <c r="D270" s="11"/>
    </row>
    <row r="271" spans="2:4">
      <c r="B271" s="10"/>
      <c r="C271" s="10"/>
      <c r="D271" s="11"/>
    </row>
    <row r="272" spans="2:4">
      <c r="B272" s="10"/>
      <c r="C272" s="10"/>
      <c r="D272" s="11"/>
    </row>
    <row r="273" spans="2:4">
      <c r="B273" s="10"/>
      <c r="C273" s="10"/>
      <c r="D273" s="11"/>
    </row>
    <row r="274" spans="2:4">
      <c r="B274" s="10"/>
      <c r="C274" s="10"/>
      <c r="D274" s="11"/>
    </row>
    <row r="275" spans="2:4">
      <c r="B275" s="10"/>
      <c r="C275" s="10"/>
      <c r="D275" s="11"/>
    </row>
    <row r="276" spans="2:4">
      <c r="B276" s="10"/>
      <c r="C276" s="10"/>
      <c r="D276" s="11"/>
    </row>
    <row r="277" spans="2:4">
      <c r="B277" s="10"/>
      <c r="C277" s="10"/>
      <c r="D277" s="11"/>
    </row>
    <row r="278" spans="2:4">
      <c r="B278" s="10"/>
      <c r="C278" s="10"/>
      <c r="D278" s="11"/>
    </row>
    <row r="279" spans="2:4">
      <c r="B279" s="10"/>
      <c r="C279" s="10"/>
      <c r="D279" s="11"/>
    </row>
    <row r="280" spans="2:4">
      <c r="B280" s="10"/>
      <c r="C280" s="10"/>
      <c r="D280" s="11"/>
    </row>
    <row r="281" spans="2:4">
      <c r="B281" s="10"/>
      <c r="C281" s="10"/>
      <c r="D281" s="11"/>
    </row>
    <row r="282" spans="2:4">
      <c r="B282" s="10"/>
      <c r="C282" s="10"/>
      <c r="D282" s="11"/>
    </row>
    <row r="283" spans="2:4">
      <c r="B283" s="10"/>
      <c r="C283" s="10"/>
      <c r="D283" s="11"/>
    </row>
    <row r="284" spans="2:4">
      <c r="B284" s="10"/>
      <c r="C284" s="10"/>
      <c r="D284" s="11"/>
    </row>
    <row r="285" spans="2:4">
      <c r="B285" s="10"/>
      <c r="C285" s="10"/>
      <c r="D285" s="11"/>
    </row>
    <row r="286" spans="2:4">
      <c r="B286" s="10"/>
      <c r="C286" s="10"/>
      <c r="D286" s="11"/>
    </row>
    <row r="287" spans="2:4">
      <c r="B287" s="10"/>
      <c r="C287" s="10"/>
      <c r="D287" s="11"/>
    </row>
    <row r="288" spans="2:4">
      <c r="B288" s="10"/>
      <c r="C288" s="10"/>
      <c r="D288" s="11"/>
    </row>
    <row r="289" spans="2:4">
      <c r="B289" s="10"/>
      <c r="C289" s="10"/>
      <c r="D289" s="11"/>
    </row>
    <row r="290" spans="2:4">
      <c r="B290" s="10"/>
      <c r="C290" s="10"/>
      <c r="D290" s="11"/>
    </row>
    <row r="291" spans="2:4">
      <c r="B291" s="10"/>
      <c r="C291" s="10"/>
      <c r="D291" s="11"/>
    </row>
    <row r="292" spans="2:4">
      <c r="B292" s="10"/>
      <c r="C292" s="10"/>
      <c r="D292" s="11"/>
    </row>
    <row r="293" spans="2:4">
      <c r="B293" s="10"/>
      <c r="C293" s="10"/>
      <c r="D293" s="11"/>
    </row>
    <row r="294" spans="2:4">
      <c r="B294" s="10"/>
      <c r="C294" s="10"/>
      <c r="D294" s="11"/>
    </row>
    <row r="295" spans="2:4">
      <c r="B295" s="10"/>
      <c r="C295" s="10"/>
      <c r="D295" s="11"/>
    </row>
    <row r="296" spans="2:4">
      <c r="B296" s="10"/>
      <c r="C296" s="10"/>
      <c r="D296" s="11"/>
    </row>
    <row r="297" spans="2:4">
      <c r="B297" s="10"/>
      <c r="C297" s="10"/>
      <c r="D297" s="11"/>
    </row>
    <row r="298" spans="2:4">
      <c r="B298" s="10"/>
      <c r="C298" s="10"/>
      <c r="D298" s="11"/>
    </row>
    <row r="299" spans="2:4">
      <c r="B299" s="10"/>
      <c r="C299" s="10"/>
      <c r="D299" s="11"/>
    </row>
    <row r="300" spans="2:4">
      <c r="B300" s="10"/>
      <c r="C300" s="10"/>
      <c r="D300" s="11"/>
    </row>
    <row r="301" spans="2:4">
      <c r="B301" s="10"/>
      <c r="C301" s="10"/>
      <c r="D301" s="11"/>
    </row>
    <row r="302" spans="2:4">
      <c r="B302" s="10"/>
      <c r="C302" s="10"/>
      <c r="D302" s="11"/>
    </row>
    <row r="303" spans="2:4">
      <c r="B303" s="10"/>
      <c r="C303" s="10"/>
      <c r="D303" s="11"/>
    </row>
    <row r="304" spans="2:4">
      <c r="B304" s="10"/>
      <c r="C304" s="10"/>
      <c r="D304" s="11"/>
    </row>
    <row r="305" spans="2:4">
      <c r="B305" s="10"/>
      <c r="C305" s="10"/>
      <c r="D305" s="11"/>
    </row>
    <row r="306" spans="2:4">
      <c r="B306" s="10"/>
      <c r="C306" s="10"/>
      <c r="D306" s="11"/>
    </row>
    <row r="307" spans="2:4">
      <c r="B307" s="10"/>
      <c r="C307" s="10"/>
      <c r="D307" s="11"/>
    </row>
    <row r="308" spans="2:4">
      <c r="B308" s="10"/>
      <c r="C308" s="10"/>
      <c r="D308" s="11"/>
    </row>
    <row r="309" spans="2:4">
      <c r="B309" s="10"/>
      <c r="C309" s="10"/>
      <c r="D309" s="11"/>
    </row>
    <row r="310" spans="2:4">
      <c r="B310" s="10"/>
      <c r="C310" s="10"/>
      <c r="D310" s="11"/>
    </row>
    <row r="311" spans="2:4">
      <c r="B311" s="10"/>
      <c r="C311" s="10"/>
      <c r="D311" s="11"/>
    </row>
    <row r="312" spans="2:4">
      <c r="B312" s="10"/>
      <c r="C312" s="10"/>
      <c r="D312" s="11"/>
    </row>
    <row r="313" spans="2:4">
      <c r="B313" s="10"/>
      <c r="C313" s="10"/>
      <c r="D313" s="11"/>
    </row>
    <row r="314" spans="2:4">
      <c r="B314" s="10"/>
      <c r="C314" s="10"/>
      <c r="D314" s="11"/>
    </row>
    <row r="315" spans="2:4">
      <c r="B315" s="10"/>
      <c r="C315" s="10"/>
      <c r="D315" s="11"/>
    </row>
    <row r="316" spans="2:4">
      <c r="B316" s="10"/>
      <c r="C316" s="10"/>
      <c r="D316" s="11"/>
    </row>
    <row r="317" spans="2:4">
      <c r="B317" s="10"/>
      <c r="C317" s="10"/>
      <c r="D317" s="11"/>
    </row>
    <row r="318" spans="2:4">
      <c r="B318" s="10"/>
      <c r="C318" s="10"/>
      <c r="D318" s="11"/>
    </row>
    <row r="319" spans="2:4">
      <c r="B319" s="10"/>
      <c r="C319" s="10"/>
      <c r="D319" s="11"/>
    </row>
    <row r="320" spans="2:4">
      <c r="B320" s="10"/>
      <c r="C320" s="10"/>
      <c r="D320" s="11"/>
    </row>
    <row r="321" spans="2:4">
      <c r="B321" s="10"/>
      <c r="C321" s="10"/>
      <c r="D321" s="11"/>
    </row>
    <row r="322" spans="2:4">
      <c r="B322" s="10"/>
      <c r="C322" s="10"/>
      <c r="D322" s="11"/>
    </row>
    <row r="323" spans="2:4">
      <c r="B323" s="10"/>
      <c r="C323" s="10"/>
      <c r="D323" s="11"/>
    </row>
    <row r="324" spans="2:4">
      <c r="B324" s="10"/>
      <c r="C324" s="10"/>
      <c r="D324" s="11"/>
    </row>
    <row r="325" spans="2:4">
      <c r="B325" s="10"/>
      <c r="C325" s="10"/>
      <c r="D325" s="11"/>
    </row>
    <row r="326" spans="2:4">
      <c r="B326" s="10"/>
      <c r="C326" s="10"/>
      <c r="D326" s="11"/>
    </row>
    <row r="327" spans="2:4">
      <c r="B327" s="10"/>
      <c r="C327" s="10"/>
      <c r="D327" s="11"/>
    </row>
    <row r="328" spans="2:4">
      <c r="B328" s="10"/>
      <c r="C328" s="10"/>
      <c r="D328" s="11"/>
    </row>
    <row r="329" spans="2:4">
      <c r="B329" s="10"/>
      <c r="C329" s="10"/>
      <c r="D329" s="11"/>
    </row>
    <row r="330" spans="2:4">
      <c r="B330" s="10"/>
      <c r="C330" s="10"/>
      <c r="D330" s="11"/>
    </row>
    <row r="331" spans="2:4">
      <c r="B331" s="10"/>
      <c r="C331" s="10"/>
      <c r="D331" s="11"/>
    </row>
    <row r="332" spans="2:4">
      <c r="B332" s="10"/>
      <c r="C332" s="10"/>
      <c r="D332" s="1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51"/>
  <sheetViews>
    <sheetView zoomScale="115" zoomScaleNormal="115" workbookViewId="0">
      <pane ySplit="2" topLeftCell="A3" activePane="bottomLeft" state="frozen"/>
      <selection pane="bottomLeft" activeCell="C11" sqref="C11"/>
    </sheetView>
  </sheetViews>
  <sheetFormatPr defaultRowHeight="15"/>
  <cols>
    <col min="2" max="2" width="15.7109375" customWidth="1"/>
    <col min="3" max="3" width="73.140625" customWidth="1"/>
  </cols>
  <sheetData>
    <row r="2" spans="2:3">
      <c r="B2" t="s">
        <v>961</v>
      </c>
    </row>
    <row r="4" spans="2:3" s="12" customFormat="1">
      <c r="B4" s="12" t="s">
        <v>962</v>
      </c>
    </row>
    <row r="5" spans="2:3" s="12" customFormat="1" ht="45">
      <c r="B5" s="20" t="s">
        <v>320</v>
      </c>
      <c r="C5" s="11" t="s">
        <v>963</v>
      </c>
    </row>
    <row r="6" spans="2:3" s="12" customFormat="1" ht="30">
      <c r="B6" s="20" t="s">
        <v>902</v>
      </c>
      <c r="C6" s="11" t="s">
        <v>964</v>
      </c>
    </row>
    <row r="7" spans="2:3" s="12" customFormat="1" ht="45">
      <c r="B7" s="20" t="s">
        <v>39</v>
      </c>
      <c r="C7" s="11" t="s">
        <v>965</v>
      </c>
    </row>
    <row r="8" spans="2:3" s="12" customFormat="1" ht="30">
      <c r="B8" s="20" t="s">
        <v>314</v>
      </c>
      <c r="C8" s="11" t="s">
        <v>966</v>
      </c>
    </row>
    <row r="9" spans="2:3" ht="45">
      <c r="B9" s="20" t="s">
        <v>920</v>
      </c>
      <c r="C9" s="18" t="s">
        <v>967</v>
      </c>
    </row>
    <row r="10" spans="2:3" ht="30">
      <c r="B10" s="20" t="s">
        <v>650</v>
      </c>
      <c r="C10" s="18" t="s">
        <v>968</v>
      </c>
    </row>
    <row r="11" spans="2:3">
      <c r="C11" s="18"/>
    </row>
    <row r="12" spans="2:3">
      <c r="C12" s="18"/>
    </row>
    <row r="13" spans="2:3">
      <c r="C13" s="18"/>
    </row>
    <row r="14" spans="2:3" s="12" customFormat="1" ht="18.75">
      <c r="B14" s="19"/>
      <c r="C14" s="11"/>
    </row>
    <row r="15" spans="2:3" s="12" customFormat="1" ht="18.75">
      <c r="B15" s="19"/>
      <c r="C15" s="11"/>
    </row>
    <row r="16" spans="2:3" s="12" customFormat="1" ht="18.75">
      <c r="B16" s="19"/>
      <c r="C16" s="11"/>
    </row>
    <row r="17" spans="2:3" s="12" customFormat="1" ht="18.75">
      <c r="B17" s="19"/>
      <c r="C17" s="11"/>
    </row>
    <row r="18" spans="2:3" s="12" customFormat="1">
      <c r="C18" s="11"/>
    </row>
    <row r="19" spans="2:3" s="12" customFormat="1">
      <c r="C19" s="11"/>
    </row>
    <row r="20" spans="2:3" s="12" customFormat="1">
      <c r="C20" s="11"/>
    </row>
    <row r="21" spans="2:3" s="12" customFormat="1">
      <c r="C21" s="11"/>
    </row>
    <row r="22" spans="2:3" s="12" customFormat="1">
      <c r="C22" s="11"/>
    </row>
    <row r="23" spans="2:3" s="12" customFormat="1">
      <c r="C23" s="11"/>
    </row>
    <row r="24" spans="2:3" s="12" customFormat="1">
      <c r="C24" s="11"/>
    </row>
    <row r="25" spans="2:3" s="12" customFormat="1">
      <c r="C25" s="11"/>
    </row>
    <row r="26" spans="2:3" s="12" customFormat="1">
      <c r="C26" s="11"/>
    </row>
    <row r="27" spans="2:3" s="12" customFormat="1">
      <c r="C27" s="11"/>
    </row>
    <row r="28" spans="2:3" s="12" customFormat="1">
      <c r="C28" s="11"/>
    </row>
    <row r="29" spans="2:3" s="12" customFormat="1">
      <c r="C29" s="11"/>
    </row>
    <row r="30" spans="2:3" s="12" customFormat="1">
      <c r="C30" s="11"/>
    </row>
    <row r="31" spans="2:3" s="12" customFormat="1">
      <c r="C31" s="11"/>
    </row>
    <row r="32" spans="2:3" s="12" customFormat="1">
      <c r="C32" s="11"/>
    </row>
    <row r="33" spans="3:3" s="12" customFormat="1">
      <c r="C33" s="11"/>
    </row>
    <row r="34" spans="3:3" s="12" customFormat="1">
      <c r="C34" s="11"/>
    </row>
    <row r="35" spans="3:3" s="12" customFormat="1">
      <c r="C35" s="11"/>
    </row>
    <row r="36" spans="3:3" s="12" customFormat="1">
      <c r="C36" s="11"/>
    </row>
    <row r="37" spans="3:3" s="12" customFormat="1">
      <c r="C37" s="11"/>
    </row>
    <row r="38" spans="3:3" s="12" customFormat="1">
      <c r="C38" s="11"/>
    </row>
    <row r="39" spans="3:3" s="12" customFormat="1">
      <c r="C39" s="11"/>
    </row>
    <row r="40" spans="3:3" s="12" customFormat="1">
      <c r="C40" s="11"/>
    </row>
    <row r="41" spans="3:3" s="12" customFormat="1">
      <c r="C41" s="11"/>
    </row>
    <row r="42" spans="3:3" s="12" customFormat="1">
      <c r="C42" s="11"/>
    </row>
    <row r="43" spans="3:3" s="12" customFormat="1">
      <c r="C43" s="11"/>
    </row>
    <row r="44" spans="3:3" s="12" customFormat="1">
      <c r="C44" s="11"/>
    </row>
    <row r="45" spans="3:3" s="12" customFormat="1">
      <c r="C45" s="11"/>
    </row>
    <row r="46" spans="3:3" s="12" customFormat="1">
      <c r="C46" s="11"/>
    </row>
    <row r="47" spans="3:3">
      <c r="C47" s="18"/>
    </row>
    <row r="48" spans="3:3">
      <c r="C48" s="18"/>
    </row>
    <row r="49" spans="3:3">
      <c r="C49" s="18"/>
    </row>
    <row r="50" spans="3:3">
      <c r="C50" s="18"/>
    </row>
    <row r="51" spans="3:3">
      <c r="C51" s="1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halil.ozbas</dc:creator>
  <cp:keywords/>
  <dc:description/>
  <cp:lastModifiedBy>Tom Holden</cp:lastModifiedBy>
  <cp:revision/>
  <dcterms:created xsi:type="dcterms:W3CDTF">2013-04-02T18:08:35Z</dcterms:created>
  <dcterms:modified xsi:type="dcterms:W3CDTF">2021-07-29T10:12:53Z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6fe166b7-874c-475a-9bab-38e4aef900f8</vt:lpwstr>
  </property>
</Properties>
</file>