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xr\Desktop\BUSINESS STATISTICS AND ANALYSIS\BA\rice university\rice assignments\"/>
    </mc:Choice>
  </mc:AlternateContent>
  <xr:revisionPtr revIDLastSave="0" documentId="8_{C6D88994-7969-472B-A704-92571CBCBB6A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tore Sales" sheetId="1" r:id="rId1"/>
  </sheets>
  <definedNames>
    <definedName name="_xlnm._FilterDatabase" localSheetId="0" hidden="1">'Store Sales'!$D$1:$O$2103</definedName>
  </definedNames>
  <calcPr calcId="181029"/>
</workbook>
</file>

<file path=xl/calcChain.xml><?xml version="1.0" encoding="utf-8"?>
<calcChain xmlns="http://schemas.openxmlformats.org/spreadsheetml/2006/main">
  <c r="P5" i="1" l="1"/>
  <c r="L2108" i="1"/>
  <c r="K508" i="1"/>
  <c r="L508" i="1" s="1"/>
  <c r="K518" i="1"/>
  <c r="L518" i="1" s="1"/>
  <c r="K15" i="1"/>
  <c r="L15" i="1" s="1"/>
  <c r="K542" i="1"/>
  <c r="L542" i="1" s="1"/>
  <c r="K297" i="1"/>
  <c r="L297" i="1" s="1"/>
  <c r="K549" i="1"/>
  <c r="L549" i="1" s="1"/>
  <c r="K555" i="1"/>
  <c r="L555" i="1" s="1"/>
  <c r="K301" i="1"/>
  <c r="L301" i="1" s="1"/>
  <c r="K559" i="1"/>
  <c r="L559" i="1" s="1"/>
  <c r="K566" i="1"/>
  <c r="L566" i="1" s="1"/>
  <c r="K567" i="1"/>
  <c r="L567" i="1" s="1"/>
  <c r="K302" i="1"/>
  <c r="L302" i="1" s="1"/>
  <c r="K573" i="1"/>
  <c r="L573" i="1" s="1"/>
  <c r="K578" i="1"/>
  <c r="L578" i="1" s="1"/>
  <c r="K579" i="1"/>
  <c r="L579" i="1" s="1"/>
  <c r="K583" i="1"/>
  <c r="L583" i="1" s="1"/>
  <c r="K594" i="1"/>
  <c r="L594" i="1" s="1"/>
  <c r="K310" i="1"/>
  <c r="L310" i="1" s="1"/>
  <c r="K600" i="1"/>
  <c r="L600" i="1" s="1"/>
  <c r="K607" i="1"/>
  <c r="L607" i="1" s="1"/>
  <c r="K608" i="1"/>
  <c r="L608" i="1" s="1"/>
  <c r="K621" i="1"/>
  <c r="L621" i="1" s="1"/>
  <c r="K622" i="1"/>
  <c r="L622" i="1" s="1"/>
  <c r="K629" i="1"/>
  <c r="L629" i="1" s="1"/>
  <c r="K630" i="1"/>
  <c r="L630" i="1" s="1"/>
  <c r="K635" i="1"/>
  <c r="L635" i="1" s="1"/>
  <c r="K642" i="1"/>
  <c r="L642" i="1" s="1"/>
  <c r="K647" i="1"/>
  <c r="L647" i="1" s="1"/>
  <c r="K655" i="1"/>
  <c r="L655" i="1" s="1"/>
  <c r="K668" i="1"/>
  <c r="L668" i="1" s="1"/>
  <c r="K669" i="1"/>
  <c r="L669" i="1" s="1"/>
  <c r="K35" i="1"/>
  <c r="L35" i="1" s="1"/>
  <c r="K685" i="1"/>
  <c r="L685" i="1" s="1"/>
  <c r="K686" i="1"/>
  <c r="L686" i="1" s="1"/>
  <c r="K698" i="1"/>
  <c r="L698" i="1" s="1"/>
  <c r="K703" i="1"/>
  <c r="L703" i="1" s="1"/>
  <c r="K704" i="1"/>
  <c r="L704" i="1" s="1"/>
  <c r="K710" i="1"/>
  <c r="L710" i="1" s="1"/>
  <c r="K718" i="1"/>
  <c r="L718" i="1" s="1"/>
  <c r="K719" i="1"/>
  <c r="L719" i="1" s="1"/>
  <c r="K724" i="1"/>
  <c r="L724" i="1" s="1"/>
  <c r="K732" i="1"/>
  <c r="L732" i="1" s="1"/>
  <c r="K733" i="1"/>
  <c r="L733" i="1" s="1"/>
  <c r="K320" i="1"/>
  <c r="L320" i="1" s="1"/>
  <c r="K738" i="1"/>
  <c r="L738" i="1" s="1"/>
  <c r="K745" i="1"/>
  <c r="L745" i="1" s="1"/>
  <c r="K752" i="1"/>
  <c r="L752" i="1" s="1"/>
  <c r="K753" i="1"/>
  <c r="L753" i="1" s="1"/>
  <c r="K760" i="1"/>
  <c r="L760" i="1" s="1"/>
  <c r="K47" i="1"/>
  <c r="L47" i="1" s="1"/>
  <c r="K324" i="1"/>
  <c r="L324" i="1" s="1"/>
  <c r="K50" i="1"/>
  <c r="L50" i="1" s="1"/>
  <c r="K784" i="1"/>
  <c r="L784" i="1" s="1"/>
  <c r="K790" i="1"/>
  <c r="L790" i="1" s="1"/>
  <c r="K798" i="1"/>
  <c r="L798" i="1" s="1"/>
  <c r="K805" i="1"/>
  <c r="L805" i="1" s="1"/>
  <c r="K806" i="1"/>
  <c r="L806" i="1" s="1"/>
  <c r="K53" i="1"/>
  <c r="L53" i="1" s="1"/>
  <c r="K824" i="1"/>
  <c r="L824" i="1" s="1"/>
  <c r="K830" i="1"/>
  <c r="L830" i="1" s="1"/>
  <c r="K836" i="1"/>
  <c r="L836" i="1" s="1"/>
  <c r="K57" i="1"/>
  <c r="L57" i="1" s="1"/>
  <c r="K332" i="1"/>
  <c r="L332" i="1" s="1"/>
  <c r="K844" i="1"/>
  <c r="L844" i="1" s="1"/>
  <c r="K845" i="1"/>
  <c r="L845" i="1" s="1"/>
  <c r="K851" i="1"/>
  <c r="L851" i="1" s="1"/>
  <c r="K852" i="1"/>
  <c r="L852" i="1" s="1"/>
  <c r="K858" i="1"/>
  <c r="L858" i="1" s="1"/>
  <c r="K859" i="1"/>
  <c r="L859" i="1" s="1"/>
  <c r="K871" i="1"/>
  <c r="L871" i="1" s="1"/>
  <c r="K872" i="1"/>
  <c r="L872" i="1" s="1"/>
  <c r="K880" i="1"/>
  <c r="L880" i="1" s="1"/>
  <c r="K887" i="1"/>
  <c r="L887" i="1" s="1"/>
  <c r="K338" i="1"/>
  <c r="L338" i="1" s="1"/>
  <c r="K65" i="1"/>
  <c r="L65" i="1" s="1"/>
  <c r="K904" i="1"/>
  <c r="L904" i="1" s="1"/>
  <c r="K913" i="1"/>
  <c r="L913" i="1" s="1"/>
  <c r="K914" i="1"/>
  <c r="L914" i="1" s="1"/>
  <c r="K345" i="1"/>
  <c r="L345" i="1" s="1"/>
  <c r="K919" i="1"/>
  <c r="L919" i="1" s="1"/>
  <c r="K924" i="1"/>
  <c r="L924" i="1" s="1"/>
  <c r="K72" i="1"/>
  <c r="L72" i="1" s="1"/>
  <c r="K927" i="1"/>
  <c r="L927" i="1" s="1"/>
  <c r="K928" i="1"/>
  <c r="L928" i="1" s="1"/>
  <c r="K935" i="1"/>
  <c r="L935" i="1" s="1"/>
  <c r="K941" i="1"/>
  <c r="L941" i="1" s="1"/>
  <c r="K78" i="1"/>
  <c r="L78" i="1" s="1"/>
  <c r="K948" i="1"/>
  <c r="L948" i="1" s="1"/>
  <c r="K955" i="1"/>
  <c r="L955" i="1" s="1"/>
  <c r="K960" i="1"/>
  <c r="L960" i="1" s="1"/>
  <c r="K961" i="1"/>
  <c r="L961" i="1" s="1"/>
  <c r="K967" i="1"/>
  <c r="L967" i="1" s="1"/>
  <c r="K974" i="1"/>
  <c r="L974" i="1" s="1"/>
  <c r="K981" i="1"/>
  <c r="L981" i="1" s="1"/>
  <c r="K988" i="1"/>
  <c r="L988" i="1" s="1"/>
  <c r="K995" i="1"/>
  <c r="L995" i="1" s="1"/>
  <c r="K996" i="1"/>
  <c r="L996" i="1" s="1"/>
  <c r="K1002" i="1"/>
  <c r="L1002" i="1" s="1"/>
  <c r="K1008" i="1"/>
  <c r="L1008" i="1" s="1"/>
  <c r="K1009" i="1"/>
  <c r="L1009" i="1" s="1"/>
  <c r="K1015" i="1"/>
  <c r="L1015" i="1" s="1"/>
  <c r="K1020" i="1"/>
  <c r="L1020" i="1" s="1"/>
  <c r="K1026" i="1"/>
  <c r="L1026" i="1" s="1"/>
  <c r="K92" i="1"/>
  <c r="L92" i="1" s="1"/>
  <c r="K93" i="1"/>
  <c r="L93" i="1" s="1"/>
  <c r="K354" i="1"/>
  <c r="L354" i="1" s="1"/>
  <c r="K1045" i="1"/>
  <c r="L1045" i="1" s="1"/>
  <c r="K1053" i="1"/>
  <c r="L1053" i="1" s="1"/>
  <c r="K1058" i="1"/>
  <c r="L1058" i="1" s="1"/>
  <c r="K1059" i="1"/>
  <c r="L1059" i="1" s="1"/>
  <c r="K1063" i="1"/>
  <c r="L1063" i="1" s="1"/>
  <c r="K1064" i="1"/>
  <c r="L1064" i="1" s="1"/>
  <c r="K1067" i="1"/>
  <c r="L1067" i="1" s="1"/>
  <c r="K1069" i="1"/>
  <c r="L1069" i="1" s="1"/>
  <c r="K1072" i="1"/>
  <c r="L1072" i="1" s="1"/>
  <c r="K1079" i="1"/>
  <c r="L1079" i="1" s="1"/>
  <c r="K1085" i="1"/>
  <c r="L1085" i="1" s="1"/>
  <c r="K1086" i="1"/>
  <c r="L1086" i="1" s="1"/>
  <c r="K1089" i="1"/>
  <c r="L1089" i="1" s="1"/>
  <c r="K363" i="1"/>
  <c r="L363" i="1" s="1"/>
  <c r="K102" i="1"/>
  <c r="L102" i="1" s="1"/>
  <c r="K103" i="1"/>
  <c r="L103" i="1" s="1"/>
  <c r="K366" i="1"/>
  <c r="L366" i="1" s="1"/>
  <c r="K1107" i="1"/>
  <c r="L1107" i="1" s="1"/>
  <c r="K1108" i="1"/>
  <c r="L1108" i="1" s="1"/>
  <c r="K1113" i="1"/>
  <c r="L1113" i="1" s="1"/>
  <c r="K1115" i="1"/>
  <c r="L1115" i="1" s="1"/>
  <c r="K1116" i="1"/>
  <c r="L1116" i="1" s="1"/>
  <c r="K1122" i="1"/>
  <c r="L1122" i="1" s="1"/>
  <c r="K110" i="1"/>
  <c r="L110" i="1" s="1"/>
  <c r="K1126" i="1"/>
  <c r="L1126" i="1" s="1"/>
  <c r="K112" i="1"/>
  <c r="L112" i="1" s="1"/>
  <c r="K1129" i="1"/>
  <c r="L1129" i="1" s="1"/>
  <c r="K1135" i="1"/>
  <c r="L1135" i="1" s="1"/>
  <c r="K1139" i="1"/>
  <c r="L1139" i="1" s="1"/>
  <c r="K1143" i="1"/>
  <c r="L1143" i="1" s="1"/>
  <c r="K1144" i="1"/>
  <c r="L1144" i="1" s="1"/>
  <c r="K1147" i="1"/>
  <c r="L1147" i="1" s="1"/>
  <c r="K1148" i="1"/>
  <c r="L1148" i="1" s="1"/>
  <c r="K1153" i="1"/>
  <c r="L1153" i="1" s="1"/>
  <c r="K1158" i="1"/>
  <c r="L1158" i="1" s="1"/>
  <c r="K1163" i="1"/>
  <c r="L1163" i="1" s="1"/>
  <c r="K1168" i="1"/>
  <c r="L1168" i="1" s="1"/>
  <c r="K1172" i="1"/>
  <c r="L1172" i="1" s="1"/>
  <c r="K1175" i="1"/>
  <c r="L1175" i="1" s="1"/>
  <c r="K121" i="1"/>
  <c r="L121" i="1" s="1"/>
  <c r="K1187" i="1"/>
  <c r="L1187" i="1" s="1"/>
  <c r="K1191" i="1"/>
  <c r="L1191" i="1" s="1"/>
  <c r="K1198" i="1"/>
  <c r="L1198" i="1" s="1"/>
  <c r="K1200" i="1"/>
  <c r="L1200" i="1" s="1"/>
  <c r="K1204" i="1"/>
  <c r="L1204" i="1" s="1"/>
  <c r="K1208" i="1"/>
  <c r="L1208" i="1" s="1"/>
  <c r="K1213" i="1"/>
  <c r="L1213" i="1" s="1"/>
  <c r="K1214" i="1"/>
  <c r="L1214" i="1" s="1"/>
  <c r="K1221" i="1"/>
  <c r="L1221" i="1" s="1"/>
  <c r="K130" i="1"/>
  <c r="L130" i="1" s="1"/>
  <c r="K131" i="1"/>
  <c r="L131" i="1" s="1"/>
  <c r="K1227" i="1"/>
  <c r="L1227" i="1" s="1"/>
  <c r="K380" i="1"/>
  <c r="L380" i="1" s="1"/>
  <c r="K1235" i="1"/>
  <c r="L1235" i="1" s="1"/>
  <c r="K1237" i="1"/>
  <c r="L1237" i="1" s="1"/>
  <c r="K133" i="1"/>
  <c r="L133" i="1" s="1"/>
  <c r="K1243" i="1"/>
  <c r="L1243" i="1" s="1"/>
  <c r="K1244" i="1"/>
  <c r="L1244" i="1" s="1"/>
  <c r="K381" i="1"/>
  <c r="L381" i="1" s="1"/>
  <c r="K1248" i="1"/>
  <c r="L1248" i="1" s="1"/>
  <c r="K1251" i="1"/>
  <c r="L1251" i="1" s="1"/>
  <c r="K137" i="1"/>
  <c r="L137" i="1" s="1"/>
  <c r="K1255" i="1"/>
  <c r="L1255" i="1" s="1"/>
  <c r="K1259" i="1"/>
  <c r="L1259" i="1" s="1"/>
  <c r="K1261" i="1"/>
  <c r="L1261" i="1" s="1"/>
  <c r="K1264" i="1"/>
  <c r="L1264" i="1" s="1"/>
  <c r="K140" i="1"/>
  <c r="L140" i="1" s="1"/>
  <c r="K1273" i="1"/>
  <c r="L1273" i="1" s="1"/>
  <c r="K1275" i="1"/>
  <c r="L1275" i="1" s="1"/>
  <c r="K1279" i="1"/>
  <c r="L1279" i="1" s="1"/>
  <c r="K141" i="1"/>
  <c r="L141" i="1" s="1"/>
  <c r="K144" i="1"/>
  <c r="L144" i="1" s="1"/>
  <c r="K1297" i="1"/>
  <c r="L1297" i="1" s="1"/>
  <c r="K1299" i="1"/>
  <c r="L1299" i="1" s="1"/>
  <c r="K1301" i="1"/>
  <c r="L1301" i="1" s="1"/>
  <c r="K1304" i="1"/>
  <c r="L1304" i="1" s="1"/>
  <c r="K1305" i="1"/>
  <c r="L1305" i="1" s="1"/>
  <c r="K151" i="1"/>
  <c r="L151" i="1" s="1"/>
  <c r="K152" i="1"/>
  <c r="L152" i="1" s="1"/>
  <c r="K1312" i="1"/>
  <c r="L1312" i="1" s="1"/>
  <c r="K153" i="1"/>
  <c r="L153" i="1" s="1"/>
  <c r="K1316" i="1"/>
  <c r="L1316" i="1" s="1"/>
  <c r="K1317" i="1"/>
  <c r="L1317" i="1" s="1"/>
  <c r="K1325" i="1"/>
  <c r="L1325" i="1" s="1"/>
  <c r="K1326" i="1"/>
  <c r="L1326" i="1" s="1"/>
  <c r="K385" i="1"/>
  <c r="L385" i="1" s="1"/>
  <c r="K1329" i="1"/>
  <c r="L1329" i="1" s="1"/>
  <c r="K1332" i="1"/>
  <c r="L1332" i="1" s="1"/>
  <c r="K155" i="1"/>
  <c r="L155" i="1" s="1"/>
  <c r="K1338" i="1"/>
  <c r="L1338" i="1" s="1"/>
  <c r="K1344" i="1"/>
  <c r="L1344" i="1" s="1"/>
  <c r="K388" i="1"/>
  <c r="L388" i="1" s="1"/>
  <c r="K1351" i="1"/>
  <c r="L1351" i="1" s="1"/>
  <c r="K1352" i="1"/>
  <c r="L1352" i="1" s="1"/>
  <c r="K1358" i="1"/>
  <c r="L1358" i="1" s="1"/>
  <c r="K161" i="1"/>
  <c r="L161" i="1" s="1"/>
  <c r="K1361" i="1"/>
  <c r="L1361" i="1" s="1"/>
  <c r="K1364" i="1"/>
  <c r="L1364" i="1" s="1"/>
  <c r="K1367" i="1"/>
  <c r="L1367" i="1" s="1"/>
  <c r="K163" i="1"/>
  <c r="L163" i="1" s="1"/>
  <c r="K1373" i="1"/>
  <c r="L1373" i="1" s="1"/>
  <c r="K1374" i="1"/>
  <c r="L1374" i="1" s="1"/>
  <c r="K1376" i="1"/>
  <c r="L1376" i="1" s="1"/>
  <c r="K164" i="1"/>
  <c r="L164" i="1" s="1"/>
  <c r="K165" i="1"/>
  <c r="L165" i="1" s="1"/>
  <c r="K393" i="1"/>
  <c r="L393" i="1" s="1"/>
  <c r="K1381" i="1"/>
  <c r="L1381" i="1" s="1"/>
  <c r="K1385" i="1"/>
  <c r="L1385" i="1" s="1"/>
  <c r="K168" i="1"/>
  <c r="L168" i="1" s="1"/>
  <c r="K169" i="1"/>
  <c r="L169" i="1" s="1"/>
  <c r="K395" i="1"/>
  <c r="L395" i="1" s="1"/>
  <c r="K1390" i="1"/>
  <c r="L1390" i="1" s="1"/>
  <c r="K1393" i="1"/>
  <c r="L1393" i="1" s="1"/>
  <c r="K396" i="1"/>
  <c r="L396" i="1" s="1"/>
  <c r="K172" i="1"/>
  <c r="L172" i="1" s="1"/>
  <c r="K1396" i="1"/>
  <c r="L1396" i="1" s="1"/>
  <c r="K1399" i="1"/>
  <c r="L1399" i="1" s="1"/>
  <c r="K173" i="1"/>
  <c r="L173" i="1" s="1"/>
  <c r="K1400" i="1"/>
  <c r="L1400" i="1" s="1"/>
  <c r="K1401" i="1"/>
  <c r="L1401" i="1" s="1"/>
  <c r="K176" i="1"/>
  <c r="L176" i="1" s="1"/>
  <c r="K1406" i="1"/>
  <c r="L1406" i="1" s="1"/>
  <c r="K1408" i="1"/>
  <c r="L1408" i="1" s="1"/>
  <c r="K1409" i="1"/>
  <c r="L1409" i="1" s="1"/>
  <c r="K1413" i="1"/>
  <c r="L1413" i="1" s="1"/>
  <c r="K1415" i="1"/>
  <c r="L1415" i="1" s="1"/>
  <c r="K180" i="1"/>
  <c r="L180" i="1" s="1"/>
  <c r="K400" i="1"/>
  <c r="L400" i="1" s="1"/>
  <c r="K1424" i="1"/>
  <c r="L1424" i="1" s="1"/>
  <c r="K1426" i="1"/>
  <c r="L1426" i="1" s="1"/>
  <c r="K181" i="1"/>
  <c r="L181" i="1" s="1"/>
  <c r="K1429" i="1"/>
  <c r="L1429" i="1" s="1"/>
  <c r="K1431" i="1"/>
  <c r="L1431" i="1" s="1"/>
  <c r="K1432" i="1"/>
  <c r="L1432" i="1" s="1"/>
  <c r="K1435" i="1"/>
  <c r="L1435" i="1" s="1"/>
  <c r="K1436" i="1"/>
  <c r="L1436" i="1" s="1"/>
  <c r="K1438" i="1"/>
  <c r="L1438" i="1" s="1"/>
  <c r="K1439" i="1"/>
  <c r="L1439" i="1" s="1"/>
  <c r="K185" i="1"/>
  <c r="L185" i="1" s="1"/>
  <c r="K1442" i="1"/>
  <c r="L1442" i="1" s="1"/>
  <c r="K1447" i="1"/>
  <c r="L1447" i="1" s="1"/>
  <c r="K1449" i="1"/>
  <c r="L1449" i="1" s="1"/>
  <c r="K1452" i="1"/>
  <c r="L1452" i="1" s="1"/>
  <c r="K1456" i="1"/>
  <c r="L1456" i="1" s="1"/>
  <c r="K1459" i="1"/>
  <c r="L1459" i="1" s="1"/>
  <c r="K1462" i="1"/>
  <c r="L1462" i="1" s="1"/>
  <c r="K1467" i="1"/>
  <c r="L1467" i="1" s="1"/>
  <c r="K192" i="1"/>
  <c r="L192" i="1" s="1"/>
  <c r="K1472" i="1"/>
  <c r="L1472" i="1" s="1"/>
  <c r="K1473" i="1"/>
  <c r="L1473" i="1" s="1"/>
  <c r="K1476" i="1"/>
  <c r="L1476" i="1" s="1"/>
  <c r="K403" i="1"/>
  <c r="L403" i="1" s="1"/>
  <c r="K1478" i="1"/>
  <c r="L1478" i="1" s="1"/>
  <c r="K1479" i="1"/>
  <c r="L1479" i="1" s="1"/>
  <c r="K195" i="1"/>
  <c r="L195" i="1" s="1"/>
  <c r="K1481" i="1"/>
  <c r="L1481" i="1" s="1"/>
  <c r="K1485" i="1"/>
  <c r="L1485" i="1" s="1"/>
  <c r="K1488" i="1"/>
  <c r="L1488" i="1" s="1"/>
  <c r="K1489" i="1"/>
  <c r="L1489" i="1" s="1"/>
  <c r="K1493" i="1"/>
  <c r="L1493" i="1" s="1"/>
  <c r="K406" i="1"/>
  <c r="L406" i="1" s="1"/>
  <c r="K407" i="1"/>
  <c r="L407" i="1" s="1"/>
  <c r="K1495" i="1"/>
  <c r="L1495" i="1" s="1"/>
  <c r="K1498" i="1"/>
  <c r="L1498" i="1" s="1"/>
  <c r="K1499" i="1"/>
  <c r="L1499" i="1" s="1"/>
  <c r="K1501" i="1"/>
  <c r="L1501" i="1" s="1"/>
  <c r="K1505" i="1"/>
  <c r="L1505" i="1" s="1"/>
  <c r="K200" i="1"/>
  <c r="L200" i="1" s="1"/>
  <c r="K1508" i="1"/>
  <c r="L1508" i="1" s="1"/>
  <c r="K1511" i="1"/>
  <c r="L1511" i="1" s="1"/>
  <c r="K1514" i="1"/>
  <c r="L1514" i="1" s="1"/>
  <c r="K1515" i="1"/>
  <c r="L1515" i="1" s="1"/>
  <c r="K1519" i="1"/>
  <c r="L1519" i="1" s="1"/>
  <c r="K409" i="1"/>
  <c r="L409" i="1" s="1"/>
  <c r="K1522" i="1"/>
  <c r="L1522" i="1" s="1"/>
  <c r="K1524" i="1"/>
  <c r="L1524" i="1" s="1"/>
  <c r="K410" i="1"/>
  <c r="L410" i="1" s="1"/>
  <c r="K1528" i="1"/>
  <c r="L1528" i="1" s="1"/>
  <c r="K411" i="1"/>
  <c r="L411" i="1" s="1"/>
  <c r="K1534" i="1"/>
  <c r="L1534" i="1" s="1"/>
  <c r="K1537" i="1"/>
  <c r="L1537" i="1" s="1"/>
  <c r="K1538" i="1"/>
  <c r="L1538" i="1" s="1"/>
  <c r="K1541" i="1"/>
  <c r="L1541" i="1" s="1"/>
  <c r="K1544" i="1"/>
  <c r="L1544" i="1" s="1"/>
  <c r="K206" i="1"/>
  <c r="L206" i="1" s="1"/>
  <c r="K1547" i="1"/>
  <c r="L1547" i="1" s="1"/>
  <c r="K1549" i="1"/>
  <c r="L1549" i="1" s="1"/>
  <c r="K1550" i="1"/>
  <c r="L1550" i="1" s="1"/>
  <c r="K1553" i="1"/>
  <c r="L1553" i="1" s="1"/>
  <c r="K1554" i="1"/>
  <c r="L1554" i="1" s="1"/>
  <c r="K418" i="1"/>
  <c r="L418" i="1" s="1"/>
  <c r="K1562" i="1"/>
  <c r="L1562" i="1" s="1"/>
  <c r="K1563" i="1"/>
  <c r="L1563" i="1" s="1"/>
  <c r="K1566" i="1"/>
  <c r="L1566" i="1" s="1"/>
  <c r="K1567" i="1"/>
  <c r="L1567" i="1" s="1"/>
  <c r="K1569" i="1"/>
  <c r="L1569" i="1" s="1"/>
  <c r="K211" i="1"/>
  <c r="L211" i="1" s="1"/>
  <c r="K212" i="1"/>
  <c r="L212" i="1" s="1"/>
  <c r="K1576" i="1"/>
  <c r="L1576" i="1" s="1"/>
  <c r="K1580" i="1"/>
  <c r="L1580" i="1" s="1"/>
  <c r="K421" i="1"/>
  <c r="L421" i="1" s="1"/>
  <c r="K1583" i="1"/>
  <c r="L1583" i="1" s="1"/>
  <c r="K1586" i="1"/>
  <c r="L1586" i="1" s="1"/>
  <c r="K1589" i="1"/>
  <c r="L1589" i="1" s="1"/>
  <c r="K1590" i="1"/>
  <c r="L1590" i="1" s="1"/>
  <c r="K1593" i="1"/>
  <c r="L1593" i="1" s="1"/>
  <c r="K1597" i="1"/>
  <c r="L1597" i="1" s="1"/>
  <c r="K1600" i="1"/>
  <c r="L1600" i="1" s="1"/>
  <c r="K1607" i="1"/>
  <c r="L1607" i="1" s="1"/>
  <c r="K1608" i="1"/>
  <c r="L1608" i="1" s="1"/>
  <c r="K1610" i="1"/>
  <c r="L1610" i="1" s="1"/>
  <c r="K423" i="1"/>
  <c r="L423" i="1" s="1"/>
  <c r="K216" i="1"/>
  <c r="L216" i="1" s="1"/>
  <c r="K1617" i="1"/>
  <c r="L1617" i="1" s="1"/>
  <c r="K1620" i="1"/>
  <c r="L1620" i="1" s="1"/>
  <c r="K1621" i="1"/>
  <c r="L1621" i="1" s="1"/>
  <c r="K424" i="1"/>
  <c r="L424" i="1" s="1"/>
  <c r="K218" i="1"/>
  <c r="L218" i="1" s="1"/>
  <c r="K1630" i="1"/>
  <c r="L1630" i="1" s="1"/>
  <c r="K1632" i="1"/>
  <c r="L1632" i="1" s="1"/>
  <c r="K1636" i="1"/>
  <c r="L1636" i="1" s="1"/>
  <c r="K1639" i="1"/>
  <c r="L1639" i="1" s="1"/>
  <c r="K1640" i="1"/>
  <c r="L1640" i="1" s="1"/>
  <c r="K1643" i="1"/>
  <c r="L1643" i="1" s="1"/>
  <c r="K426" i="1"/>
  <c r="L426" i="1" s="1"/>
  <c r="K1646" i="1"/>
  <c r="L1646" i="1" s="1"/>
  <c r="K1647" i="1"/>
  <c r="L1647" i="1" s="1"/>
  <c r="K1650" i="1"/>
  <c r="L1650" i="1" s="1"/>
  <c r="K1654" i="1"/>
  <c r="L1654" i="1" s="1"/>
  <c r="K1655" i="1"/>
  <c r="L1655" i="1" s="1"/>
  <c r="K1659" i="1"/>
  <c r="L1659" i="1" s="1"/>
  <c r="K1660" i="1"/>
  <c r="L1660" i="1" s="1"/>
  <c r="K1661" i="1"/>
  <c r="L1661" i="1" s="1"/>
  <c r="K1664" i="1"/>
  <c r="L1664" i="1" s="1"/>
  <c r="K1665" i="1"/>
  <c r="L1665" i="1" s="1"/>
  <c r="K1669" i="1"/>
  <c r="L1669" i="1" s="1"/>
  <c r="K1672" i="1"/>
  <c r="L1672" i="1" s="1"/>
  <c r="K1673" i="1"/>
  <c r="L1673" i="1" s="1"/>
  <c r="K1674" i="1"/>
  <c r="L1674" i="1" s="1"/>
  <c r="K1675" i="1"/>
  <c r="L1675" i="1" s="1"/>
  <c r="K1678" i="1"/>
  <c r="L1678" i="1" s="1"/>
  <c r="K1679" i="1"/>
  <c r="L1679" i="1" s="1"/>
  <c r="K1682" i="1"/>
  <c r="L1682" i="1" s="1"/>
  <c r="K1686" i="1"/>
  <c r="L1686" i="1" s="1"/>
  <c r="K1689" i="1"/>
  <c r="L1689" i="1" s="1"/>
  <c r="K1690" i="1"/>
  <c r="L1690" i="1" s="1"/>
  <c r="K1693" i="1"/>
  <c r="L1693" i="1" s="1"/>
  <c r="K1694" i="1"/>
  <c r="L1694" i="1" s="1"/>
  <c r="K1695" i="1"/>
  <c r="L1695" i="1" s="1"/>
  <c r="K223" i="1"/>
  <c r="L223" i="1" s="1"/>
  <c r="K1699" i="1"/>
  <c r="L1699" i="1" s="1"/>
  <c r="K1702" i="1"/>
  <c r="L1702" i="1" s="1"/>
  <c r="K1705" i="1"/>
  <c r="L1705" i="1" s="1"/>
  <c r="K1706" i="1"/>
  <c r="L1706" i="1" s="1"/>
  <c r="K1707" i="1"/>
  <c r="L1707" i="1" s="1"/>
  <c r="K1708" i="1"/>
  <c r="L1708" i="1" s="1"/>
  <c r="K227" i="1"/>
  <c r="L227" i="1" s="1"/>
  <c r="K229" i="1"/>
  <c r="L229" i="1" s="1"/>
  <c r="K1717" i="1"/>
  <c r="L1717" i="1" s="1"/>
  <c r="K431" i="1"/>
  <c r="L431" i="1" s="1"/>
  <c r="K1725" i="1"/>
  <c r="L1725" i="1" s="1"/>
  <c r="K1728" i="1"/>
  <c r="L1728" i="1" s="1"/>
  <c r="K235" i="1"/>
  <c r="L235" i="1" s="1"/>
  <c r="K1735" i="1"/>
  <c r="L1735" i="1" s="1"/>
  <c r="K1738" i="1"/>
  <c r="L1738" i="1" s="1"/>
  <c r="K1739" i="1"/>
  <c r="L1739" i="1" s="1"/>
  <c r="K1741" i="1"/>
  <c r="L1741" i="1" s="1"/>
  <c r="K236" i="1"/>
  <c r="L236" i="1" s="1"/>
  <c r="K1747" i="1"/>
  <c r="L1747" i="1" s="1"/>
  <c r="K238" i="1"/>
  <c r="L238" i="1" s="1"/>
  <c r="K1749" i="1"/>
  <c r="L1749" i="1" s="1"/>
  <c r="K1750" i="1"/>
  <c r="L1750" i="1" s="1"/>
  <c r="K1753" i="1"/>
  <c r="L1753" i="1" s="1"/>
  <c r="K1756" i="1"/>
  <c r="L1756" i="1" s="1"/>
  <c r="K1757" i="1"/>
  <c r="L1757" i="1" s="1"/>
  <c r="K1761" i="1"/>
  <c r="L1761" i="1" s="1"/>
  <c r="K242" i="1"/>
  <c r="L242" i="1" s="1"/>
  <c r="K1768" i="1"/>
  <c r="L1768" i="1" s="1"/>
  <c r="K1769" i="1"/>
  <c r="L1769" i="1" s="1"/>
  <c r="K1772" i="1"/>
  <c r="L1772" i="1" s="1"/>
  <c r="K243" i="1"/>
  <c r="L243" i="1" s="1"/>
  <c r="K1776" i="1"/>
  <c r="L1776" i="1" s="1"/>
  <c r="K1780" i="1"/>
  <c r="L1780" i="1" s="1"/>
  <c r="K1781" i="1"/>
  <c r="L1781" i="1" s="1"/>
  <c r="K1783" i="1"/>
  <c r="L1783" i="1" s="1"/>
  <c r="K1784" i="1"/>
  <c r="L1784" i="1" s="1"/>
  <c r="K1788" i="1"/>
  <c r="L1788" i="1" s="1"/>
  <c r="K245" i="1"/>
  <c r="L245" i="1" s="1"/>
  <c r="K1791" i="1"/>
  <c r="L1791" i="1" s="1"/>
  <c r="K1793" i="1"/>
  <c r="L1793" i="1" s="1"/>
  <c r="K1794" i="1"/>
  <c r="L1794" i="1" s="1"/>
  <c r="K246" i="1"/>
  <c r="L246" i="1" s="1"/>
  <c r="K1797" i="1"/>
  <c r="L1797" i="1" s="1"/>
  <c r="K444" i="1"/>
  <c r="L444" i="1" s="1"/>
  <c r="K1799" i="1"/>
  <c r="L1799" i="1" s="1"/>
  <c r="K1800" i="1"/>
  <c r="L1800" i="1" s="1"/>
  <c r="K448" i="1"/>
  <c r="L448" i="1" s="1"/>
  <c r="K248" i="1"/>
  <c r="L248" i="1" s="1"/>
  <c r="K1808" i="1"/>
  <c r="L1808" i="1" s="1"/>
  <c r="K1814" i="1"/>
  <c r="L1814" i="1" s="1"/>
  <c r="K451" i="1"/>
  <c r="L451" i="1" s="1"/>
  <c r="K1819" i="1"/>
  <c r="L1819" i="1" s="1"/>
  <c r="K1820" i="1"/>
  <c r="L1820" i="1" s="1"/>
  <c r="K251" i="1"/>
  <c r="L251" i="1" s="1"/>
  <c r="K1825" i="1"/>
  <c r="L1825" i="1" s="1"/>
  <c r="K252" i="1"/>
  <c r="L252" i="1" s="1"/>
  <c r="K1828" i="1"/>
  <c r="L1828" i="1" s="1"/>
  <c r="K1831" i="1"/>
  <c r="L1831" i="1" s="1"/>
  <c r="K1832" i="1"/>
  <c r="L1832" i="1" s="1"/>
  <c r="K253" i="1"/>
  <c r="L253" i="1" s="1"/>
  <c r="K453" i="1"/>
  <c r="L453" i="1" s="1"/>
  <c r="K455" i="1"/>
  <c r="L455" i="1" s="1"/>
  <c r="K1836" i="1"/>
  <c r="L1836" i="1" s="1"/>
  <c r="K1838" i="1"/>
  <c r="L1838" i="1" s="1"/>
  <c r="K1839" i="1"/>
  <c r="L1839" i="1" s="1"/>
  <c r="K1843" i="1"/>
  <c r="L1843" i="1" s="1"/>
  <c r="K1846" i="1"/>
  <c r="L1846" i="1" s="1"/>
  <c r="K458" i="1"/>
  <c r="L458" i="1" s="1"/>
  <c r="K1849" i="1"/>
  <c r="L1849" i="1" s="1"/>
  <c r="K1851" i="1"/>
  <c r="L1851" i="1" s="1"/>
  <c r="K254" i="1"/>
  <c r="L254" i="1" s="1"/>
  <c r="K460" i="1"/>
  <c r="L460" i="1" s="1"/>
  <c r="K1853" i="1"/>
  <c r="L1853" i="1" s="1"/>
  <c r="K1857" i="1"/>
  <c r="L1857" i="1" s="1"/>
  <c r="K1860" i="1"/>
  <c r="L1860" i="1" s="1"/>
  <c r="K1864" i="1"/>
  <c r="L1864" i="1" s="1"/>
  <c r="K1865" i="1"/>
  <c r="L1865" i="1" s="1"/>
  <c r="K1868" i="1"/>
  <c r="L1868" i="1" s="1"/>
  <c r="K1869" i="1"/>
  <c r="L1869" i="1" s="1"/>
  <c r="K1872" i="1"/>
  <c r="L1872" i="1" s="1"/>
  <c r="K256" i="1"/>
  <c r="L256" i="1" s="1"/>
  <c r="K1876" i="1"/>
  <c r="L1876" i="1" s="1"/>
  <c r="K1879" i="1"/>
  <c r="L1879" i="1" s="1"/>
  <c r="K1883" i="1"/>
  <c r="L1883" i="1" s="1"/>
  <c r="K1884" i="1"/>
  <c r="L1884" i="1" s="1"/>
  <c r="K1887" i="1"/>
  <c r="L1887" i="1" s="1"/>
  <c r="K1891" i="1"/>
  <c r="L1891" i="1" s="1"/>
  <c r="K1894" i="1"/>
  <c r="L1894" i="1" s="1"/>
  <c r="K1895" i="1"/>
  <c r="L1895" i="1" s="1"/>
  <c r="K257" i="1"/>
  <c r="L257" i="1" s="1"/>
  <c r="K1906" i="1"/>
  <c r="L1906" i="1" s="1"/>
  <c r="K1907" i="1"/>
  <c r="L1907" i="1" s="1"/>
  <c r="K1909" i="1"/>
  <c r="L1909" i="1" s="1"/>
  <c r="K1912" i="1"/>
  <c r="L1912" i="1" s="1"/>
  <c r="K1915" i="1"/>
  <c r="L1915" i="1" s="1"/>
  <c r="K1917" i="1"/>
  <c r="L1917" i="1" s="1"/>
  <c r="K1918" i="1"/>
  <c r="L1918" i="1" s="1"/>
  <c r="K1922" i="1"/>
  <c r="L1922" i="1" s="1"/>
  <c r="K1924" i="1"/>
  <c r="L1924" i="1" s="1"/>
  <c r="K465" i="1"/>
  <c r="L465" i="1" s="1"/>
  <c r="K466" i="1"/>
  <c r="L466" i="1" s="1"/>
  <c r="K1930" i="1"/>
  <c r="L1930" i="1" s="1"/>
  <c r="K1933" i="1"/>
  <c r="L1933" i="1" s="1"/>
  <c r="K1934" i="1"/>
  <c r="L1934" i="1" s="1"/>
  <c r="K1937" i="1"/>
  <c r="L1937" i="1" s="1"/>
  <c r="K1938" i="1"/>
  <c r="L1938" i="1" s="1"/>
  <c r="K266" i="1"/>
  <c r="L266" i="1" s="1"/>
  <c r="K1940" i="1"/>
  <c r="L1940" i="1" s="1"/>
  <c r="K1943" i="1"/>
  <c r="L1943" i="1" s="1"/>
  <c r="K1948" i="1"/>
  <c r="L1948" i="1" s="1"/>
  <c r="K1949" i="1"/>
  <c r="L1949" i="1" s="1"/>
  <c r="K269" i="1"/>
  <c r="L269" i="1" s="1"/>
  <c r="K270" i="1"/>
  <c r="L270" i="1" s="1"/>
  <c r="K1955" i="1"/>
  <c r="L1955" i="1" s="1"/>
  <c r="K1957" i="1"/>
  <c r="L1957" i="1" s="1"/>
  <c r="K1958" i="1"/>
  <c r="L1958" i="1" s="1"/>
  <c r="K1961" i="1"/>
  <c r="L1961" i="1" s="1"/>
  <c r="K1962" i="1"/>
  <c r="L1962" i="1" s="1"/>
  <c r="K1964" i="1"/>
  <c r="L1964" i="1" s="1"/>
  <c r="K1965" i="1"/>
  <c r="L1965" i="1" s="1"/>
  <c r="K1968" i="1"/>
  <c r="L1968" i="1" s="1"/>
  <c r="K1969" i="1"/>
  <c r="L1969" i="1" s="1"/>
  <c r="K272" i="1"/>
  <c r="L272" i="1" s="1"/>
  <c r="K1975" i="1"/>
  <c r="L1975" i="1" s="1"/>
  <c r="K1978" i="1"/>
  <c r="L1978" i="1" s="1"/>
  <c r="K1979" i="1"/>
  <c r="L1979" i="1" s="1"/>
  <c r="K273" i="1"/>
  <c r="L273" i="1" s="1"/>
  <c r="K1984" i="1"/>
  <c r="L1984" i="1" s="1"/>
  <c r="K1987" i="1"/>
  <c r="L1987" i="1" s="1"/>
  <c r="K1988" i="1"/>
  <c r="L1988" i="1" s="1"/>
  <c r="K1991" i="1"/>
  <c r="L1991" i="1" s="1"/>
  <c r="K1992" i="1"/>
  <c r="L1992" i="1" s="1"/>
  <c r="K1995" i="1"/>
  <c r="L1995" i="1" s="1"/>
  <c r="K1996" i="1"/>
  <c r="L1996" i="1" s="1"/>
  <c r="K1999" i="1"/>
  <c r="L1999" i="1" s="1"/>
  <c r="K2003" i="1"/>
  <c r="L2003" i="1" s="1"/>
  <c r="K2004" i="1"/>
  <c r="L2004" i="1" s="1"/>
  <c r="K2007" i="1"/>
  <c r="L2007" i="1" s="1"/>
  <c r="K2008" i="1"/>
  <c r="L2008" i="1" s="1"/>
  <c r="K472" i="1"/>
  <c r="L472" i="1" s="1"/>
  <c r="K2015" i="1"/>
  <c r="L2015" i="1" s="1"/>
  <c r="K473" i="1"/>
  <c r="L473" i="1" s="1"/>
  <c r="K2023" i="1"/>
  <c r="L2023" i="1" s="1"/>
  <c r="K2024" i="1"/>
  <c r="L2024" i="1" s="1"/>
  <c r="K474" i="1"/>
  <c r="L474" i="1" s="1"/>
  <c r="K2029" i="1"/>
  <c r="L2029" i="1" s="1"/>
  <c r="K2032" i="1"/>
  <c r="L2032" i="1" s="1"/>
  <c r="K476" i="1"/>
  <c r="L476" i="1" s="1"/>
  <c r="K2035" i="1"/>
  <c r="L2035" i="1" s="1"/>
  <c r="K2040" i="1"/>
  <c r="L2040" i="1" s="1"/>
  <c r="K278" i="1"/>
  <c r="L278" i="1" s="1"/>
  <c r="K2046" i="1"/>
  <c r="L2046" i="1" s="1"/>
  <c r="K279" i="1"/>
  <c r="L279" i="1" s="1"/>
  <c r="K2048" i="1"/>
  <c r="L2048" i="1" s="1"/>
  <c r="K2051" i="1"/>
  <c r="L2051" i="1" s="1"/>
  <c r="K2055" i="1"/>
  <c r="L2055" i="1" s="1"/>
  <c r="K2059" i="1"/>
  <c r="L2059" i="1" s="1"/>
  <c r="K2061" i="1"/>
  <c r="L2061" i="1" s="1"/>
  <c r="K2062" i="1"/>
  <c r="L2062" i="1" s="1"/>
  <c r="K482" i="1"/>
  <c r="L482" i="1" s="1"/>
  <c r="K2065" i="1"/>
  <c r="L2065" i="1" s="1"/>
  <c r="K2068" i="1"/>
  <c r="L2068" i="1" s="1"/>
  <c r="K484" i="1"/>
  <c r="L484" i="1" s="1"/>
  <c r="K2073" i="1"/>
  <c r="L2073" i="1" s="1"/>
  <c r="K2076" i="1"/>
  <c r="L2076" i="1" s="1"/>
  <c r="K2079" i="1"/>
  <c r="L2079" i="1" s="1"/>
  <c r="K2080" i="1"/>
  <c r="L2080" i="1" s="1"/>
  <c r="K2083" i="1"/>
  <c r="L2083" i="1" s="1"/>
  <c r="K485" i="1"/>
  <c r="L485" i="1" s="1"/>
  <c r="K2085" i="1"/>
  <c r="L2085" i="1" s="1"/>
  <c r="K2086" i="1"/>
  <c r="L2086" i="1" s="1"/>
  <c r="K2088" i="1"/>
  <c r="L2088" i="1" s="1"/>
  <c r="K486" i="1"/>
  <c r="L486" i="1" s="1"/>
  <c r="K2090" i="1"/>
  <c r="L2090" i="1" s="1"/>
  <c r="K488" i="1"/>
  <c r="L488" i="1" s="1"/>
  <c r="K2093" i="1"/>
  <c r="L2093" i="1" s="1"/>
  <c r="K287" i="1"/>
  <c r="L287" i="1" s="1"/>
  <c r="K290" i="1"/>
  <c r="L290" i="1" s="1"/>
  <c r="K2099" i="1"/>
  <c r="L2099" i="1" s="1"/>
  <c r="K2100" i="1"/>
  <c r="L2100" i="1" s="1"/>
  <c r="K2103" i="1"/>
  <c r="L2103" i="1" s="1"/>
  <c r="K491" i="1"/>
  <c r="L491" i="1" s="1"/>
  <c r="I2112" i="1"/>
  <c r="I492" i="1"/>
  <c r="M492" i="1" s="1"/>
  <c r="I1631" i="1"/>
  <c r="M1631" i="1" s="1"/>
  <c r="I441" i="1"/>
  <c r="M441" i="1" s="1"/>
  <c r="I1312" i="1"/>
  <c r="M1312" i="1" s="1"/>
  <c r="I1134" i="1"/>
  <c r="M1134" i="1" s="1"/>
  <c r="I1007" i="1"/>
  <c r="I1632" i="1"/>
  <c r="M1632" i="1" s="1"/>
  <c r="I153" i="1"/>
  <c r="M153" i="1" s="1"/>
  <c r="I1313" i="1"/>
  <c r="M1313" i="1" s="1"/>
  <c r="I268" i="1"/>
  <c r="M268" i="1" s="1"/>
  <c r="I493" i="1"/>
  <c r="I1948" i="1"/>
  <c r="M1948" i="1" s="1"/>
  <c r="I114" i="1"/>
  <c r="M114" i="1" s="1"/>
  <c r="I494" i="1"/>
  <c r="I1135" i="1"/>
  <c r="M1135" i="1" s="1"/>
  <c r="I495" i="1"/>
  <c r="I1136" i="1"/>
  <c r="I1792" i="1"/>
  <c r="M1792" i="1" s="1"/>
  <c r="I1008" i="1"/>
  <c r="M1008" i="1" s="1"/>
  <c r="I848" i="1"/>
  <c r="M848" i="1" s="1"/>
  <c r="I1466" i="1"/>
  <c r="M1466" i="1" s="1"/>
  <c r="I1633" i="1"/>
  <c r="M1633" i="1" s="1"/>
  <c r="I334" i="1"/>
  <c r="M334" i="1" s="1"/>
  <c r="I1009" i="1"/>
  <c r="M1009" i="1" s="1"/>
  <c r="I1314" i="1"/>
  <c r="I2" i="1"/>
  <c r="M2" i="1" s="1"/>
  <c r="I1634" i="1"/>
  <c r="M1634" i="1" s="1"/>
  <c r="I1467" i="1"/>
  <c r="M1467" i="1" s="1"/>
  <c r="I1468" i="1"/>
  <c r="M1468" i="1" s="1"/>
  <c r="I1137" i="1"/>
  <c r="M1137" i="1" s="1"/>
  <c r="I1635" i="1"/>
  <c r="M1635" i="1" s="1"/>
  <c r="I1793" i="1"/>
  <c r="M1793" i="1" s="1"/>
  <c r="I1469" i="1"/>
  <c r="M1469" i="1" s="1"/>
  <c r="I849" i="1"/>
  <c r="I1315" i="1"/>
  <c r="M1315" i="1" s="1"/>
  <c r="I496" i="1"/>
  <c r="I33" i="1"/>
  <c r="M33" i="1" s="1"/>
  <c r="I1010" i="1"/>
  <c r="I1636" i="1"/>
  <c r="M1636" i="1" s="1"/>
  <c r="I1949" i="1"/>
  <c r="M1949" i="1" s="1"/>
  <c r="I1794" i="1"/>
  <c r="M1794" i="1" s="1"/>
  <c r="I1637" i="1"/>
  <c r="M1637" i="1" s="1"/>
  <c r="I1011" i="1"/>
  <c r="I1950" i="1"/>
  <c r="M1950" i="1" s="1"/>
  <c r="I673" i="1"/>
  <c r="I370" i="1"/>
  <c r="M370" i="1" s="1"/>
  <c r="I115" i="1"/>
  <c r="M115" i="1" s="1"/>
  <c r="I88" i="1"/>
  <c r="M88" i="1" s="1"/>
  <c r="I1012" i="1"/>
  <c r="M1012" i="1" s="1"/>
  <c r="I1013" i="1"/>
  <c r="I674" i="1"/>
  <c r="I1316" i="1"/>
  <c r="M1316" i="1" s="1"/>
  <c r="I1795" i="1"/>
  <c r="M1795" i="1" s="1"/>
  <c r="I1014" i="1"/>
  <c r="I1138" i="1"/>
  <c r="I442" i="1"/>
  <c r="M442" i="1" s="1"/>
  <c r="I497" i="1"/>
  <c r="I34" i="1"/>
  <c r="M34" i="1" s="1"/>
  <c r="I35" i="1"/>
  <c r="M35" i="1" s="1"/>
  <c r="I192" i="1"/>
  <c r="M192" i="1" s="1"/>
  <c r="I1951" i="1"/>
  <c r="M1951" i="1" s="1"/>
  <c r="I1470" i="1"/>
  <c r="M1470" i="1" s="1"/>
  <c r="I675" i="1"/>
  <c r="I1317" i="1"/>
  <c r="M1317" i="1" s="1"/>
  <c r="I850" i="1"/>
  <c r="I89" i="1"/>
  <c r="M89" i="1" s="1"/>
  <c r="I193" i="1"/>
  <c r="M193" i="1" s="1"/>
  <c r="I851" i="1"/>
  <c r="M851" i="1" s="1"/>
  <c r="I443" i="1"/>
  <c r="M443" i="1" s="1"/>
  <c r="I116" i="1"/>
  <c r="M116" i="1" s="1"/>
  <c r="I1139" i="1"/>
  <c r="M1139" i="1" s="1"/>
  <c r="I676" i="1"/>
  <c r="I1318" i="1"/>
  <c r="I1319" i="1"/>
  <c r="M1319" i="1" s="1"/>
  <c r="I1140" i="1"/>
  <c r="M1140" i="1" s="1"/>
  <c r="I852" i="1"/>
  <c r="M852" i="1" s="1"/>
  <c r="I1015" i="1"/>
  <c r="M1015" i="1" s="1"/>
  <c r="I1016" i="1"/>
  <c r="I269" i="1"/>
  <c r="M269" i="1" s="1"/>
  <c r="I270" i="1"/>
  <c r="M270" i="1" s="1"/>
  <c r="I61" i="1"/>
  <c r="I1320" i="1"/>
  <c r="M1320" i="1" s="1"/>
  <c r="I1471" i="1"/>
  <c r="M1471" i="1" s="1"/>
  <c r="I1472" i="1"/>
  <c r="M1472" i="1" s="1"/>
  <c r="I3" i="1"/>
  <c r="I498" i="1"/>
  <c r="M498" i="1" s="1"/>
  <c r="I246" i="1"/>
  <c r="M246" i="1" s="1"/>
  <c r="I499" i="1"/>
  <c r="I1321" i="1"/>
  <c r="M1321" i="1" s="1"/>
  <c r="I677" i="1"/>
  <c r="M677" i="1" s="1"/>
  <c r="I351" i="1"/>
  <c r="M351" i="1" s="1"/>
  <c r="I1141" i="1"/>
  <c r="I1952" i="1"/>
  <c r="M1952" i="1" s="1"/>
  <c r="I1322" i="1"/>
  <c r="I678" i="1"/>
  <c r="M678" i="1" s="1"/>
  <c r="I1473" i="1"/>
  <c r="M1473" i="1" s="1"/>
  <c r="I1796" i="1"/>
  <c r="M1796" i="1" s="1"/>
  <c r="I679" i="1"/>
  <c r="I1474" i="1"/>
  <c r="M1474" i="1" s="1"/>
  <c r="I1142" i="1"/>
  <c r="M1142" i="1" s="1"/>
  <c r="I853" i="1"/>
  <c r="I154" i="1"/>
  <c r="M154" i="1" s="1"/>
  <c r="I854" i="1"/>
  <c r="M854" i="1" s="1"/>
  <c r="I36" i="1"/>
  <c r="I1475" i="1"/>
  <c r="M1475" i="1" s="1"/>
  <c r="I219" i="1"/>
  <c r="M219" i="1" s="1"/>
  <c r="I247" i="1"/>
  <c r="M247" i="1" s="1"/>
  <c r="I855" i="1"/>
  <c r="M855" i="1" s="1"/>
  <c r="I1017" i="1"/>
  <c r="M1017" i="1" s="1"/>
  <c r="I500" i="1"/>
  <c r="I1143" i="1"/>
  <c r="M1143" i="1" s="1"/>
  <c r="I4" i="1"/>
  <c r="I1018" i="1"/>
  <c r="M1018" i="1" s="1"/>
  <c r="I1323" i="1"/>
  <c r="M1323" i="1" s="1"/>
  <c r="I5" i="1"/>
  <c r="I1797" i="1"/>
  <c r="M1797" i="1" s="1"/>
  <c r="I1144" i="1"/>
  <c r="M1144" i="1" s="1"/>
  <c r="I856" i="1"/>
  <c r="I857" i="1"/>
  <c r="I444" i="1"/>
  <c r="M444" i="1" s="1"/>
  <c r="I501" i="1"/>
  <c r="I1953" i="1"/>
  <c r="M1953" i="1" s="1"/>
  <c r="I1145" i="1"/>
  <c r="I117" i="1"/>
  <c r="M117" i="1" s="1"/>
  <c r="I445" i="1"/>
  <c r="M445" i="1" s="1"/>
  <c r="I680" i="1"/>
  <c r="M680" i="1" s="1"/>
  <c r="I1019" i="1"/>
  <c r="I1476" i="1"/>
  <c r="M1476" i="1" s="1"/>
  <c r="I1638" i="1"/>
  <c r="M1638" i="1" s="1"/>
  <c r="I681" i="1"/>
  <c r="M681" i="1" s="1"/>
  <c r="I1146" i="1"/>
  <c r="M1146" i="1" s="1"/>
  <c r="I1147" i="1"/>
  <c r="M1147" i="1" s="1"/>
  <c r="I403" i="1"/>
  <c r="M403" i="1" s="1"/>
  <c r="I1954" i="1"/>
  <c r="M1954" i="1" s="1"/>
  <c r="I6" i="1"/>
  <c r="M6" i="1" s="1"/>
  <c r="I1477" i="1"/>
  <c r="M1477" i="1" s="1"/>
  <c r="I291" i="1"/>
  <c r="I1324" i="1"/>
  <c r="M1324" i="1" s="1"/>
  <c r="I1020" i="1"/>
  <c r="M1020" i="1" s="1"/>
  <c r="I1955" i="1"/>
  <c r="M1955" i="1" s="1"/>
  <c r="I1021" i="1"/>
  <c r="M1021" i="1" s="1"/>
  <c r="I118" i="1"/>
  <c r="I1148" i="1"/>
  <c r="M1148" i="1" s="1"/>
  <c r="I1325" i="1"/>
  <c r="M1325" i="1" s="1"/>
  <c r="I682" i="1"/>
  <c r="I404" i="1"/>
  <c r="M404" i="1" s="1"/>
  <c r="I1956" i="1"/>
  <c r="M1956" i="1" s="1"/>
  <c r="I1957" i="1"/>
  <c r="M1957" i="1" s="1"/>
  <c r="I1798" i="1"/>
  <c r="M1798" i="1" s="1"/>
  <c r="I1022" i="1"/>
  <c r="M1022" i="1" s="1"/>
  <c r="I1478" i="1"/>
  <c r="M1478" i="1" s="1"/>
  <c r="I1639" i="1"/>
  <c r="M1639" i="1" s="1"/>
  <c r="I1326" i="1"/>
  <c r="M1326" i="1" s="1"/>
  <c r="I292" i="1"/>
  <c r="M292" i="1" s="1"/>
  <c r="I314" i="1"/>
  <c r="I1023" i="1"/>
  <c r="I683" i="1"/>
  <c r="M683" i="1" s="1"/>
  <c r="I1024" i="1"/>
  <c r="M1024" i="1" s="1"/>
  <c r="I1479" i="1"/>
  <c r="M1479" i="1" s="1"/>
  <c r="I1799" i="1"/>
  <c r="M1799" i="1" s="1"/>
  <c r="I1800" i="1"/>
  <c r="M1800" i="1" s="1"/>
  <c r="I1149" i="1"/>
  <c r="M1149" i="1" s="1"/>
  <c r="I315" i="1"/>
  <c r="M315" i="1" s="1"/>
  <c r="I858" i="1"/>
  <c r="M858" i="1" s="1"/>
  <c r="I1958" i="1"/>
  <c r="M1958" i="1" s="1"/>
  <c r="I1959" i="1"/>
  <c r="M1959" i="1" s="1"/>
  <c r="I446" i="1"/>
  <c r="M446" i="1" s="1"/>
  <c r="I316" i="1"/>
  <c r="I684" i="1"/>
  <c r="I1480" i="1"/>
  <c r="M1480" i="1" s="1"/>
  <c r="I1960" i="1"/>
  <c r="M1960" i="1" s="1"/>
  <c r="I1961" i="1"/>
  <c r="M1961" i="1" s="1"/>
  <c r="I194" i="1"/>
  <c r="M194" i="1" s="1"/>
  <c r="I352" i="1"/>
  <c r="M352" i="1" s="1"/>
  <c r="I1327" i="1"/>
  <c r="M1327" i="1" s="1"/>
  <c r="I502" i="1"/>
  <c r="I1640" i="1"/>
  <c r="M1640" i="1" s="1"/>
  <c r="I90" i="1"/>
  <c r="M90" i="1" s="1"/>
  <c r="I1801" i="1"/>
  <c r="M1801" i="1" s="1"/>
  <c r="I1962" i="1"/>
  <c r="M1962" i="1" s="1"/>
  <c r="I1802" i="1"/>
  <c r="M1802" i="1" s="1"/>
  <c r="I1803" i="1"/>
  <c r="M1803" i="1" s="1"/>
  <c r="I859" i="1"/>
  <c r="M859" i="1" s="1"/>
  <c r="I503" i="1"/>
  <c r="I1328" i="1"/>
  <c r="M1328" i="1" s="1"/>
  <c r="I504" i="1"/>
  <c r="I271" i="1"/>
  <c r="M271" i="1" s="1"/>
  <c r="I505" i="1"/>
  <c r="I1804" i="1"/>
  <c r="M1804" i="1" s="1"/>
  <c r="I1963" i="1"/>
  <c r="M1963" i="1" s="1"/>
  <c r="I506" i="1"/>
  <c r="I385" i="1"/>
  <c r="M385" i="1" s="1"/>
  <c r="I507" i="1"/>
  <c r="M507" i="1" s="1"/>
  <c r="I7" i="1"/>
  <c r="I1329" i="1"/>
  <c r="M1329" i="1" s="1"/>
  <c r="I685" i="1"/>
  <c r="M685" i="1" s="1"/>
  <c r="I1025" i="1"/>
  <c r="I1150" i="1"/>
  <c r="M1150" i="1" s="1"/>
  <c r="I1330" i="1"/>
  <c r="M1330" i="1" s="1"/>
  <c r="I508" i="1"/>
  <c r="M508" i="1" s="1"/>
  <c r="I686" i="1"/>
  <c r="M686" i="1" s="1"/>
  <c r="I687" i="1"/>
  <c r="I688" i="1"/>
  <c r="I1641" i="1"/>
  <c r="M1641" i="1" s="1"/>
  <c r="I447" i="1"/>
  <c r="M447" i="1" s="1"/>
  <c r="I860" i="1"/>
  <c r="I509" i="1"/>
  <c r="I861" i="1"/>
  <c r="I510" i="1"/>
  <c r="I862" i="1"/>
  <c r="M862" i="1" s="1"/>
  <c r="I1964" i="1"/>
  <c r="M1964" i="1" s="1"/>
  <c r="I511" i="1"/>
  <c r="I1331" i="1"/>
  <c r="M1331" i="1" s="1"/>
  <c r="I91" i="1"/>
  <c r="M91" i="1" s="1"/>
  <c r="I195" i="1"/>
  <c r="M195" i="1" s="1"/>
  <c r="I1151" i="1"/>
  <c r="I1152" i="1"/>
  <c r="M1152" i="1" s="1"/>
  <c r="I689" i="1"/>
  <c r="M689" i="1" s="1"/>
  <c r="I1642" i="1"/>
  <c r="M1642" i="1" s="1"/>
  <c r="I1965" i="1"/>
  <c r="M1965" i="1" s="1"/>
  <c r="I353" i="1"/>
  <c r="M353" i="1" s="1"/>
  <c r="I863" i="1"/>
  <c r="M863" i="1" s="1"/>
  <c r="I448" i="1"/>
  <c r="M448" i="1" s="1"/>
  <c r="I1332" i="1"/>
  <c r="M1332" i="1" s="1"/>
  <c r="I1153" i="1"/>
  <c r="M1153" i="1" s="1"/>
  <c r="I1154" i="1"/>
  <c r="M1154" i="1" s="1"/>
  <c r="I8" i="1"/>
  <c r="I1481" i="1"/>
  <c r="M1481" i="1" s="1"/>
  <c r="I37" i="1"/>
  <c r="M37" i="1" s="1"/>
  <c r="I1333" i="1"/>
  <c r="M1333" i="1" s="1"/>
  <c r="I1482" i="1"/>
  <c r="M1482" i="1" s="1"/>
  <c r="I1155" i="1"/>
  <c r="I1483" i="1"/>
  <c r="M1483" i="1" s="1"/>
  <c r="I1334" i="1"/>
  <c r="M1334" i="1" s="1"/>
  <c r="I1643" i="1"/>
  <c r="M1643" i="1" s="1"/>
  <c r="I317" i="1"/>
  <c r="I512" i="1"/>
  <c r="I1484" i="1"/>
  <c r="M1484" i="1" s="1"/>
  <c r="I1335" i="1"/>
  <c r="M1335" i="1" s="1"/>
  <c r="I1026" i="1"/>
  <c r="M1026" i="1" s="1"/>
  <c r="I1156" i="1"/>
  <c r="M1156" i="1" s="1"/>
  <c r="I1027" i="1"/>
  <c r="I1485" i="1"/>
  <c r="M1485" i="1" s="1"/>
  <c r="I38" i="1"/>
  <c r="I1486" i="1"/>
  <c r="M1486" i="1" s="1"/>
  <c r="I1157" i="1"/>
  <c r="M1157" i="1" s="1"/>
  <c r="I1028" i="1"/>
  <c r="M1028" i="1" s="1"/>
  <c r="I1487" i="1"/>
  <c r="M1487" i="1" s="1"/>
  <c r="I335" i="1"/>
  <c r="I1966" i="1"/>
  <c r="M1966" i="1" s="1"/>
  <c r="I426" i="1"/>
  <c r="M426" i="1" s="1"/>
  <c r="I1488" i="1"/>
  <c r="M1488" i="1" s="1"/>
  <c r="I1336" i="1"/>
  <c r="M1336" i="1" s="1"/>
  <c r="I513" i="1"/>
  <c r="M513" i="1" s="1"/>
  <c r="I1644" i="1"/>
  <c r="M1644" i="1" s="1"/>
  <c r="I248" i="1"/>
  <c r="M248" i="1" s="1"/>
  <c r="I1158" i="1"/>
  <c r="M1158" i="1" s="1"/>
  <c r="I1029" i="1"/>
  <c r="M1029" i="1" s="1"/>
  <c r="I1805" i="1"/>
  <c r="M1805" i="1" s="1"/>
  <c r="I1645" i="1"/>
  <c r="M1645" i="1" s="1"/>
  <c r="I690" i="1"/>
  <c r="M690" i="1" s="1"/>
  <c r="I691" i="1"/>
  <c r="M691" i="1" s="1"/>
  <c r="I1646" i="1"/>
  <c r="M1646" i="1" s="1"/>
  <c r="I1159" i="1"/>
  <c r="I1647" i="1"/>
  <c r="M1647" i="1" s="1"/>
  <c r="I39" i="1"/>
  <c r="I371" i="1"/>
  <c r="M371" i="1" s="1"/>
  <c r="I514" i="1"/>
  <c r="I1967" i="1"/>
  <c r="M1967" i="1" s="1"/>
  <c r="I864" i="1"/>
  <c r="I1806" i="1"/>
  <c r="M1806" i="1" s="1"/>
  <c r="I92" i="1"/>
  <c r="M92" i="1" s="1"/>
  <c r="I865" i="1"/>
  <c r="M865" i="1" s="1"/>
  <c r="I1030" i="1"/>
  <c r="I1968" i="1"/>
  <c r="M1968" i="1" s="1"/>
  <c r="I1160" i="1"/>
  <c r="M1160" i="1" s="1"/>
  <c r="I9" i="1"/>
  <c r="M9" i="1" s="1"/>
  <c r="I1807" i="1"/>
  <c r="M1807" i="1" s="1"/>
  <c r="I1808" i="1"/>
  <c r="M1808" i="1" s="1"/>
  <c r="I93" i="1"/>
  <c r="M93" i="1" s="1"/>
  <c r="I1161" i="1"/>
  <c r="M1161" i="1" s="1"/>
  <c r="I866" i="1"/>
  <c r="M866" i="1" s="1"/>
  <c r="I336" i="1"/>
  <c r="I692" i="1"/>
  <c r="I515" i="1"/>
  <c r="I1031" i="1"/>
  <c r="M1031" i="1" s="1"/>
  <c r="I693" i="1"/>
  <c r="M693" i="1" s="1"/>
  <c r="I694" i="1"/>
  <c r="M694" i="1" s="1"/>
  <c r="I1489" i="1"/>
  <c r="M1489" i="1" s="1"/>
  <c r="I1162" i="1"/>
  <c r="I1648" i="1"/>
  <c r="M1648" i="1" s="1"/>
  <c r="I1809" i="1"/>
  <c r="M1809" i="1" s="1"/>
  <c r="I249" i="1"/>
  <c r="M249" i="1" s="1"/>
  <c r="I695" i="1"/>
  <c r="I155" i="1"/>
  <c r="M155" i="1" s="1"/>
  <c r="I1649" i="1"/>
  <c r="M1649" i="1" s="1"/>
  <c r="I405" i="1"/>
  <c r="M405" i="1" s="1"/>
  <c r="I1810" i="1"/>
  <c r="M1810" i="1" s="1"/>
  <c r="I386" i="1"/>
  <c r="M386" i="1" s="1"/>
  <c r="I867" i="1"/>
  <c r="I1969" i="1"/>
  <c r="M1969" i="1" s="1"/>
  <c r="I10" i="1"/>
  <c r="I196" i="1"/>
  <c r="M196" i="1" s="1"/>
  <c r="I696" i="1"/>
  <c r="I697" i="1"/>
  <c r="M697" i="1" s="1"/>
  <c r="I449" i="1"/>
  <c r="M449" i="1" s="1"/>
  <c r="I94" i="1"/>
  <c r="M94" i="1" s="1"/>
  <c r="I1337" i="1"/>
  <c r="M1337" i="1" s="1"/>
  <c r="I1163" i="1"/>
  <c r="M1163" i="1" s="1"/>
  <c r="I1490" i="1"/>
  <c r="M1490" i="1" s="1"/>
  <c r="I868" i="1"/>
  <c r="M868" i="1" s="1"/>
  <c r="I1811" i="1"/>
  <c r="M1811" i="1" s="1"/>
  <c r="I698" i="1"/>
  <c r="M698" i="1" s="1"/>
  <c r="I197" i="1"/>
  <c r="M197" i="1" s="1"/>
  <c r="I1650" i="1"/>
  <c r="M1650" i="1" s="1"/>
  <c r="I11" i="1"/>
  <c r="I40" i="1"/>
  <c r="I1491" i="1"/>
  <c r="M1491" i="1" s="1"/>
  <c r="I1338" i="1"/>
  <c r="M1338" i="1" s="1"/>
  <c r="I1812" i="1"/>
  <c r="M1812" i="1" s="1"/>
  <c r="I1492" i="1"/>
  <c r="M1492" i="1" s="1"/>
  <c r="I1651" i="1"/>
  <c r="M1651" i="1" s="1"/>
  <c r="I1652" i="1"/>
  <c r="M1652" i="1" s="1"/>
  <c r="I1970" i="1"/>
  <c r="M1970" i="1" s="1"/>
  <c r="I1813" i="1"/>
  <c r="M1813" i="1" s="1"/>
  <c r="I1339" i="1"/>
  <c r="M1339" i="1" s="1"/>
  <c r="I1653" i="1"/>
  <c r="M1653" i="1" s="1"/>
  <c r="I1164" i="1"/>
  <c r="M1164" i="1" s="1"/>
  <c r="I516" i="1"/>
  <c r="I337" i="1"/>
  <c r="M337" i="1" s="1"/>
  <c r="I1340" i="1"/>
  <c r="M1340" i="1" s="1"/>
  <c r="I1814" i="1"/>
  <c r="M1814" i="1" s="1"/>
  <c r="I1165" i="1"/>
  <c r="M1165" i="1" s="1"/>
  <c r="I699" i="1"/>
  <c r="I1341" i="1"/>
  <c r="M1341" i="1" s="1"/>
  <c r="I1493" i="1"/>
  <c r="M1493" i="1" s="1"/>
  <c r="I12" i="1"/>
  <c r="I869" i="1"/>
  <c r="I1166" i="1"/>
  <c r="I1654" i="1"/>
  <c r="M1654" i="1" s="1"/>
  <c r="I387" i="1"/>
  <c r="M387" i="1" s="1"/>
  <c r="I870" i="1"/>
  <c r="I1655" i="1"/>
  <c r="M1655" i="1" s="1"/>
  <c r="I700" i="1"/>
  <c r="M700" i="1" s="1"/>
  <c r="I1971" i="1"/>
  <c r="M1971" i="1" s="1"/>
  <c r="I293" i="1"/>
  <c r="M293" i="1" s="1"/>
  <c r="I701" i="1"/>
  <c r="M701" i="1" s="1"/>
  <c r="I272" i="1"/>
  <c r="M272" i="1" s="1"/>
  <c r="I406" i="1"/>
  <c r="M406" i="1" s="1"/>
  <c r="I1972" i="1"/>
  <c r="M1972" i="1" s="1"/>
  <c r="I1032" i="1"/>
  <c r="I1815" i="1"/>
  <c r="M1815" i="1" s="1"/>
  <c r="I469" i="1"/>
  <c r="M469" i="1" s="1"/>
  <c r="I1033" i="1"/>
  <c r="M1033" i="1" s="1"/>
  <c r="I1494" i="1"/>
  <c r="M1494" i="1" s="1"/>
  <c r="I517" i="1"/>
  <c r="I1656" i="1"/>
  <c r="M1656" i="1" s="1"/>
  <c r="I1034" i="1"/>
  <c r="M1034" i="1" s="1"/>
  <c r="I871" i="1"/>
  <c r="M871" i="1" s="1"/>
  <c r="I41" i="1"/>
  <c r="I1035" i="1"/>
  <c r="M1035" i="1" s="1"/>
  <c r="I1167" i="1"/>
  <c r="M1167" i="1" s="1"/>
  <c r="I702" i="1"/>
  <c r="I703" i="1"/>
  <c r="M703" i="1" s="1"/>
  <c r="I1973" i="1"/>
  <c r="M1973" i="1" s="1"/>
  <c r="I1974" i="1"/>
  <c r="M1974" i="1" s="1"/>
  <c r="I1168" i="1"/>
  <c r="M1168" i="1" s="1"/>
  <c r="I1036" i="1"/>
  <c r="I704" i="1"/>
  <c r="M704" i="1" s="1"/>
  <c r="I1037" i="1"/>
  <c r="M1037" i="1" s="1"/>
  <c r="I1657" i="1"/>
  <c r="M1657" i="1" s="1"/>
  <c r="I1169" i="1"/>
  <c r="M1169" i="1" s="1"/>
  <c r="I1975" i="1"/>
  <c r="M1975" i="1" s="1"/>
  <c r="I198" i="1"/>
  <c r="M198" i="1" s="1"/>
  <c r="I872" i="1"/>
  <c r="M872" i="1" s="1"/>
  <c r="I873" i="1"/>
  <c r="I1038" i="1"/>
  <c r="M1038" i="1" s="1"/>
  <c r="I1342" i="1"/>
  <c r="M1342" i="1" s="1"/>
  <c r="I407" i="1"/>
  <c r="M407" i="1" s="1"/>
  <c r="I705" i="1"/>
  <c r="I1658" i="1"/>
  <c r="M1658" i="1" s="1"/>
  <c r="I1976" i="1"/>
  <c r="M1976" i="1" s="1"/>
  <c r="I518" i="1"/>
  <c r="M518" i="1" s="1"/>
  <c r="I519" i="1"/>
  <c r="I450" i="1"/>
  <c r="M450" i="1" s="1"/>
  <c r="I1343" i="1"/>
  <c r="M1343" i="1" s="1"/>
  <c r="I1170" i="1"/>
  <c r="I156" i="1"/>
  <c r="M156" i="1" s="1"/>
  <c r="I1659" i="1"/>
  <c r="M1659" i="1" s="1"/>
  <c r="I1039" i="1"/>
  <c r="M1039" i="1" s="1"/>
  <c r="I874" i="1"/>
  <c r="I427" i="1"/>
  <c r="M427" i="1" s="1"/>
  <c r="I1816" i="1"/>
  <c r="M1816" i="1" s="1"/>
  <c r="I706" i="1"/>
  <c r="I220" i="1"/>
  <c r="M220" i="1" s="1"/>
  <c r="I1495" i="1"/>
  <c r="M1495" i="1" s="1"/>
  <c r="I1496" i="1"/>
  <c r="M1496" i="1" s="1"/>
  <c r="I95" i="1"/>
  <c r="I1344" i="1"/>
  <c r="M1344" i="1" s="1"/>
  <c r="I875" i="1"/>
  <c r="M875" i="1" s="1"/>
  <c r="I876" i="1"/>
  <c r="M876" i="1" s="1"/>
  <c r="I157" i="1"/>
  <c r="M157" i="1" s="1"/>
  <c r="I1040" i="1"/>
  <c r="M1040" i="1" s="1"/>
  <c r="I1660" i="1"/>
  <c r="M1660" i="1" s="1"/>
  <c r="I707" i="1"/>
  <c r="M707" i="1" s="1"/>
  <c r="I708" i="1"/>
  <c r="M708" i="1" s="1"/>
  <c r="I13" i="1"/>
  <c r="I42" i="1"/>
  <c r="I877" i="1"/>
  <c r="I1977" i="1"/>
  <c r="M1977" i="1" s="1"/>
  <c r="I1978" i="1"/>
  <c r="M1978" i="1" s="1"/>
  <c r="I1497" i="1"/>
  <c r="M1497" i="1" s="1"/>
  <c r="I1661" i="1"/>
  <c r="M1661" i="1" s="1"/>
  <c r="I119" i="1"/>
  <c r="M119" i="1" s="1"/>
  <c r="I294" i="1"/>
  <c r="I1041" i="1"/>
  <c r="M1041" i="1" s="1"/>
  <c r="I878" i="1"/>
  <c r="I1662" i="1"/>
  <c r="M1662" i="1" s="1"/>
  <c r="I1498" i="1"/>
  <c r="M1498" i="1" s="1"/>
  <c r="I1663" i="1"/>
  <c r="M1663" i="1" s="1"/>
  <c r="I1042" i="1"/>
  <c r="M1042" i="1" s="1"/>
  <c r="I1043" i="1"/>
  <c r="I354" i="1"/>
  <c r="M354" i="1" s="1"/>
  <c r="I451" i="1"/>
  <c r="M451" i="1" s="1"/>
  <c r="I1171" i="1"/>
  <c r="M1171" i="1" s="1"/>
  <c r="I879" i="1"/>
  <c r="M879" i="1" s="1"/>
  <c r="I1817" i="1"/>
  <c r="M1817" i="1" s="1"/>
  <c r="I1664" i="1"/>
  <c r="M1664" i="1" s="1"/>
  <c r="I1818" i="1"/>
  <c r="M1818" i="1" s="1"/>
  <c r="I520" i="1"/>
  <c r="I880" i="1"/>
  <c r="M880" i="1" s="1"/>
  <c r="I1172" i="1"/>
  <c r="M1172" i="1" s="1"/>
  <c r="I709" i="1"/>
  <c r="I521" i="1"/>
  <c r="I710" i="1"/>
  <c r="M710" i="1" s="1"/>
  <c r="I1979" i="1"/>
  <c r="M1979" i="1" s="1"/>
  <c r="I881" i="1"/>
  <c r="I1980" i="1"/>
  <c r="M1980" i="1" s="1"/>
  <c r="I1665" i="1"/>
  <c r="M1665" i="1" s="1"/>
  <c r="I1819" i="1"/>
  <c r="M1819" i="1" s="1"/>
  <c r="I1499" i="1"/>
  <c r="M1499" i="1" s="1"/>
  <c r="I711" i="1"/>
  <c r="M711" i="1" s="1"/>
  <c r="I882" i="1"/>
  <c r="I470" i="1"/>
  <c r="M470" i="1" s="1"/>
  <c r="I883" i="1"/>
  <c r="M883" i="1" s="1"/>
  <c r="I471" i="1"/>
  <c r="M471" i="1" s="1"/>
  <c r="I1666" i="1"/>
  <c r="M1666" i="1" s="1"/>
  <c r="I1667" i="1"/>
  <c r="M1667" i="1" s="1"/>
  <c r="I1345" i="1"/>
  <c r="M1345" i="1" s="1"/>
  <c r="I408" i="1"/>
  <c r="M408" i="1" s="1"/>
  <c r="I1820" i="1"/>
  <c r="M1820" i="1" s="1"/>
  <c r="I199" i="1"/>
  <c r="M199" i="1" s="1"/>
  <c r="I1173" i="1"/>
  <c r="I1500" i="1"/>
  <c r="M1500" i="1" s="1"/>
  <c r="I1501" i="1"/>
  <c r="M1501" i="1" s="1"/>
  <c r="I120" i="1"/>
  <c r="M120" i="1" s="1"/>
  <c r="I1668" i="1"/>
  <c r="M1668" i="1" s="1"/>
  <c r="I1981" i="1"/>
  <c r="M1981" i="1" s="1"/>
  <c r="I522" i="1"/>
  <c r="M522" i="1" s="1"/>
  <c r="I1044" i="1"/>
  <c r="M1044" i="1" s="1"/>
  <c r="I355" i="1"/>
  <c r="M355" i="1" s="1"/>
  <c r="I1174" i="1"/>
  <c r="M1174" i="1" s="1"/>
  <c r="I1502" i="1"/>
  <c r="M1502" i="1" s="1"/>
  <c r="I712" i="1"/>
  <c r="I1982" i="1"/>
  <c r="M1982" i="1" s="1"/>
  <c r="I1503" i="1"/>
  <c r="M1503" i="1" s="1"/>
  <c r="I523" i="1"/>
  <c r="I713" i="1"/>
  <c r="I1669" i="1"/>
  <c r="M1669" i="1" s="1"/>
  <c r="I1670" i="1"/>
  <c r="M1670" i="1" s="1"/>
  <c r="I1671" i="1"/>
  <c r="M1671" i="1" s="1"/>
  <c r="I1672" i="1"/>
  <c r="M1672" i="1" s="1"/>
  <c r="I524" i="1"/>
  <c r="M524" i="1" s="1"/>
  <c r="I1504" i="1"/>
  <c r="M1504" i="1" s="1"/>
  <c r="I1673" i="1"/>
  <c r="M1673" i="1" s="1"/>
  <c r="I1175" i="1"/>
  <c r="M1175" i="1" s="1"/>
  <c r="I1176" i="1"/>
  <c r="I1821" i="1"/>
  <c r="M1821" i="1" s="1"/>
  <c r="I96" i="1"/>
  <c r="I1045" i="1"/>
  <c r="M1045" i="1" s="1"/>
  <c r="I1505" i="1"/>
  <c r="M1505" i="1" s="1"/>
  <c r="I1046" i="1"/>
  <c r="M1046" i="1" s="1"/>
  <c r="I250" i="1"/>
  <c r="M250" i="1" s="1"/>
  <c r="I1506" i="1"/>
  <c r="M1506" i="1" s="1"/>
  <c r="I525" i="1"/>
  <c r="I1822" i="1"/>
  <c r="M1822" i="1" s="1"/>
  <c r="I714" i="1"/>
  <c r="M714" i="1" s="1"/>
  <c r="I1346" i="1"/>
  <c r="M1346" i="1" s="1"/>
  <c r="I295" i="1"/>
  <c r="I1347" i="1"/>
  <c r="M1347" i="1" s="1"/>
  <c r="I715" i="1"/>
  <c r="M715" i="1" s="1"/>
  <c r="I121" i="1"/>
  <c r="M121" i="1" s="1"/>
  <c r="I1177" i="1"/>
  <c r="M1177" i="1" s="1"/>
  <c r="I356" i="1"/>
  <c r="M356" i="1" s="1"/>
  <c r="I716" i="1"/>
  <c r="I1507" i="1"/>
  <c r="M1507" i="1" s="1"/>
  <c r="I388" i="1"/>
  <c r="M388" i="1" s="1"/>
  <c r="I1348" i="1"/>
  <c r="M1348" i="1" s="1"/>
  <c r="I200" i="1"/>
  <c r="M200" i="1" s="1"/>
  <c r="I884" i="1"/>
  <c r="M884" i="1" s="1"/>
  <c r="I158" i="1"/>
  <c r="M158" i="1" s="1"/>
  <c r="I159" i="1"/>
  <c r="M159" i="1" s="1"/>
  <c r="I251" i="1"/>
  <c r="M251" i="1" s="1"/>
  <c r="I717" i="1"/>
  <c r="I221" i="1"/>
  <c r="M221" i="1" s="1"/>
  <c r="I160" i="1"/>
  <c r="M160" i="1" s="1"/>
  <c r="I1508" i="1"/>
  <c r="M1508" i="1" s="1"/>
  <c r="I1983" i="1"/>
  <c r="M1983" i="1" s="1"/>
  <c r="I526" i="1"/>
  <c r="I1349" i="1"/>
  <c r="M1349" i="1" s="1"/>
  <c r="I885" i="1"/>
  <c r="I1509" i="1"/>
  <c r="M1509" i="1" s="1"/>
  <c r="I1823" i="1"/>
  <c r="M1823" i="1" s="1"/>
  <c r="I1510" i="1"/>
  <c r="M1510" i="1" s="1"/>
  <c r="I1047" i="1"/>
  <c r="I1350" i="1"/>
  <c r="M1350" i="1" s="1"/>
  <c r="I1048" i="1"/>
  <c r="M1048" i="1" s="1"/>
  <c r="I1178" i="1"/>
  <c r="M1178" i="1" s="1"/>
  <c r="I273" i="1"/>
  <c r="M273" i="1" s="1"/>
  <c r="I1984" i="1"/>
  <c r="M1984" i="1" s="1"/>
  <c r="I1179" i="1"/>
  <c r="I372" i="1"/>
  <c r="M372" i="1" s="1"/>
  <c r="I1511" i="1"/>
  <c r="M1511" i="1" s="1"/>
  <c r="I428" i="1"/>
  <c r="M428" i="1" s="1"/>
  <c r="I1824" i="1"/>
  <c r="M1824" i="1" s="1"/>
  <c r="I1512" i="1"/>
  <c r="M1512" i="1" s="1"/>
  <c r="I718" i="1"/>
  <c r="M718" i="1" s="1"/>
  <c r="I1825" i="1"/>
  <c r="M1825" i="1" s="1"/>
  <c r="I719" i="1"/>
  <c r="M719" i="1" s="1"/>
  <c r="I14" i="1"/>
  <c r="I62" i="1"/>
  <c r="I1674" i="1"/>
  <c r="M1674" i="1" s="1"/>
  <c r="I527" i="1"/>
  <c r="I886" i="1"/>
  <c r="M886" i="1" s="1"/>
  <c r="I1985" i="1"/>
  <c r="M1985" i="1" s="1"/>
  <c r="I1675" i="1"/>
  <c r="M1675" i="1" s="1"/>
  <c r="I1676" i="1"/>
  <c r="M1676" i="1" s="1"/>
  <c r="I528" i="1"/>
  <c r="M528" i="1" s="1"/>
  <c r="I1351" i="1"/>
  <c r="M1351" i="1" s="1"/>
  <c r="I1352" i="1"/>
  <c r="M1352" i="1" s="1"/>
  <c r="I720" i="1"/>
  <c r="I1986" i="1"/>
  <c r="M1986" i="1" s="1"/>
  <c r="I529" i="1"/>
  <c r="I1513" i="1"/>
  <c r="M1513" i="1" s="1"/>
  <c r="I252" i="1"/>
  <c r="M252" i="1" s="1"/>
  <c r="I721" i="1"/>
  <c r="I15" i="1"/>
  <c r="M15" i="1" s="1"/>
  <c r="I1353" i="1"/>
  <c r="M1353" i="1" s="1"/>
  <c r="I530" i="1"/>
  <c r="I1180" i="1"/>
  <c r="M1180" i="1" s="1"/>
  <c r="I1987" i="1"/>
  <c r="M1987" i="1" s="1"/>
  <c r="I1354" i="1"/>
  <c r="M1354" i="1" s="1"/>
  <c r="I531" i="1"/>
  <c r="I532" i="1"/>
  <c r="I201" i="1"/>
  <c r="M201" i="1" s="1"/>
  <c r="I122" i="1"/>
  <c r="M122" i="1" s="1"/>
  <c r="I533" i="1"/>
  <c r="I1677" i="1"/>
  <c r="M1677" i="1" s="1"/>
  <c r="I1514" i="1"/>
  <c r="M1514" i="1" s="1"/>
  <c r="I722" i="1"/>
  <c r="M722" i="1" s="1"/>
  <c r="I1355" i="1"/>
  <c r="M1355" i="1" s="1"/>
  <c r="I389" i="1"/>
  <c r="M389" i="1" s="1"/>
  <c r="I1678" i="1"/>
  <c r="M1678" i="1" s="1"/>
  <c r="I534" i="1"/>
  <c r="I1356" i="1"/>
  <c r="M1356" i="1" s="1"/>
  <c r="I16" i="1"/>
  <c r="M16" i="1" s="1"/>
  <c r="I1679" i="1"/>
  <c r="M1679" i="1" s="1"/>
  <c r="I535" i="1"/>
  <c r="I1680" i="1"/>
  <c r="M1680" i="1" s="1"/>
  <c r="I318" i="1"/>
  <c r="M318" i="1" s="1"/>
  <c r="I1515" i="1"/>
  <c r="M1515" i="1" s="1"/>
  <c r="I373" i="1"/>
  <c r="I1988" i="1"/>
  <c r="M1988" i="1" s="1"/>
  <c r="I1357" i="1"/>
  <c r="M1357" i="1" s="1"/>
  <c r="I1516" i="1"/>
  <c r="M1516" i="1" s="1"/>
  <c r="I123" i="1"/>
  <c r="M123" i="1" s="1"/>
  <c r="I1517" i="1"/>
  <c r="M1517" i="1" s="1"/>
  <c r="I1518" i="1"/>
  <c r="M1518" i="1" s="1"/>
  <c r="I1681" i="1"/>
  <c r="M1681" i="1" s="1"/>
  <c r="I1519" i="1"/>
  <c r="M1519" i="1" s="1"/>
  <c r="I536" i="1"/>
  <c r="M536" i="1" s="1"/>
  <c r="I1520" i="1"/>
  <c r="M1520" i="1" s="1"/>
  <c r="I1989" i="1"/>
  <c r="M1989" i="1" s="1"/>
  <c r="I537" i="1"/>
  <c r="I1990" i="1"/>
  <c r="M1990" i="1" s="1"/>
  <c r="I1521" i="1"/>
  <c r="M1521" i="1" s="1"/>
  <c r="I538" i="1"/>
  <c r="I723" i="1"/>
  <c r="I1049" i="1"/>
  <c r="M1049" i="1" s="1"/>
  <c r="I43" i="1"/>
  <c r="I539" i="1"/>
  <c r="I1826" i="1"/>
  <c r="M1826" i="1" s="1"/>
  <c r="I1181" i="1"/>
  <c r="M1181" i="1" s="1"/>
  <c r="I1182" i="1"/>
  <c r="M1182" i="1" s="1"/>
  <c r="I1991" i="1"/>
  <c r="M1991" i="1" s="1"/>
  <c r="I1358" i="1"/>
  <c r="M1358" i="1" s="1"/>
  <c r="I161" i="1"/>
  <c r="M161" i="1" s="1"/>
  <c r="I429" i="1"/>
  <c r="M429" i="1" s="1"/>
  <c r="I1992" i="1"/>
  <c r="M1992" i="1" s="1"/>
  <c r="I374" i="1"/>
  <c r="I887" i="1"/>
  <c r="M887" i="1" s="1"/>
  <c r="I1183" i="1"/>
  <c r="M1183" i="1" s="1"/>
  <c r="I1184" i="1"/>
  <c r="M1184" i="1" s="1"/>
  <c r="I452" i="1"/>
  <c r="M452" i="1" s="1"/>
  <c r="I1185" i="1"/>
  <c r="M1185" i="1" s="1"/>
  <c r="I63" i="1"/>
  <c r="I1682" i="1"/>
  <c r="M1682" i="1" s="1"/>
  <c r="I888" i="1"/>
  <c r="I390" i="1"/>
  <c r="M390" i="1" s="1"/>
  <c r="I889" i="1"/>
  <c r="M889" i="1" s="1"/>
  <c r="I1186" i="1"/>
  <c r="I409" i="1"/>
  <c r="M409" i="1" s="1"/>
  <c r="I1683" i="1"/>
  <c r="M1683" i="1" s="1"/>
  <c r="I1050" i="1"/>
  <c r="M1050" i="1" s="1"/>
  <c r="I1684" i="1"/>
  <c r="M1684" i="1" s="1"/>
  <c r="I890" i="1"/>
  <c r="M890" i="1" s="1"/>
  <c r="I1685" i="1"/>
  <c r="M1685" i="1" s="1"/>
  <c r="I1051" i="1"/>
  <c r="I1993" i="1"/>
  <c r="M1993" i="1" s="1"/>
  <c r="I724" i="1"/>
  <c r="M724" i="1" s="1"/>
  <c r="I1187" i="1"/>
  <c r="M1187" i="1" s="1"/>
  <c r="I1827" i="1"/>
  <c r="M1827" i="1" s="1"/>
  <c r="I1828" i="1"/>
  <c r="M1828" i="1" s="1"/>
  <c r="I1686" i="1"/>
  <c r="M1686" i="1" s="1"/>
  <c r="I1522" i="1"/>
  <c r="M1522" i="1" s="1"/>
  <c r="I725" i="1"/>
  <c r="M725" i="1" s="1"/>
  <c r="I1687" i="1"/>
  <c r="M1687" i="1" s="1"/>
  <c r="I1052" i="1"/>
  <c r="M1052" i="1" s="1"/>
  <c r="I540" i="1"/>
  <c r="M540" i="1" s="1"/>
  <c r="I1188" i="1"/>
  <c r="M1188" i="1" s="1"/>
  <c r="I726" i="1"/>
  <c r="I1189" i="1"/>
  <c r="M1189" i="1" s="1"/>
  <c r="I891" i="1"/>
  <c r="I1523" i="1"/>
  <c r="M1523" i="1" s="1"/>
  <c r="I64" i="1"/>
  <c r="I1688" i="1"/>
  <c r="M1688" i="1" s="1"/>
  <c r="I727" i="1"/>
  <c r="I1994" i="1"/>
  <c r="M1994" i="1" s="1"/>
  <c r="I541" i="1"/>
  <c r="I542" i="1"/>
  <c r="M542" i="1" s="1"/>
  <c r="I543" i="1"/>
  <c r="I1190" i="1"/>
  <c r="I338" i="1"/>
  <c r="M338" i="1" s="1"/>
  <c r="I1689" i="1"/>
  <c r="M1689" i="1" s="1"/>
  <c r="I202" i="1"/>
  <c r="M202" i="1" s="1"/>
  <c r="I892" i="1"/>
  <c r="M892" i="1" s="1"/>
  <c r="I1829" i="1"/>
  <c r="M1829" i="1" s="1"/>
  <c r="I1830" i="1"/>
  <c r="M1830" i="1" s="1"/>
  <c r="I357" i="1"/>
  <c r="M357" i="1" s="1"/>
  <c r="I1359" i="1"/>
  <c r="M1359" i="1" s="1"/>
  <c r="I1690" i="1"/>
  <c r="M1690" i="1" s="1"/>
  <c r="I1831" i="1"/>
  <c r="M1831" i="1" s="1"/>
  <c r="I544" i="1"/>
  <c r="I1360" i="1"/>
  <c r="M1360" i="1" s="1"/>
  <c r="I1053" i="1"/>
  <c r="M1053" i="1" s="1"/>
  <c r="I545" i="1"/>
  <c r="I1691" i="1"/>
  <c r="M1691" i="1" s="1"/>
  <c r="I1054" i="1"/>
  <c r="I546" i="1"/>
  <c r="M546" i="1" s="1"/>
  <c r="I1995" i="1"/>
  <c r="M1995" i="1" s="1"/>
  <c r="I1692" i="1"/>
  <c r="M1692" i="1" s="1"/>
  <c r="I1055" i="1"/>
  <c r="M1055" i="1" s="1"/>
  <c r="I1191" i="1"/>
  <c r="M1191" i="1" s="1"/>
  <c r="I1693" i="1"/>
  <c r="M1693" i="1" s="1"/>
  <c r="I1996" i="1"/>
  <c r="M1996" i="1" s="1"/>
  <c r="I375" i="1"/>
  <c r="M375" i="1" s="1"/>
  <c r="I1694" i="1"/>
  <c r="M1694" i="1" s="1"/>
  <c r="I1056" i="1"/>
  <c r="M1056" i="1" s="1"/>
  <c r="I1832" i="1"/>
  <c r="M1832" i="1" s="1"/>
  <c r="I124" i="1"/>
  <c r="M124" i="1" s="1"/>
  <c r="I1524" i="1"/>
  <c r="M1524" i="1" s="1"/>
  <c r="I1833" i="1"/>
  <c r="M1833" i="1" s="1"/>
  <c r="I1192" i="1"/>
  <c r="I1997" i="1"/>
  <c r="M1997" i="1" s="1"/>
  <c r="I1834" i="1"/>
  <c r="M1834" i="1" s="1"/>
  <c r="I410" i="1"/>
  <c r="M410" i="1" s="1"/>
  <c r="I547" i="1"/>
  <c r="M547" i="1" s="1"/>
  <c r="I1998" i="1"/>
  <c r="M1998" i="1" s="1"/>
  <c r="I1193" i="1"/>
  <c r="M1193" i="1" s="1"/>
  <c r="I1361" i="1"/>
  <c r="M1361" i="1" s="1"/>
  <c r="I893" i="1"/>
  <c r="I1194" i="1"/>
  <c r="M1194" i="1" s="1"/>
  <c r="I1525" i="1"/>
  <c r="M1525" i="1" s="1"/>
  <c r="I1999" i="1"/>
  <c r="M1999" i="1" s="1"/>
  <c r="I548" i="1"/>
  <c r="I1195" i="1"/>
  <c r="M1195" i="1" s="1"/>
  <c r="I253" i="1"/>
  <c r="M253" i="1" s="1"/>
  <c r="I430" i="1"/>
  <c r="M430" i="1" s="1"/>
  <c r="I222" i="1"/>
  <c r="M222" i="1" s="1"/>
  <c r="I1526" i="1"/>
  <c r="M1526" i="1" s="1"/>
  <c r="I453" i="1"/>
  <c r="M453" i="1" s="1"/>
  <c r="I454" i="1"/>
  <c r="M454" i="1" s="1"/>
  <c r="I1196" i="1"/>
  <c r="I1527" i="1"/>
  <c r="M1527" i="1" s="1"/>
  <c r="I1695" i="1"/>
  <c r="M1695" i="1" s="1"/>
  <c r="I728" i="1"/>
  <c r="M728" i="1" s="1"/>
  <c r="I223" i="1"/>
  <c r="M223" i="1" s="1"/>
  <c r="I97" i="1"/>
  <c r="M97" i="1" s="1"/>
  <c r="I1362" i="1"/>
  <c r="M1362" i="1" s="1"/>
  <c r="I729" i="1"/>
  <c r="M729" i="1" s="1"/>
  <c r="I1696" i="1"/>
  <c r="M1696" i="1" s="1"/>
  <c r="I1057" i="1"/>
  <c r="I125" i="1"/>
  <c r="M125" i="1" s="1"/>
  <c r="I296" i="1"/>
  <c r="I339" i="1"/>
  <c r="I2000" i="1"/>
  <c r="M2000" i="1" s="1"/>
  <c r="I297" i="1"/>
  <c r="M297" i="1" s="1"/>
  <c r="I549" i="1"/>
  <c r="M549" i="1" s="1"/>
  <c r="I730" i="1"/>
  <c r="I2001" i="1"/>
  <c r="M2001" i="1" s="1"/>
  <c r="I1197" i="1"/>
  <c r="M1197" i="1" s="1"/>
  <c r="I17" i="1"/>
  <c r="I2002" i="1"/>
  <c r="M2002" i="1" s="1"/>
  <c r="I1697" i="1"/>
  <c r="M1697" i="1" s="1"/>
  <c r="I894" i="1"/>
  <c r="M894" i="1" s="1"/>
  <c r="I1058" i="1"/>
  <c r="M1058" i="1" s="1"/>
  <c r="I731" i="1"/>
  <c r="I1835" i="1"/>
  <c r="M1835" i="1" s="1"/>
  <c r="I1059" i="1"/>
  <c r="M1059" i="1" s="1"/>
  <c r="I1198" i="1"/>
  <c r="M1198" i="1" s="1"/>
  <c r="I1698" i="1"/>
  <c r="M1698" i="1" s="1"/>
  <c r="I895" i="1"/>
  <c r="M895" i="1" s="1"/>
  <c r="I1199" i="1"/>
  <c r="I455" i="1"/>
  <c r="M455" i="1" s="1"/>
  <c r="I1528" i="1"/>
  <c r="M1528" i="1" s="1"/>
  <c r="I1060" i="1"/>
  <c r="M1060" i="1" s="1"/>
  <c r="I896" i="1"/>
  <c r="I1200" i="1"/>
  <c r="M1200" i="1" s="1"/>
  <c r="I1529" i="1"/>
  <c r="M1529" i="1" s="1"/>
  <c r="I162" i="1"/>
  <c r="M162" i="1" s="1"/>
  <c r="I550" i="1"/>
  <c r="I1836" i="1"/>
  <c r="M1836" i="1" s="1"/>
  <c r="I203" i="1"/>
  <c r="M203" i="1" s="1"/>
  <c r="I1363" i="1"/>
  <c r="M1363" i="1" s="1"/>
  <c r="I1201" i="1"/>
  <c r="M1201" i="1" s="1"/>
  <c r="I298" i="1"/>
  <c r="M298" i="1" s="1"/>
  <c r="I1699" i="1"/>
  <c r="M1699" i="1" s="1"/>
  <c r="I551" i="1"/>
  <c r="M551" i="1" s="1"/>
  <c r="I552" i="1"/>
  <c r="I732" i="1"/>
  <c r="M732" i="1" s="1"/>
  <c r="I456" i="1"/>
  <c r="M456" i="1" s="1"/>
  <c r="I553" i="1"/>
  <c r="I1837" i="1"/>
  <c r="M1837" i="1" s="1"/>
  <c r="I1364" i="1"/>
  <c r="M1364" i="1" s="1"/>
  <c r="I1530" i="1"/>
  <c r="M1530" i="1" s="1"/>
  <c r="I897" i="1"/>
  <c r="I376" i="1"/>
  <c r="M376" i="1" s="1"/>
  <c r="I2003" i="1"/>
  <c r="M2003" i="1" s="1"/>
  <c r="I411" i="1"/>
  <c r="M411" i="1" s="1"/>
  <c r="I1700" i="1"/>
  <c r="M1700" i="1" s="1"/>
  <c r="I1202" i="1"/>
  <c r="I1061" i="1"/>
  <c r="I1365" i="1"/>
  <c r="M1365" i="1" s="1"/>
  <c r="I554" i="1"/>
  <c r="M554" i="1" s="1"/>
  <c r="I224" i="1"/>
  <c r="M224" i="1" s="1"/>
  <c r="I65" i="1"/>
  <c r="M65" i="1" s="1"/>
  <c r="I1203" i="1"/>
  <c r="M1203" i="1" s="1"/>
  <c r="I898" i="1"/>
  <c r="M898" i="1" s="1"/>
  <c r="I1062" i="1"/>
  <c r="M1062" i="1" s="1"/>
  <c r="I340" i="1"/>
  <c r="I391" i="1"/>
  <c r="M391" i="1" s="1"/>
  <c r="I1701" i="1"/>
  <c r="M1701" i="1" s="1"/>
  <c r="I2004" i="1"/>
  <c r="M2004" i="1" s="1"/>
  <c r="I1702" i="1"/>
  <c r="M1702" i="1" s="1"/>
  <c r="I1204" i="1"/>
  <c r="M1204" i="1" s="1"/>
  <c r="I1366" i="1"/>
  <c r="M1366" i="1" s="1"/>
  <c r="I2005" i="1"/>
  <c r="M2005" i="1" s="1"/>
  <c r="I1063" i="1"/>
  <c r="M1063" i="1" s="1"/>
  <c r="I899" i="1"/>
  <c r="I1703" i="1"/>
  <c r="M1703" i="1" s="1"/>
  <c r="I1838" i="1"/>
  <c r="M1838" i="1" s="1"/>
  <c r="I1839" i="1"/>
  <c r="M1839" i="1" s="1"/>
  <c r="I1840" i="1"/>
  <c r="M1840" i="1" s="1"/>
  <c r="I1531" i="1"/>
  <c r="M1531" i="1" s="1"/>
  <c r="I2006" i="1"/>
  <c r="M2006" i="1" s="1"/>
  <c r="I733" i="1"/>
  <c r="M733" i="1" s="1"/>
  <c r="I1367" i="1"/>
  <c r="M1367" i="1" s="1"/>
  <c r="I1704" i="1"/>
  <c r="M1704" i="1" s="1"/>
  <c r="I1064" i="1"/>
  <c r="M1064" i="1" s="1"/>
  <c r="I1532" i="1"/>
  <c r="M1532" i="1" s="1"/>
  <c r="I1205" i="1"/>
  <c r="M1205" i="1" s="1"/>
  <c r="I1368" i="1"/>
  <c r="M1368" i="1" s="1"/>
  <c r="I555" i="1"/>
  <c r="M555" i="1" s="1"/>
  <c r="I1369" i="1"/>
  <c r="M1369" i="1" s="1"/>
  <c r="I1533" i="1"/>
  <c r="M1533" i="1" s="1"/>
  <c r="I1206" i="1"/>
  <c r="I1705" i="1"/>
  <c r="M1705" i="1" s="1"/>
  <c r="I2007" i="1"/>
  <c r="M2007" i="1" s="1"/>
  <c r="I1706" i="1"/>
  <c r="M1706" i="1" s="1"/>
  <c r="I299" i="1"/>
  <c r="I734" i="1"/>
  <c r="I225" i="1"/>
  <c r="M225" i="1" s="1"/>
  <c r="I1370" i="1"/>
  <c r="M1370" i="1" s="1"/>
  <c r="I1841" i="1"/>
  <c r="M1841" i="1" s="1"/>
  <c r="I2008" i="1"/>
  <c r="M2008" i="1" s="1"/>
  <c r="I1065" i="1"/>
  <c r="I1842" i="1"/>
  <c r="M1842" i="1" s="1"/>
  <c r="I226" i="1"/>
  <c r="M226" i="1" s="1"/>
  <c r="I2009" i="1"/>
  <c r="M2009" i="1" s="1"/>
  <c r="I1843" i="1"/>
  <c r="M1843" i="1" s="1"/>
  <c r="I300" i="1"/>
  <c r="I2010" i="1"/>
  <c r="M2010" i="1" s="1"/>
  <c r="I163" i="1"/>
  <c r="M163" i="1" s="1"/>
  <c r="I1844" i="1"/>
  <c r="M1844" i="1" s="1"/>
  <c r="I735" i="1"/>
  <c r="I204" i="1"/>
  <c r="M204" i="1" s="1"/>
  <c r="I1066" i="1"/>
  <c r="M1066" i="1" s="1"/>
  <c r="I205" i="1"/>
  <c r="M205" i="1" s="1"/>
  <c r="I1845" i="1"/>
  <c r="M1845" i="1" s="1"/>
  <c r="I412" i="1"/>
  <c r="M412" i="1" s="1"/>
  <c r="I1846" i="1"/>
  <c r="M1846" i="1" s="1"/>
  <c r="I1707" i="1"/>
  <c r="M1707" i="1" s="1"/>
  <c r="I413" i="1"/>
  <c r="M413" i="1" s="1"/>
  <c r="I1207" i="1"/>
  <c r="M1207" i="1" s="1"/>
  <c r="I556" i="1"/>
  <c r="M556" i="1" s="1"/>
  <c r="I1371" i="1"/>
  <c r="M1371" i="1" s="1"/>
  <c r="I2011" i="1"/>
  <c r="M2011" i="1" s="1"/>
  <c r="I557" i="1"/>
  <c r="M557" i="1" s="1"/>
  <c r="I1534" i="1"/>
  <c r="M1534" i="1" s="1"/>
  <c r="I736" i="1"/>
  <c r="M736" i="1" s="1"/>
  <c r="I900" i="1"/>
  <c r="M900" i="1" s="1"/>
  <c r="I2012" i="1"/>
  <c r="M2012" i="1" s="1"/>
  <c r="I1208" i="1"/>
  <c r="M1208" i="1" s="1"/>
  <c r="I1708" i="1"/>
  <c r="M1708" i="1" s="1"/>
  <c r="I558" i="1"/>
  <c r="I1209" i="1"/>
  <c r="M1209" i="1" s="1"/>
  <c r="I44" i="1"/>
  <c r="M44" i="1" s="1"/>
  <c r="I98" i="1"/>
  <c r="M98" i="1" s="1"/>
  <c r="I737" i="1"/>
  <c r="I18" i="1"/>
  <c r="I1535" i="1"/>
  <c r="M1535" i="1" s="1"/>
  <c r="I319" i="1"/>
  <c r="I1709" i="1"/>
  <c r="M1709" i="1" s="1"/>
  <c r="I2013" i="1"/>
  <c r="M2013" i="1" s="1"/>
  <c r="I1067" i="1"/>
  <c r="M1067" i="1" s="1"/>
  <c r="I1536" i="1"/>
  <c r="M1536" i="1" s="1"/>
  <c r="I1210" i="1"/>
  <c r="I901" i="1"/>
  <c r="M901" i="1" s="1"/>
  <c r="I301" i="1"/>
  <c r="M301" i="1" s="1"/>
  <c r="I1537" i="1"/>
  <c r="M1537" i="1" s="1"/>
  <c r="I559" i="1"/>
  <c r="M559" i="1" s="1"/>
  <c r="I1372" i="1"/>
  <c r="M1372" i="1" s="1"/>
  <c r="I1538" i="1"/>
  <c r="M1538" i="1" s="1"/>
  <c r="I2014" i="1"/>
  <c r="M2014" i="1" s="1"/>
  <c r="I1710" i="1"/>
  <c r="M1710" i="1" s="1"/>
  <c r="I1711" i="1"/>
  <c r="M1711" i="1" s="1"/>
  <c r="I472" i="1"/>
  <c r="M472" i="1" s="1"/>
  <c r="I1373" i="1"/>
  <c r="M1373" i="1" s="1"/>
  <c r="I2015" i="1"/>
  <c r="M2015" i="1" s="1"/>
  <c r="I1712" i="1"/>
  <c r="M1712" i="1" s="1"/>
  <c r="I1211" i="1"/>
  <c r="M1211" i="1" s="1"/>
  <c r="I320" i="1"/>
  <c r="M320" i="1" s="1"/>
  <c r="I738" i="1"/>
  <c r="M738" i="1" s="1"/>
  <c r="I902" i="1"/>
  <c r="I560" i="1"/>
  <c r="I1374" i="1"/>
  <c r="M1374" i="1" s="1"/>
  <c r="I66" i="1"/>
  <c r="I392" i="1"/>
  <c r="M392" i="1" s="1"/>
  <c r="I2016" i="1"/>
  <c r="M2016" i="1" s="1"/>
  <c r="I561" i="1"/>
  <c r="I1713" i="1"/>
  <c r="M1713" i="1" s="1"/>
  <c r="I903" i="1"/>
  <c r="M903" i="1" s="1"/>
  <c r="I904" i="1"/>
  <c r="M904" i="1" s="1"/>
  <c r="I1212" i="1"/>
  <c r="M1212" i="1" s="1"/>
  <c r="I1539" i="1"/>
  <c r="M1539" i="1" s="1"/>
  <c r="I1847" i="1"/>
  <c r="M1847" i="1" s="1"/>
  <c r="I562" i="1"/>
  <c r="M562" i="1" s="1"/>
  <c r="I1540" i="1"/>
  <c r="M1540" i="1" s="1"/>
  <c r="I1714" i="1"/>
  <c r="M1714" i="1" s="1"/>
  <c r="I1375" i="1"/>
  <c r="M1375" i="1" s="1"/>
  <c r="I739" i="1"/>
  <c r="I2017" i="1"/>
  <c r="M2017" i="1" s="1"/>
  <c r="I67" i="1"/>
  <c r="I414" i="1"/>
  <c r="M414" i="1" s="1"/>
  <c r="I563" i="1"/>
  <c r="M563" i="1" s="1"/>
  <c r="I1541" i="1"/>
  <c r="M1541" i="1" s="1"/>
  <c r="I45" i="1"/>
  <c r="I1542" i="1"/>
  <c r="M1542" i="1" s="1"/>
  <c r="I740" i="1"/>
  <c r="M740" i="1" s="1"/>
  <c r="I1213" i="1"/>
  <c r="M1213" i="1" s="1"/>
  <c r="I1068" i="1"/>
  <c r="I1848" i="1"/>
  <c r="M1848" i="1" s="1"/>
  <c r="I1543" i="1"/>
  <c r="M1543" i="1" s="1"/>
  <c r="I457" i="1"/>
  <c r="M457" i="1" s="1"/>
  <c r="I564" i="1"/>
  <c r="I274" i="1"/>
  <c r="M274" i="1" s="1"/>
  <c r="I227" i="1"/>
  <c r="M227" i="1" s="1"/>
  <c r="I458" i="1"/>
  <c r="M458" i="1" s="1"/>
  <c r="I1849" i="1"/>
  <c r="M1849" i="1" s="1"/>
  <c r="I1715" i="1"/>
  <c r="M1715" i="1" s="1"/>
  <c r="I1544" i="1"/>
  <c r="M1544" i="1" s="1"/>
  <c r="I228" i="1"/>
  <c r="M228" i="1" s="1"/>
  <c r="I459" i="1"/>
  <c r="M459" i="1" s="1"/>
  <c r="I2018" i="1"/>
  <c r="M2018" i="1" s="1"/>
  <c r="I2019" i="1"/>
  <c r="M2019" i="1" s="1"/>
  <c r="I565" i="1"/>
  <c r="I1069" i="1"/>
  <c r="M1069" i="1" s="1"/>
  <c r="I341" i="1"/>
  <c r="I1376" i="1"/>
  <c r="M1376" i="1" s="1"/>
  <c r="I741" i="1"/>
  <c r="M741" i="1" s="1"/>
  <c r="I358" i="1"/>
  <c r="M358" i="1" s="1"/>
  <c r="I2020" i="1"/>
  <c r="M2020" i="1" s="1"/>
  <c r="I566" i="1"/>
  <c r="M566" i="1" s="1"/>
  <c r="I126" i="1"/>
  <c r="I567" i="1"/>
  <c r="M567" i="1" s="1"/>
  <c r="I1850" i="1"/>
  <c r="M1850" i="1" s="1"/>
  <c r="I206" i="1"/>
  <c r="M206" i="1" s="1"/>
  <c r="I1851" i="1"/>
  <c r="M1851" i="1" s="1"/>
  <c r="I742" i="1"/>
  <c r="I743" i="1"/>
  <c r="I1716" i="1"/>
  <c r="M1716" i="1" s="1"/>
  <c r="I229" i="1"/>
  <c r="M229" i="1" s="1"/>
  <c r="I342" i="1"/>
  <c r="M342" i="1" s="1"/>
  <c r="I568" i="1"/>
  <c r="I254" i="1"/>
  <c r="M254" i="1" s="1"/>
  <c r="I164" i="1"/>
  <c r="M164" i="1" s="1"/>
  <c r="I275" i="1"/>
  <c r="M275" i="1" s="1"/>
  <c r="I744" i="1"/>
  <c r="M744" i="1" s="1"/>
  <c r="I905" i="1"/>
  <c r="M905" i="1" s="1"/>
  <c r="I1377" i="1"/>
  <c r="M1377" i="1" s="1"/>
  <c r="I473" i="1"/>
  <c r="M473" i="1" s="1"/>
  <c r="I207" i="1"/>
  <c r="M207" i="1" s="1"/>
  <c r="I1214" i="1"/>
  <c r="M1214" i="1" s="1"/>
  <c r="I1545" i="1"/>
  <c r="M1545" i="1" s="1"/>
  <c r="I1852" i="1"/>
  <c r="M1852" i="1" s="1"/>
  <c r="I1546" i="1"/>
  <c r="M1546" i="1" s="1"/>
  <c r="I745" i="1"/>
  <c r="M745" i="1" s="1"/>
  <c r="I1378" i="1"/>
  <c r="M1378" i="1" s="1"/>
  <c r="I2021" i="1"/>
  <c r="M2021" i="1" s="1"/>
  <c r="I68" i="1"/>
  <c r="I165" i="1"/>
  <c r="M165" i="1" s="1"/>
  <c r="I746" i="1"/>
  <c r="I19" i="1"/>
  <c r="I1215" i="1"/>
  <c r="M1215" i="1" s="1"/>
  <c r="I1547" i="1"/>
  <c r="M1547" i="1" s="1"/>
  <c r="I2022" i="1"/>
  <c r="M2022" i="1" s="1"/>
  <c r="I1548" i="1"/>
  <c r="M1548" i="1" s="1"/>
  <c r="I906" i="1"/>
  <c r="I1717" i="1"/>
  <c r="M1717" i="1" s="1"/>
  <c r="I747" i="1"/>
  <c r="I1070" i="1"/>
  <c r="M1070" i="1" s="1"/>
  <c r="I255" i="1"/>
  <c r="M255" i="1" s="1"/>
  <c r="I415" i="1"/>
  <c r="M415" i="1" s="1"/>
  <c r="I1549" i="1"/>
  <c r="M1549" i="1" s="1"/>
  <c r="I907" i="1"/>
  <c r="M907" i="1" s="1"/>
  <c r="I377" i="1"/>
  <c r="M377" i="1" s="1"/>
  <c r="I460" i="1"/>
  <c r="M460" i="1" s="1"/>
  <c r="I1550" i="1"/>
  <c r="M1550" i="1" s="1"/>
  <c r="I1216" i="1"/>
  <c r="I908" i="1"/>
  <c r="M908" i="1" s="1"/>
  <c r="I1071" i="1"/>
  <c r="I1853" i="1"/>
  <c r="M1853" i="1" s="1"/>
  <c r="I1217" i="1"/>
  <c r="M1217" i="1" s="1"/>
  <c r="I1218" i="1"/>
  <c r="M1218" i="1" s="1"/>
  <c r="I1072" i="1"/>
  <c r="M1072" i="1" s="1"/>
  <c r="I127" i="1"/>
  <c r="M127" i="1" s="1"/>
  <c r="I1551" i="1"/>
  <c r="M1551" i="1" s="1"/>
  <c r="I1073" i="1"/>
  <c r="M1073" i="1" s="1"/>
  <c r="I1718" i="1"/>
  <c r="M1718" i="1" s="1"/>
  <c r="I1854" i="1"/>
  <c r="M1854" i="1" s="1"/>
  <c r="I569" i="1"/>
  <c r="M569" i="1" s="1"/>
  <c r="I1552" i="1"/>
  <c r="M1552" i="1" s="1"/>
  <c r="I2023" i="1"/>
  <c r="M2023" i="1" s="1"/>
  <c r="I1553" i="1"/>
  <c r="M1553" i="1" s="1"/>
  <c r="I2024" i="1"/>
  <c r="M2024" i="1" s="1"/>
  <c r="I1219" i="1"/>
  <c r="I570" i="1"/>
  <c r="M570" i="1" s="1"/>
  <c r="I1074" i="1"/>
  <c r="M1074" i="1" s="1"/>
  <c r="I1220" i="1"/>
  <c r="M1220" i="1" s="1"/>
  <c r="I128" i="1"/>
  <c r="M128" i="1" s="1"/>
  <c r="I1221" i="1"/>
  <c r="M1221" i="1" s="1"/>
  <c r="I378" i="1"/>
  <c r="I571" i="1"/>
  <c r="I1222" i="1"/>
  <c r="M1222" i="1" s="1"/>
  <c r="I230" i="1"/>
  <c r="M230" i="1" s="1"/>
  <c r="I748" i="1"/>
  <c r="M748" i="1" s="1"/>
  <c r="I393" i="1"/>
  <c r="M393" i="1" s="1"/>
  <c r="I2025" i="1"/>
  <c r="M2025" i="1" s="1"/>
  <c r="I572" i="1"/>
  <c r="I2026" i="1"/>
  <c r="M2026" i="1" s="1"/>
  <c r="I1223" i="1"/>
  <c r="M1223" i="1" s="1"/>
  <c r="I749" i="1"/>
  <c r="M749" i="1" s="1"/>
  <c r="I359" i="1"/>
  <c r="I1379" i="1"/>
  <c r="M1379" i="1" s="1"/>
  <c r="I276" i="1"/>
  <c r="M276" i="1" s="1"/>
  <c r="I750" i="1"/>
  <c r="I751" i="1"/>
  <c r="I474" i="1"/>
  <c r="M474" i="1" s="1"/>
  <c r="I1855" i="1"/>
  <c r="M1855" i="1" s="1"/>
  <c r="I2027" i="1"/>
  <c r="M2027" i="1" s="1"/>
  <c r="I752" i="1"/>
  <c r="M752" i="1" s="1"/>
  <c r="I302" i="1"/>
  <c r="M302" i="1" s="1"/>
  <c r="I99" i="1"/>
  <c r="M99" i="1" s="1"/>
  <c r="I2028" i="1"/>
  <c r="M2028" i="1" s="1"/>
  <c r="I1380" i="1"/>
  <c r="M1380" i="1" s="1"/>
  <c r="I573" i="1"/>
  <c r="M573" i="1" s="1"/>
  <c r="I753" i="1"/>
  <c r="M753" i="1" s="1"/>
  <c r="I129" i="1"/>
  <c r="M129" i="1" s="1"/>
  <c r="I1554" i="1"/>
  <c r="M1554" i="1" s="1"/>
  <c r="I574" i="1"/>
  <c r="I1719" i="1"/>
  <c r="M1719" i="1" s="1"/>
  <c r="I277" i="1"/>
  <c r="M277" i="1" s="1"/>
  <c r="I431" i="1"/>
  <c r="M431" i="1" s="1"/>
  <c r="I20" i="1"/>
  <c r="I1856" i="1"/>
  <c r="M1856" i="1" s="1"/>
  <c r="I575" i="1"/>
  <c r="M575" i="1" s="1"/>
  <c r="I1224" i="1"/>
  <c r="I576" i="1"/>
  <c r="M576" i="1" s="1"/>
  <c r="I1075" i="1"/>
  <c r="M1075" i="1" s="1"/>
  <c r="I1076" i="1"/>
  <c r="M1076" i="1" s="1"/>
  <c r="I1381" i="1"/>
  <c r="M1381" i="1" s="1"/>
  <c r="I909" i="1"/>
  <c r="I577" i="1"/>
  <c r="I166" i="1"/>
  <c r="M166" i="1" s="1"/>
  <c r="I1555" i="1"/>
  <c r="M1555" i="1" s="1"/>
  <c r="I130" i="1"/>
  <c r="M130" i="1" s="1"/>
  <c r="I910" i="1"/>
  <c r="I754" i="1"/>
  <c r="I1382" i="1"/>
  <c r="M1382" i="1" s="1"/>
  <c r="I1857" i="1"/>
  <c r="M1857" i="1" s="1"/>
  <c r="I21" i="1"/>
  <c r="I755" i="1"/>
  <c r="I911" i="1"/>
  <c r="M911" i="1" s="1"/>
  <c r="I1383" i="1"/>
  <c r="M1383" i="1" s="1"/>
  <c r="I1720" i="1"/>
  <c r="M1720" i="1" s="1"/>
  <c r="I69" i="1"/>
  <c r="M69" i="1" s="1"/>
  <c r="I578" i="1"/>
  <c r="M578" i="1" s="1"/>
  <c r="I1077" i="1"/>
  <c r="I2029" i="1"/>
  <c r="M2029" i="1" s="1"/>
  <c r="I1225" i="1"/>
  <c r="M1225" i="1" s="1"/>
  <c r="I579" i="1"/>
  <c r="M579" i="1" s="1"/>
  <c r="I1721" i="1"/>
  <c r="M1721" i="1" s="1"/>
  <c r="I1226" i="1"/>
  <c r="M1226" i="1" s="1"/>
  <c r="I70" i="1"/>
  <c r="I580" i="1"/>
  <c r="I379" i="1"/>
  <c r="I1078" i="1"/>
  <c r="M1078" i="1" s="1"/>
  <c r="I912" i="1"/>
  <c r="I360" i="1"/>
  <c r="M360" i="1" s="1"/>
  <c r="I756" i="1"/>
  <c r="M756" i="1" s="1"/>
  <c r="I1384" i="1"/>
  <c r="M1384" i="1" s="1"/>
  <c r="I1722" i="1"/>
  <c r="M1722" i="1" s="1"/>
  <c r="I303" i="1"/>
  <c r="I304" i="1"/>
  <c r="M304" i="1" s="1"/>
  <c r="I305" i="1"/>
  <c r="M305" i="1" s="1"/>
  <c r="I231" i="1"/>
  <c r="M231" i="1" s="1"/>
  <c r="I913" i="1"/>
  <c r="M913" i="1" s="1"/>
  <c r="I1723" i="1"/>
  <c r="M1723" i="1" s="1"/>
  <c r="I581" i="1"/>
  <c r="I757" i="1"/>
  <c r="M757" i="1" s="1"/>
  <c r="I22" i="1"/>
  <c r="I1858" i="1"/>
  <c r="M1858" i="1" s="1"/>
  <c r="I1859" i="1"/>
  <c r="M1859" i="1" s="1"/>
  <c r="I416" i="1"/>
  <c r="M416" i="1" s="1"/>
  <c r="I1385" i="1"/>
  <c r="M1385" i="1" s="1"/>
  <c r="I167" i="1"/>
  <c r="M167" i="1" s="1"/>
  <c r="I582" i="1"/>
  <c r="M582" i="1" s="1"/>
  <c r="I475" i="1"/>
  <c r="M475" i="1" s="1"/>
  <c r="I1860" i="1"/>
  <c r="M1860" i="1" s="1"/>
  <c r="I583" i="1"/>
  <c r="M583" i="1" s="1"/>
  <c r="I1556" i="1"/>
  <c r="M1556" i="1" s="1"/>
  <c r="I417" i="1"/>
  <c r="M417" i="1" s="1"/>
  <c r="I1079" i="1"/>
  <c r="M1079" i="1" s="1"/>
  <c r="I131" i="1"/>
  <c r="M131" i="1" s="1"/>
  <c r="I432" i="1"/>
  <c r="M432" i="1" s="1"/>
  <c r="I1861" i="1"/>
  <c r="M1861" i="1" s="1"/>
  <c r="I914" i="1"/>
  <c r="M914" i="1" s="1"/>
  <c r="I1227" i="1"/>
  <c r="M1227" i="1" s="1"/>
  <c r="I915" i="1"/>
  <c r="I2030" i="1"/>
  <c r="M2030" i="1" s="1"/>
  <c r="I321" i="1"/>
  <c r="I1228" i="1"/>
  <c r="M1228" i="1" s="1"/>
  <c r="I916" i="1"/>
  <c r="I2031" i="1"/>
  <c r="M2031" i="1" s="1"/>
  <c r="I343" i="1"/>
  <c r="M343" i="1" s="1"/>
  <c r="I758" i="1"/>
  <c r="I344" i="1"/>
  <c r="M344" i="1" s="1"/>
  <c r="I1557" i="1"/>
  <c r="M1557" i="1" s="1"/>
  <c r="I584" i="1"/>
  <c r="I585" i="1"/>
  <c r="I917" i="1"/>
  <c r="I759" i="1"/>
  <c r="M759" i="1" s="1"/>
  <c r="I1080" i="1"/>
  <c r="I1558" i="1"/>
  <c r="M1558" i="1" s="1"/>
  <c r="I1724" i="1"/>
  <c r="M1724" i="1" s="1"/>
  <c r="I1229" i="1"/>
  <c r="I586" i="1"/>
  <c r="M586" i="1" s="1"/>
  <c r="I1862" i="1"/>
  <c r="M1862" i="1" s="1"/>
  <c r="I1559" i="1"/>
  <c r="M1559" i="1" s="1"/>
  <c r="I1081" i="1"/>
  <c r="M1081" i="1" s="1"/>
  <c r="I394" i="1"/>
  <c r="M394" i="1" s="1"/>
  <c r="I1082" i="1"/>
  <c r="M1082" i="1" s="1"/>
  <c r="I1725" i="1"/>
  <c r="M1725" i="1" s="1"/>
  <c r="I1863" i="1"/>
  <c r="M1863" i="1" s="1"/>
  <c r="I168" i="1"/>
  <c r="M168" i="1" s="1"/>
  <c r="I169" i="1"/>
  <c r="M169" i="1" s="1"/>
  <c r="I587" i="1"/>
  <c r="M587" i="1" s="1"/>
  <c r="I1386" i="1"/>
  <c r="M1386" i="1" s="1"/>
  <c r="I1864" i="1"/>
  <c r="M1864" i="1" s="1"/>
  <c r="I1865" i="1"/>
  <c r="M1865" i="1" s="1"/>
  <c r="I1230" i="1"/>
  <c r="M1230" i="1" s="1"/>
  <c r="I1231" i="1"/>
  <c r="M1231" i="1" s="1"/>
  <c r="I760" i="1"/>
  <c r="M760" i="1" s="1"/>
  <c r="I1866" i="1"/>
  <c r="M1866" i="1" s="1"/>
  <c r="I380" i="1"/>
  <c r="M380" i="1" s="1"/>
  <c r="I1232" i="1"/>
  <c r="I418" i="1"/>
  <c r="M418" i="1" s="1"/>
  <c r="I170" i="1"/>
  <c r="M170" i="1" s="1"/>
  <c r="I1083" i="1"/>
  <c r="M1083" i="1" s="1"/>
  <c r="I322" i="1"/>
  <c r="I1233" i="1"/>
  <c r="M1233" i="1" s="1"/>
  <c r="I918" i="1"/>
  <c r="I2032" i="1"/>
  <c r="M2032" i="1" s="1"/>
  <c r="I2033" i="1"/>
  <c r="M2033" i="1" s="1"/>
  <c r="I433" i="1"/>
  <c r="M433" i="1" s="1"/>
  <c r="I232" i="1"/>
  <c r="M232" i="1" s="1"/>
  <c r="I323" i="1"/>
  <c r="I306" i="1"/>
  <c r="I2034" i="1"/>
  <c r="M2034" i="1" s="1"/>
  <c r="I1867" i="1"/>
  <c r="M1867" i="1" s="1"/>
  <c r="I1234" i="1"/>
  <c r="M1234" i="1" s="1"/>
  <c r="I233" i="1"/>
  <c r="M233" i="1" s="1"/>
  <c r="I1235" i="1"/>
  <c r="M1235" i="1" s="1"/>
  <c r="I476" i="1"/>
  <c r="M476" i="1" s="1"/>
  <c r="I1387" i="1"/>
  <c r="M1387" i="1" s="1"/>
  <c r="I761" i="1"/>
  <c r="M761" i="1" s="1"/>
  <c r="I345" i="1"/>
  <c r="M345" i="1" s="1"/>
  <c r="I1236" i="1"/>
  <c r="I395" i="1"/>
  <c r="M395" i="1" s="1"/>
  <c r="I1084" i="1"/>
  <c r="I1237" i="1"/>
  <c r="M1237" i="1" s="1"/>
  <c r="I588" i="1"/>
  <c r="I307" i="1"/>
  <c r="M307" i="1" s="1"/>
  <c r="I308" i="1"/>
  <c r="M308" i="1" s="1"/>
  <c r="I589" i="1"/>
  <c r="I1868" i="1"/>
  <c r="M1868" i="1" s="1"/>
  <c r="I762" i="1"/>
  <c r="M762" i="1" s="1"/>
  <c r="I1388" i="1"/>
  <c r="M1388" i="1" s="1"/>
  <c r="I2035" i="1"/>
  <c r="M2035" i="1" s="1"/>
  <c r="I1389" i="1"/>
  <c r="M1389" i="1" s="1"/>
  <c r="I1238" i="1"/>
  <c r="M1238" i="1" s="1"/>
  <c r="I1560" i="1"/>
  <c r="M1560" i="1" s="1"/>
  <c r="I590" i="1"/>
  <c r="I2036" i="1"/>
  <c r="M2036" i="1" s="1"/>
  <c r="I2037" i="1"/>
  <c r="M2037" i="1" s="1"/>
  <c r="I171" i="1"/>
  <c r="M171" i="1" s="1"/>
  <c r="I1390" i="1"/>
  <c r="M1390" i="1" s="1"/>
  <c r="I1869" i="1"/>
  <c r="M1869" i="1" s="1"/>
  <c r="I919" i="1"/>
  <c r="M919" i="1" s="1"/>
  <c r="I1239" i="1"/>
  <c r="M1239" i="1" s="1"/>
  <c r="I591" i="1"/>
  <c r="M591" i="1" s="1"/>
  <c r="I1561" i="1"/>
  <c r="M1561" i="1" s="1"/>
  <c r="I2038" i="1"/>
  <c r="M2038" i="1" s="1"/>
  <c r="I592" i="1"/>
  <c r="M592" i="1" s="1"/>
  <c r="I1870" i="1"/>
  <c r="M1870" i="1" s="1"/>
  <c r="I920" i="1"/>
  <c r="I593" i="1"/>
  <c r="I1240" i="1"/>
  <c r="I763" i="1"/>
  <c r="I1085" i="1"/>
  <c r="M1085" i="1" s="1"/>
  <c r="I309" i="1"/>
  <c r="I477" i="1"/>
  <c r="M477" i="1" s="1"/>
  <c r="I1562" i="1"/>
  <c r="M1562" i="1" s="1"/>
  <c r="I46" i="1"/>
  <c r="I921" i="1"/>
  <c r="I1391" i="1"/>
  <c r="M1391" i="1" s="1"/>
  <c r="I1563" i="1"/>
  <c r="M1563" i="1" s="1"/>
  <c r="I1086" i="1"/>
  <c r="M1086" i="1" s="1"/>
  <c r="I764" i="1"/>
  <c r="M764" i="1" s="1"/>
  <c r="I23" i="1"/>
  <c r="M23" i="1" s="1"/>
  <c r="I1871" i="1"/>
  <c r="M1871" i="1" s="1"/>
  <c r="I1087" i="1"/>
  <c r="M1087" i="1" s="1"/>
  <c r="I1392" i="1"/>
  <c r="M1392" i="1" s="1"/>
  <c r="I922" i="1"/>
  <c r="M922" i="1" s="1"/>
  <c r="I1393" i="1"/>
  <c r="M1393" i="1" s="1"/>
  <c r="I47" i="1"/>
  <c r="M47" i="1" s="1"/>
  <c r="I132" i="1"/>
  <c r="M132" i="1" s="1"/>
  <c r="I1726" i="1"/>
  <c r="M1726" i="1" s="1"/>
  <c r="I346" i="1"/>
  <c r="M346" i="1" s="1"/>
  <c r="I1872" i="1"/>
  <c r="M1872" i="1" s="1"/>
  <c r="I765" i="1"/>
  <c r="I478" i="1"/>
  <c r="M478" i="1" s="1"/>
  <c r="I766" i="1"/>
  <c r="I256" i="1"/>
  <c r="M256" i="1" s="1"/>
  <c r="I133" i="1"/>
  <c r="M133" i="1" s="1"/>
  <c r="I1564" i="1"/>
  <c r="M1564" i="1" s="1"/>
  <c r="I767" i="1"/>
  <c r="M767" i="1" s="1"/>
  <c r="I923" i="1"/>
  <c r="I1241" i="1"/>
  <c r="M1241" i="1" s="1"/>
  <c r="I1873" i="1"/>
  <c r="M1873" i="1" s="1"/>
  <c r="I434" i="1"/>
  <c r="M434" i="1" s="1"/>
  <c r="I768" i="1"/>
  <c r="M768" i="1" s="1"/>
  <c r="I1565" i="1"/>
  <c r="M1565" i="1" s="1"/>
  <c r="I71" i="1"/>
  <c r="I1566" i="1"/>
  <c r="M1566" i="1" s="1"/>
  <c r="I924" i="1"/>
  <c r="M924" i="1" s="1"/>
  <c r="I234" i="1"/>
  <c r="M234" i="1" s="1"/>
  <c r="I48" i="1"/>
  <c r="I396" i="1"/>
  <c r="M396" i="1" s="1"/>
  <c r="I1567" i="1"/>
  <c r="M1567" i="1" s="1"/>
  <c r="I1727" i="1"/>
  <c r="M1727" i="1" s="1"/>
  <c r="I1568" i="1"/>
  <c r="M1568" i="1" s="1"/>
  <c r="I72" i="1"/>
  <c r="M72" i="1" s="1"/>
  <c r="I1394" i="1"/>
  <c r="M1394" i="1" s="1"/>
  <c r="I1728" i="1"/>
  <c r="M1728" i="1" s="1"/>
  <c r="I769" i="1"/>
  <c r="I208" i="1"/>
  <c r="M208" i="1" s="1"/>
  <c r="I361" i="1"/>
  <c r="I594" i="1"/>
  <c r="M594" i="1" s="1"/>
  <c r="I209" i="1"/>
  <c r="M209" i="1" s="1"/>
  <c r="I1874" i="1"/>
  <c r="M1874" i="1" s="1"/>
  <c r="I1395" i="1"/>
  <c r="M1395" i="1" s="1"/>
  <c r="I1875" i="1"/>
  <c r="M1875" i="1" s="1"/>
  <c r="I595" i="1"/>
  <c r="I1876" i="1"/>
  <c r="M1876" i="1" s="1"/>
  <c r="I1729" i="1"/>
  <c r="M1729" i="1" s="1"/>
  <c r="I73" i="1"/>
  <c r="I1242" i="1"/>
  <c r="I324" i="1"/>
  <c r="M324" i="1" s="1"/>
  <c r="I479" i="1"/>
  <c r="M479" i="1" s="1"/>
  <c r="I1569" i="1"/>
  <c r="M1569" i="1" s="1"/>
  <c r="I925" i="1"/>
  <c r="I134" i="1"/>
  <c r="M134" i="1" s="1"/>
  <c r="I1243" i="1"/>
  <c r="M1243" i="1" s="1"/>
  <c r="I1877" i="1"/>
  <c r="M1877" i="1" s="1"/>
  <c r="I1878" i="1"/>
  <c r="M1878" i="1" s="1"/>
  <c r="I596" i="1"/>
  <c r="I926" i="1"/>
  <c r="M926" i="1" s="1"/>
  <c r="I1244" i="1"/>
  <c r="M1244" i="1" s="1"/>
  <c r="I1245" i="1"/>
  <c r="I135" i="1"/>
  <c r="M135" i="1" s="1"/>
  <c r="I347" i="1"/>
  <c r="M347" i="1" s="1"/>
  <c r="I597" i="1"/>
  <c r="M597" i="1" s="1"/>
  <c r="I1730" i="1"/>
  <c r="M1730" i="1" s="1"/>
  <c r="I172" i="1"/>
  <c r="M172" i="1" s="1"/>
  <c r="I1396" i="1"/>
  <c r="M1396" i="1" s="1"/>
  <c r="I1570" i="1"/>
  <c r="M1570" i="1" s="1"/>
  <c r="I770" i="1"/>
  <c r="M770" i="1" s="1"/>
  <c r="I1397" i="1"/>
  <c r="M1397" i="1" s="1"/>
  <c r="I1879" i="1"/>
  <c r="M1879" i="1" s="1"/>
  <c r="I348" i="1"/>
  <c r="I1731" i="1"/>
  <c r="M1731" i="1" s="1"/>
  <c r="I1246" i="1"/>
  <c r="M1246" i="1" s="1"/>
  <c r="I235" i="1"/>
  <c r="M235" i="1" s="1"/>
  <c r="I74" i="1"/>
  <c r="I598" i="1"/>
  <c r="M598" i="1" s="1"/>
  <c r="I24" i="1"/>
  <c r="I927" i="1"/>
  <c r="M927" i="1" s="1"/>
  <c r="I928" i="1"/>
  <c r="M928" i="1" s="1"/>
  <c r="I1880" i="1"/>
  <c r="M1880" i="1" s="1"/>
  <c r="I771" i="1"/>
  <c r="I1732" i="1"/>
  <c r="M1732" i="1" s="1"/>
  <c r="I599" i="1"/>
  <c r="I1881" i="1"/>
  <c r="M1881" i="1" s="1"/>
  <c r="I381" i="1"/>
  <c r="M381" i="1" s="1"/>
  <c r="I1247" i="1"/>
  <c r="I1248" i="1"/>
  <c r="M1248" i="1" s="1"/>
  <c r="I2039" i="1"/>
  <c r="M2039" i="1" s="1"/>
  <c r="I1398" i="1"/>
  <c r="M1398" i="1" s="1"/>
  <c r="I772" i="1"/>
  <c r="I1088" i="1"/>
  <c r="M1088" i="1" s="1"/>
  <c r="I100" i="1"/>
  <c r="M100" i="1" s="1"/>
  <c r="I773" i="1"/>
  <c r="M773" i="1" s="1"/>
  <c r="I774" i="1"/>
  <c r="M774" i="1" s="1"/>
  <c r="I1733" i="1"/>
  <c r="M1733" i="1" s="1"/>
  <c r="I775" i="1"/>
  <c r="I929" i="1"/>
  <c r="I310" i="1"/>
  <c r="M310" i="1" s="1"/>
  <c r="I930" i="1"/>
  <c r="I1882" i="1"/>
  <c r="M1882" i="1" s="1"/>
  <c r="I1399" i="1"/>
  <c r="M1399" i="1" s="1"/>
  <c r="I2040" i="1"/>
  <c r="M2040" i="1" s="1"/>
  <c r="I931" i="1"/>
  <c r="M931" i="1" s="1"/>
  <c r="I1249" i="1"/>
  <c r="M1249" i="1" s="1"/>
  <c r="I210" i="1"/>
  <c r="M210" i="1" s="1"/>
  <c r="I1883" i="1"/>
  <c r="M1883" i="1" s="1"/>
  <c r="I173" i="1"/>
  <c r="M173" i="1" s="1"/>
  <c r="I1571" i="1"/>
  <c r="M1571" i="1" s="1"/>
  <c r="I49" i="1"/>
  <c r="I50" i="1"/>
  <c r="M50" i="1" s="1"/>
  <c r="I1250" i="1"/>
  <c r="M1250" i="1" s="1"/>
  <c r="I776" i="1"/>
  <c r="M776" i="1" s="1"/>
  <c r="I211" i="1"/>
  <c r="M211" i="1" s="1"/>
  <c r="I1089" i="1"/>
  <c r="M1089" i="1" s="1"/>
  <c r="I174" i="1"/>
  <c r="M174" i="1" s="1"/>
  <c r="I1572" i="1"/>
  <c r="M1572" i="1" s="1"/>
  <c r="I777" i="1"/>
  <c r="I136" i="1"/>
  <c r="I1090" i="1"/>
  <c r="I175" i="1"/>
  <c r="M175" i="1" s="1"/>
  <c r="I1251" i="1"/>
  <c r="M1251" i="1" s="1"/>
  <c r="I778" i="1"/>
  <c r="I2041" i="1"/>
  <c r="M2041" i="1" s="1"/>
  <c r="I480" i="1"/>
  <c r="M480" i="1" s="1"/>
  <c r="I779" i="1"/>
  <c r="M779" i="1" s="1"/>
  <c r="I137" i="1"/>
  <c r="M137" i="1" s="1"/>
  <c r="I600" i="1"/>
  <c r="M600" i="1" s="1"/>
  <c r="I1734" i="1"/>
  <c r="M1734" i="1" s="1"/>
  <c r="I1091" i="1"/>
  <c r="M1091" i="1" s="1"/>
  <c r="I419" i="1"/>
  <c r="M419" i="1" s="1"/>
  <c r="I932" i="1"/>
  <c r="M932" i="1" s="1"/>
  <c r="I2042" i="1"/>
  <c r="M2042" i="1" s="1"/>
  <c r="I601" i="1"/>
  <c r="I1252" i="1"/>
  <c r="M1252" i="1" s="1"/>
  <c r="I1884" i="1"/>
  <c r="M1884" i="1" s="1"/>
  <c r="I1885" i="1"/>
  <c r="M1885" i="1" s="1"/>
  <c r="I1886" i="1"/>
  <c r="M1886" i="1" s="1"/>
  <c r="I1092" i="1"/>
  <c r="M1092" i="1" s="1"/>
  <c r="I278" i="1"/>
  <c r="M278" i="1" s="1"/>
  <c r="I602" i="1"/>
  <c r="I1735" i="1"/>
  <c r="M1735" i="1" s="1"/>
  <c r="I933" i="1"/>
  <c r="I2043" i="1"/>
  <c r="M2043" i="1" s="1"/>
  <c r="I603" i="1"/>
  <c r="M603" i="1" s="1"/>
  <c r="I75" i="1"/>
  <c r="I2044" i="1"/>
  <c r="M2044" i="1" s="1"/>
  <c r="I1093" i="1"/>
  <c r="M1093" i="1" s="1"/>
  <c r="I604" i="1"/>
  <c r="M604" i="1" s="1"/>
  <c r="I1736" i="1"/>
  <c r="M1736" i="1" s="1"/>
  <c r="I1400" i="1"/>
  <c r="M1400" i="1" s="1"/>
  <c r="I605" i="1"/>
  <c r="I2045" i="1"/>
  <c r="M2045" i="1" s="1"/>
  <c r="I1737" i="1"/>
  <c r="M1737" i="1" s="1"/>
  <c r="I1738" i="1"/>
  <c r="M1738" i="1" s="1"/>
  <c r="I1253" i="1"/>
  <c r="I1254" i="1"/>
  <c r="M1254" i="1" s="1"/>
  <c r="I1887" i="1"/>
  <c r="M1887" i="1" s="1"/>
  <c r="I606" i="1"/>
  <c r="I2046" i="1"/>
  <c r="M2046" i="1" s="1"/>
  <c r="I934" i="1"/>
  <c r="M934" i="1" s="1"/>
  <c r="I935" i="1"/>
  <c r="M935" i="1" s="1"/>
  <c r="I1401" i="1"/>
  <c r="M1401" i="1" s="1"/>
  <c r="I936" i="1"/>
  <c r="I780" i="1"/>
  <c r="M780" i="1" s="1"/>
  <c r="I2047" i="1"/>
  <c r="M2047" i="1" s="1"/>
  <c r="I607" i="1"/>
  <c r="M607" i="1" s="1"/>
  <c r="I608" i="1"/>
  <c r="M608" i="1" s="1"/>
  <c r="I76" i="1"/>
  <c r="I937" i="1"/>
  <c r="M937" i="1" s="1"/>
  <c r="I1739" i="1"/>
  <c r="M1739" i="1" s="1"/>
  <c r="I1573" i="1"/>
  <c r="M1573" i="1" s="1"/>
  <c r="I1888" i="1"/>
  <c r="M1888" i="1" s="1"/>
  <c r="I781" i="1"/>
  <c r="I1889" i="1"/>
  <c r="M1889" i="1" s="1"/>
  <c r="I782" i="1"/>
  <c r="I481" i="1"/>
  <c r="M481" i="1" s="1"/>
  <c r="I1255" i="1"/>
  <c r="M1255" i="1" s="1"/>
  <c r="I461" i="1"/>
  <c r="M461" i="1" s="1"/>
  <c r="I1890" i="1"/>
  <c r="M1890" i="1" s="1"/>
  <c r="I1256" i="1"/>
  <c r="M1256" i="1" s="1"/>
  <c r="I1891" i="1"/>
  <c r="M1891" i="1" s="1"/>
  <c r="I1892" i="1"/>
  <c r="M1892" i="1" s="1"/>
  <c r="I609" i="1"/>
  <c r="I1402" i="1"/>
  <c r="M1402" i="1" s="1"/>
  <c r="I938" i="1"/>
  <c r="M938" i="1" s="1"/>
  <c r="I212" i="1"/>
  <c r="M212" i="1" s="1"/>
  <c r="I610" i="1"/>
  <c r="I783" i="1"/>
  <c r="M783" i="1" s="1"/>
  <c r="I1094" i="1"/>
  <c r="I279" i="1"/>
  <c r="M279" i="1" s="1"/>
  <c r="I1257" i="1"/>
  <c r="I138" i="1"/>
  <c r="M138" i="1" s="1"/>
  <c r="I939" i="1"/>
  <c r="I1893" i="1"/>
  <c r="M1893" i="1" s="1"/>
  <c r="I940" i="1"/>
  <c r="I611" i="1"/>
  <c r="M611" i="1" s="1"/>
  <c r="I1403" i="1"/>
  <c r="M1403" i="1" s="1"/>
  <c r="I2048" i="1"/>
  <c r="M2048" i="1" s="1"/>
  <c r="I435" i="1"/>
  <c r="M435" i="1" s="1"/>
  <c r="I1574" i="1"/>
  <c r="M1574" i="1" s="1"/>
  <c r="I941" i="1"/>
  <c r="M941" i="1" s="1"/>
  <c r="I2049" i="1"/>
  <c r="M2049" i="1" s="1"/>
  <c r="I311" i="1"/>
  <c r="M311" i="1" s="1"/>
  <c r="I942" i="1"/>
  <c r="M942" i="1" s="1"/>
  <c r="I612" i="1"/>
  <c r="I2050" i="1"/>
  <c r="M2050" i="1" s="1"/>
  <c r="I613" i="1"/>
  <c r="I397" i="1"/>
  <c r="M397" i="1" s="1"/>
  <c r="I784" i="1"/>
  <c r="M784" i="1" s="1"/>
  <c r="I1894" i="1"/>
  <c r="M1894" i="1" s="1"/>
  <c r="I785" i="1"/>
  <c r="I614" i="1"/>
  <c r="M614" i="1" s="1"/>
  <c r="I1740" i="1"/>
  <c r="M1740" i="1" s="1"/>
  <c r="I943" i="1"/>
  <c r="I280" i="1"/>
  <c r="M280" i="1" s="1"/>
  <c r="I786" i="1"/>
  <c r="I2051" i="1"/>
  <c r="M2051" i="1" s="1"/>
  <c r="I1741" i="1"/>
  <c r="M1741" i="1" s="1"/>
  <c r="I944" i="1"/>
  <c r="I1095" i="1"/>
  <c r="M1095" i="1" s="1"/>
  <c r="I1258" i="1"/>
  <c r="M1258" i="1" s="1"/>
  <c r="I1096" i="1"/>
  <c r="M1096" i="1" s="1"/>
  <c r="I1575" i="1"/>
  <c r="M1575" i="1" s="1"/>
  <c r="I325" i="1"/>
  <c r="M325" i="1" s="1"/>
  <c r="I2052" i="1"/>
  <c r="M2052" i="1" s="1"/>
  <c r="I2053" i="1"/>
  <c r="M2053" i="1" s="1"/>
  <c r="I2054" i="1"/>
  <c r="M2054" i="1" s="1"/>
  <c r="I615" i="1"/>
  <c r="M615" i="1" s="1"/>
  <c r="I176" i="1"/>
  <c r="M176" i="1" s="1"/>
  <c r="I616" i="1"/>
  <c r="I945" i="1"/>
  <c r="M945" i="1" s="1"/>
  <c r="I946" i="1"/>
  <c r="M946" i="1" s="1"/>
  <c r="I362" i="1"/>
  <c r="M362" i="1" s="1"/>
  <c r="I236" i="1"/>
  <c r="M236" i="1" s="1"/>
  <c r="I1895" i="1"/>
  <c r="M1895" i="1" s="1"/>
  <c r="I787" i="1"/>
  <c r="M787" i="1" s="1"/>
  <c r="I1259" i="1"/>
  <c r="M1259" i="1" s="1"/>
  <c r="I1576" i="1"/>
  <c r="M1576" i="1" s="1"/>
  <c r="I77" i="1"/>
  <c r="I617" i="1"/>
  <c r="I177" i="1"/>
  <c r="M177" i="1" s="1"/>
  <c r="I788" i="1"/>
  <c r="I789" i="1"/>
  <c r="I1097" i="1"/>
  <c r="I790" i="1"/>
  <c r="M790" i="1" s="1"/>
  <c r="I947" i="1"/>
  <c r="I1404" i="1"/>
  <c r="M1404" i="1" s="1"/>
  <c r="I1405" i="1"/>
  <c r="M1405" i="1" s="1"/>
  <c r="I78" i="1"/>
  <c r="M78" i="1" s="1"/>
  <c r="I1742" i="1"/>
  <c r="M1742" i="1" s="1"/>
  <c r="I618" i="1"/>
  <c r="M618" i="1" s="1"/>
  <c r="I1577" i="1"/>
  <c r="M1577" i="1" s="1"/>
  <c r="I1578" i="1"/>
  <c r="M1578" i="1" s="1"/>
  <c r="I2055" i="1"/>
  <c r="M2055" i="1" s="1"/>
  <c r="I420" i="1"/>
  <c r="M420" i="1" s="1"/>
  <c r="I791" i="1"/>
  <c r="M791" i="1" s="1"/>
  <c r="I363" i="1"/>
  <c r="M363" i="1" s="1"/>
  <c r="I619" i="1"/>
  <c r="M619" i="1" s="1"/>
  <c r="I1896" i="1"/>
  <c r="M1896" i="1" s="1"/>
  <c r="I1579" i="1"/>
  <c r="M1579" i="1" s="1"/>
  <c r="I948" i="1"/>
  <c r="M948" i="1" s="1"/>
  <c r="I2056" i="1"/>
  <c r="M2056" i="1" s="1"/>
  <c r="I1260" i="1"/>
  <c r="I2057" i="1"/>
  <c r="M2057" i="1" s="1"/>
  <c r="I620" i="1"/>
  <c r="I1406" i="1"/>
  <c r="M1406" i="1" s="1"/>
  <c r="I949" i="1"/>
  <c r="I1743" i="1"/>
  <c r="M1743" i="1" s="1"/>
  <c r="I1580" i="1"/>
  <c r="M1580" i="1" s="1"/>
  <c r="I178" i="1"/>
  <c r="M178" i="1" s="1"/>
  <c r="I2058" i="1"/>
  <c r="M2058" i="1" s="1"/>
  <c r="I1581" i="1"/>
  <c r="M1581" i="1" s="1"/>
  <c r="I2059" i="1"/>
  <c r="M2059" i="1" s="1"/>
  <c r="I1897" i="1"/>
  <c r="M1897" i="1" s="1"/>
  <c r="I79" i="1"/>
  <c r="I1407" i="1"/>
  <c r="M1407" i="1" s="1"/>
  <c r="I1408" i="1"/>
  <c r="M1408" i="1" s="1"/>
  <c r="I950" i="1"/>
  <c r="M950" i="1" s="1"/>
  <c r="I237" i="1"/>
  <c r="M237" i="1" s="1"/>
  <c r="I364" i="1"/>
  <c r="M364" i="1" s="1"/>
  <c r="I1261" i="1"/>
  <c r="M1261" i="1" s="1"/>
  <c r="I792" i="1"/>
  <c r="I1898" i="1"/>
  <c r="M1898" i="1" s="1"/>
  <c r="I1744" i="1"/>
  <c r="M1744" i="1" s="1"/>
  <c r="I312" i="1"/>
  <c r="I1098" i="1"/>
  <c r="M1098" i="1" s="1"/>
  <c r="I257" i="1"/>
  <c r="M257" i="1" s="1"/>
  <c r="I258" i="1"/>
  <c r="M258" i="1" s="1"/>
  <c r="I1409" i="1"/>
  <c r="M1409" i="1" s="1"/>
  <c r="I951" i="1"/>
  <c r="M951" i="1" s="1"/>
  <c r="I281" i="1"/>
  <c r="M281" i="1" s="1"/>
  <c r="I1099" i="1"/>
  <c r="I101" i="1"/>
  <c r="M101" i="1" s="1"/>
  <c r="I139" i="1"/>
  <c r="M139" i="1" s="1"/>
  <c r="I1410" i="1"/>
  <c r="M1410" i="1" s="1"/>
  <c r="I1745" i="1"/>
  <c r="M1745" i="1" s="1"/>
  <c r="I1262" i="1"/>
  <c r="M1262" i="1" s="1"/>
  <c r="I102" i="1"/>
  <c r="M102" i="1" s="1"/>
  <c r="I103" i="1"/>
  <c r="M103" i="1" s="1"/>
  <c r="I1899" i="1"/>
  <c r="M1899" i="1" s="1"/>
  <c r="I1411" i="1"/>
  <c r="M1411" i="1" s="1"/>
  <c r="I2060" i="1"/>
  <c r="M2060" i="1" s="1"/>
  <c r="I1263" i="1"/>
  <c r="I952" i="1"/>
  <c r="I621" i="1"/>
  <c r="M621" i="1" s="1"/>
  <c r="I1100" i="1"/>
  <c r="I953" i="1"/>
  <c r="I1582" i="1"/>
  <c r="M1582" i="1" s="1"/>
  <c r="I2061" i="1"/>
  <c r="M2061" i="1" s="1"/>
  <c r="I622" i="1"/>
  <c r="M622" i="1" s="1"/>
  <c r="I1412" i="1"/>
  <c r="M1412" i="1" s="1"/>
  <c r="I1900" i="1"/>
  <c r="M1900" i="1" s="1"/>
  <c r="I1264" i="1"/>
  <c r="M1264" i="1" s="1"/>
  <c r="I421" i="1"/>
  <c r="M421" i="1" s="1"/>
  <c r="I1746" i="1"/>
  <c r="M1746" i="1" s="1"/>
  <c r="I623" i="1"/>
  <c r="I1583" i="1"/>
  <c r="M1583" i="1" s="1"/>
  <c r="I1747" i="1"/>
  <c r="M1747" i="1" s="1"/>
  <c r="I238" i="1"/>
  <c r="M238" i="1" s="1"/>
  <c r="I793" i="1"/>
  <c r="I213" i="1"/>
  <c r="M213" i="1" s="1"/>
  <c r="I326" i="1"/>
  <c r="M326" i="1" s="1"/>
  <c r="I2062" i="1"/>
  <c r="M2062" i="1" s="1"/>
  <c r="I1265" i="1"/>
  <c r="M1265" i="1" s="1"/>
  <c r="I624" i="1"/>
  <c r="I794" i="1"/>
  <c r="M794" i="1" s="1"/>
  <c r="I239" i="1"/>
  <c r="M239" i="1" s="1"/>
  <c r="I954" i="1"/>
  <c r="M954" i="1" s="1"/>
  <c r="I1101" i="1"/>
  <c r="M1101" i="1" s="1"/>
  <c r="I2063" i="1"/>
  <c r="M2063" i="1" s="1"/>
  <c r="I1413" i="1"/>
  <c r="M1413" i="1" s="1"/>
  <c r="I2064" i="1"/>
  <c r="M2064" i="1" s="1"/>
  <c r="I179" i="1"/>
  <c r="M179" i="1" s="1"/>
  <c r="I795" i="1"/>
  <c r="I796" i="1"/>
  <c r="I625" i="1"/>
  <c r="M625" i="1" s="1"/>
  <c r="I1584" i="1"/>
  <c r="M1584" i="1" s="1"/>
  <c r="I1414" i="1"/>
  <c r="M1414" i="1" s="1"/>
  <c r="I955" i="1"/>
  <c r="M955" i="1" s="1"/>
  <c r="I1585" i="1"/>
  <c r="M1585" i="1" s="1"/>
  <c r="I1415" i="1"/>
  <c r="M1415" i="1" s="1"/>
  <c r="I1102" i="1"/>
  <c r="M1102" i="1" s="1"/>
  <c r="I956" i="1"/>
  <c r="I1901" i="1"/>
  <c r="M1901" i="1" s="1"/>
  <c r="I957" i="1"/>
  <c r="I1266" i="1"/>
  <c r="M1266" i="1" s="1"/>
  <c r="I1267" i="1"/>
  <c r="I958" i="1"/>
  <c r="M958" i="1" s="1"/>
  <c r="I259" i="1"/>
  <c r="M259" i="1" s="1"/>
  <c r="I1748" i="1"/>
  <c r="M1748" i="1" s="1"/>
  <c r="I365" i="1"/>
  <c r="M365" i="1" s="1"/>
  <c r="I80" i="1"/>
  <c r="M80" i="1" s="1"/>
  <c r="I180" i="1"/>
  <c r="M180" i="1" s="1"/>
  <c r="I81" i="1"/>
  <c r="I398" i="1"/>
  <c r="M398" i="1" s="1"/>
  <c r="I797" i="1"/>
  <c r="M797" i="1" s="1"/>
  <c r="I482" i="1"/>
  <c r="M482" i="1" s="1"/>
  <c r="I959" i="1"/>
  <c r="I1902" i="1"/>
  <c r="M1902" i="1" s="1"/>
  <c r="I1903" i="1"/>
  <c r="M1903" i="1" s="1"/>
  <c r="I1103" i="1"/>
  <c r="I399" i="1"/>
  <c r="M399" i="1" s="1"/>
  <c r="I1586" i="1"/>
  <c r="M1586" i="1" s="1"/>
  <c r="I1587" i="1"/>
  <c r="M1587" i="1" s="1"/>
  <c r="I2065" i="1"/>
  <c r="M2065" i="1" s="1"/>
  <c r="I626" i="1"/>
  <c r="M626" i="1" s="1"/>
  <c r="I1416" i="1"/>
  <c r="M1416" i="1" s="1"/>
  <c r="I282" i="1"/>
  <c r="M282" i="1" s="1"/>
  <c r="I627" i="1"/>
  <c r="I1588" i="1"/>
  <c r="M1588" i="1" s="1"/>
  <c r="I628" i="1"/>
  <c r="I1417" i="1"/>
  <c r="M1417" i="1" s="1"/>
  <c r="I1268" i="1"/>
  <c r="M1268" i="1" s="1"/>
  <c r="I2066" i="1"/>
  <c r="M2066" i="1" s="1"/>
  <c r="I1418" i="1"/>
  <c r="M1418" i="1" s="1"/>
  <c r="I1419" i="1"/>
  <c r="M1419" i="1" s="1"/>
  <c r="I366" i="1"/>
  <c r="M366" i="1" s="1"/>
  <c r="I629" i="1"/>
  <c r="M629" i="1" s="1"/>
  <c r="I1420" i="1"/>
  <c r="M1420" i="1" s="1"/>
  <c r="I2067" i="1"/>
  <c r="M2067" i="1" s="1"/>
  <c r="I1589" i="1"/>
  <c r="M1589" i="1" s="1"/>
  <c r="I2068" i="1"/>
  <c r="M2068" i="1" s="1"/>
  <c r="I400" i="1"/>
  <c r="M400" i="1" s="1"/>
  <c r="I1904" i="1"/>
  <c r="M1904" i="1" s="1"/>
  <c r="I1421" i="1"/>
  <c r="M1421" i="1" s="1"/>
  <c r="I1749" i="1"/>
  <c r="M1749" i="1" s="1"/>
  <c r="I1750" i="1"/>
  <c r="M1750" i="1" s="1"/>
  <c r="I1751" i="1"/>
  <c r="M1751" i="1" s="1"/>
  <c r="I960" i="1"/>
  <c r="M960" i="1" s="1"/>
  <c r="I961" i="1"/>
  <c r="M961" i="1" s="1"/>
  <c r="I1590" i="1"/>
  <c r="M1590" i="1" s="1"/>
  <c r="I483" i="1"/>
  <c r="M483" i="1" s="1"/>
  <c r="I283" i="1"/>
  <c r="M283" i="1" s="1"/>
  <c r="I1104" i="1"/>
  <c r="M1104" i="1" s="1"/>
  <c r="I1591" i="1"/>
  <c r="M1591" i="1" s="1"/>
  <c r="I2069" i="1"/>
  <c r="M2069" i="1" s="1"/>
  <c r="I798" i="1"/>
  <c r="M798" i="1" s="1"/>
  <c r="I799" i="1"/>
  <c r="I630" i="1"/>
  <c r="M630" i="1" s="1"/>
  <c r="I800" i="1"/>
  <c r="I484" i="1"/>
  <c r="M484" i="1" s="1"/>
  <c r="I1905" i="1"/>
  <c r="M1905" i="1" s="1"/>
  <c r="I2070" i="1"/>
  <c r="M2070" i="1" s="1"/>
  <c r="I2071" i="1"/>
  <c r="M2071" i="1" s="1"/>
  <c r="I801" i="1"/>
  <c r="M801" i="1" s="1"/>
  <c r="I631" i="1"/>
  <c r="I2072" i="1"/>
  <c r="M2072" i="1" s="1"/>
  <c r="I802" i="1"/>
  <c r="M802" i="1" s="1"/>
  <c r="I803" i="1"/>
  <c r="I140" i="1"/>
  <c r="M140" i="1" s="1"/>
  <c r="I260" i="1"/>
  <c r="M260" i="1" s="1"/>
  <c r="I1422" i="1"/>
  <c r="M1422" i="1" s="1"/>
  <c r="I804" i="1"/>
  <c r="I214" i="1"/>
  <c r="M214" i="1" s="1"/>
  <c r="I1423" i="1"/>
  <c r="M1423" i="1" s="1"/>
  <c r="I1592" i="1"/>
  <c r="M1592" i="1" s="1"/>
  <c r="I1424" i="1"/>
  <c r="M1424" i="1" s="1"/>
  <c r="I805" i="1"/>
  <c r="M805" i="1" s="1"/>
  <c r="I1593" i="1"/>
  <c r="M1593" i="1" s="1"/>
  <c r="I1269" i="1"/>
  <c r="M1269" i="1" s="1"/>
  <c r="I1425" i="1"/>
  <c r="M1425" i="1" s="1"/>
  <c r="I1906" i="1"/>
  <c r="M1906" i="1" s="1"/>
  <c r="I1594" i="1"/>
  <c r="M1594" i="1" s="1"/>
  <c r="I962" i="1"/>
  <c r="I1907" i="1"/>
  <c r="M1907" i="1" s="1"/>
  <c r="I401" i="1"/>
  <c r="M401" i="1" s="1"/>
  <c r="I462" i="1"/>
  <c r="M462" i="1" s="1"/>
  <c r="I1270" i="1"/>
  <c r="I1105" i="1"/>
  <c r="M1105" i="1" s="1"/>
  <c r="I1426" i="1"/>
  <c r="M1426" i="1" s="1"/>
  <c r="I181" i="1"/>
  <c r="M181" i="1" s="1"/>
  <c r="I1427" i="1"/>
  <c r="M1427" i="1" s="1"/>
  <c r="I1908" i="1"/>
  <c r="M1908" i="1" s="1"/>
  <c r="I1752" i="1"/>
  <c r="M1752" i="1" s="1"/>
  <c r="I1271" i="1"/>
  <c r="M1271" i="1" s="1"/>
  <c r="I632" i="1"/>
  <c r="I806" i="1"/>
  <c r="M806" i="1" s="1"/>
  <c r="I1272" i="1"/>
  <c r="M1272" i="1" s="1"/>
  <c r="I1428" i="1"/>
  <c r="M1428" i="1" s="1"/>
  <c r="I463" i="1"/>
  <c r="M463" i="1" s="1"/>
  <c r="I633" i="1"/>
  <c r="M633" i="1" s="1"/>
  <c r="I2073" i="1"/>
  <c r="M2073" i="1" s="1"/>
  <c r="I1909" i="1"/>
  <c r="M1909" i="1" s="1"/>
  <c r="I1595" i="1"/>
  <c r="M1595" i="1" s="1"/>
  <c r="I25" i="1"/>
  <c r="M25" i="1" s="1"/>
  <c r="I1910" i="1"/>
  <c r="M1910" i="1" s="1"/>
  <c r="I963" i="1"/>
  <c r="I2074" i="1"/>
  <c r="M2074" i="1" s="1"/>
  <c r="I1429" i="1"/>
  <c r="M1429" i="1" s="1"/>
  <c r="I1753" i="1"/>
  <c r="M1753" i="1" s="1"/>
  <c r="I1911" i="1"/>
  <c r="M1911" i="1" s="1"/>
  <c r="I964" i="1"/>
  <c r="M964" i="1" s="1"/>
  <c r="I284" i="1"/>
  <c r="M284" i="1" s="1"/>
  <c r="I634" i="1"/>
  <c r="I1596" i="1"/>
  <c r="M1596" i="1" s="1"/>
  <c r="I2075" i="1"/>
  <c r="M2075" i="1" s="1"/>
  <c r="I51" i="1"/>
  <c r="I1273" i="1"/>
  <c r="M1273" i="1" s="1"/>
  <c r="I1597" i="1"/>
  <c r="M1597" i="1" s="1"/>
  <c r="I1598" i="1"/>
  <c r="M1598" i="1" s="1"/>
  <c r="I1106" i="1"/>
  <c r="I82" i="1"/>
  <c r="M82" i="1" s="1"/>
  <c r="I1599" i="1"/>
  <c r="M1599" i="1" s="1"/>
  <c r="I240" i="1"/>
  <c r="M240" i="1" s="1"/>
  <c r="I965" i="1"/>
  <c r="I2076" i="1"/>
  <c r="M2076" i="1" s="1"/>
  <c r="I313" i="1"/>
  <c r="I182" i="1"/>
  <c r="M182" i="1" s="1"/>
  <c r="I966" i="1"/>
  <c r="I1107" i="1"/>
  <c r="M1107" i="1" s="1"/>
  <c r="I1108" i="1"/>
  <c r="M1108" i="1" s="1"/>
  <c r="I464" i="1"/>
  <c r="M464" i="1" s="1"/>
  <c r="I967" i="1"/>
  <c r="M967" i="1" s="1"/>
  <c r="I1600" i="1"/>
  <c r="M1600" i="1" s="1"/>
  <c r="I26" i="1"/>
  <c r="M26" i="1" s="1"/>
  <c r="I1274" i="1"/>
  <c r="I807" i="1"/>
  <c r="I2077" i="1"/>
  <c r="M2077" i="1" s="1"/>
  <c r="I1109" i="1"/>
  <c r="M1109" i="1" s="1"/>
  <c r="I1601" i="1"/>
  <c r="M1601" i="1" s="1"/>
  <c r="I1754" i="1"/>
  <c r="M1754" i="1" s="1"/>
  <c r="I1110" i="1"/>
  <c r="I635" i="1"/>
  <c r="M635" i="1" s="1"/>
  <c r="I968" i="1"/>
  <c r="M968" i="1" s="1"/>
  <c r="I1275" i="1"/>
  <c r="M1275" i="1" s="1"/>
  <c r="I2078" i="1"/>
  <c r="M2078" i="1" s="1"/>
  <c r="I1276" i="1"/>
  <c r="M1276" i="1" s="1"/>
  <c r="I382" i="1"/>
  <c r="M382" i="1" s="1"/>
  <c r="I808" i="1"/>
  <c r="M808" i="1" s="1"/>
  <c r="I1912" i="1"/>
  <c r="M1912" i="1" s="1"/>
  <c r="I261" i="1"/>
  <c r="M261" i="1" s="1"/>
  <c r="I809" i="1"/>
  <c r="M809" i="1" s="1"/>
  <c r="I1602" i="1"/>
  <c r="M1602" i="1" s="1"/>
  <c r="I1277" i="1"/>
  <c r="I1278" i="1"/>
  <c r="M1278" i="1" s="1"/>
  <c r="I183" i="1"/>
  <c r="M183" i="1" s="1"/>
  <c r="I1111" i="1"/>
  <c r="M1111" i="1" s="1"/>
  <c r="I1603" i="1"/>
  <c r="M1603" i="1" s="1"/>
  <c r="I1279" i="1"/>
  <c r="M1279" i="1" s="1"/>
  <c r="I1913" i="1"/>
  <c r="M1913" i="1" s="1"/>
  <c r="I810" i="1"/>
  <c r="I2079" i="1"/>
  <c r="M2079" i="1" s="1"/>
  <c r="I1914" i="1"/>
  <c r="M1914" i="1" s="1"/>
  <c r="I636" i="1"/>
  <c r="I27" i="1"/>
  <c r="I1755" i="1"/>
  <c r="M1755" i="1" s="1"/>
  <c r="I1112" i="1"/>
  <c r="M1112" i="1" s="1"/>
  <c r="I52" i="1"/>
  <c r="I637" i="1"/>
  <c r="M637" i="1" s="1"/>
  <c r="I1280" i="1"/>
  <c r="M1280" i="1" s="1"/>
  <c r="I1604" i="1"/>
  <c r="M1604" i="1" s="1"/>
  <c r="I1605" i="1"/>
  <c r="M1605" i="1" s="1"/>
  <c r="I969" i="1"/>
  <c r="I1430" i="1"/>
  <c r="M1430" i="1" s="1"/>
  <c r="I1113" i="1"/>
  <c r="M1113" i="1" s="1"/>
  <c r="I1281" i="1"/>
  <c r="I1282" i="1"/>
  <c r="M1282" i="1" s="1"/>
  <c r="I1915" i="1"/>
  <c r="M1915" i="1" s="1"/>
  <c r="I811" i="1"/>
  <c r="M811" i="1" s="1"/>
  <c r="I1916" i="1"/>
  <c r="M1916" i="1" s="1"/>
  <c r="I1756" i="1"/>
  <c r="M1756" i="1" s="1"/>
  <c r="I638" i="1"/>
  <c r="M638" i="1" s="1"/>
  <c r="I970" i="1"/>
  <c r="I262" i="1"/>
  <c r="M262" i="1" s="1"/>
  <c r="I1917" i="1"/>
  <c r="M1917" i="1" s="1"/>
  <c r="I1918" i="1"/>
  <c r="M1918" i="1" s="1"/>
  <c r="I383" i="1"/>
  <c r="M383" i="1" s="1"/>
  <c r="I812" i="1"/>
  <c r="M812" i="1" s="1"/>
  <c r="I1431" i="1"/>
  <c r="M1431" i="1" s="1"/>
  <c r="I1757" i="1"/>
  <c r="M1757" i="1" s="1"/>
  <c r="I971" i="1"/>
  <c r="M971" i="1" s="1"/>
  <c r="I1758" i="1"/>
  <c r="M1758" i="1" s="1"/>
  <c r="I1606" i="1"/>
  <c r="M1606" i="1" s="1"/>
  <c r="I1432" i="1"/>
  <c r="M1432" i="1" s="1"/>
  <c r="I422" i="1"/>
  <c r="M422" i="1" s="1"/>
  <c r="I639" i="1"/>
  <c r="I1607" i="1"/>
  <c r="M1607" i="1" s="1"/>
  <c r="I1114" i="1"/>
  <c r="I1919" i="1"/>
  <c r="M1919" i="1" s="1"/>
  <c r="I1433" i="1"/>
  <c r="M1433" i="1" s="1"/>
  <c r="I1920" i="1"/>
  <c r="M1920" i="1" s="1"/>
  <c r="I640" i="1"/>
  <c r="I104" i="1"/>
  <c r="M104" i="1" s="1"/>
  <c r="I1283" i="1"/>
  <c r="M1283" i="1" s="1"/>
  <c r="I972" i="1"/>
  <c r="M972" i="1" s="1"/>
  <c r="I1759" i="1"/>
  <c r="M1759" i="1" s="1"/>
  <c r="I973" i="1"/>
  <c r="I105" i="1"/>
  <c r="M105" i="1" s="1"/>
  <c r="I1608" i="1"/>
  <c r="M1608" i="1" s="1"/>
  <c r="I1115" i="1"/>
  <c r="M1115" i="1" s="1"/>
  <c r="I1284" i="1"/>
  <c r="I83" i="1"/>
  <c r="I2080" i="1"/>
  <c r="M2080" i="1" s="1"/>
  <c r="I106" i="1"/>
  <c r="I84" i="1"/>
  <c r="M84" i="1" s="1"/>
  <c r="I1285" i="1"/>
  <c r="M1285" i="1" s="1"/>
  <c r="I1434" i="1"/>
  <c r="M1434" i="1" s="1"/>
  <c r="I2081" i="1"/>
  <c r="M2081" i="1" s="1"/>
  <c r="I974" i="1"/>
  <c r="M974" i="1" s="1"/>
  <c r="I1921" i="1"/>
  <c r="M1921" i="1" s="1"/>
  <c r="I813" i="1"/>
  <c r="I1922" i="1"/>
  <c r="M1922" i="1" s="1"/>
  <c r="I641" i="1"/>
  <c r="M641" i="1" s="1"/>
  <c r="I1609" i="1"/>
  <c r="M1609" i="1" s="1"/>
  <c r="I975" i="1"/>
  <c r="I642" i="1"/>
  <c r="M642" i="1" s="1"/>
  <c r="I814" i="1"/>
  <c r="I1760" i="1"/>
  <c r="M1760" i="1" s="1"/>
  <c r="I1116" i="1"/>
  <c r="M1116" i="1" s="1"/>
  <c r="I263" i="1"/>
  <c r="M263" i="1" s="1"/>
  <c r="I1286" i="1"/>
  <c r="M1286" i="1" s="1"/>
  <c r="I215" i="1"/>
  <c r="M215" i="1" s="1"/>
  <c r="I1610" i="1"/>
  <c r="M1610" i="1" s="1"/>
  <c r="I2082" i="1"/>
  <c r="M2082" i="1" s="1"/>
  <c r="I1761" i="1"/>
  <c r="M1761" i="1" s="1"/>
  <c r="I815" i="1"/>
  <c r="M815" i="1" s="1"/>
  <c r="I423" i="1"/>
  <c r="M423" i="1" s="1"/>
  <c r="I1762" i="1"/>
  <c r="M1762" i="1" s="1"/>
  <c r="I1763" i="1"/>
  <c r="M1763" i="1" s="1"/>
  <c r="I436" i="1"/>
  <c r="M436" i="1" s="1"/>
  <c r="I2083" i="1"/>
  <c r="M2083" i="1" s="1"/>
  <c r="I1923" i="1"/>
  <c r="M1923" i="1" s="1"/>
  <c r="I1611" i="1"/>
  <c r="M1611" i="1" s="1"/>
  <c r="I1612" i="1"/>
  <c r="M1612" i="1" s="1"/>
  <c r="I643" i="1"/>
  <c r="I1924" i="1"/>
  <c r="M1924" i="1" s="1"/>
  <c r="I465" i="1"/>
  <c r="M465" i="1" s="1"/>
  <c r="I241" i="1"/>
  <c r="M241" i="1" s="1"/>
  <c r="I216" i="1"/>
  <c r="M216" i="1" s="1"/>
  <c r="I644" i="1"/>
  <c r="I107" i="1"/>
  <c r="M107" i="1" s="1"/>
  <c r="I976" i="1"/>
  <c r="I1764" i="1"/>
  <c r="M1764" i="1" s="1"/>
  <c r="I1435" i="1"/>
  <c r="M1435" i="1" s="1"/>
  <c r="I327" i="1"/>
  <c r="M327" i="1" s="1"/>
  <c r="I977" i="1"/>
  <c r="M977" i="1" s="1"/>
  <c r="I816" i="1"/>
  <c r="I485" i="1"/>
  <c r="M485" i="1" s="1"/>
  <c r="I1436" i="1"/>
  <c r="M1436" i="1" s="1"/>
  <c r="I1613" i="1"/>
  <c r="M1613" i="1" s="1"/>
  <c r="I1765" i="1"/>
  <c r="M1765" i="1" s="1"/>
  <c r="I285" i="1"/>
  <c r="M285" i="1" s="1"/>
  <c r="I978" i="1"/>
  <c r="M978" i="1" s="1"/>
  <c r="I437" i="1"/>
  <c r="M437" i="1" s="1"/>
  <c r="I645" i="1"/>
  <c r="M645" i="1" s="1"/>
  <c r="I1437" i="1"/>
  <c r="M1437" i="1" s="1"/>
  <c r="I1287" i="1"/>
  <c r="M1287" i="1" s="1"/>
  <c r="I28" i="1"/>
  <c r="M28" i="1" s="1"/>
  <c r="I242" i="1"/>
  <c r="M242" i="1" s="1"/>
  <c r="I646" i="1"/>
  <c r="I817" i="1"/>
  <c r="I1925" i="1"/>
  <c r="M1925" i="1" s="1"/>
  <c r="I979" i="1"/>
  <c r="I29" i="1"/>
  <c r="I85" i="1"/>
  <c r="I184" i="1"/>
  <c r="M184" i="1" s="1"/>
  <c r="I1117" i="1"/>
  <c r="M1117" i="1" s="1"/>
  <c r="I53" i="1"/>
  <c r="M53" i="1" s="1"/>
  <c r="I1926" i="1"/>
  <c r="M1926" i="1" s="1"/>
  <c r="I818" i="1"/>
  <c r="M818" i="1" s="1"/>
  <c r="I2084" i="1"/>
  <c r="M2084" i="1" s="1"/>
  <c r="I1288" i="1"/>
  <c r="I1614" i="1"/>
  <c r="M1614" i="1" s="1"/>
  <c r="I30" i="1"/>
  <c r="M30" i="1" s="1"/>
  <c r="I1438" i="1"/>
  <c r="M1438" i="1" s="1"/>
  <c r="I2085" i="1"/>
  <c r="M2085" i="1" s="1"/>
  <c r="I264" i="1"/>
  <c r="M264" i="1" s="1"/>
  <c r="I980" i="1"/>
  <c r="M980" i="1" s="1"/>
  <c r="I1615" i="1"/>
  <c r="M1615" i="1" s="1"/>
  <c r="I466" i="1"/>
  <c r="M466" i="1" s="1"/>
  <c r="I981" i="1"/>
  <c r="M981" i="1" s="1"/>
  <c r="I1766" i="1"/>
  <c r="M1766" i="1" s="1"/>
  <c r="I1439" i="1"/>
  <c r="M1439" i="1" s="1"/>
  <c r="I1440" i="1"/>
  <c r="M1440" i="1" s="1"/>
  <c r="I141" i="1"/>
  <c r="M141" i="1" s="1"/>
  <c r="I982" i="1"/>
  <c r="I1118" i="1"/>
  <c r="I1767" i="1"/>
  <c r="M1767" i="1" s="1"/>
  <c r="I1289" i="1"/>
  <c r="M1289" i="1" s="1"/>
  <c r="I108" i="1"/>
  <c r="M108" i="1" s="1"/>
  <c r="I2086" i="1"/>
  <c r="M2086" i="1" s="1"/>
  <c r="I819" i="1"/>
  <c r="I647" i="1"/>
  <c r="M647" i="1" s="1"/>
  <c r="I820" i="1"/>
  <c r="I821" i="1"/>
  <c r="M821" i="1" s="1"/>
  <c r="I822" i="1"/>
  <c r="M822" i="1" s="1"/>
  <c r="I1927" i="1"/>
  <c r="M1927" i="1" s="1"/>
  <c r="I1928" i="1"/>
  <c r="M1928" i="1" s="1"/>
  <c r="I2087" i="1"/>
  <c r="M2087" i="1" s="1"/>
  <c r="I823" i="1"/>
  <c r="I983" i="1"/>
  <c r="I1929" i="1"/>
  <c r="M1929" i="1" s="1"/>
  <c r="I328" i="1"/>
  <c r="I1768" i="1"/>
  <c r="M1768" i="1" s="1"/>
  <c r="I648" i="1"/>
  <c r="I142" i="1"/>
  <c r="M142" i="1" s="1"/>
  <c r="I286" i="1"/>
  <c r="M286" i="1" s="1"/>
  <c r="I2088" i="1"/>
  <c r="M2088" i="1" s="1"/>
  <c r="I1769" i="1"/>
  <c r="M1769" i="1" s="1"/>
  <c r="I1616" i="1"/>
  <c r="M1616" i="1" s="1"/>
  <c r="I349" i="1"/>
  <c r="M349" i="1" s="1"/>
  <c r="I1617" i="1"/>
  <c r="M1617" i="1" s="1"/>
  <c r="I486" i="1"/>
  <c r="M486" i="1" s="1"/>
  <c r="I1119" i="1"/>
  <c r="M1119" i="1" s="1"/>
  <c r="I1618" i="1"/>
  <c r="M1618" i="1" s="1"/>
  <c r="I1930" i="1"/>
  <c r="M1930" i="1" s="1"/>
  <c r="I984" i="1"/>
  <c r="M984" i="1" s="1"/>
  <c r="I1770" i="1"/>
  <c r="M1770" i="1" s="1"/>
  <c r="I1441" i="1"/>
  <c r="M1441" i="1" s="1"/>
  <c r="I185" i="1"/>
  <c r="M185" i="1" s="1"/>
  <c r="I1442" i="1"/>
  <c r="M1442" i="1" s="1"/>
  <c r="I985" i="1"/>
  <c r="I1290" i="1"/>
  <c r="I1619" i="1"/>
  <c r="M1619" i="1" s="1"/>
  <c r="I1443" i="1"/>
  <c r="M1443" i="1" s="1"/>
  <c r="I1120" i="1"/>
  <c r="M1120" i="1" s="1"/>
  <c r="I1771" i="1"/>
  <c r="M1771" i="1" s="1"/>
  <c r="I487" i="1"/>
  <c r="M487" i="1" s="1"/>
  <c r="I986" i="1"/>
  <c r="I2089" i="1"/>
  <c r="M2089" i="1" s="1"/>
  <c r="I1121" i="1"/>
  <c r="I109" i="1"/>
  <c r="M109" i="1" s="1"/>
  <c r="I987" i="1"/>
  <c r="M987" i="1" s="1"/>
  <c r="I1291" i="1"/>
  <c r="M1291" i="1" s="1"/>
  <c r="I824" i="1"/>
  <c r="M824" i="1" s="1"/>
  <c r="I649" i="1"/>
  <c r="I988" i="1"/>
  <c r="M988" i="1" s="1"/>
  <c r="I384" i="1"/>
  <c r="M384" i="1" s="1"/>
  <c r="I1772" i="1"/>
  <c r="M1772" i="1" s="1"/>
  <c r="I1931" i="1"/>
  <c r="M1931" i="1" s="1"/>
  <c r="I186" i="1"/>
  <c r="M186" i="1" s="1"/>
  <c r="I989" i="1"/>
  <c r="I1620" i="1"/>
  <c r="M1620" i="1" s="1"/>
  <c r="I2090" i="1"/>
  <c r="M2090" i="1" s="1"/>
  <c r="I990" i="1"/>
  <c r="I825" i="1"/>
  <c r="M825" i="1" s="1"/>
  <c r="I329" i="1"/>
  <c r="I1122" i="1"/>
  <c r="M1122" i="1" s="1"/>
  <c r="I650" i="1"/>
  <c r="M650" i="1" s="1"/>
  <c r="I826" i="1"/>
  <c r="I827" i="1"/>
  <c r="M827" i="1" s="1"/>
  <c r="I991" i="1"/>
  <c r="M991" i="1" s="1"/>
  <c r="I651" i="1"/>
  <c r="M651" i="1" s="1"/>
  <c r="I1773" i="1"/>
  <c r="M1773" i="1" s="1"/>
  <c r="I1932" i="1"/>
  <c r="M1932" i="1" s="1"/>
  <c r="I828" i="1"/>
  <c r="M828" i="1" s="1"/>
  <c r="I1774" i="1"/>
  <c r="M1774" i="1" s="1"/>
  <c r="I1292" i="1"/>
  <c r="M1292" i="1" s="1"/>
  <c r="I1775" i="1"/>
  <c r="M1775" i="1" s="1"/>
  <c r="I1933" i="1"/>
  <c r="M1933" i="1" s="1"/>
  <c r="I992" i="1"/>
  <c r="M992" i="1" s="1"/>
  <c r="I652" i="1"/>
  <c r="I243" i="1"/>
  <c r="M243" i="1" s="1"/>
  <c r="I110" i="1"/>
  <c r="M110" i="1" s="1"/>
  <c r="I54" i="1"/>
  <c r="I1293" i="1"/>
  <c r="I1934" i="1"/>
  <c r="M1934" i="1" s="1"/>
  <c r="I829" i="1"/>
  <c r="I1123" i="1"/>
  <c r="I55" i="1"/>
  <c r="M55" i="1" s="1"/>
  <c r="I830" i="1"/>
  <c r="M830" i="1" s="1"/>
  <c r="I653" i="1"/>
  <c r="I1124" i="1"/>
  <c r="M1124" i="1" s="1"/>
  <c r="I187" i="1"/>
  <c r="M187" i="1" s="1"/>
  <c r="I993" i="1"/>
  <c r="I488" i="1"/>
  <c r="M488" i="1" s="1"/>
  <c r="I831" i="1"/>
  <c r="I1444" i="1"/>
  <c r="M1444" i="1" s="1"/>
  <c r="I2091" i="1"/>
  <c r="M2091" i="1" s="1"/>
  <c r="I832" i="1"/>
  <c r="I1776" i="1"/>
  <c r="M1776" i="1" s="1"/>
  <c r="I2092" i="1"/>
  <c r="M2092" i="1" s="1"/>
  <c r="I1445" i="1"/>
  <c r="M1445" i="1" s="1"/>
  <c r="I188" i="1"/>
  <c r="M188" i="1" s="1"/>
  <c r="I1446" i="1"/>
  <c r="M1446" i="1" s="1"/>
  <c r="I654" i="1"/>
  <c r="M654" i="1" s="1"/>
  <c r="I367" i="1"/>
  <c r="M367" i="1" s="1"/>
  <c r="I2093" i="1"/>
  <c r="M2093" i="1" s="1"/>
  <c r="I143" i="1"/>
  <c r="M143" i="1" s="1"/>
  <c r="I1294" i="1"/>
  <c r="M1294" i="1" s="1"/>
  <c r="I287" i="1"/>
  <c r="M287" i="1" s="1"/>
  <c r="I1447" i="1"/>
  <c r="M1447" i="1" s="1"/>
  <c r="I56" i="1"/>
  <c r="M56" i="1" s="1"/>
  <c r="I994" i="1"/>
  <c r="I1621" i="1"/>
  <c r="M1621" i="1" s="1"/>
  <c r="I438" i="1"/>
  <c r="M438" i="1" s="1"/>
  <c r="I111" i="1"/>
  <c r="M111" i="1" s="1"/>
  <c r="I1125" i="1"/>
  <c r="I655" i="1"/>
  <c r="M655" i="1" s="1"/>
  <c r="I995" i="1"/>
  <c r="M995" i="1" s="1"/>
  <c r="I1448" i="1"/>
  <c r="M1448" i="1" s="1"/>
  <c r="I1935" i="1"/>
  <c r="M1935" i="1" s="1"/>
  <c r="I144" i="1"/>
  <c r="M144" i="1" s="1"/>
  <c r="I996" i="1"/>
  <c r="M996" i="1" s="1"/>
  <c r="I1295" i="1"/>
  <c r="I1622" i="1"/>
  <c r="M1622" i="1" s="1"/>
  <c r="I1777" i="1"/>
  <c r="M1777" i="1" s="1"/>
  <c r="I833" i="1"/>
  <c r="M833" i="1" s="1"/>
  <c r="I1936" i="1"/>
  <c r="M1936" i="1" s="1"/>
  <c r="I189" i="1"/>
  <c r="M189" i="1" s="1"/>
  <c r="I834" i="1"/>
  <c r="I1937" i="1"/>
  <c r="M1937" i="1" s="1"/>
  <c r="I402" i="1"/>
  <c r="M402" i="1" s="1"/>
  <c r="I1296" i="1"/>
  <c r="M1296" i="1" s="1"/>
  <c r="I1126" i="1"/>
  <c r="M1126" i="1" s="1"/>
  <c r="I1938" i="1"/>
  <c r="M1938" i="1" s="1"/>
  <c r="I656" i="1"/>
  <c r="I997" i="1"/>
  <c r="I1939" i="1"/>
  <c r="M1939" i="1" s="1"/>
  <c r="I288" i="1"/>
  <c r="M288" i="1" s="1"/>
  <c r="I244" i="1"/>
  <c r="M244" i="1" s="1"/>
  <c r="I145" i="1"/>
  <c r="M145" i="1" s="1"/>
  <c r="I1623" i="1"/>
  <c r="M1623" i="1" s="1"/>
  <c r="I1297" i="1"/>
  <c r="M1297" i="1" s="1"/>
  <c r="I835" i="1"/>
  <c r="I1778" i="1"/>
  <c r="M1778" i="1" s="1"/>
  <c r="I836" i="1"/>
  <c r="M836" i="1" s="1"/>
  <c r="I657" i="1"/>
  <c r="I57" i="1"/>
  <c r="M57" i="1" s="1"/>
  <c r="I998" i="1"/>
  <c r="I658" i="1"/>
  <c r="M658" i="1" s="1"/>
  <c r="I265" i="1"/>
  <c r="M265" i="1" s="1"/>
  <c r="I1298" i="1"/>
  <c r="I2094" i="1"/>
  <c r="M2094" i="1" s="1"/>
  <c r="I266" i="1"/>
  <c r="M266" i="1" s="1"/>
  <c r="I1299" i="1"/>
  <c r="M1299" i="1" s="1"/>
  <c r="I1940" i="1"/>
  <c r="M1940" i="1" s="1"/>
  <c r="I217" i="1"/>
  <c r="M217" i="1" s="1"/>
  <c r="I837" i="1"/>
  <c r="I58" i="1"/>
  <c r="I1779" i="1"/>
  <c r="M1779" i="1" s="1"/>
  <c r="I146" i="1"/>
  <c r="M146" i="1" s="1"/>
  <c r="I1300" i="1"/>
  <c r="M1300" i="1" s="1"/>
  <c r="I659" i="1"/>
  <c r="M659" i="1" s="1"/>
  <c r="I289" i="1"/>
  <c r="M289" i="1" s="1"/>
  <c r="I368" i="1"/>
  <c r="M368" i="1" s="1"/>
  <c r="I439" i="1"/>
  <c r="M439" i="1" s="1"/>
  <c r="I147" i="1"/>
  <c r="I1941" i="1"/>
  <c r="M1941" i="1" s="1"/>
  <c r="I1624" i="1"/>
  <c r="M1624" i="1" s="1"/>
  <c r="I838" i="1"/>
  <c r="M838" i="1" s="1"/>
  <c r="I1625" i="1"/>
  <c r="M1625" i="1" s="1"/>
  <c r="I839" i="1"/>
  <c r="M839" i="1" s="1"/>
  <c r="I2095" i="1"/>
  <c r="M2095" i="1" s="1"/>
  <c r="I31" i="1"/>
  <c r="I1127" i="1"/>
  <c r="M1127" i="1" s="1"/>
  <c r="I1128" i="1"/>
  <c r="I1942" i="1"/>
  <c r="M1942" i="1" s="1"/>
  <c r="I1449" i="1"/>
  <c r="M1449" i="1" s="1"/>
  <c r="I1301" i="1"/>
  <c r="M1301" i="1" s="1"/>
  <c r="I190" i="1"/>
  <c r="M190" i="1" s="1"/>
  <c r="I148" i="1"/>
  <c r="M148" i="1" s="1"/>
  <c r="I1780" i="1"/>
  <c r="M1780" i="1" s="1"/>
  <c r="I1450" i="1"/>
  <c r="M1450" i="1" s="1"/>
  <c r="I1781" i="1"/>
  <c r="M1781" i="1" s="1"/>
  <c r="I1451" i="1"/>
  <c r="M1451" i="1" s="1"/>
  <c r="I112" i="1"/>
  <c r="M112" i="1" s="1"/>
  <c r="I489" i="1"/>
  <c r="M489" i="1" s="1"/>
  <c r="I660" i="1"/>
  <c r="I32" i="1"/>
  <c r="M32" i="1" s="1"/>
  <c r="I149" i="1"/>
  <c r="M149" i="1" s="1"/>
  <c r="I1943" i="1"/>
  <c r="M1943" i="1" s="1"/>
  <c r="I1452" i="1"/>
  <c r="M1452" i="1" s="1"/>
  <c r="I661" i="1"/>
  <c r="M661" i="1" s="1"/>
  <c r="I1302" i="1"/>
  <c r="I1453" i="1"/>
  <c r="M1453" i="1" s="1"/>
  <c r="I330" i="1"/>
  <c r="I1944" i="1"/>
  <c r="M1944" i="1" s="1"/>
  <c r="I2096" i="1"/>
  <c r="M2096" i="1" s="1"/>
  <c r="I1303" i="1"/>
  <c r="M1303" i="1" s="1"/>
  <c r="I1454" i="1"/>
  <c r="M1454" i="1" s="1"/>
  <c r="I1455" i="1"/>
  <c r="M1455" i="1" s="1"/>
  <c r="I350" i="1"/>
  <c r="M350" i="1" s="1"/>
  <c r="I662" i="1"/>
  <c r="I1129" i="1"/>
  <c r="M1129" i="1" s="1"/>
  <c r="I369" i="1"/>
  <c r="M369" i="1" s="1"/>
  <c r="I1130" i="1"/>
  <c r="I1626" i="1"/>
  <c r="M1626" i="1" s="1"/>
  <c r="I1131" i="1"/>
  <c r="M1131" i="1" s="1"/>
  <c r="I2097" i="1"/>
  <c r="M2097" i="1" s="1"/>
  <c r="I331" i="1"/>
  <c r="I1456" i="1"/>
  <c r="M1456" i="1" s="1"/>
  <c r="I1627" i="1"/>
  <c r="M1627" i="1" s="1"/>
  <c r="I440" i="1"/>
  <c r="M440" i="1" s="1"/>
  <c r="I1782" i="1"/>
  <c r="M1782" i="1" s="1"/>
  <c r="I1304" i="1"/>
  <c r="M1304" i="1" s="1"/>
  <c r="I999" i="1"/>
  <c r="M999" i="1" s="1"/>
  <c r="I1457" i="1"/>
  <c r="M1457" i="1" s="1"/>
  <c r="I1305" i="1"/>
  <c r="M1305" i="1" s="1"/>
  <c r="I332" i="1"/>
  <c r="M332" i="1" s="1"/>
  <c r="I290" i="1"/>
  <c r="M290" i="1" s="1"/>
  <c r="I490" i="1"/>
  <c r="M490" i="1" s="1"/>
  <c r="I2098" i="1"/>
  <c r="M2098" i="1" s="1"/>
  <c r="I663" i="1"/>
  <c r="I191" i="1"/>
  <c r="M191" i="1" s="1"/>
  <c r="I1000" i="1"/>
  <c r="I2099" i="1"/>
  <c r="M2099" i="1" s="1"/>
  <c r="I150" i="1"/>
  <c r="I1306" i="1"/>
  <c r="M1306" i="1" s="1"/>
  <c r="I1001" i="1"/>
  <c r="I1783" i="1"/>
  <c r="M1783" i="1" s="1"/>
  <c r="I664" i="1"/>
  <c r="M664" i="1" s="1"/>
  <c r="I1307" i="1"/>
  <c r="M1307" i="1" s="1"/>
  <c r="I333" i="1"/>
  <c r="M333" i="1" s="1"/>
  <c r="I665" i="1"/>
  <c r="M665" i="1" s="1"/>
  <c r="I1002" i="1"/>
  <c r="M1002" i="1" s="1"/>
  <c r="I1784" i="1"/>
  <c r="M1784" i="1" s="1"/>
  <c r="I666" i="1"/>
  <c r="I151" i="1"/>
  <c r="M151" i="1" s="1"/>
  <c r="I424" i="1"/>
  <c r="M424" i="1" s="1"/>
  <c r="I667" i="1"/>
  <c r="I1458" i="1"/>
  <c r="M1458" i="1" s="1"/>
  <c r="I668" i="1"/>
  <c r="M668" i="1" s="1"/>
  <c r="I840" i="1"/>
  <c r="I1459" i="1"/>
  <c r="M1459" i="1" s="1"/>
  <c r="I1308" i="1"/>
  <c r="I2100" i="1"/>
  <c r="M2100" i="1" s="1"/>
  <c r="I2101" i="1"/>
  <c r="M2101" i="1" s="1"/>
  <c r="I1628" i="1"/>
  <c r="M1628" i="1" s="1"/>
  <c r="I1003" i="1"/>
  <c r="M1003" i="1" s="1"/>
  <c r="I841" i="1"/>
  <c r="I1460" i="1"/>
  <c r="M1460" i="1" s="1"/>
  <c r="I59" i="1"/>
  <c r="M59" i="1" s="1"/>
  <c r="I1785" i="1"/>
  <c r="M1785" i="1" s="1"/>
  <c r="I1786" i="1"/>
  <c r="M1786" i="1" s="1"/>
  <c r="I842" i="1"/>
  <c r="M842" i="1" s="1"/>
  <c r="I1132" i="1"/>
  <c r="M1132" i="1" s="1"/>
  <c r="I1787" i="1"/>
  <c r="M1787" i="1" s="1"/>
  <c r="I669" i="1"/>
  <c r="M669" i="1" s="1"/>
  <c r="I86" i="1"/>
  <c r="I1788" i="1"/>
  <c r="M1788" i="1" s="1"/>
  <c r="I1004" i="1"/>
  <c r="I2102" i="1"/>
  <c r="M2102" i="1" s="1"/>
  <c r="I152" i="1"/>
  <c r="M152" i="1" s="1"/>
  <c r="I60" i="1"/>
  <c r="I1789" i="1"/>
  <c r="M1789" i="1" s="1"/>
  <c r="I1629" i="1"/>
  <c r="M1629" i="1" s="1"/>
  <c r="I218" i="1"/>
  <c r="M218" i="1" s="1"/>
  <c r="I1790" i="1"/>
  <c r="M1790" i="1" s="1"/>
  <c r="I1005" i="1"/>
  <c r="M1005" i="1" s="1"/>
  <c r="I2103" i="1"/>
  <c r="M2103" i="1" s="1"/>
  <c r="I670" i="1"/>
  <c r="I1006" i="1"/>
  <c r="M1006" i="1" s="1"/>
  <c r="I1309" i="1"/>
  <c r="M1309" i="1" s="1"/>
  <c r="I1461" i="1"/>
  <c r="M1461" i="1" s="1"/>
  <c r="I267" i="1"/>
  <c r="M267" i="1" s="1"/>
  <c r="I843" i="1"/>
  <c r="I1945" i="1"/>
  <c r="M1945" i="1" s="1"/>
  <c r="I491" i="1"/>
  <c r="M491" i="1" s="1"/>
  <c r="I1462" i="1"/>
  <c r="M1462" i="1" s="1"/>
  <c r="I1946" i="1"/>
  <c r="M1946" i="1" s="1"/>
  <c r="I113" i="1"/>
  <c r="M113" i="1" s="1"/>
  <c r="I1133" i="1"/>
  <c r="I844" i="1"/>
  <c r="M844" i="1" s="1"/>
  <c r="I845" i="1"/>
  <c r="M845" i="1" s="1"/>
  <c r="I1463" i="1"/>
  <c r="M1463" i="1" s="1"/>
  <c r="I1464" i="1"/>
  <c r="M1464" i="1" s="1"/>
  <c r="I1310" i="1"/>
  <c r="M1310" i="1" s="1"/>
  <c r="I846" i="1"/>
  <c r="I467" i="1"/>
  <c r="M467" i="1" s="1"/>
  <c r="I1465" i="1"/>
  <c r="M1465" i="1" s="1"/>
  <c r="I671" i="1"/>
  <c r="I1947" i="1"/>
  <c r="M1947" i="1" s="1"/>
  <c r="I87" i="1"/>
  <c r="I1311" i="1"/>
  <c r="I245" i="1"/>
  <c r="M245" i="1" s="1"/>
  <c r="I1630" i="1"/>
  <c r="M1630" i="1" s="1"/>
  <c r="I468" i="1"/>
  <c r="M468" i="1" s="1"/>
  <c r="I425" i="1"/>
  <c r="M425" i="1" s="1"/>
  <c r="I1791" i="1"/>
  <c r="M1791" i="1" s="1"/>
  <c r="I847" i="1"/>
  <c r="I672" i="1"/>
  <c r="M672" i="1" s="1"/>
  <c r="H492" i="1"/>
  <c r="H1631" i="1"/>
  <c r="H441" i="1"/>
  <c r="H1312" i="1"/>
  <c r="H1134" i="1"/>
  <c r="H1007" i="1"/>
  <c r="H1632" i="1"/>
  <c r="H153" i="1"/>
  <c r="H1313" i="1"/>
  <c r="H268" i="1"/>
  <c r="H493" i="1"/>
  <c r="H1948" i="1"/>
  <c r="H114" i="1"/>
  <c r="H494" i="1"/>
  <c r="H1135" i="1"/>
  <c r="H495" i="1"/>
  <c r="H1136" i="1"/>
  <c r="H1792" i="1"/>
  <c r="H1008" i="1"/>
  <c r="H848" i="1"/>
  <c r="H1466" i="1"/>
  <c r="H1633" i="1"/>
  <c r="H334" i="1"/>
  <c r="H1009" i="1"/>
  <c r="H1314" i="1"/>
  <c r="H2" i="1"/>
  <c r="H1634" i="1"/>
  <c r="H1467" i="1"/>
  <c r="H1468" i="1"/>
  <c r="H1137" i="1"/>
  <c r="H1635" i="1"/>
  <c r="H1793" i="1"/>
  <c r="H1469" i="1"/>
  <c r="H849" i="1"/>
  <c r="H1315" i="1"/>
  <c r="H496" i="1"/>
  <c r="H33" i="1"/>
  <c r="H1010" i="1"/>
  <c r="H1636" i="1"/>
  <c r="H1949" i="1"/>
  <c r="H1794" i="1"/>
  <c r="H1637" i="1"/>
  <c r="H1011" i="1"/>
  <c r="H1950" i="1"/>
  <c r="H673" i="1"/>
  <c r="H370" i="1"/>
  <c r="H115" i="1"/>
  <c r="H88" i="1"/>
  <c r="H1012" i="1"/>
  <c r="H1013" i="1"/>
  <c r="H674" i="1"/>
  <c r="H1316" i="1"/>
  <c r="H1795" i="1"/>
  <c r="H1014" i="1"/>
  <c r="H1138" i="1"/>
  <c r="H442" i="1"/>
  <c r="H497" i="1"/>
  <c r="H34" i="1"/>
  <c r="H35" i="1"/>
  <c r="H192" i="1"/>
  <c r="H1951" i="1"/>
  <c r="H1470" i="1"/>
  <c r="H675" i="1"/>
  <c r="H1317" i="1"/>
  <c r="H850" i="1"/>
  <c r="H89" i="1"/>
  <c r="H193" i="1"/>
  <c r="H851" i="1"/>
  <c r="H443" i="1"/>
  <c r="H116" i="1"/>
  <c r="H1139" i="1"/>
  <c r="H676" i="1"/>
  <c r="H1318" i="1"/>
  <c r="H1319" i="1"/>
  <c r="H1140" i="1"/>
  <c r="H852" i="1"/>
  <c r="H1015" i="1"/>
  <c r="H1016" i="1"/>
  <c r="H269" i="1"/>
  <c r="H270" i="1"/>
  <c r="H61" i="1"/>
  <c r="H1320" i="1"/>
  <c r="H1471" i="1"/>
  <c r="H1472" i="1"/>
  <c r="H3" i="1"/>
  <c r="H498" i="1"/>
  <c r="H246" i="1"/>
  <c r="H499" i="1"/>
  <c r="H1321" i="1"/>
  <c r="H677" i="1"/>
  <c r="H351" i="1"/>
  <c r="H1141" i="1"/>
  <c r="H1952" i="1"/>
  <c r="H1322" i="1"/>
  <c r="H678" i="1"/>
  <c r="H1473" i="1"/>
  <c r="H1796" i="1"/>
  <c r="H679" i="1"/>
  <c r="H1474" i="1"/>
  <c r="H1142" i="1"/>
  <c r="H853" i="1"/>
  <c r="H154" i="1"/>
  <c r="H854" i="1"/>
  <c r="H36" i="1"/>
  <c r="H1475" i="1"/>
  <c r="H219" i="1"/>
  <c r="H247" i="1"/>
  <c r="H855" i="1"/>
  <c r="H1017" i="1"/>
  <c r="H500" i="1"/>
  <c r="H1143" i="1"/>
  <c r="H4" i="1"/>
  <c r="H1018" i="1"/>
  <c r="H1323" i="1"/>
  <c r="H5" i="1"/>
  <c r="H1797" i="1"/>
  <c r="H1144" i="1"/>
  <c r="H856" i="1"/>
  <c r="H857" i="1"/>
  <c r="H444" i="1"/>
  <c r="H501" i="1"/>
  <c r="H1953" i="1"/>
  <c r="H1145" i="1"/>
  <c r="H117" i="1"/>
  <c r="H445" i="1"/>
  <c r="H680" i="1"/>
  <c r="H1019" i="1"/>
  <c r="H1476" i="1"/>
  <c r="H1638" i="1"/>
  <c r="H681" i="1"/>
  <c r="H1146" i="1"/>
  <c r="H1147" i="1"/>
  <c r="H403" i="1"/>
  <c r="H1954" i="1"/>
  <c r="H6" i="1"/>
  <c r="H1477" i="1"/>
  <c r="H291" i="1"/>
  <c r="H1324" i="1"/>
  <c r="H1020" i="1"/>
  <c r="H1955" i="1"/>
  <c r="H1021" i="1"/>
  <c r="H118" i="1"/>
  <c r="H1148" i="1"/>
  <c r="H1325" i="1"/>
  <c r="H682" i="1"/>
  <c r="H404" i="1"/>
  <c r="H1956" i="1"/>
  <c r="H1957" i="1"/>
  <c r="H1798" i="1"/>
  <c r="H1022" i="1"/>
  <c r="H1478" i="1"/>
  <c r="H1639" i="1"/>
  <c r="H1326" i="1"/>
  <c r="H292" i="1"/>
  <c r="H314" i="1"/>
  <c r="H1023" i="1"/>
  <c r="H683" i="1"/>
  <c r="H1024" i="1"/>
  <c r="H1479" i="1"/>
  <c r="H1799" i="1"/>
  <c r="H1800" i="1"/>
  <c r="H1149" i="1"/>
  <c r="H315" i="1"/>
  <c r="H858" i="1"/>
  <c r="H1958" i="1"/>
  <c r="H1959" i="1"/>
  <c r="H446" i="1"/>
  <c r="H316" i="1"/>
  <c r="H684" i="1"/>
  <c r="H1480" i="1"/>
  <c r="H1960" i="1"/>
  <c r="H1961" i="1"/>
  <c r="H194" i="1"/>
  <c r="H352" i="1"/>
  <c r="H1327" i="1"/>
  <c r="H502" i="1"/>
  <c r="H1640" i="1"/>
  <c r="H90" i="1"/>
  <c r="H1801" i="1"/>
  <c r="H1962" i="1"/>
  <c r="H1802" i="1"/>
  <c r="H1803" i="1"/>
  <c r="H859" i="1"/>
  <c r="H503" i="1"/>
  <c r="H1328" i="1"/>
  <c r="H504" i="1"/>
  <c r="H271" i="1"/>
  <c r="H505" i="1"/>
  <c r="H1804" i="1"/>
  <c r="H1963" i="1"/>
  <c r="H506" i="1"/>
  <c r="H385" i="1"/>
  <c r="H507" i="1"/>
  <c r="H7" i="1"/>
  <c r="H1329" i="1"/>
  <c r="H685" i="1"/>
  <c r="H1025" i="1"/>
  <c r="H1150" i="1"/>
  <c r="H1330" i="1"/>
  <c r="H508" i="1"/>
  <c r="H686" i="1"/>
  <c r="H687" i="1"/>
  <c r="H688" i="1"/>
  <c r="H1641" i="1"/>
  <c r="H447" i="1"/>
  <c r="H860" i="1"/>
  <c r="H509" i="1"/>
  <c r="H861" i="1"/>
  <c r="H510" i="1"/>
  <c r="H862" i="1"/>
  <c r="H1964" i="1"/>
  <c r="H511" i="1"/>
  <c r="H1331" i="1"/>
  <c r="H91" i="1"/>
  <c r="H195" i="1"/>
  <c r="H1151" i="1"/>
  <c r="H1152" i="1"/>
  <c r="H689" i="1"/>
  <c r="H1642" i="1"/>
  <c r="H1965" i="1"/>
  <c r="H353" i="1"/>
  <c r="H863" i="1"/>
  <c r="H448" i="1"/>
  <c r="H1332" i="1"/>
  <c r="H1153" i="1"/>
  <c r="H1154" i="1"/>
  <c r="H8" i="1"/>
  <c r="H1481" i="1"/>
  <c r="H37" i="1"/>
  <c r="H1333" i="1"/>
  <c r="H1482" i="1"/>
  <c r="H1155" i="1"/>
  <c r="H1483" i="1"/>
  <c r="H1334" i="1"/>
  <c r="H1643" i="1"/>
  <c r="H317" i="1"/>
  <c r="H512" i="1"/>
  <c r="H1484" i="1"/>
  <c r="H1335" i="1"/>
  <c r="H1026" i="1"/>
  <c r="H1156" i="1"/>
  <c r="H1027" i="1"/>
  <c r="H1485" i="1"/>
  <c r="H38" i="1"/>
  <c r="H1486" i="1"/>
  <c r="H1157" i="1"/>
  <c r="H1028" i="1"/>
  <c r="H1487" i="1"/>
  <c r="H335" i="1"/>
  <c r="H1966" i="1"/>
  <c r="H426" i="1"/>
  <c r="H1488" i="1"/>
  <c r="H1336" i="1"/>
  <c r="H513" i="1"/>
  <c r="H1644" i="1"/>
  <c r="H248" i="1"/>
  <c r="H1158" i="1"/>
  <c r="H1029" i="1"/>
  <c r="H1805" i="1"/>
  <c r="H1645" i="1"/>
  <c r="H690" i="1"/>
  <c r="H691" i="1"/>
  <c r="H1646" i="1"/>
  <c r="H1159" i="1"/>
  <c r="H1647" i="1"/>
  <c r="H39" i="1"/>
  <c r="H371" i="1"/>
  <c r="H514" i="1"/>
  <c r="H1967" i="1"/>
  <c r="H864" i="1"/>
  <c r="H1806" i="1"/>
  <c r="H92" i="1"/>
  <c r="H865" i="1"/>
  <c r="H1030" i="1"/>
  <c r="H1968" i="1"/>
  <c r="H1160" i="1"/>
  <c r="H9" i="1"/>
  <c r="H1807" i="1"/>
  <c r="H1808" i="1"/>
  <c r="H93" i="1"/>
  <c r="H1161" i="1"/>
  <c r="H866" i="1"/>
  <c r="H336" i="1"/>
  <c r="H692" i="1"/>
  <c r="H515" i="1"/>
  <c r="H1031" i="1"/>
  <c r="H693" i="1"/>
  <c r="H694" i="1"/>
  <c r="H1489" i="1"/>
  <c r="H1162" i="1"/>
  <c r="H1648" i="1"/>
  <c r="H1809" i="1"/>
  <c r="H249" i="1"/>
  <c r="H695" i="1"/>
  <c r="H155" i="1"/>
  <c r="H1649" i="1"/>
  <c r="H405" i="1"/>
  <c r="H1810" i="1"/>
  <c r="H386" i="1"/>
  <c r="H867" i="1"/>
  <c r="H1969" i="1"/>
  <c r="H10" i="1"/>
  <c r="H196" i="1"/>
  <c r="H696" i="1"/>
  <c r="H697" i="1"/>
  <c r="H449" i="1"/>
  <c r="H94" i="1"/>
  <c r="H1337" i="1"/>
  <c r="H1163" i="1"/>
  <c r="H1490" i="1"/>
  <c r="H868" i="1"/>
  <c r="H1811" i="1"/>
  <c r="H698" i="1"/>
  <c r="H197" i="1"/>
  <c r="H1650" i="1"/>
  <c r="H11" i="1"/>
  <c r="H40" i="1"/>
  <c r="H1491" i="1"/>
  <c r="H1338" i="1"/>
  <c r="H1812" i="1"/>
  <c r="H1492" i="1"/>
  <c r="H1651" i="1"/>
  <c r="H1652" i="1"/>
  <c r="H1970" i="1"/>
  <c r="H1813" i="1"/>
  <c r="H1339" i="1"/>
  <c r="H1653" i="1"/>
  <c r="H1164" i="1"/>
  <c r="H516" i="1"/>
  <c r="H337" i="1"/>
  <c r="H1340" i="1"/>
  <c r="H1814" i="1"/>
  <c r="H1165" i="1"/>
  <c r="H699" i="1"/>
  <c r="H1341" i="1"/>
  <c r="H1493" i="1"/>
  <c r="H12" i="1"/>
  <c r="H869" i="1"/>
  <c r="H1166" i="1"/>
  <c r="H1654" i="1"/>
  <c r="H387" i="1"/>
  <c r="H870" i="1"/>
  <c r="H1655" i="1"/>
  <c r="H700" i="1"/>
  <c r="H1971" i="1"/>
  <c r="H293" i="1"/>
  <c r="H701" i="1"/>
  <c r="H272" i="1"/>
  <c r="H406" i="1"/>
  <c r="H1972" i="1"/>
  <c r="H1032" i="1"/>
  <c r="H1815" i="1"/>
  <c r="H469" i="1"/>
  <c r="H1033" i="1"/>
  <c r="H1494" i="1"/>
  <c r="H517" i="1"/>
  <c r="H1656" i="1"/>
  <c r="H1034" i="1"/>
  <c r="H871" i="1"/>
  <c r="H41" i="1"/>
  <c r="H1035" i="1"/>
  <c r="H1167" i="1"/>
  <c r="H702" i="1"/>
  <c r="H703" i="1"/>
  <c r="H1973" i="1"/>
  <c r="H1974" i="1"/>
  <c r="H1168" i="1"/>
  <c r="H1036" i="1"/>
  <c r="H704" i="1"/>
  <c r="H1037" i="1"/>
  <c r="H1657" i="1"/>
  <c r="H1169" i="1"/>
  <c r="H1975" i="1"/>
  <c r="H198" i="1"/>
  <c r="H872" i="1"/>
  <c r="H873" i="1"/>
  <c r="H1038" i="1"/>
  <c r="H1342" i="1"/>
  <c r="H407" i="1"/>
  <c r="H705" i="1"/>
  <c r="H1658" i="1"/>
  <c r="H1976" i="1"/>
  <c r="H518" i="1"/>
  <c r="H519" i="1"/>
  <c r="H450" i="1"/>
  <c r="H1343" i="1"/>
  <c r="H1170" i="1"/>
  <c r="H156" i="1"/>
  <c r="H1659" i="1"/>
  <c r="H1039" i="1"/>
  <c r="H874" i="1"/>
  <c r="H427" i="1"/>
  <c r="H1816" i="1"/>
  <c r="H706" i="1"/>
  <c r="H220" i="1"/>
  <c r="H1495" i="1"/>
  <c r="H1496" i="1"/>
  <c r="H95" i="1"/>
  <c r="H1344" i="1"/>
  <c r="H875" i="1"/>
  <c r="H876" i="1"/>
  <c r="H157" i="1"/>
  <c r="H1040" i="1"/>
  <c r="H1660" i="1"/>
  <c r="H707" i="1"/>
  <c r="H708" i="1"/>
  <c r="H13" i="1"/>
  <c r="H42" i="1"/>
  <c r="H877" i="1"/>
  <c r="H1977" i="1"/>
  <c r="H1978" i="1"/>
  <c r="H1497" i="1"/>
  <c r="H1661" i="1"/>
  <c r="H119" i="1"/>
  <c r="H294" i="1"/>
  <c r="H1041" i="1"/>
  <c r="H878" i="1"/>
  <c r="H1662" i="1"/>
  <c r="H1498" i="1"/>
  <c r="H1663" i="1"/>
  <c r="H1042" i="1"/>
  <c r="H1043" i="1"/>
  <c r="H354" i="1"/>
  <c r="H451" i="1"/>
  <c r="H1171" i="1"/>
  <c r="H879" i="1"/>
  <c r="H1817" i="1"/>
  <c r="H1664" i="1"/>
  <c r="H1818" i="1"/>
  <c r="H520" i="1"/>
  <c r="H880" i="1"/>
  <c r="H1172" i="1"/>
  <c r="H709" i="1"/>
  <c r="H521" i="1"/>
  <c r="H710" i="1"/>
  <c r="H1979" i="1"/>
  <c r="H881" i="1"/>
  <c r="H1980" i="1"/>
  <c r="H1665" i="1"/>
  <c r="H1819" i="1"/>
  <c r="H1499" i="1"/>
  <c r="H711" i="1"/>
  <c r="H882" i="1"/>
  <c r="H470" i="1"/>
  <c r="H883" i="1"/>
  <c r="H471" i="1"/>
  <c r="H1666" i="1"/>
  <c r="H1667" i="1"/>
  <c r="H1345" i="1"/>
  <c r="H408" i="1"/>
  <c r="H1820" i="1"/>
  <c r="H199" i="1"/>
  <c r="H1173" i="1"/>
  <c r="H1500" i="1"/>
  <c r="H1501" i="1"/>
  <c r="H120" i="1"/>
  <c r="H1668" i="1"/>
  <c r="H1981" i="1"/>
  <c r="H522" i="1"/>
  <c r="H1044" i="1"/>
  <c r="H355" i="1"/>
  <c r="H1174" i="1"/>
  <c r="H1502" i="1"/>
  <c r="H712" i="1"/>
  <c r="H1982" i="1"/>
  <c r="H1503" i="1"/>
  <c r="H523" i="1"/>
  <c r="H713" i="1"/>
  <c r="H1669" i="1"/>
  <c r="H1670" i="1"/>
  <c r="H1671" i="1"/>
  <c r="H1672" i="1"/>
  <c r="H524" i="1"/>
  <c r="H1504" i="1"/>
  <c r="H1673" i="1"/>
  <c r="H1175" i="1"/>
  <c r="H1176" i="1"/>
  <c r="H1821" i="1"/>
  <c r="H96" i="1"/>
  <c r="H1045" i="1"/>
  <c r="H1505" i="1"/>
  <c r="H1046" i="1"/>
  <c r="H250" i="1"/>
  <c r="H1506" i="1"/>
  <c r="H525" i="1"/>
  <c r="H1822" i="1"/>
  <c r="H714" i="1"/>
  <c r="H1346" i="1"/>
  <c r="H295" i="1"/>
  <c r="H1347" i="1"/>
  <c r="H715" i="1"/>
  <c r="H121" i="1"/>
  <c r="H1177" i="1"/>
  <c r="H356" i="1"/>
  <c r="H716" i="1"/>
  <c r="H1507" i="1"/>
  <c r="H388" i="1"/>
  <c r="H1348" i="1"/>
  <c r="H200" i="1"/>
  <c r="H884" i="1"/>
  <c r="H158" i="1"/>
  <c r="H159" i="1"/>
  <c r="H251" i="1"/>
  <c r="H717" i="1"/>
  <c r="H221" i="1"/>
  <c r="H160" i="1"/>
  <c r="H1508" i="1"/>
  <c r="H1983" i="1"/>
  <c r="H526" i="1"/>
  <c r="H1349" i="1"/>
  <c r="H885" i="1"/>
  <c r="H1509" i="1"/>
  <c r="H1823" i="1"/>
  <c r="H1510" i="1"/>
  <c r="H1047" i="1"/>
  <c r="H1350" i="1"/>
  <c r="H1048" i="1"/>
  <c r="H1178" i="1"/>
  <c r="H273" i="1"/>
  <c r="H1984" i="1"/>
  <c r="H1179" i="1"/>
  <c r="H372" i="1"/>
  <c r="H1511" i="1"/>
  <c r="H428" i="1"/>
  <c r="H1824" i="1"/>
  <c r="H1512" i="1"/>
  <c r="H718" i="1"/>
  <c r="H1825" i="1"/>
  <c r="H719" i="1"/>
  <c r="H14" i="1"/>
  <c r="H62" i="1"/>
  <c r="H1674" i="1"/>
  <c r="H527" i="1"/>
  <c r="H886" i="1"/>
  <c r="H1985" i="1"/>
  <c r="H1675" i="1"/>
  <c r="H1676" i="1"/>
  <c r="H528" i="1"/>
  <c r="H1351" i="1"/>
  <c r="H1352" i="1"/>
  <c r="H720" i="1"/>
  <c r="H1986" i="1"/>
  <c r="H529" i="1"/>
  <c r="H1513" i="1"/>
  <c r="H252" i="1"/>
  <c r="H721" i="1"/>
  <c r="H15" i="1"/>
  <c r="H1353" i="1"/>
  <c r="H530" i="1"/>
  <c r="H1180" i="1"/>
  <c r="H1987" i="1"/>
  <c r="H1354" i="1"/>
  <c r="H531" i="1"/>
  <c r="H532" i="1"/>
  <c r="H201" i="1"/>
  <c r="H122" i="1"/>
  <c r="H533" i="1"/>
  <c r="H1677" i="1"/>
  <c r="H1514" i="1"/>
  <c r="H722" i="1"/>
  <c r="H1355" i="1"/>
  <c r="H389" i="1"/>
  <c r="H1678" i="1"/>
  <c r="H534" i="1"/>
  <c r="H1356" i="1"/>
  <c r="H16" i="1"/>
  <c r="H1679" i="1"/>
  <c r="H535" i="1"/>
  <c r="H1680" i="1"/>
  <c r="H318" i="1"/>
  <c r="H1515" i="1"/>
  <c r="H373" i="1"/>
  <c r="H1988" i="1"/>
  <c r="H1357" i="1"/>
  <c r="H1516" i="1"/>
  <c r="H123" i="1"/>
  <c r="H1517" i="1"/>
  <c r="H1518" i="1"/>
  <c r="H1681" i="1"/>
  <c r="H1519" i="1"/>
  <c r="H536" i="1"/>
  <c r="H1520" i="1"/>
  <c r="H1989" i="1"/>
  <c r="H537" i="1"/>
  <c r="H1990" i="1"/>
  <c r="H1521" i="1"/>
  <c r="H538" i="1"/>
  <c r="H723" i="1"/>
  <c r="H1049" i="1"/>
  <c r="H43" i="1"/>
  <c r="H539" i="1"/>
  <c r="H1826" i="1"/>
  <c r="H1181" i="1"/>
  <c r="H1182" i="1"/>
  <c r="H1991" i="1"/>
  <c r="H1358" i="1"/>
  <c r="H161" i="1"/>
  <c r="H429" i="1"/>
  <c r="H1992" i="1"/>
  <c r="H374" i="1"/>
  <c r="H887" i="1"/>
  <c r="H1183" i="1"/>
  <c r="H1184" i="1"/>
  <c r="H452" i="1"/>
  <c r="H1185" i="1"/>
  <c r="H63" i="1"/>
  <c r="H1682" i="1"/>
  <c r="H888" i="1"/>
  <c r="H390" i="1"/>
  <c r="H889" i="1"/>
  <c r="H1186" i="1"/>
  <c r="H409" i="1"/>
  <c r="H1683" i="1"/>
  <c r="H1050" i="1"/>
  <c r="H1684" i="1"/>
  <c r="H890" i="1"/>
  <c r="H1685" i="1"/>
  <c r="H1051" i="1"/>
  <c r="H1993" i="1"/>
  <c r="H724" i="1"/>
  <c r="H1187" i="1"/>
  <c r="H1827" i="1"/>
  <c r="H1828" i="1"/>
  <c r="H1686" i="1"/>
  <c r="H1522" i="1"/>
  <c r="H725" i="1"/>
  <c r="H1687" i="1"/>
  <c r="H1052" i="1"/>
  <c r="H540" i="1"/>
  <c r="H1188" i="1"/>
  <c r="H726" i="1"/>
  <c r="H1189" i="1"/>
  <c r="H891" i="1"/>
  <c r="H1523" i="1"/>
  <c r="H64" i="1"/>
  <c r="H1688" i="1"/>
  <c r="H727" i="1"/>
  <c r="H1994" i="1"/>
  <c r="H541" i="1"/>
  <c r="H542" i="1"/>
  <c r="H543" i="1"/>
  <c r="H1190" i="1"/>
  <c r="H338" i="1"/>
  <c r="H1689" i="1"/>
  <c r="H202" i="1"/>
  <c r="H892" i="1"/>
  <c r="H1829" i="1"/>
  <c r="H1830" i="1"/>
  <c r="H357" i="1"/>
  <c r="H1359" i="1"/>
  <c r="H1690" i="1"/>
  <c r="H1831" i="1"/>
  <c r="H544" i="1"/>
  <c r="H1360" i="1"/>
  <c r="H1053" i="1"/>
  <c r="H545" i="1"/>
  <c r="H1691" i="1"/>
  <c r="H1054" i="1"/>
  <c r="H546" i="1"/>
  <c r="H1995" i="1"/>
  <c r="H1692" i="1"/>
  <c r="H1055" i="1"/>
  <c r="H1191" i="1"/>
  <c r="H1693" i="1"/>
  <c r="H1996" i="1"/>
  <c r="H375" i="1"/>
  <c r="H1694" i="1"/>
  <c r="H1056" i="1"/>
  <c r="H1832" i="1"/>
  <c r="H124" i="1"/>
  <c r="H1524" i="1"/>
  <c r="H1833" i="1"/>
  <c r="H1192" i="1"/>
  <c r="H1997" i="1"/>
  <c r="H1834" i="1"/>
  <c r="H410" i="1"/>
  <c r="H547" i="1"/>
  <c r="H1998" i="1"/>
  <c r="H1193" i="1"/>
  <c r="H1361" i="1"/>
  <c r="H893" i="1"/>
  <c r="H1194" i="1"/>
  <c r="H1525" i="1"/>
  <c r="H1999" i="1"/>
  <c r="H548" i="1"/>
  <c r="H1195" i="1"/>
  <c r="H253" i="1"/>
  <c r="H430" i="1"/>
  <c r="H222" i="1"/>
  <c r="H1526" i="1"/>
  <c r="H453" i="1"/>
  <c r="H454" i="1"/>
  <c r="H1196" i="1"/>
  <c r="H1527" i="1"/>
  <c r="H1695" i="1"/>
  <c r="H728" i="1"/>
  <c r="H223" i="1"/>
  <c r="H97" i="1"/>
  <c r="H1362" i="1"/>
  <c r="H729" i="1"/>
  <c r="H1696" i="1"/>
  <c r="H1057" i="1"/>
  <c r="H125" i="1"/>
  <c r="H296" i="1"/>
  <c r="H339" i="1"/>
  <c r="H2000" i="1"/>
  <c r="H297" i="1"/>
  <c r="H549" i="1"/>
  <c r="H730" i="1"/>
  <c r="H2001" i="1"/>
  <c r="H1197" i="1"/>
  <c r="H17" i="1"/>
  <c r="H2002" i="1"/>
  <c r="H1697" i="1"/>
  <c r="H894" i="1"/>
  <c r="H1058" i="1"/>
  <c r="H731" i="1"/>
  <c r="H1835" i="1"/>
  <c r="H1059" i="1"/>
  <c r="H1198" i="1"/>
  <c r="H1698" i="1"/>
  <c r="H895" i="1"/>
  <c r="H1199" i="1"/>
  <c r="H455" i="1"/>
  <c r="H1528" i="1"/>
  <c r="H1060" i="1"/>
  <c r="H896" i="1"/>
  <c r="H1200" i="1"/>
  <c r="H1529" i="1"/>
  <c r="H162" i="1"/>
  <c r="H550" i="1"/>
  <c r="H1836" i="1"/>
  <c r="H203" i="1"/>
  <c r="H1363" i="1"/>
  <c r="H1201" i="1"/>
  <c r="H298" i="1"/>
  <c r="H1699" i="1"/>
  <c r="H551" i="1"/>
  <c r="H552" i="1"/>
  <c r="H732" i="1"/>
  <c r="H456" i="1"/>
  <c r="H553" i="1"/>
  <c r="H1837" i="1"/>
  <c r="H1364" i="1"/>
  <c r="H1530" i="1"/>
  <c r="H897" i="1"/>
  <c r="H376" i="1"/>
  <c r="H2003" i="1"/>
  <c r="H411" i="1"/>
  <c r="H1700" i="1"/>
  <c r="H1202" i="1"/>
  <c r="H1061" i="1"/>
  <c r="H1365" i="1"/>
  <c r="H554" i="1"/>
  <c r="H224" i="1"/>
  <c r="H65" i="1"/>
  <c r="H1203" i="1"/>
  <c r="H898" i="1"/>
  <c r="H1062" i="1"/>
  <c r="H340" i="1"/>
  <c r="H391" i="1"/>
  <c r="H1701" i="1"/>
  <c r="H2004" i="1"/>
  <c r="H1702" i="1"/>
  <c r="H1204" i="1"/>
  <c r="H1366" i="1"/>
  <c r="H2005" i="1"/>
  <c r="H1063" i="1"/>
  <c r="H899" i="1"/>
  <c r="H1703" i="1"/>
  <c r="H1838" i="1"/>
  <c r="H1839" i="1"/>
  <c r="H1840" i="1"/>
  <c r="H1531" i="1"/>
  <c r="H2006" i="1"/>
  <c r="H733" i="1"/>
  <c r="H1367" i="1"/>
  <c r="H1704" i="1"/>
  <c r="H1064" i="1"/>
  <c r="H1532" i="1"/>
  <c r="H1205" i="1"/>
  <c r="H1368" i="1"/>
  <c r="H555" i="1"/>
  <c r="H1369" i="1"/>
  <c r="H1533" i="1"/>
  <c r="H1206" i="1"/>
  <c r="H1705" i="1"/>
  <c r="H2007" i="1"/>
  <c r="H1706" i="1"/>
  <c r="H299" i="1"/>
  <c r="H734" i="1"/>
  <c r="H225" i="1"/>
  <c r="H1370" i="1"/>
  <c r="H1841" i="1"/>
  <c r="H2008" i="1"/>
  <c r="H1065" i="1"/>
  <c r="H1842" i="1"/>
  <c r="H226" i="1"/>
  <c r="H2009" i="1"/>
  <c r="H1843" i="1"/>
  <c r="H300" i="1"/>
  <c r="H2010" i="1"/>
  <c r="H163" i="1"/>
  <c r="H1844" i="1"/>
  <c r="H735" i="1"/>
  <c r="H204" i="1"/>
  <c r="H1066" i="1"/>
  <c r="H205" i="1"/>
  <c r="H1845" i="1"/>
  <c r="H412" i="1"/>
  <c r="H1846" i="1"/>
  <c r="H1707" i="1"/>
  <c r="H413" i="1"/>
  <c r="H1207" i="1"/>
  <c r="H556" i="1"/>
  <c r="H1371" i="1"/>
  <c r="H2011" i="1"/>
  <c r="H557" i="1"/>
  <c r="H1534" i="1"/>
  <c r="H736" i="1"/>
  <c r="H900" i="1"/>
  <c r="H2012" i="1"/>
  <c r="H1208" i="1"/>
  <c r="H1708" i="1"/>
  <c r="H558" i="1"/>
  <c r="H1209" i="1"/>
  <c r="H44" i="1"/>
  <c r="H98" i="1"/>
  <c r="H737" i="1"/>
  <c r="H18" i="1"/>
  <c r="H1535" i="1"/>
  <c r="H319" i="1"/>
  <c r="H1709" i="1"/>
  <c r="H2013" i="1"/>
  <c r="H1067" i="1"/>
  <c r="H1536" i="1"/>
  <c r="H1210" i="1"/>
  <c r="H901" i="1"/>
  <c r="H301" i="1"/>
  <c r="H1537" i="1"/>
  <c r="H559" i="1"/>
  <c r="H1372" i="1"/>
  <c r="H1538" i="1"/>
  <c r="H2014" i="1"/>
  <c r="H1710" i="1"/>
  <c r="H1711" i="1"/>
  <c r="H472" i="1"/>
  <c r="H1373" i="1"/>
  <c r="H2015" i="1"/>
  <c r="H1712" i="1"/>
  <c r="H1211" i="1"/>
  <c r="H320" i="1"/>
  <c r="H738" i="1"/>
  <c r="H902" i="1"/>
  <c r="H560" i="1"/>
  <c r="H1374" i="1"/>
  <c r="H66" i="1"/>
  <c r="H392" i="1"/>
  <c r="H2016" i="1"/>
  <c r="H561" i="1"/>
  <c r="H1713" i="1"/>
  <c r="H903" i="1"/>
  <c r="H904" i="1"/>
  <c r="H1212" i="1"/>
  <c r="H1539" i="1"/>
  <c r="H1847" i="1"/>
  <c r="H562" i="1"/>
  <c r="H1540" i="1"/>
  <c r="H1714" i="1"/>
  <c r="H1375" i="1"/>
  <c r="H739" i="1"/>
  <c r="H2017" i="1"/>
  <c r="H67" i="1"/>
  <c r="H414" i="1"/>
  <c r="H563" i="1"/>
  <c r="H1541" i="1"/>
  <c r="H45" i="1"/>
  <c r="H1542" i="1"/>
  <c r="H740" i="1"/>
  <c r="H1213" i="1"/>
  <c r="H1068" i="1"/>
  <c r="H1848" i="1"/>
  <c r="H1543" i="1"/>
  <c r="H457" i="1"/>
  <c r="H564" i="1"/>
  <c r="H274" i="1"/>
  <c r="H227" i="1"/>
  <c r="H458" i="1"/>
  <c r="H1849" i="1"/>
  <c r="H1715" i="1"/>
  <c r="H1544" i="1"/>
  <c r="H228" i="1"/>
  <c r="H459" i="1"/>
  <c r="H2018" i="1"/>
  <c r="H2019" i="1"/>
  <c r="H565" i="1"/>
  <c r="H1069" i="1"/>
  <c r="H341" i="1"/>
  <c r="H1376" i="1"/>
  <c r="H741" i="1"/>
  <c r="H358" i="1"/>
  <c r="H2020" i="1"/>
  <c r="H566" i="1"/>
  <c r="H126" i="1"/>
  <c r="H567" i="1"/>
  <c r="H1850" i="1"/>
  <c r="H206" i="1"/>
  <c r="H1851" i="1"/>
  <c r="H742" i="1"/>
  <c r="H743" i="1"/>
  <c r="H1716" i="1"/>
  <c r="H229" i="1"/>
  <c r="H342" i="1"/>
  <c r="H568" i="1"/>
  <c r="H254" i="1"/>
  <c r="H164" i="1"/>
  <c r="H275" i="1"/>
  <c r="H744" i="1"/>
  <c r="H905" i="1"/>
  <c r="H1377" i="1"/>
  <c r="H473" i="1"/>
  <c r="H207" i="1"/>
  <c r="H1214" i="1"/>
  <c r="H1545" i="1"/>
  <c r="H1852" i="1"/>
  <c r="H1546" i="1"/>
  <c r="H745" i="1"/>
  <c r="H1378" i="1"/>
  <c r="H2021" i="1"/>
  <c r="H68" i="1"/>
  <c r="H165" i="1"/>
  <c r="H746" i="1"/>
  <c r="H19" i="1"/>
  <c r="H1215" i="1"/>
  <c r="H1547" i="1"/>
  <c r="H2022" i="1"/>
  <c r="H1548" i="1"/>
  <c r="H906" i="1"/>
  <c r="H1717" i="1"/>
  <c r="H747" i="1"/>
  <c r="H1070" i="1"/>
  <c r="H255" i="1"/>
  <c r="H415" i="1"/>
  <c r="H1549" i="1"/>
  <c r="H907" i="1"/>
  <c r="H377" i="1"/>
  <c r="H460" i="1"/>
  <c r="H1550" i="1"/>
  <c r="H1216" i="1"/>
  <c r="H908" i="1"/>
  <c r="H1071" i="1"/>
  <c r="H1853" i="1"/>
  <c r="H1217" i="1"/>
  <c r="H1218" i="1"/>
  <c r="H1072" i="1"/>
  <c r="H127" i="1"/>
  <c r="H1551" i="1"/>
  <c r="H1073" i="1"/>
  <c r="H1718" i="1"/>
  <c r="H1854" i="1"/>
  <c r="H569" i="1"/>
  <c r="H1552" i="1"/>
  <c r="H2023" i="1"/>
  <c r="H1553" i="1"/>
  <c r="H2024" i="1"/>
  <c r="H1219" i="1"/>
  <c r="H570" i="1"/>
  <c r="H1074" i="1"/>
  <c r="H1220" i="1"/>
  <c r="H128" i="1"/>
  <c r="H1221" i="1"/>
  <c r="H378" i="1"/>
  <c r="H571" i="1"/>
  <c r="H1222" i="1"/>
  <c r="H230" i="1"/>
  <c r="H748" i="1"/>
  <c r="H393" i="1"/>
  <c r="H2025" i="1"/>
  <c r="H572" i="1"/>
  <c r="H2026" i="1"/>
  <c r="H1223" i="1"/>
  <c r="H749" i="1"/>
  <c r="H359" i="1"/>
  <c r="H1379" i="1"/>
  <c r="H276" i="1"/>
  <c r="H750" i="1"/>
  <c r="H751" i="1"/>
  <c r="H474" i="1"/>
  <c r="H1855" i="1"/>
  <c r="H2027" i="1"/>
  <c r="H752" i="1"/>
  <c r="H302" i="1"/>
  <c r="H99" i="1"/>
  <c r="H2028" i="1"/>
  <c r="H1380" i="1"/>
  <c r="H573" i="1"/>
  <c r="H753" i="1"/>
  <c r="H129" i="1"/>
  <c r="H1554" i="1"/>
  <c r="H574" i="1"/>
  <c r="H1719" i="1"/>
  <c r="H277" i="1"/>
  <c r="H431" i="1"/>
  <c r="H20" i="1"/>
  <c r="H1856" i="1"/>
  <c r="H575" i="1"/>
  <c r="H1224" i="1"/>
  <c r="H576" i="1"/>
  <c r="H1075" i="1"/>
  <c r="H1076" i="1"/>
  <c r="H1381" i="1"/>
  <c r="H909" i="1"/>
  <c r="H577" i="1"/>
  <c r="H166" i="1"/>
  <c r="H1555" i="1"/>
  <c r="H130" i="1"/>
  <c r="H910" i="1"/>
  <c r="H754" i="1"/>
  <c r="H1382" i="1"/>
  <c r="H1857" i="1"/>
  <c r="H21" i="1"/>
  <c r="H755" i="1"/>
  <c r="H911" i="1"/>
  <c r="H1383" i="1"/>
  <c r="H1720" i="1"/>
  <c r="H69" i="1"/>
  <c r="H578" i="1"/>
  <c r="H1077" i="1"/>
  <c r="H2029" i="1"/>
  <c r="H1225" i="1"/>
  <c r="H579" i="1"/>
  <c r="H1721" i="1"/>
  <c r="H1226" i="1"/>
  <c r="H70" i="1"/>
  <c r="H580" i="1"/>
  <c r="H379" i="1"/>
  <c r="H1078" i="1"/>
  <c r="H912" i="1"/>
  <c r="H360" i="1"/>
  <c r="H756" i="1"/>
  <c r="H1384" i="1"/>
  <c r="H1722" i="1"/>
  <c r="H303" i="1"/>
  <c r="H304" i="1"/>
  <c r="H305" i="1"/>
  <c r="H231" i="1"/>
  <c r="H913" i="1"/>
  <c r="H1723" i="1"/>
  <c r="H581" i="1"/>
  <c r="H757" i="1"/>
  <c r="H22" i="1"/>
  <c r="H1858" i="1"/>
  <c r="H1859" i="1"/>
  <c r="H416" i="1"/>
  <c r="H1385" i="1"/>
  <c r="H167" i="1"/>
  <c r="H582" i="1"/>
  <c r="H475" i="1"/>
  <c r="H1860" i="1"/>
  <c r="H583" i="1"/>
  <c r="H1556" i="1"/>
  <c r="H417" i="1"/>
  <c r="H1079" i="1"/>
  <c r="H131" i="1"/>
  <c r="H432" i="1"/>
  <c r="H1861" i="1"/>
  <c r="H914" i="1"/>
  <c r="H1227" i="1"/>
  <c r="H915" i="1"/>
  <c r="H2030" i="1"/>
  <c r="H321" i="1"/>
  <c r="H1228" i="1"/>
  <c r="H916" i="1"/>
  <c r="H2031" i="1"/>
  <c r="H343" i="1"/>
  <c r="H758" i="1"/>
  <c r="H344" i="1"/>
  <c r="H1557" i="1"/>
  <c r="H584" i="1"/>
  <c r="H585" i="1"/>
  <c r="H917" i="1"/>
  <c r="H759" i="1"/>
  <c r="H1080" i="1"/>
  <c r="H1558" i="1"/>
  <c r="H1724" i="1"/>
  <c r="H1229" i="1"/>
  <c r="H586" i="1"/>
  <c r="H1862" i="1"/>
  <c r="H1559" i="1"/>
  <c r="H1081" i="1"/>
  <c r="H394" i="1"/>
  <c r="H1082" i="1"/>
  <c r="H1725" i="1"/>
  <c r="H1863" i="1"/>
  <c r="H168" i="1"/>
  <c r="H169" i="1"/>
  <c r="H587" i="1"/>
  <c r="H1386" i="1"/>
  <c r="H1864" i="1"/>
  <c r="H1865" i="1"/>
  <c r="H1230" i="1"/>
  <c r="H1231" i="1"/>
  <c r="H760" i="1"/>
  <c r="H1866" i="1"/>
  <c r="H380" i="1"/>
  <c r="H1232" i="1"/>
  <c r="H418" i="1"/>
  <c r="H170" i="1"/>
  <c r="H1083" i="1"/>
  <c r="H322" i="1"/>
  <c r="H1233" i="1"/>
  <c r="H918" i="1"/>
  <c r="H2032" i="1"/>
  <c r="H2033" i="1"/>
  <c r="H433" i="1"/>
  <c r="H232" i="1"/>
  <c r="H323" i="1"/>
  <c r="H306" i="1"/>
  <c r="H2034" i="1"/>
  <c r="H1867" i="1"/>
  <c r="H1234" i="1"/>
  <c r="H233" i="1"/>
  <c r="H1235" i="1"/>
  <c r="H476" i="1"/>
  <c r="H1387" i="1"/>
  <c r="H761" i="1"/>
  <c r="H345" i="1"/>
  <c r="H1236" i="1"/>
  <c r="H395" i="1"/>
  <c r="H1084" i="1"/>
  <c r="H1237" i="1"/>
  <c r="H588" i="1"/>
  <c r="H307" i="1"/>
  <c r="H308" i="1"/>
  <c r="H589" i="1"/>
  <c r="H1868" i="1"/>
  <c r="H762" i="1"/>
  <c r="H1388" i="1"/>
  <c r="H2035" i="1"/>
  <c r="H1389" i="1"/>
  <c r="H1238" i="1"/>
  <c r="H1560" i="1"/>
  <c r="H590" i="1"/>
  <c r="H2036" i="1"/>
  <c r="H2037" i="1"/>
  <c r="H171" i="1"/>
  <c r="H1390" i="1"/>
  <c r="H1869" i="1"/>
  <c r="H919" i="1"/>
  <c r="H1239" i="1"/>
  <c r="H591" i="1"/>
  <c r="H1561" i="1"/>
  <c r="H2038" i="1"/>
  <c r="H592" i="1"/>
  <c r="H1870" i="1"/>
  <c r="H920" i="1"/>
  <c r="H593" i="1"/>
  <c r="H1240" i="1"/>
  <c r="H763" i="1"/>
  <c r="H1085" i="1"/>
  <c r="H309" i="1"/>
  <c r="H477" i="1"/>
  <c r="H1562" i="1"/>
  <c r="H46" i="1"/>
  <c r="H921" i="1"/>
  <c r="H1391" i="1"/>
  <c r="H1563" i="1"/>
  <c r="H1086" i="1"/>
  <c r="H764" i="1"/>
  <c r="H23" i="1"/>
  <c r="H1871" i="1"/>
  <c r="H1087" i="1"/>
  <c r="H1392" i="1"/>
  <c r="H922" i="1"/>
  <c r="H1393" i="1"/>
  <c r="H47" i="1"/>
  <c r="H132" i="1"/>
  <c r="H1726" i="1"/>
  <c r="H346" i="1"/>
  <c r="H1872" i="1"/>
  <c r="H765" i="1"/>
  <c r="H478" i="1"/>
  <c r="H766" i="1"/>
  <c r="H256" i="1"/>
  <c r="H133" i="1"/>
  <c r="H1564" i="1"/>
  <c r="H767" i="1"/>
  <c r="H923" i="1"/>
  <c r="H1241" i="1"/>
  <c r="H1873" i="1"/>
  <c r="H434" i="1"/>
  <c r="H768" i="1"/>
  <c r="H1565" i="1"/>
  <c r="H71" i="1"/>
  <c r="H1566" i="1"/>
  <c r="H924" i="1"/>
  <c r="H234" i="1"/>
  <c r="H48" i="1"/>
  <c r="H396" i="1"/>
  <c r="H1567" i="1"/>
  <c r="H1727" i="1"/>
  <c r="H1568" i="1"/>
  <c r="H72" i="1"/>
  <c r="H1394" i="1"/>
  <c r="H1728" i="1"/>
  <c r="H769" i="1"/>
  <c r="H208" i="1"/>
  <c r="H361" i="1"/>
  <c r="H594" i="1"/>
  <c r="H209" i="1"/>
  <c r="H1874" i="1"/>
  <c r="H1395" i="1"/>
  <c r="H1875" i="1"/>
  <c r="H595" i="1"/>
  <c r="H1876" i="1"/>
  <c r="H1729" i="1"/>
  <c r="H73" i="1"/>
  <c r="H1242" i="1"/>
  <c r="H324" i="1"/>
  <c r="H479" i="1"/>
  <c r="H1569" i="1"/>
  <c r="H925" i="1"/>
  <c r="H134" i="1"/>
  <c r="H1243" i="1"/>
  <c r="H1877" i="1"/>
  <c r="H1878" i="1"/>
  <c r="H596" i="1"/>
  <c r="H926" i="1"/>
  <c r="H1244" i="1"/>
  <c r="H1245" i="1"/>
  <c r="H135" i="1"/>
  <c r="H347" i="1"/>
  <c r="H597" i="1"/>
  <c r="H1730" i="1"/>
  <c r="H172" i="1"/>
  <c r="H1396" i="1"/>
  <c r="H1570" i="1"/>
  <c r="H770" i="1"/>
  <c r="H1397" i="1"/>
  <c r="H1879" i="1"/>
  <c r="H348" i="1"/>
  <c r="H1731" i="1"/>
  <c r="H1246" i="1"/>
  <c r="H235" i="1"/>
  <c r="H74" i="1"/>
  <c r="H598" i="1"/>
  <c r="H24" i="1"/>
  <c r="H927" i="1"/>
  <c r="H928" i="1"/>
  <c r="H1880" i="1"/>
  <c r="H771" i="1"/>
  <c r="H1732" i="1"/>
  <c r="H599" i="1"/>
  <c r="H1881" i="1"/>
  <c r="H381" i="1"/>
  <c r="H1247" i="1"/>
  <c r="H1248" i="1"/>
  <c r="H2039" i="1"/>
  <c r="H1398" i="1"/>
  <c r="H772" i="1"/>
  <c r="H1088" i="1"/>
  <c r="H100" i="1"/>
  <c r="H773" i="1"/>
  <c r="H774" i="1"/>
  <c r="H1733" i="1"/>
  <c r="H775" i="1"/>
  <c r="H929" i="1"/>
  <c r="H310" i="1"/>
  <c r="H930" i="1"/>
  <c r="H1882" i="1"/>
  <c r="H1399" i="1"/>
  <c r="H2040" i="1"/>
  <c r="H931" i="1"/>
  <c r="H1249" i="1"/>
  <c r="H210" i="1"/>
  <c r="H1883" i="1"/>
  <c r="H173" i="1"/>
  <c r="H1571" i="1"/>
  <c r="H49" i="1"/>
  <c r="H50" i="1"/>
  <c r="H1250" i="1"/>
  <c r="H776" i="1"/>
  <c r="H211" i="1"/>
  <c r="H1089" i="1"/>
  <c r="H174" i="1"/>
  <c r="H1572" i="1"/>
  <c r="H777" i="1"/>
  <c r="H136" i="1"/>
  <c r="H1090" i="1"/>
  <c r="H175" i="1"/>
  <c r="H1251" i="1"/>
  <c r="H778" i="1"/>
  <c r="H2041" i="1"/>
  <c r="H480" i="1"/>
  <c r="H779" i="1"/>
  <c r="H137" i="1"/>
  <c r="H600" i="1"/>
  <c r="H1734" i="1"/>
  <c r="H1091" i="1"/>
  <c r="H419" i="1"/>
  <c r="H932" i="1"/>
  <c r="H2042" i="1"/>
  <c r="H601" i="1"/>
  <c r="H1252" i="1"/>
  <c r="H1884" i="1"/>
  <c r="H1885" i="1"/>
  <c r="H1886" i="1"/>
  <c r="H1092" i="1"/>
  <c r="H278" i="1"/>
  <c r="H602" i="1"/>
  <c r="H1735" i="1"/>
  <c r="H933" i="1"/>
  <c r="H2043" i="1"/>
  <c r="H603" i="1"/>
  <c r="H75" i="1"/>
  <c r="H2044" i="1"/>
  <c r="H1093" i="1"/>
  <c r="H604" i="1"/>
  <c r="H1736" i="1"/>
  <c r="H1400" i="1"/>
  <c r="H605" i="1"/>
  <c r="H2045" i="1"/>
  <c r="H1737" i="1"/>
  <c r="H1738" i="1"/>
  <c r="H1253" i="1"/>
  <c r="H1254" i="1"/>
  <c r="H1887" i="1"/>
  <c r="H606" i="1"/>
  <c r="H2046" i="1"/>
  <c r="H934" i="1"/>
  <c r="H935" i="1"/>
  <c r="H1401" i="1"/>
  <c r="H936" i="1"/>
  <c r="H780" i="1"/>
  <c r="H2047" i="1"/>
  <c r="H607" i="1"/>
  <c r="H608" i="1"/>
  <c r="H76" i="1"/>
  <c r="H937" i="1"/>
  <c r="H1739" i="1"/>
  <c r="H1573" i="1"/>
  <c r="H1888" i="1"/>
  <c r="H781" i="1"/>
  <c r="H1889" i="1"/>
  <c r="H782" i="1"/>
  <c r="H481" i="1"/>
  <c r="H1255" i="1"/>
  <c r="H461" i="1"/>
  <c r="H1890" i="1"/>
  <c r="H1256" i="1"/>
  <c r="H1891" i="1"/>
  <c r="H1892" i="1"/>
  <c r="H609" i="1"/>
  <c r="H1402" i="1"/>
  <c r="H938" i="1"/>
  <c r="H212" i="1"/>
  <c r="H610" i="1"/>
  <c r="H783" i="1"/>
  <c r="H1094" i="1"/>
  <c r="H279" i="1"/>
  <c r="H1257" i="1"/>
  <c r="H138" i="1"/>
  <c r="H939" i="1"/>
  <c r="H1893" i="1"/>
  <c r="H940" i="1"/>
  <c r="H611" i="1"/>
  <c r="H1403" i="1"/>
  <c r="H2048" i="1"/>
  <c r="H435" i="1"/>
  <c r="H1574" i="1"/>
  <c r="H941" i="1"/>
  <c r="H2049" i="1"/>
  <c r="H311" i="1"/>
  <c r="H942" i="1"/>
  <c r="H612" i="1"/>
  <c r="H2050" i="1"/>
  <c r="H613" i="1"/>
  <c r="H397" i="1"/>
  <c r="H784" i="1"/>
  <c r="H1894" i="1"/>
  <c r="H785" i="1"/>
  <c r="H614" i="1"/>
  <c r="H1740" i="1"/>
  <c r="H943" i="1"/>
  <c r="H280" i="1"/>
  <c r="H786" i="1"/>
  <c r="H2051" i="1"/>
  <c r="H1741" i="1"/>
  <c r="H944" i="1"/>
  <c r="H1095" i="1"/>
  <c r="H1258" i="1"/>
  <c r="H1096" i="1"/>
  <c r="H1575" i="1"/>
  <c r="H325" i="1"/>
  <c r="H2052" i="1"/>
  <c r="H2053" i="1"/>
  <c r="H2054" i="1"/>
  <c r="H615" i="1"/>
  <c r="H176" i="1"/>
  <c r="H616" i="1"/>
  <c r="H945" i="1"/>
  <c r="H946" i="1"/>
  <c r="H362" i="1"/>
  <c r="H236" i="1"/>
  <c r="H1895" i="1"/>
  <c r="H787" i="1"/>
  <c r="H1259" i="1"/>
  <c r="H1576" i="1"/>
  <c r="H77" i="1"/>
  <c r="H617" i="1"/>
  <c r="H177" i="1"/>
  <c r="H788" i="1"/>
  <c r="H789" i="1"/>
  <c r="H1097" i="1"/>
  <c r="H790" i="1"/>
  <c r="H947" i="1"/>
  <c r="H1404" i="1"/>
  <c r="H1405" i="1"/>
  <c r="H78" i="1"/>
  <c r="H1742" i="1"/>
  <c r="H618" i="1"/>
  <c r="H1577" i="1"/>
  <c r="H1578" i="1"/>
  <c r="H2055" i="1"/>
  <c r="H420" i="1"/>
  <c r="H791" i="1"/>
  <c r="H363" i="1"/>
  <c r="H619" i="1"/>
  <c r="H1896" i="1"/>
  <c r="H1579" i="1"/>
  <c r="H948" i="1"/>
  <c r="H2056" i="1"/>
  <c r="H1260" i="1"/>
  <c r="H2057" i="1"/>
  <c r="H620" i="1"/>
  <c r="H1406" i="1"/>
  <c r="H949" i="1"/>
  <c r="H1743" i="1"/>
  <c r="H1580" i="1"/>
  <c r="H178" i="1"/>
  <c r="H2058" i="1"/>
  <c r="H1581" i="1"/>
  <c r="H2059" i="1"/>
  <c r="H1897" i="1"/>
  <c r="H79" i="1"/>
  <c r="H1407" i="1"/>
  <c r="H1408" i="1"/>
  <c r="H950" i="1"/>
  <c r="H237" i="1"/>
  <c r="H364" i="1"/>
  <c r="H1261" i="1"/>
  <c r="H792" i="1"/>
  <c r="H1898" i="1"/>
  <c r="H1744" i="1"/>
  <c r="H312" i="1"/>
  <c r="H1098" i="1"/>
  <c r="H257" i="1"/>
  <c r="H258" i="1"/>
  <c r="H1409" i="1"/>
  <c r="H951" i="1"/>
  <c r="H281" i="1"/>
  <c r="H1099" i="1"/>
  <c r="H101" i="1"/>
  <c r="H139" i="1"/>
  <c r="H1410" i="1"/>
  <c r="H1745" i="1"/>
  <c r="H1262" i="1"/>
  <c r="H102" i="1"/>
  <c r="H103" i="1"/>
  <c r="H1899" i="1"/>
  <c r="H1411" i="1"/>
  <c r="H2060" i="1"/>
  <c r="H1263" i="1"/>
  <c r="H952" i="1"/>
  <c r="H621" i="1"/>
  <c r="H1100" i="1"/>
  <c r="H953" i="1"/>
  <c r="H1582" i="1"/>
  <c r="H2061" i="1"/>
  <c r="H622" i="1"/>
  <c r="H1412" i="1"/>
  <c r="H1900" i="1"/>
  <c r="H1264" i="1"/>
  <c r="H421" i="1"/>
  <c r="H1746" i="1"/>
  <c r="H623" i="1"/>
  <c r="H1583" i="1"/>
  <c r="H1747" i="1"/>
  <c r="H238" i="1"/>
  <c r="H793" i="1"/>
  <c r="H213" i="1"/>
  <c r="H326" i="1"/>
  <c r="H2062" i="1"/>
  <c r="H1265" i="1"/>
  <c r="H624" i="1"/>
  <c r="H794" i="1"/>
  <c r="H239" i="1"/>
  <c r="H954" i="1"/>
  <c r="H1101" i="1"/>
  <c r="H2063" i="1"/>
  <c r="H1413" i="1"/>
  <c r="H2064" i="1"/>
  <c r="H179" i="1"/>
  <c r="H795" i="1"/>
  <c r="H796" i="1"/>
  <c r="H625" i="1"/>
  <c r="H1584" i="1"/>
  <c r="H1414" i="1"/>
  <c r="H955" i="1"/>
  <c r="H1585" i="1"/>
  <c r="H1415" i="1"/>
  <c r="H1102" i="1"/>
  <c r="H956" i="1"/>
  <c r="H1901" i="1"/>
  <c r="H957" i="1"/>
  <c r="H1266" i="1"/>
  <c r="H1267" i="1"/>
  <c r="H958" i="1"/>
  <c r="H259" i="1"/>
  <c r="H1748" i="1"/>
  <c r="H365" i="1"/>
  <c r="H80" i="1"/>
  <c r="H180" i="1"/>
  <c r="H81" i="1"/>
  <c r="H398" i="1"/>
  <c r="H797" i="1"/>
  <c r="H482" i="1"/>
  <c r="H959" i="1"/>
  <c r="H1902" i="1"/>
  <c r="H1903" i="1"/>
  <c r="H1103" i="1"/>
  <c r="H399" i="1"/>
  <c r="H1586" i="1"/>
  <c r="H1587" i="1"/>
  <c r="H2065" i="1"/>
  <c r="H626" i="1"/>
  <c r="H1416" i="1"/>
  <c r="H282" i="1"/>
  <c r="H627" i="1"/>
  <c r="H1588" i="1"/>
  <c r="H628" i="1"/>
  <c r="H1417" i="1"/>
  <c r="H1268" i="1"/>
  <c r="H2066" i="1"/>
  <c r="H1418" i="1"/>
  <c r="H1419" i="1"/>
  <c r="H366" i="1"/>
  <c r="H629" i="1"/>
  <c r="H1420" i="1"/>
  <c r="H2067" i="1"/>
  <c r="H1589" i="1"/>
  <c r="H2068" i="1"/>
  <c r="H400" i="1"/>
  <c r="H1904" i="1"/>
  <c r="H1421" i="1"/>
  <c r="H1749" i="1"/>
  <c r="H1750" i="1"/>
  <c r="H1751" i="1"/>
  <c r="H960" i="1"/>
  <c r="H961" i="1"/>
  <c r="H1590" i="1"/>
  <c r="H483" i="1"/>
  <c r="H283" i="1"/>
  <c r="H1104" i="1"/>
  <c r="H1591" i="1"/>
  <c r="H2069" i="1"/>
  <c r="H798" i="1"/>
  <c r="H799" i="1"/>
  <c r="H630" i="1"/>
  <c r="H800" i="1"/>
  <c r="H484" i="1"/>
  <c r="H1905" i="1"/>
  <c r="H2070" i="1"/>
  <c r="H2071" i="1"/>
  <c r="H801" i="1"/>
  <c r="H631" i="1"/>
  <c r="H2072" i="1"/>
  <c r="H802" i="1"/>
  <c r="H803" i="1"/>
  <c r="H140" i="1"/>
  <c r="H260" i="1"/>
  <c r="H1422" i="1"/>
  <c r="H804" i="1"/>
  <c r="H214" i="1"/>
  <c r="H1423" i="1"/>
  <c r="H1592" i="1"/>
  <c r="H1424" i="1"/>
  <c r="H805" i="1"/>
  <c r="H1593" i="1"/>
  <c r="H1269" i="1"/>
  <c r="H1425" i="1"/>
  <c r="H1906" i="1"/>
  <c r="H1594" i="1"/>
  <c r="H962" i="1"/>
  <c r="H1907" i="1"/>
  <c r="H401" i="1"/>
  <c r="H462" i="1"/>
  <c r="H1270" i="1"/>
  <c r="H1105" i="1"/>
  <c r="H1426" i="1"/>
  <c r="H181" i="1"/>
  <c r="H1427" i="1"/>
  <c r="H1908" i="1"/>
  <c r="H1752" i="1"/>
  <c r="H1271" i="1"/>
  <c r="H632" i="1"/>
  <c r="H806" i="1"/>
  <c r="H1272" i="1"/>
  <c r="H1428" i="1"/>
  <c r="H463" i="1"/>
  <c r="H633" i="1"/>
  <c r="H2073" i="1"/>
  <c r="H1909" i="1"/>
  <c r="H1595" i="1"/>
  <c r="H25" i="1"/>
  <c r="H1910" i="1"/>
  <c r="H963" i="1"/>
  <c r="H2074" i="1"/>
  <c r="H1429" i="1"/>
  <c r="H1753" i="1"/>
  <c r="H1911" i="1"/>
  <c r="H964" i="1"/>
  <c r="H284" i="1"/>
  <c r="H634" i="1"/>
  <c r="H1596" i="1"/>
  <c r="H2075" i="1"/>
  <c r="H51" i="1"/>
  <c r="H1273" i="1"/>
  <c r="H1597" i="1"/>
  <c r="H1598" i="1"/>
  <c r="H1106" i="1"/>
  <c r="H82" i="1"/>
  <c r="H1599" i="1"/>
  <c r="H240" i="1"/>
  <c r="H965" i="1"/>
  <c r="H2076" i="1"/>
  <c r="H313" i="1"/>
  <c r="H182" i="1"/>
  <c r="H966" i="1"/>
  <c r="H1107" i="1"/>
  <c r="H1108" i="1"/>
  <c r="H464" i="1"/>
  <c r="H967" i="1"/>
  <c r="H1600" i="1"/>
  <c r="H26" i="1"/>
  <c r="H1274" i="1"/>
  <c r="H807" i="1"/>
  <c r="H2077" i="1"/>
  <c r="H1109" i="1"/>
  <c r="H1601" i="1"/>
  <c r="H1754" i="1"/>
  <c r="H1110" i="1"/>
  <c r="H635" i="1"/>
  <c r="H968" i="1"/>
  <c r="H1275" i="1"/>
  <c r="H2078" i="1"/>
  <c r="H1276" i="1"/>
  <c r="H382" i="1"/>
  <c r="H808" i="1"/>
  <c r="H1912" i="1"/>
  <c r="H261" i="1"/>
  <c r="H809" i="1"/>
  <c r="H1602" i="1"/>
  <c r="H1277" i="1"/>
  <c r="H1278" i="1"/>
  <c r="H183" i="1"/>
  <c r="H1111" i="1"/>
  <c r="H1603" i="1"/>
  <c r="H1279" i="1"/>
  <c r="H1913" i="1"/>
  <c r="H810" i="1"/>
  <c r="H2079" i="1"/>
  <c r="H1914" i="1"/>
  <c r="H636" i="1"/>
  <c r="H27" i="1"/>
  <c r="H1755" i="1"/>
  <c r="H1112" i="1"/>
  <c r="H52" i="1"/>
  <c r="H637" i="1"/>
  <c r="H1280" i="1"/>
  <c r="H1604" i="1"/>
  <c r="H1605" i="1"/>
  <c r="H969" i="1"/>
  <c r="H1430" i="1"/>
  <c r="H1113" i="1"/>
  <c r="H1281" i="1"/>
  <c r="H1282" i="1"/>
  <c r="H1915" i="1"/>
  <c r="H811" i="1"/>
  <c r="H1916" i="1"/>
  <c r="H1756" i="1"/>
  <c r="H638" i="1"/>
  <c r="H970" i="1"/>
  <c r="H262" i="1"/>
  <c r="H1917" i="1"/>
  <c r="H1918" i="1"/>
  <c r="H383" i="1"/>
  <c r="H812" i="1"/>
  <c r="H1431" i="1"/>
  <c r="H1757" i="1"/>
  <c r="H971" i="1"/>
  <c r="H1758" i="1"/>
  <c r="H1606" i="1"/>
  <c r="H1432" i="1"/>
  <c r="H422" i="1"/>
  <c r="H639" i="1"/>
  <c r="H1607" i="1"/>
  <c r="H1114" i="1"/>
  <c r="H1919" i="1"/>
  <c r="H1433" i="1"/>
  <c r="H1920" i="1"/>
  <c r="H640" i="1"/>
  <c r="H104" i="1"/>
  <c r="H1283" i="1"/>
  <c r="H972" i="1"/>
  <c r="H1759" i="1"/>
  <c r="H973" i="1"/>
  <c r="H105" i="1"/>
  <c r="H1608" i="1"/>
  <c r="H1115" i="1"/>
  <c r="H1284" i="1"/>
  <c r="H83" i="1"/>
  <c r="H2080" i="1"/>
  <c r="H106" i="1"/>
  <c r="H84" i="1"/>
  <c r="H1285" i="1"/>
  <c r="H1434" i="1"/>
  <c r="H2081" i="1"/>
  <c r="H974" i="1"/>
  <c r="H1921" i="1"/>
  <c r="H813" i="1"/>
  <c r="H1922" i="1"/>
  <c r="H641" i="1"/>
  <c r="H1609" i="1"/>
  <c r="H975" i="1"/>
  <c r="H642" i="1"/>
  <c r="H814" i="1"/>
  <c r="H1760" i="1"/>
  <c r="H1116" i="1"/>
  <c r="H263" i="1"/>
  <c r="H1286" i="1"/>
  <c r="H215" i="1"/>
  <c r="H1610" i="1"/>
  <c r="H2082" i="1"/>
  <c r="H1761" i="1"/>
  <c r="H815" i="1"/>
  <c r="H423" i="1"/>
  <c r="H1762" i="1"/>
  <c r="H1763" i="1"/>
  <c r="H436" i="1"/>
  <c r="H2083" i="1"/>
  <c r="H1923" i="1"/>
  <c r="H1611" i="1"/>
  <c r="H1612" i="1"/>
  <c r="H643" i="1"/>
  <c r="H1924" i="1"/>
  <c r="H465" i="1"/>
  <c r="H241" i="1"/>
  <c r="H216" i="1"/>
  <c r="H644" i="1"/>
  <c r="H107" i="1"/>
  <c r="H976" i="1"/>
  <c r="H1764" i="1"/>
  <c r="H1435" i="1"/>
  <c r="H327" i="1"/>
  <c r="H977" i="1"/>
  <c r="H816" i="1"/>
  <c r="H485" i="1"/>
  <c r="H1436" i="1"/>
  <c r="H1613" i="1"/>
  <c r="H1765" i="1"/>
  <c r="H285" i="1"/>
  <c r="H978" i="1"/>
  <c r="H437" i="1"/>
  <c r="H645" i="1"/>
  <c r="H1437" i="1"/>
  <c r="H1287" i="1"/>
  <c r="H28" i="1"/>
  <c r="H242" i="1"/>
  <c r="H646" i="1"/>
  <c r="H817" i="1"/>
  <c r="H1925" i="1"/>
  <c r="H979" i="1"/>
  <c r="H29" i="1"/>
  <c r="H85" i="1"/>
  <c r="H184" i="1"/>
  <c r="H1117" i="1"/>
  <c r="H53" i="1"/>
  <c r="H1926" i="1"/>
  <c r="H818" i="1"/>
  <c r="H2084" i="1"/>
  <c r="H1288" i="1"/>
  <c r="H1614" i="1"/>
  <c r="H30" i="1"/>
  <c r="H1438" i="1"/>
  <c r="H2085" i="1"/>
  <c r="H264" i="1"/>
  <c r="H980" i="1"/>
  <c r="H1615" i="1"/>
  <c r="H466" i="1"/>
  <c r="H981" i="1"/>
  <c r="H1766" i="1"/>
  <c r="H1439" i="1"/>
  <c r="H1440" i="1"/>
  <c r="H141" i="1"/>
  <c r="H982" i="1"/>
  <c r="H1118" i="1"/>
  <c r="H1767" i="1"/>
  <c r="H1289" i="1"/>
  <c r="H108" i="1"/>
  <c r="H2086" i="1"/>
  <c r="H819" i="1"/>
  <c r="H647" i="1"/>
  <c r="H820" i="1"/>
  <c r="H821" i="1"/>
  <c r="H822" i="1"/>
  <c r="H1927" i="1"/>
  <c r="H1928" i="1"/>
  <c r="H2087" i="1"/>
  <c r="H823" i="1"/>
  <c r="H983" i="1"/>
  <c r="H1929" i="1"/>
  <c r="H328" i="1"/>
  <c r="H1768" i="1"/>
  <c r="H648" i="1"/>
  <c r="H142" i="1"/>
  <c r="H286" i="1"/>
  <c r="H2088" i="1"/>
  <c r="H1769" i="1"/>
  <c r="H1616" i="1"/>
  <c r="H349" i="1"/>
  <c r="H1617" i="1"/>
  <c r="H486" i="1"/>
  <c r="H1119" i="1"/>
  <c r="H1618" i="1"/>
  <c r="H1930" i="1"/>
  <c r="H984" i="1"/>
  <c r="H1770" i="1"/>
  <c r="H1441" i="1"/>
  <c r="H185" i="1"/>
  <c r="H1442" i="1"/>
  <c r="H985" i="1"/>
  <c r="H1290" i="1"/>
  <c r="H1619" i="1"/>
  <c r="H1443" i="1"/>
  <c r="H1120" i="1"/>
  <c r="H1771" i="1"/>
  <c r="H487" i="1"/>
  <c r="H986" i="1"/>
  <c r="H2089" i="1"/>
  <c r="H1121" i="1"/>
  <c r="H109" i="1"/>
  <c r="H987" i="1"/>
  <c r="H1291" i="1"/>
  <c r="H824" i="1"/>
  <c r="H649" i="1"/>
  <c r="H988" i="1"/>
  <c r="H384" i="1"/>
  <c r="H1772" i="1"/>
  <c r="H1931" i="1"/>
  <c r="H186" i="1"/>
  <c r="H989" i="1"/>
  <c r="H1620" i="1"/>
  <c r="H2090" i="1"/>
  <c r="H990" i="1"/>
  <c r="H825" i="1"/>
  <c r="H329" i="1"/>
  <c r="H1122" i="1"/>
  <c r="H650" i="1"/>
  <c r="H826" i="1"/>
  <c r="H827" i="1"/>
  <c r="H991" i="1"/>
  <c r="H651" i="1"/>
  <c r="H1773" i="1"/>
  <c r="H1932" i="1"/>
  <c r="H828" i="1"/>
  <c r="H1774" i="1"/>
  <c r="H1292" i="1"/>
  <c r="H1775" i="1"/>
  <c r="H1933" i="1"/>
  <c r="H992" i="1"/>
  <c r="H652" i="1"/>
  <c r="H243" i="1"/>
  <c r="H110" i="1"/>
  <c r="H54" i="1"/>
  <c r="H1293" i="1"/>
  <c r="H1934" i="1"/>
  <c r="H829" i="1"/>
  <c r="H1123" i="1"/>
  <c r="H55" i="1"/>
  <c r="H830" i="1"/>
  <c r="H653" i="1"/>
  <c r="H1124" i="1"/>
  <c r="H187" i="1"/>
  <c r="H993" i="1"/>
  <c r="H488" i="1"/>
  <c r="H831" i="1"/>
  <c r="H1444" i="1"/>
  <c r="H2091" i="1"/>
  <c r="H832" i="1"/>
  <c r="H1776" i="1"/>
  <c r="H2092" i="1"/>
  <c r="H1445" i="1"/>
  <c r="H188" i="1"/>
  <c r="H1446" i="1"/>
  <c r="H654" i="1"/>
  <c r="H367" i="1"/>
  <c r="H2093" i="1"/>
  <c r="H143" i="1"/>
  <c r="H1294" i="1"/>
  <c r="H287" i="1"/>
  <c r="H1447" i="1"/>
  <c r="H56" i="1"/>
  <c r="H994" i="1"/>
  <c r="H1621" i="1"/>
  <c r="H438" i="1"/>
  <c r="H111" i="1"/>
  <c r="H1125" i="1"/>
  <c r="H655" i="1"/>
  <c r="H995" i="1"/>
  <c r="H1448" i="1"/>
  <c r="H1935" i="1"/>
  <c r="H144" i="1"/>
  <c r="H996" i="1"/>
  <c r="H1295" i="1"/>
  <c r="H1622" i="1"/>
  <c r="H1777" i="1"/>
  <c r="H833" i="1"/>
  <c r="H1936" i="1"/>
  <c r="H189" i="1"/>
  <c r="H834" i="1"/>
  <c r="H1937" i="1"/>
  <c r="H402" i="1"/>
  <c r="H1296" i="1"/>
  <c r="H1126" i="1"/>
  <c r="H1938" i="1"/>
  <c r="H656" i="1"/>
  <c r="H997" i="1"/>
  <c r="H1939" i="1"/>
  <c r="H288" i="1"/>
  <c r="H244" i="1"/>
  <c r="H145" i="1"/>
  <c r="H1623" i="1"/>
  <c r="H1297" i="1"/>
  <c r="H835" i="1"/>
  <c r="H1778" i="1"/>
  <c r="H836" i="1"/>
  <c r="H657" i="1"/>
  <c r="H57" i="1"/>
  <c r="H998" i="1"/>
  <c r="H658" i="1"/>
  <c r="H265" i="1"/>
  <c r="H1298" i="1"/>
  <c r="H2094" i="1"/>
  <c r="H266" i="1"/>
  <c r="H1299" i="1"/>
  <c r="H1940" i="1"/>
  <c r="H217" i="1"/>
  <c r="H837" i="1"/>
  <c r="H58" i="1"/>
  <c r="H1779" i="1"/>
  <c r="H146" i="1"/>
  <c r="H1300" i="1"/>
  <c r="H659" i="1"/>
  <c r="H289" i="1"/>
  <c r="H368" i="1"/>
  <c r="H439" i="1"/>
  <c r="H147" i="1"/>
  <c r="H1941" i="1"/>
  <c r="H1624" i="1"/>
  <c r="H838" i="1"/>
  <c r="H1625" i="1"/>
  <c r="H839" i="1"/>
  <c r="H2095" i="1"/>
  <c r="H31" i="1"/>
  <c r="H1127" i="1"/>
  <c r="H1128" i="1"/>
  <c r="H1942" i="1"/>
  <c r="H1449" i="1"/>
  <c r="H1301" i="1"/>
  <c r="H190" i="1"/>
  <c r="H148" i="1"/>
  <c r="H1780" i="1"/>
  <c r="H1450" i="1"/>
  <c r="H1781" i="1"/>
  <c r="H1451" i="1"/>
  <c r="H112" i="1"/>
  <c r="H489" i="1"/>
  <c r="H660" i="1"/>
  <c r="H32" i="1"/>
  <c r="H149" i="1"/>
  <c r="H1943" i="1"/>
  <c r="H1452" i="1"/>
  <c r="H661" i="1"/>
  <c r="H1302" i="1"/>
  <c r="H1453" i="1"/>
  <c r="H330" i="1"/>
  <c r="H1944" i="1"/>
  <c r="H2096" i="1"/>
  <c r="H1303" i="1"/>
  <c r="H1454" i="1"/>
  <c r="H1455" i="1"/>
  <c r="H350" i="1"/>
  <c r="H662" i="1"/>
  <c r="H1129" i="1"/>
  <c r="H369" i="1"/>
  <c r="H1130" i="1"/>
  <c r="H1626" i="1"/>
  <c r="H1131" i="1"/>
  <c r="H2097" i="1"/>
  <c r="H331" i="1"/>
  <c r="H1456" i="1"/>
  <c r="H1627" i="1"/>
  <c r="H440" i="1"/>
  <c r="H1782" i="1"/>
  <c r="H1304" i="1"/>
  <c r="H999" i="1"/>
  <c r="H1457" i="1"/>
  <c r="H1305" i="1"/>
  <c r="H332" i="1"/>
  <c r="H290" i="1"/>
  <c r="H490" i="1"/>
  <c r="H2098" i="1"/>
  <c r="H663" i="1"/>
  <c r="H191" i="1"/>
  <c r="H1000" i="1"/>
  <c r="H2099" i="1"/>
  <c r="H150" i="1"/>
  <c r="H1306" i="1"/>
  <c r="H1001" i="1"/>
  <c r="H1783" i="1"/>
  <c r="H664" i="1"/>
  <c r="H1307" i="1"/>
  <c r="H333" i="1"/>
  <c r="H665" i="1"/>
  <c r="H1002" i="1"/>
  <c r="H1784" i="1"/>
  <c r="H666" i="1"/>
  <c r="H151" i="1"/>
  <c r="H424" i="1"/>
  <c r="H667" i="1"/>
  <c r="H1458" i="1"/>
  <c r="H668" i="1"/>
  <c r="H840" i="1"/>
  <c r="H1459" i="1"/>
  <c r="H1308" i="1"/>
  <c r="H2100" i="1"/>
  <c r="H2101" i="1"/>
  <c r="H1628" i="1"/>
  <c r="H1003" i="1"/>
  <c r="H841" i="1"/>
  <c r="H1460" i="1"/>
  <c r="H59" i="1"/>
  <c r="H1785" i="1"/>
  <c r="H1786" i="1"/>
  <c r="H842" i="1"/>
  <c r="H1132" i="1"/>
  <c r="H1787" i="1"/>
  <c r="H669" i="1"/>
  <c r="H86" i="1"/>
  <c r="H1788" i="1"/>
  <c r="H1004" i="1"/>
  <c r="H2102" i="1"/>
  <c r="H152" i="1"/>
  <c r="H60" i="1"/>
  <c r="H1789" i="1"/>
  <c r="H1629" i="1"/>
  <c r="H218" i="1"/>
  <c r="H1790" i="1"/>
  <c r="H1005" i="1"/>
  <c r="H2103" i="1"/>
  <c r="H670" i="1"/>
  <c r="H1006" i="1"/>
  <c r="H1309" i="1"/>
  <c r="H1461" i="1"/>
  <c r="H267" i="1"/>
  <c r="H843" i="1"/>
  <c r="H1945" i="1"/>
  <c r="H491" i="1"/>
  <c r="H1462" i="1"/>
  <c r="H1946" i="1"/>
  <c r="H113" i="1"/>
  <c r="H1133" i="1"/>
  <c r="H844" i="1"/>
  <c r="H845" i="1"/>
  <c r="H1463" i="1"/>
  <c r="H1464" i="1"/>
  <c r="H1310" i="1"/>
  <c r="H846" i="1"/>
  <c r="H467" i="1"/>
  <c r="H1465" i="1"/>
  <c r="H671" i="1"/>
  <c r="H1947" i="1"/>
  <c r="H87" i="1"/>
  <c r="H1311" i="1"/>
  <c r="H245" i="1"/>
  <c r="H1630" i="1"/>
  <c r="H468" i="1"/>
  <c r="H425" i="1"/>
  <c r="H1791" i="1"/>
  <c r="H847" i="1"/>
  <c r="H672" i="1"/>
  <c r="M87" i="1" l="1"/>
  <c r="K87" i="1"/>
  <c r="L87" i="1" s="1"/>
  <c r="M1000" i="1"/>
  <c r="K1000" i="1"/>
  <c r="L1000" i="1" s="1"/>
  <c r="M997" i="1"/>
  <c r="K997" i="1"/>
  <c r="L997" i="1" s="1"/>
  <c r="M1125" i="1"/>
  <c r="K1125" i="1"/>
  <c r="L1125" i="1" s="1"/>
  <c r="M994" i="1"/>
  <c r="K994" i="1"/>
  <c r="L994" i="1" s="1"/>
  <c r="M1293" i="1"/>
  <c r="K1293" i="1"/>
  <c r="L1293" i="1" s="1"/>
  <c r="M826" i="1"/>
  <c r="K826" i="1"/>
  <c r="L826" i="1" s="1"/>
  <c r="M1281" i="1"/>
  <c r="K1281" i="1"/>
  <c r="L1281" i="1" s="1"/>
  <c r="M1274" i="1"/>
  <c r="K1274" i="1"/>
  <c r="L1274" i="1" s="1"/>
  <c r="M632" i="1"/>
  <c r="K632" i="1"/>
  <c r="L632" i="1" s="1"/>
  <c r="M1270" i="1"/>
  <c r="K1270" i="1"/>
  <c r="L1270" i="1" s="1"/>
  <c r="M800" i="1"/>
  <c r="K800" i="1"/>
  <c r="L800" i="1" s="1"/>
  <c r="M602" i="1"/>
  <c r="K602" i="1"/>
  <c r="L602" i="1" s="1"/>
  <c r="M775" i="1"/>
  <c r="K775" i="1"/>
  <c r="L775" i="1" s="1"/>
  <c r="M769" i="1"/>
  <c r="K769" i="1"/>
  <c r="L769" i="1" s="1"/>
  <c r="M48" i="1"/>
  <c r="K48" i="1"/>
  <c r="L48" i="1" s="1"/>
  <c r="M71" i="1"/>
  <c r="K71" i="1"/>
  <c r="L71" i="1" s="1"/>
  <c r="M1084" i="1"/>
  <c r="K1084" i="1"/>
  <c r="L1084" i="1" s="1"/>
  <c r="M322" i="1"/>
  <c r="K322" i="1"/>
  <c r="L322" i="1" s="1"/>
  <c r="M1232" i="1"/>
  <c r="K1232" i="1"/>
  <c r="L1232" i="1" s="1"/>
  <c r="M1229" i="1"/>
  <c r="K1229" i="1"/>
  <c r="L1229" i="1" s="1"/>
  <c r="M568" i="1"/>
  <c r="K568" i="1"/>
  <c r="L568" i="1" s="1"/>
  <c r="M902" i="1"/>
  <c r="K902" i="1"/>
  <c r="L902" i="1" s="1"/>
  <c r="M1206" i="1"/>
  <c r="K1206" i="1"/>
  <c r="L1206" i="1" s="1"/>
  <c r="M897" i="1"/>
  <c r="K897" i="1"/>
  <c r="L897" i="1" s="1"/>
  <c r="M553" i="1"/>
  <c r="K553" i="1"/>
  <c r="L553" i="1" s="1"/>
  <c r="M1057" i="1"/>
  <c r="K1057" i="1"/>
  <c r="L1057" i="1" s="1"/>
  <c r="M1054" i="1"/>
  <c r="K1054" i="1"/>
  <c r="L1054" i="1" s="1"/>
  <c r="M1190" i="1"/>
  <c r="K1190" i="1"/>
  <c r="L1190" i="1" s="1"/>
  <c r="M1051" i="1"/>
  <c r="K1051" i="1"/>
  <c r="L1051" i="1" s="1"/>
  <c r="M532" i="1"/>
  <c r="K532" i="1"/>
  <c r="L532" i="1" s="1"/>
  <c r="M721" i="1"/>
  <c r="K721" i="1"/>
  <c r="L721" i="1" s="1"/>
  <c r="M521" i="1"/>
  <c r="K521" i="1"/>
  <c r="L521" i="1" s="1"/>
  <c r="M520" i="1"/>
  <c r="K520" i="1"/>
  <c r="L520" i="1" s="1"/>
  <c r="M706" i="1"/>
  <c r="K706" i="1"/>
  <c r="L706" i="1" s="1"/>
  <c r="M869" i="1"/>
  <c r="K869" i="1"/>
  <c r="L869" i="1" s="1"/>
  <c r="M1162" i="1"/>
  <c r="K1162" i="1"/>
  <c r="L1162" i="1" s="1"/>
  <c r="M864" i="1"/>
  <c r="K864" i="1"/>
  <c r="L864" i="1" s="1"/>
  <c r="M860" i="1"/>
  <c r="K860" i="1"/>
  <c r="L860" i="1" s="1"/>
  <c r="M7" i="1"/>
  <c r="K7" i="1"/>
  <c r="L7" i="1" s="1"/>
  <c r="M118" i="1"/>
  <c r="K118" i="1"/>
  <c r="L118" i="1" s="1"/>
  <c r="M1016" i="1"/>
  <c r="K1016" i="1"/>
  <c r="L1016" i="1" s="1"/>
  <c r="M1013" i="1"/>
  <c r="K1013" i="1"/>
  <c r="L1013" i="1" s="1"/>
  <c r="K2095" i="1"/>
  <c r="L2095" i="1" s="1"/>
  <c r="K2018" i="1"/>
  <c r="L2018" i="1" s="1"/>
  <c r="K2012" i="1"/>
  <c r="L2012" i="1" s="1"/>
  <c r="K1981" i="1"/>
  <c r="L1981" i="1" s="1"/>
  <c r="K1904" i="1"/>
  <c r="L1904" i="1" s="1"/>
  <c r="K1847" i="1"/>
  <c r="L1847" i="1" s="1"/>
  <c r="K1773" i="1"/>
  <c r="L1773" i="1" s="1"/>
  <c r="K1712" i="1"/>
  <c r="L1712" i="1" s="1"/>
  <c r="K1637" i="1"/>
  <c r="L1637" i="1" s="1"/>
  <c r="K204" i="1"/>
  <c r="L204" i="1" s="1"/>
  <c r="K197" i="1"/>
  <c r="L197" i="1" s="1"/>
  <c r="K1470" i="1"/>
  <c r="L1470" i="1" s="1"/>
  <c r="K1463" i="1"/>
  <c r="L1463" i="1" s="1"/>
  <c r="K182" i="1"/>
  <c r="L182" i="1" s="1"/>
  <c r="K1417" i="1"/>
  <c r="L1417" i="1" s="1"/>
  <c r="K166" i="1"/>
  <c r="L166" i="1" s="1"/>
  <c r="K389" i="1"/>
  <c r="L389" i="1" s="1"/>
  <c r="K1256" i="1"/>
  <c r="L1256" i="1" s="1"/>
  <c r="K1218" i="1"/>
  <c r="L1218" i="1" s="1"/>
  <c r="K375" i="1"/>
  <c r="L375" i="1" s="1"/>
  <c r="K1182" i="1"/>
  <c r="L1182" i="1" s="1"/>
  <c r="K1180" i="1"/>
  <c r="L1180" i="1" s="1"/>
  <c r="K1137" i="1"/>
  <c r="L1137" i="1" s="1"/>
  <c r="K1119" i="1"/>
  <c r="L1119" i="1" s="1"/>
  <c r="K364" i="1"/>
  <c r="L364" i="1" s="1"/>
  <c r="K1081" i="1"/>
  <c r="L1081" i="1" s="1"/>
  <c r="K1076" i="1"/>
  <c r="L1076" i="1" s="1"/>
  <c r="K1073" i="1"/>
  <c r="L1073" i="1" s="1"/>
  <c r="K1034" i="1"/>
  <c r="L1034" i="1" s="1"/>
  <c r="K968" i="1"/>
  <c r="L968" i="1" s="1"/>
  <c r="K908" i="1"/>
  <c r="L908" i="1" s="1"/>
  <c r="K866" i="1"/>
  <c r="L866" i="1" s="1"/>
  <c r="K776" i="1"/>
  <c r="L776" i="1" s="1"/>
  <c r="K770" i="1"/>
  <c r="L770" i="1" s="1"/>
  <c r="K725" i="1"/>
  <c r="L725" i="1" s="1"/>
  <c r="K681" i="1"/>
  <c r="L681" i="1" s="1"/>
  <c r="K661" i="1"/>
  <c r="L661" i="1" s="1"/>
  <c r="K615" i="1"/>
  <c r="L615" i="1" s="1"/>
  <c r="M846" i="1"/>
  <c r="K846" i="1"/>
  <c r="L846" i="1" s="1"/>
  <c r="M667" i="1"/>
  <c r="K667" i="1"/>
  <c r="L667" i="1" s="1"/>
  <c r="M330" i="1"/>
  <c r="K330" i="1"/>
  <c r="L330" i="1" s="1"/>
  <c r="M831" i="1"/>
  <c r="K831" i="1"/>
  <c r="L831" i="1" s="1"/>
  <c r="M1123" i="1"/>
  <c r="K1123" i="1"/>
  <c r="L1123" i="1" s="1"/>
  <c r="M990" i="1"/>
  <c r="K990" i="1"/>
  <c r="L990" i="1" s="1"/>
  <c r="M986" i="1"/>
  <c r="K986" i="1"/>
  <c r="L986" i="1" s="1"/>
  <c r="M648" i="1"/>
  <c r="K648" i="1"/>
  <c r="L648" i="1" s="1"/>
  <c r="M973" i="1"/>
  <c r="K973" i="1"/>
  <c r="L973" i="1" s="1"/>
  <c r="M970" i="1"/>
  <c r="K970" i="1"/>
  <c r="L970" i="1" s="1"/>
  <c r="M963" i="1"/>
  <c r="K963" i="1"/>
  <c r="L963" i="1" s="1"/>
  <c r="M628" i="1"/>
  <c r="K628" i="1"/>
  <c r="L628" i="1" s="1"/>
  <c r="M953" i="1"/>
  <c r="K953" i="1"/>
  <c r="L953" i="1" s="1"/>
  <c r="M1263" i="1"/>
  <c r="K1263" i="1"/>
  <c r="L1263" i="1" s="1"/>
  <c r="M79" i="1"/>
  <c r="K79" i="1"/>
  <c r="L79" i="1" s="1"/>
  <c r="M949" i="1"/>
  <c r="K949" i="1"/>
  <c r="L949" i="1" s="1"/>
  <c r="M77" i="1"/>
  <c r="K77" i="1"/>
  <c r="L77" i="1" s="1"/>
  <c r="M944" i="1"/>
  <c r="K944" i="1"/>
  <c r="L944" i="1" s="1"/>
  <c r="M785" i="1"/>
  <c r="K785" i="1"/>
  <c r="L785" i="1" s="1"/>
  <c r="M1257" i="1"/>
  <c r="K1257" i="1"/>
  <c r="L1257" i="1" s="1"/>
  <c r="M610" i="1"/>
  <c r="K610" i="1"/>
  <c r="L610" i="1" s="1"/>
  <c r="M609" i="1"/>
  <c r="K609" i="1"/>
  <c r="L609" i="1" s="1"/>
  <c r="M782" i="1"/>
  <c r="K782" i="1"/>
  <c r="L782" i="1" s="1"/>
  <c r="M936" i="1"/>
  <c r="K936" i="1"/>
  <c r="L936" i="1" s="1"/>
  <c r="M1253" i="1"/>
  <c r="K1253" i="1"/>
  <c r="L1253" i="1" s="1"/>
  <c r="M605" i="1"/>
  <c r="K605" i="1"/>
  <c r="L605" i="1" s="1"/>
  <c r="M599" i="1"/>
  <c r="K599" i="1"/>
  <c r="L599" i="1" s="1"/>
  <c r="M74" i="1"/>
  <c r="K74" i="1"/>
  <c r="L74" i="1" s="1"/>
  <c r="M348" i="1"/>
  <c r="K348" i="1"/>
  <c r="L348" i="1" s="1"/>
  <c r="M73" i="1"/>
  <c r="K73" i="1"/>
  <c r="L73" i="1" s="1"/>
  <c r="M1004" i="1"/>
  <c r="K1004" i="1"/>
  <c r="L1004" i="1" s="1"/>
  <c r="M1308" i="1"/>
  <c r="K1308" i="1"/>
  <c r="L1308" i="1" s="1"/>
  <c r="M666" i="1"/>
  <c r="K666" i="1"/>
  <c r="L666" i="1" s="1"/>
  <c r="M1001" i="1"/>
  <c r="K1001" i="1"/>
  <c r="L1001" i="1" s="1"/>
  <c r="M652" i="1"/>
  <c r="K652" i="1"/>
  <c r="L652" i="1" s="1"/>
  <c r="M989" i="1"/>
  <c r="K989" i="1"/>
  <c r="L989" i="1" s="1"/>
  <c r="M985" i="1"/>
  <c r="K985" i="1"/>
  <c r="L985" i="1" s="1"/>
  <c r="M820" i="1"/>
  <c r="K820" i="1"/>
  <c r="L820" i="1" s="1"/>
  <c r="M982" i="1"/>
  <c r="K982" i="1"/>
  <c r="L982" i="1" s="1"/>
  <c r="M83" i="1"/>
  <c r="K83" i="1"/>
  <c r="L83" i="1" s="1"/>
  <c r="M52" i="1"/>
  <c r="K52" i="1"/>
  <c r="L52" i="1" s="1"/>
  <c r="M793" i="1"/>
  <c r="K793" i="1"/>
  <c r="L793" i="1" s="1"/>
  <c r="M623" i="1"/>
  <c r="K623" i="1"/>
  <c r="L623" i="1" s="1"/>
  <c r="M952" i="1"/>
  <c r="K952" i="1"/>
  <c r="L952" i="1" s="1"/>
  <c r="M1099" i="1"/>
  <c r="K1099" i="1"/>
  <c r="L1099" i="1" s="1"/>
  <c r="M617" i="1"/>
  <c r="K617" i="1"/>
  <c r="L617" i="1" s="1"/>
  <c r="M786" i="1"/>
  <c r="K786" i="1"/>
  <c r="L786" i="1" s="1"/>
  <c r="M76" i="1"/>
  <c r="K76" i="1"/>
  <c r="L76" i="1" s="1"/>
  <c r="M925" i="1"/>
  <c r="K925" i="1"/>
  <c r="L925" i="1" s="1"/>
  <c r="M595" i="1"/>
  <c r="K595" i="1"/>
  <c r="L595" i="1" s="1"/>
  <c r="M1240" i="1"/>
  <c r="K1240" i="1"/>
  <c r="L1240" i="1" s="1"/>
  <c r="M306" i="1"/>
  <c r="K306" i="1"/>
  <c r="L306" i="1" s="1"/>
  <c r="M912" i="1"/>
  <c r="K912" i="1"/>
  <c r="L912" i="1" s="1"/>
  <c r="M755" i="1"/>
  <c r="K755" i="1"/>
  <c r="L755" i="1" s="1"/>
  <c r="M750" i="1"/>
  <c r="K750" i="1"/>
  <c r="L750" i="1" s="1"/>
  <c r="M906" i="1"/>
  <c r="K906" i="1"/>
  <c r="L906" i="1" s="1"/>
  <c r="M68" i="1"/>
  <c r="K68" i="1"/>
  <c r="L68" i="1" s="1"/>
  <c r="M341" i="1"/>
  <c r="K341" i="1"/>
  <c r="L341" i="1" s="1"/>
  <c r="M63" i="1"/>
  <c r="K63" i="1"/>
  <c r="L63" i="1" s="1"/>
  <c r="M14" i="1"/>
  <c r="K14" i="1"/>
  <c r="L14" i="1" s="1"/>
  <c r="M1043" i="1"/>
  <c r="K1043" i="1"/>
  <c r="L1043" i="1" s="1"/>
  <c r="M95" i="1"/>
  <c r="K95" i="1"/>
  <c r="L95" i="1" s="1"/>
  <c r="M870" i="1"/>
  <c r="K870" i="1"/>
  <c r="L870" i="1" s="1"/>
  <c r="M10" i="1"/>
  <c r="K10" i="1"/>
  <c r="L10" i="1" s="1"/>
  <c r="M695" i="1"/>
  <c r="K695" i="1"/>
  <c r="L695" i="1" s="1"/>
  <c r="M1030" i="1"/>
  <c r="K1030" i="1"/>
  <c r="L1030" i="1" s="1"/>
  <c r="M856" i="1"/>
  <c r="K856" i="1"/>
  <c r="L856" i="1" s="1"/>
  <c r="M500" i="1"/>
  <c r="K500" i="1"/>
  <c r="L500" i="1" s="1"/>
  <c r="M679" i="1"/>
  <c r="K679" i="1"/>
  <c r="L679" i="1" s="1"/>
  <c r="M1322" i="1"/>
  <c r="K1322" i="1"/>
  <c r="L1322" i="1" s="1"/>
  <c r="M1014" i="1"/>
  <c r="K1014" i="1"/>
  <c r="L1014" i="1" s="1"/>
  <c r="M1010" i="1"/>
  <c r="K1010" i="1"/>
  <c r="L1010" i="1" s="1"/>
  <c r="M849" i="1"/>
  <c r="K849" i="1"/>
  <c r="L849" i="1" s="1"/>
  <c r="K2000" i="1"/>
  <c r="L2000" i="1" s="1"/>
  <c r="K1954" i="1"/>
  <c r="L1954" i="1" s="1"/>
  <c r="K467" i="1"/>
  <c r="L467" i="1" s="1"/>
  <c r="K1888" i="1"/>
  <c r="L1888" i="1" s="1"/>
  <c r="K1880" i="1"/>
  <c r="L1880" i="1" s="1"/>
  <c r="K1778" i="1"/>
  <c r="L1778" i="1" s="1"/>
  <c r="K240" i="1"/>
  <c r="L240" i="1" s="1"/>
  <c r="K1744" i="1"/>
  <c r="L1744" i="1" s="1"/>
  <c r="K1726" i="1"/>
  <c r="L1726" i="1" s="1"/>
  <c r="K231" i="1"/>
  <c r="L231" i="1" s="1"/>
  <c r="K1651" i="1"/>
  <c r="L1651" i="1" s="1"/>
  <c r="K1624" i="1"/>
  <c r="L1624" i="1" s="1"/>
  <c r="K1605" i="1"/>
  <c r="L1605" i="1" s="1"/>
  <c r="K160" i="1"/>
  <c r="L160" i="1" s="1"/>
  <c r="K157" i="1"/>
  <c r="L157" i="1" s="1"/>
  <c r="K1342" i="1"/>
  <c r="L1342" i="1" s="1"/>
  <c r="K1333" i="1"/>
  <c r="L1333" i="1" s="1"/>
  <c r="K154" i="1"/>
  <c r="L154" i="1" s="1"/>
  <c r="K148" i="1"/>
  <c r="L148" i="1" s="1"/>
  <c r="K384" i="1"/>
  <c r="L384" i="1" s="1"/>
  <c r="K1265" i="1"/>
  <c r="L1265" i="1" s="1"/>
  <c r="K1195" i="1"/>
  <c r="L1195" i="1" s="1"/>
  <c r="K113" i="1"/>
  <c r="L113" i="1" s="1"/>
  <c r="K1055" i="1"/>
  <c r="L1055" i="1" s="1"/>
  <c r="K1050" i="1"/>
  <c r="L1050" i="1" s="1"/>
  <c r="K1046" i="1"/>
  <c r="L1046" i="1" s="1"/>
  <c r="K1039" i="1"/>
  <c r="L1039" i="1" s="1"/>
  <c r="K352" i="1"/>
  <c r="L352" i="1" s="1"/>
  <c r="K1003" i="1"/>
  <c r="L1003" i="1" s="1"/>
  <c r="K942" i="1"/>
  <c r="L942" i="1" s="1"/>
  <c r="K898" i="1"/>
  <c r="L898" i="1" s="1"/>
  <c r="K892" i="1"/>
  <c r="L892" i="1" s="1"/>
  <c r="K333" i="1"/>
  <c r="L333" i="1" s="1"/>
  <c r="K825" i="1"/>
  <c r="L825" i="1" s="1"/>
  <c r="K818" i="1"/>
  <c r="L818" i="1" s="1"/>
  <c r="K812" i="1"/>
  <c r="L812" i="1" s="1"/>
  <c r="K791" i="1"/>
  <c r="L791" i="1" s="1"/>
  <c r="K711" i="1"/>
  <c r="L711" i="1" s="1"/>
  <c r="K308" i="1"/>
  <c r="L308" i="1" s="1"/>
  <c r="K498" i="1"/>
  <c r="L498" i="1" s="1"/>
  <c r="M847" i="1"/>
  <c r="K847" i="1"/>
  <c r="L847" i="1" s="1"/>
  <c r="M843" i="1"/>
  <c r="K843" i="1"/>
  <c r="L843" i="1" s="1"/>
  <c r="M60" i="1"/>
  <c r="K60" i="1"/>
  <c r="L60" i="1" s="1"/>
  <c r="M660" i="1"/>
  <c r="K660" i="1"/>
  <c r="L660" i="1" s="1"/>
  <c r="M1128" i="1"/>
  <c r="K1128" i="1"/>
  <c r="L1128" i="1" s="1"/>
  <c r="M1298" i="1"/>
  <c r="K1298" i="1"/>
  <c r="L1298" i="1" s="1"/>
  <c r="M835" i="1"/>
  <c r="K835" i="1"/>
  <c r="L835" i="1" s="1"/>
  <c r="M656" i="1"/>
  <c r="K656" i="1"/>
  <c r="L656" i="1" s="1"/>
  <c r="M1295" i="1"/>
  <c r="K1295" i="1"/>
  <c r="L1295" i="1" s="1"/>
  <c r="M54" i="1"/>
  <c r="K54" i="1"/>
  <c r="L54" i="1" s="1"/>
  <c r="M983" i="1"/>
  <c r="K983" i="1"/>
  <c r="L983" i="1" s="1"/>
  <c r="M85" i="1"/>
  <c r="K85" i="1"/>
  <c r="L85" i="1" s="1"/>
  <c r="M817" i="1"/>
  <c r="K817" i="1"/>
  <c r="L817" i="1" s="1"/>
  <c r="M814" i="1"/>
  <c r="K814" i="1"/>
  <c r="L814" i="1" s="1"/>
  <c r="M1284" i="1"/>
  <c r="K1284" i="1"/>
  <c r="L1284" i="1" s="1"/>
  <c r="M313" i="1"/>
  <c r="K313" i="1"/>
  <c r="L313" i="1" s="1"/>
  <c r="M1267" i="1"/>
  <c r="K1267" i="1"/>
  <c r="L1267" i="1" s="1"/>
  <c r="M956" i="1"/>
  <c r="K956" i="1"/>
  <c r="L956" i="1" s="1"/>
  <c r="M796" i="1"/>
  <c r="K796" i="1"/>
  <c r="L796" i="1" s="1"/>
  <c r="M1260" i="1"/>
  <c r="K1260" i="1"/>
  <c r="L1260" i="1" s="1"/>
  <c r="M789" i="1"/>
  <c r="K789" i="1"/>
  <c r="L789" i="1" s="1"/>
  <c r="M613" i="1"/>
  <c r="K613" i="1"/>
  <c r="L613" i="1" s="1"/>
  <c r="M940" i="1"/>
  <c r="K940" i="1"/>
  <c r="L940" i="1" s="1"/>
  <c r="M1090" i="1"/>
  <c r="K1090" i="1"/>
  <c r="L1090" i="1" s="1"/>
  <c r="M930" i="1"/>
  <c r="K930" i="1"/>
  <c r="L930" i="1" s="1"/>
  <c r="M921" i="1"/>
  <c r="K921" i="1"/>
  <c r="L921" i="1" s="1"/>
  <c r="M323" i="1"/>
  <c r="K323" i="1"/>
  <c r="L323" i="1" s="1"/>
  <c r="M917" i="1"/>
  <c r="K917" i="1"/>
  <c r="L917" i="1" s="1"/>
  <c r="M916" i="1"/>
  <c r="K916" i="1"/>
  <c r="L916" i="1" s="1"/>
  <c r="M915" i="1"/>
  <c r="K915" i="1"/>
  <c r="L915" i="1" s="1"/>
  <c r="M910" i="1"/>
  <c r="K910" i="1"/>
  <c r="L910" i="1" s="1"/>
  <c r="M571" i="1"/>
  <c r="K571" i="1"/>
  <c r="L571" i="1" s="1"/>
  <c r="M19" i="1"/>
  <c r="K19" i="1"/>
  <c r="L19" i="1" s="1"/>
  <c r="M1068" i="1"/>
  <c r="K1068" i="1"/>
  <c r="L1068" i="1" s="1"/>
  <c r="M67" i="1"/>
  <c r="K67" i="1"/>
  <c r="L67" i="1" s="1"/>
  <c r="M558" i="1"/>
  <c r="K558" i="1"/>
  <c r="L558" i="1" s="1"/>
  <c r="M735" i="1"/>
  <c r="K735" i="1"/>
  <c r="L735" i="1" s="1"/>
  <c r="M300" i="1"/>
  <c r="K300" i="1"/>
  <c r="L300" i="1" s="1"/>
  <c r="M899" i="1"/>
  <c r="K899" i="1"/>
  <c r="L899" i="1" s="1"/>
  <c r="M731" i="1"/>
  <c r="K731" i="1"/>
  <c r="L731" i="1" s="1"/>
  <c r="M730" i="1"/>
  <c r="K730" i="1"/>
  <c r="L730" i="1" s="1"/>
  <c r="M339" i="1"/>
  <c r="K339" i="1"/>
  <c r="L339" i="1" s="1"/>
  <c r="M893" i="1"/>
  <c r="K893" i="1"/>
  <c r="L893" i="1" s="1"/>
  <c r="M1192" i="1"/>
  <c r="K1192" i="1"/>
  <c r="L1192" i="1" s="1"/>
  <c r="M543" i="1"/>
  <c r="K543" i="1"/>
  <c r="L543" i="1" s="1"/>
  <c r="M533" i="1"/>
  <c r="K533" i="1"/>
  <c r="L533" i="1" s="1"/>
  <c r="M530" i="1"/>
  <c r="K530" i="1"/>
  <c r="L530" i="1" s="1"/>
  <c r="M720" i="1"/>
  <c r="K720" i="1"/>
  <c r="L720" i="1" s="1"/>
  <c r="M527" i="1"/>
  <c r="K527" i="1"/>
  <c r="L527" i="1" s="1"/>
  <c r="M526" i="1"/>
  <c r="K526" i="1"/>
  <c r="L526" i="1" s="1"/>
  <c r="M1173" i="1"/>
  <c r="K1173" i="1"/>
  <c r="L1173" i="1" s="1"/>
  <c r="M709" i="1"/>
  <c r="K709" i="1"/>
  <c r="L709" i="1" s="1"/>
  <c r="M12" i="1"/>
  <c r="K12" i="1"/>
  <c r="L12" i="1" s="1"/>
  <c r="M40" i="1"/>
  <c r="K40" i="1"/>
  <c r="L40" i="1" s="1"/>
  <c r="M515" i="1"/>
  <c r="K515" i="1"/>
  <c r="L515" i="1" s="1"/>
  <c r="M682" i="1"/>
  <c r="K682" i="1"/>
  <c r="L682" i="1" s="1"/>
  <c r="M853" i="1"/>
  <c r="K853" i="1"/>
  <c r="L853" i="1" s="1"/>
  <c r="M673" i="1"/>
  <c r="K673" i="1"/>
  <c r="L673" i="1" s="1"/>
  <c r="M1314" i="1"/>
  <c r="K1314" i="1"/>
  <c r="L1314" i="1" s="1"/>
  <c r="M1136" i="1"/>
  <c r="K1136" i="1"/>
  <c r="L1136" i="1" s="1"/>
  <c r="K2042" i="1"/>
  <c r="L2042" i="1" s="1"/>
  <c r="K2039" i="1"/>
  <c r="L2039" i="1" s="1"/>
  <c r="K2038" i="1"/>
  <c r="L2038" i="1" s="1"/>
  <c r="K2031" i="1"/>
  <c r="L2031" i="1" s="1"/>
  <c r="K276" i="1"/>
  <c r="L276" i="1" s="1"/>
  <c r="K2011" i="1"/>
  <c r="L2011" i="1" s="1"/>
  <c r="K471" i="1"/>
  <c r="L471" i="1" s="1"/>
  <c r="K1974" i="1"/>
  <c r="L1974" i="1" s="1"/>
  <c r="K268" i="1"/>
  <c r="L268" i="1" s="1"/>
  <c r="K1946" i="1"/>
  <c r="L1946" i="1" s="1"/>
  <c r="K1921" i="1"/>
  <c r="L1921" i="1" s="1"/>
  <c r="K464" i="1"/>
  <c r="L464" i="1" s="1"/>
  <c r="K463" i="1"/>
  <c r="L463" i="1" s="1"/>
  <c r="K1890" i="1"/>
  <c r="L1890" i="1" s="1"/>
  <c r="K1875" i="1"/>
  <c r="L1875" i="1" s="1"/>
  <c r="K1822" i="1"/>
  <c r="L1822" i="1" s="1"/>
  <c r="K1802" i="1"/>
  <c r="L1802" i="1" s="1"/>
  <c r="K244" i="1"/>
  <c r="L244" i="1" s="1"/>
  <c r="K437" i="1"/>
  <c r="L437" i="1" s="1"/>
  <c r="K436" i="1"/>
  <c r="L436" i="1" s="1"/>
  <c r="K1760" i="1"/>
  <c r="L1760" i="1" s="1"/>
  <c r="K1701" i="1"/>
  <c r="L1701" i="1" s="1"/>
  <c r="K1698" i="1"/>
  <c r="L1698" i="1" s="1"/>
  <c r="K1592" i="1"/>
  <c r="L1592" i="1" s="1"/>
  <c r="K1579" i="1"/>
  <c r="L1579" i="1" s="1"/>
  <c r="K1571" i="1"/>
  <c r="L1571" i="1" s="1"/>
  <c r="K209" i="1"/>
  <c r="L209" i="1" s="1"/>
  <c r="K1466" i="1"/>
  <c r="L1466" i="1" s="1"/>
  <c r="K1455" i="1"/>
  <c r="L1455" i="1" s="1"/>
  <c r="K1420" i="1"/>
  <c r="L1420" i="1" s="1"/>
  <c r="K1412" i="1"/>
  <c r="L1412" i="1" s="1"/>
  <c r="K1384" i="1"/>
  <c r="L1384" i="1" s="1"/>
  <c r="K1355" i="1"/>
  <c r="L1355" i="1" s="1"/>
  <c r="K1294" i="1"/>
  <c r="L1294" i="1" s="1"/>
  <c r="K1291" i="1"/>
  <c r="L1291" i="1" s="1"/>
  <c r="K1287" i="1"/>
  <c r="L1287" i="1" s="1"/>
  <c r="K383" i="1"/>
  <c r="L383" i="1" s="1"/>
  <c r="K1278" i="1"/>
  <c r="L1278" i="1" s="1"/>
  <c r="K132" i="1"/>
  <c r="L132" i="1" s="1"/>
  <c r="K1185" i="1"/>
  <c r="L1185" i="1" s="1"/>
  <c r="K1181" i="1"/>
  <c r="L1181" i="1" s="1"/>
  <c r="K372" i="1"/>
  <c r="L372" i="1" s="1"/>
  <c r="K1171" i="1"/>
  <c r="L1171" i="1" s="1"/>
  <c r="K1161" i="1"/>
  <c r="L1161" i="1" s="1"/>
  <c r="K116" i="1"/>
  <c r="L116" i="1" s="1"/>
  <c r="K108" i="1"/>
  <c r="L108" i="1" s="1"/>
  <c r="K1075" i="1"/>
  <c r="L1075" i="1" s="1"/>
  <c r="K1049" i="1"/>
  <c r="L1049" i="1" s="1"/>
  <c r="K1042" i="1"/>
  <c r="L1042" i="1" s="1"/>
  <c r="K1038" i="1"/>
  <c r="L1038" i="1" s="1"/>
  <c r="K1033" i="1"/>
  <c r="L1033" i="1" s="1"/>
  <c r="K353" i="1"/>
  <c r="L353" i="1" s="1"/>
  <c r="K1018" i="1"/>
  <c r="L1018" i="1" s="1"/>
  <c r="K987" i="1"/>
  <c r="L987" i="1" s="1"/>
  <c r="K980" i="1"/>
  <c r="L980" i="1" s="1"/>
  <c r="K84" i="1"/>
  <c r="L84" i="1" s="1"/>
  <c r="K55" i="1"/>
  <c r="L55" i="1" s="1"/>
  <c r="K797" i="1"/>
  <c r="L797" i="1" s="1"/>
  <c r="K764" i="1"/>
  <c r="L764" i="1" s="1"/>
  <c r="K759" i="1"/>
  <c r="L759" i="1" s="1"/>
  <c r="K744" i="1"/>
  <c r="L744" i="1" s="1"/>
  <c r="K680" i="1"/>
  <c r="L680" i="1" s="1"/>
  <c r="K34" i="1"/>
  <c r="L34" i="1" s="1"/>
  <c r="K32" i="1"/>
  <c r="L32" i="1" s="1"/>
  <c r="K30" i="1"/>
  <c r="L30" i="1" s="1"/>
  <c r="K641" i="1"/>
  <c r="L641" i="1" s="1"/>
  <c r="K26" i="1"/>
  <c r="L26" i="1" s="1"/>
  <c r="K554" i="1"/>
  <c r="L554" i="1" s="1"/>
  <c r="K540" i="1"/>
  <c r="L540" i="1" s="1"/>
  <c r="K293" i="1"/>
  <c r="L293" i="1" s="1"/>
  <c r="M671" i="1"/>
  <c r="K671" i="1"/>
  <c r="L671" i="1" s="1"/>
  <c r="M670" i="1"/>
  <c r="K670" i="1"/>
  <c r="L670" i="1" s="1"/>
  <c r="M86" i="1"/>
  <c r="K86" i="1"/>
  <c r="L86" i="1" s="1"/>
  <c r="M840" i="1"/>
  <c r="K840" i="1"/>
  <c r="L840" i="1" s="1"/>
  <c r="M150" i="1"/>
  <c r="K150" i="1"/>
  <c r="L150" i="1" s="1"/>
  <c r="M663" i="1"/>
  <c r="K663" i="1"/>
  <c r="L663" i="1" s="1"/>
  <c r="M662" i="1"/>
  <c r="K662" i="1"/>
  <c r="L662" i="1" s="1"/>
  <c r="M147" i="1"/>
  <c r="K147" i="1"/>
  <c r="L147" i="1" s="1"/>
  <c r="M58" i="1"/>
  <c r="K58" i="1"/>
  <c r="L58" i="1" s="1"/>
  <c r="M657" i="1"/>
  <c r="K657" i="1"/>
  <c r="L657" i="1" s="1"/>
  <c r="M832" i="1"/>
  <c r="K832" i="1"/>
  <c r="L832" i="1" s="1"/>
  <c r="M653" i="1"/>
  <c r="K653" i="1"/>
  <c r="L653" i="1" s="1"/>
  <c r="M829" i="1"/>
  <c r="K829" i="1"/>
  <c r="L829" i="1" s="1"/>
  <c r="M649" i="1"/>
  <c r="K649" i="1"/>
  <c r="L649" i="1" s="1"/>
  <c r="M823" i="1"/>
  <c r="K823" i="1"/>
  <c r="L823" i="1" s="1"/>
  <c r="M819" i="1"/>
  <c r="K819" i="1"/>
  <c r="L819" i="1" s="1"/>
  <c r="M1288" i="1"/>
  <c r="K1288" i="1"/>
  <c r="L1288" i="1" s="1"/>
  <c r="M29" i="1"/>
  <c r="K29" i="1"/>
  <c r="L29" i="1" s="1"/>
  <c r="M646" i="1"/>
  <c r="K646" i="1"/>
  <c r="L646" i="1" s="1"/>
  <c r="M644" i="1"/>
  <c r="K644" i="1"/>
  <c r="L644" i="1" s="1"/>
  <c r="M106" i="1"/>
  <c r="K106" i="1"/>
  <c r="L106" i="1" s="1"/>
  <c r="M640" i="1"/>
  <c r="K640" i="1"/>
  <c r="L640" i="1" s="1"/>
  <c r="M1114" i="1"/>
  <c r="K1114" i="1"/>
  <c r="L1114" i="1" s="1"/>
  <c r="M1277" i="1"/>
  <c r="K1277" i="1"/>
  <c r="L1277" i="1" s="1"/>
  <c r="M1110" i="1"/>
  <c r="K1110" i="1"/>
  <c r="L1110" i="1" s="1"/>
  <c r="M634" i="1"/>
  <c r="K634" i="1"/>
  <c r="L634" i="1" s="1"/>
  <c r="M631" i="1"/>
  <c r="K631" i="1"/>
  <c r="L631" i="1" s="1"/>
  <c r="M799" i="1"/>
  <c r="K799" i="1"/>
  <c r="L799" i="1" s="1"/>
  <c r="M959" i="1"/>
  <c r="K959" i="1"/>
  <c r="L959" i="1" s="1"/>
  <c r="M81" i="1"/>
  <c r="K81" i="1"/>
  <c r="L81" i="1" s="1"/>
  <c r="M795" i="1"/>
  <c r="K795" i="1"/>
  <c r="L795" i="1" s="1"/>
  <c r="M1100" i="1"/>
  <c r="K1100" i="1"/>
  <c r="L1100" i="1" s="1"/>
  <c r="M792" i="1"/>
  <c r="K792" i="1"/>
  <c r="L792" i="1" s="1"/>
  <c r="M947" i="1"/>
  <c r="K947" i="1"/>
  <c r="L947" i="1" s="1"/>
  <c r="M788" i="1"/>
  <c r="K788" i="1"/>
  <c r="L788" i="1" s="1"/>
  <c r="M616" i="1"/>
  <c r="K616" i="1"/>
  <c r="L616" i="1" s="1"/>
  <c r="M943" i="1"/>
  <c r="K943" i="1"/>
  <c r="L943" i="1" s="1"/>
  <c r="M606" i="1"/>
  <c r="K606" i="1"/>
  <c r="L606" i="1" s="1"/>
  <c r="M933" i="1"/>
  <c r="K933" i="1"/>
  <c r="L933" i="1" s="1"/>
  <c r="M778" i="1"/>
  <c r="K778" i="1"/>
  <c r="L778" i="1" s="1"/>
  <c r="M136" i="1"/>
  <c r="K136" i="1"/>
  <c r="L136" i="1" s="1"/>
  <c r="M772" i="1"/>
  <c r="K772" i="1"/>
  <c r="L772" i="1" s="1"/>
  <c r="M1247" i="1"/>
  <c r="K1247" i="1"/>
  <c r="L1247" i="1" s="1"/>
  <c r="M361" i="1"/>
  <c r="K361" i="1"/>
  <c r="L361" i="1" s="1"/>
  <c r="M923" i="1"/>
  <c r="K923" i="1"/>
  <c r="L923" i="1" s="1"/>
  <c r="M46" i="1"/>
  <c r="K46" i="1"/>
  <c r="L46" i="1" s="1"/>
  <c r="M920" i="1"/>
  <c r="K920" i="1"/>
  <c r="L920" i="1" s="1"/>
  <c r="M588" i="1"/>
  <c r="K588" i="1"/>
  <c r="L588" i="1" s="1"/>
  <c r="M1236" i="1"/>
  <c r="K1236" i="1"/>
  <c r="L1236" i="1" s="1"/>
  <c r="M918" i="1"/>
  <c r="K918" i="1"/>
  <c r="L918" i="1" s="1"/>
  <c r="M585" i="1"/>
  <c r="K585" i="1"/>
  <c r="L585" i="1" s="1"/>
  <c r="M758" i="1"/>
  <c r="K758" i="1"/>
  <c r="L758" i="1" s="1"/>
  <c r="M379" i="1"/>
  <c r="K379" i="1"/>
  <c r="L379" i="1" s="1"/>
  <c r="M1077" i="1"/>
  <c r="K1077" i="1"/>
  <c r="L1077" i="1" s="1"/>
  <c r="M909" i="1"/>
  <c r="K909" i="1"/>
  <c r="L909" i="1" s="1"/>
  <c r="M20" i="1"/>
  <c r="K20" i="1"/>
  <c r="L20" i="1" s="1"/>
  <c r="M574" i="1"/>
  <c r="K574" i="1"/>
  <c r="L574" i="1" s="1"/>
  <c r="M378" i="1"/>
  <c r="K378" i="1"/>
  <c r="L378" i="1" s="1"/>
  <c r="M747" i="1"/>
  <c r="K747" i="1"/>
  <c r="L747" i="1" s="1"/>
  <c r="M746" i="1"/>
  <c r="K746" i="1"/>
  <c r="L746" i="1" s="1"/>
  <c r="M126" i="1"/>
  <c r="K126" i="1"/>
  <c r="L126" i="1" s="1"/>
  <c r="M565" i="1"/>
  <c r="K565" i="1"/>
  <c r="L565" i="1" s="1"/>
  <c r="M561" i="1"/>
  <c r="K561" i="1"/>
  <c r="L561" i="1" s="1"/>
  <c r="M319" i="1"/>
  <c r="K319" i="1"/>
  <c r="L319" i="1" s="1"/>
  <c r="M1065" i="1"/>
  <c r="K1065" i="1"/>
  <c r="L1065" i="1" s="1"/>
  <c r="M340" i="1"/>
  <c r="K340" i="1"/>
  <c r="L340" i="1" s="1"/>
  <c r="M1061" i="1"/>
  <c r="K1061" i="1"/>
  <c r="L1061" i="1" s="1"/>
  <c r="M17" i="1"/>
  <c r="K17" i="1"/>
  <c r="L17" i="1" s="1"/>
  <c r="M296" i="1"/>
  <c r="K296" i="1"/>
  <c r="L296" i="1" s="1"/>
  <c r="M545" i="1"/>
  <c r="K545" i="1"/>
  <c r="L545" i="1" s="1"/>
  <c r="M888" i="1"/>
  <c r="K888" i="1"/>
  <c r="L888" i="1" s="1"/>
  <c r="M374" i="1"/>
  <c r="K374" i="1"/>
  <c r="L374" i="1" s="1"/>
  <c r="M723" i="1"/>
  <c r="K723" i="1"/>
  <c r="L723" i="1" s="1"/>
  <c r="M537" i="1"/>
  <c r="K537" i="1"/>
  <c r="L537" i="1" s="1"/>
  <c r="M373" i="1"/>
  <c r="K373" i="1"/>
  <c r="L373" i="1" s="1"/>
  <c r="M535" i="1"/>
  <c r="K535" i="1"/>
  <c r="L535" i="1" s="1"/>
  <c r="M534" i="1"/>
  <c r="K534" i="1"/>
  <c r="L534" i="1" s="1"/>
  <c r="M717" i="1"/>
  <c r="K717" i="1"/>
  <c r="L717" i="1" s="1"/>
  <c r="M713" i="1"/>
  <c r="K713" i="1"/>
  <c r="L713" i="1" s="1"/>
  <c r="M712" i="1"/>
  <c r="K712" i="1"/>
  <c r="L712" i="1" s="1"/>
  <c r="M42" i="1"/>
  <c r="K42" i="1"/>
  <c r="L42" i="1" s="1"/>
  <c r="M519" i="1"/>
  <c r="K519" i="1"/>
  <c r="L519" i="1" s="1"/>
  <c r="M705" i="1"/>
  <c r="K705" i="1"/>
  <c r="L705" i="1" s="1"/>
  <c r="M873" i="1"/>
  <c r="K873" i="1"/>
  <c r="L873" i="1" s="1"/>
  <c r="M1036" i="1"/>
  <c r="K1036" i="1"/>
  <c r="L1036" i="1" s="1"/>
  <c r="M41" i="1"/>
  <c r="K41" i="1"/>
  <c r="L41" i="1" s="1"/>
  <c r="M517" i="1"/>
  <c r="K517" i="1"/>
  <c r="L517" i="1" s="1"/>
  <c r="M11" i="1"/>
  <c r="K11" i="1"/>
  <c r="L11" i="1" s="1"/>
  <c r="M696" i="1"/>
  <c r="K696" i="1"/>
  <c r="L696" i="1" s="1"/>
  <c r="M867" i="1"/>
  <c r="K867" i="1"/>
  <c r="L867" i="1" s="1"/>
  <c r="M692" i="1"/>
  <c r="K692" i="1"/>
  <c r="L692" i="1" s="1"/>
  <c r="M514" i="1"/>
  <c r="K514" i="1"/>
  <c r="L514" i="1" s="1"/>
  <c r="M1159" i="1"/>
  <c r="K1159" i="1"/>
  <c r="L1159" i="1" s="1"/>
  <c r="M38" i="1"/>
  <c r="K38" i="1"/>
  <c r="L38" i="1" s="1"/>
  <c r="M317" i="1"/>
  <c r="K317" i="1"/>
  <c r="L317" i="1" s="1"/>
  <c r="M1155" i="1"/>
  <c r="K1155" i="1"/>
  <c r="L1155" i="1" s="1"/>
  <c r="M1151" i="1"/>
  <c r="K1151" i="1"/>
  <c r="L1151" i="1" s="1"/>
  <c r="M511" i="1"/>
  <c r="K511" i="1"/>
  <c r="L511" i="1" s="1"/>
  <c r="M861" i="1"/>
  <c r="K861" i="1"/>
  <c r="L861" i="1" s="1"/>
  <c r="M505" i="1"/>
  <c r="K505" i="1"/>
  <c r="L505" i="1" s="1"/>
  <c r="M503" i="1"/>
  <c r="K503" i="1"/>
  <c r="L503" i="1" s="1"/>
  <c r="M502" i="1"/>
  <c r="K502" i="1"/>
  <c r="L502" i="1" s="1"/>
  <c r="M316" i="1"/>
  <c r="K316" i="1"/>
  <c r="L316" i="1" s="1"/>
  <c r="M1023" i="1"/>
  <c r="K1023" i="1"/>
  <c r="L1023" i="1" s="1"/>
  <c r="M4" i="1"/>
  <c r="K4" i="1"/>
  <c r="L4" i="1" s="1"/>
  <c r="M36" i="1"/>
  <c r="K36" i="1"/>
  <c r="L36" i="1" s="1"/>
  <c r="M1141" i="1"/>
  <c r="K1141" i="1"/>
  <c r="L1141" i="1" s="1"/>
  <c r="M499" i="1"/>
  <c r="K499" i="1"/>
  <c r="L499" i="1" s="1"/>
  <c r="M676" i="1"/>
  <c r="K676" i="1"/>
  <c r="L676" i="1" s="1"/>
  <c r="M496" i="1"/>
  <c r="K496" i="1"/>
  <c r="L496" i="1" s="1"/>
  <c r="M495" i="1"/>
  <c r="K495" i="1"/>
  <c r="L495" i="1" s="1"/>
  <c r="K2102" i="1"/>
  <c r="L2102" i="1" s="1"/>
  <c r="K2098" i="1"/>
  <c r="L2098" i="1" s="1"/>
  <c r="K2096" i="1"/>
  <c r="L2096" i="1" s="1"/>
  <c r="K2094" i="1"/>
  <c r="L2094" i="1" s="1"/>
  <c r="K2092" i="1"/>
  <c r="L2092" i="1" s="1"/>
  <c r="K2089" i="1"/>
  <c r="L2089" i="1" s="1"/>
  <c r="K286" i="1"/>
  <c r="L286" i="1" s="1"/>
  <c r="K2084" i="1"/>
  <c r="L2084" i="1" s="1"/>
  <c r="K2082" i="1"/>
  <c r="L2082" i="1" s="1"/>
  <c r="K2078" i="1"/>
  <c r="L2078" i="1" s="1"/>
  <c r="K284" i="1"/>
  <c r="L284" i="1" s="1"/>
  <c r="K2071" i="1"/>
  <c r="L2071" i="1" s="1"/>
  <c r="K283" i="1"/>
  <c r="L283" i="1" s="1"/>
  <c r="K2066" i="1"/>
  <c r="L2066" i="1" s="1"/>
  <c r="K2064" i="1"/>
  <c r="L2064" i="1" s="1"/>
  <c r="K2060" i="1"/>
  <c r="L2060" i="1" s="1"/>
  <c r="K2057" i="1"/>
  <c r="L2057" i="1" s="1"/>
  <c r="K2053" i="1"/>
  <c r="L2053" i="1" s="1"/>
  <c r="K2050" i="1"/>
  <c r="L2050" i="1" s="1"/>
  <c r="K481" i="1"/>
  <c r="L481" i="1" s="1"/>
  <c r="K2044" i="1"/>
  <c r="L2044" i="1" s="1"/>
  <c r="K480" i="1"/>
  <c r="L480" i="1" s="1"/>
  <c r="K479" i="1"/>
  <c r="L479" i="1" s="1"/>
  <c r="K2037" i="1"/>
  <c r="L2037" i="1" s="1"/>
  <c r="K2034" i="1"/>
  <c r="L2034" i="1" s="1"/>
  <c r="K2030" i="1"/>
  <c r="L2030" i="1" s="1"/>
  <c r="K2028" i="1"/>
  <c r="L2028" i="1" s="1"/>
  <c r="K2026" i="1"/>
  <c r="L2026" i="1" s="1"/>
  <c r="K2022" i="1"/>
  <c r="L2022" i="1" s="1"/>
  <c r="K2020" i="1"/>
  <c r="L2020" i="1" s="1"/>
  <c r="K2017" i="1"/>
  <c r="L2017" i="1" s="1"/>
  <c r="K2014" i="1"/>
  <c r="L2014" i="1" s="1"/>
  <c r="K2010" i="1"/>
  <c r="L2010" i="1" s="1"/>
  <c r="K2006" i="1"/>
  <c r="L2006" i="1" s="1"/>
  <c r="K2002" i="1"/>
  <c r="L2002" i="1" s="1"/>
  <c r="K1998" i="1"/>
  <c r="L1998" i="1" s="1"/>
  <c r="K1994" i="1"/>
  <c r="L1994" i="1" s="1"/>
  <c r="K1990" i="1"/>
  <c r="L1990" i="1" s="1"/>
  <c r="K1986" i="1"/>
  <c r="L1986" i="1" s="1"/>
  <c r="K1983" i="1"/>
  <c r="L1983" i="1" s="1"/>
  <c r="K470" i="1"/>
  <c r="L470" i="1" s="1"/>
  <c r="K1977" i="1"/>
  <c r="L1977" i="1" s="1"/>
  <c r="K1973" i="1"/>
  <c r="L1973" i="1" s="1"/>
  <c r="K1971" i="1"/>
  <c r="L1971" i="1" s="1"/>
  <c r="K1967" i="1"/>
  <c r="L1967" i="1" s="1"/>
  <c r="K1963" i="1"/>
  <c r="L1963" i="1" s="1"/>
  <c r="K1960" i="1"/>
  <c r="L1960" i="1" s="1"/>
  <c r="K1956" i="1"/>
  <c r="L1956" i="1" s="1"/>
  <c r="K1952" i="1"/>
  <c r="L1952" i="1" s="1"/>
  <c r="K1950" i="1"/>
  <c r="L1950" i="1" s="1"/>
  <c r="K468" i="1"/>
  <c r="L468" i="1" s="1"/>
  <c r="K1945" i="1"/>
  <c r="L1945" i="1" s="1"/>
  <c r="K1942" i="1"/>
  <c r="L1942" i="1" s="1"/>
  <c r="K265" i="1"/>
  <c r="L265" i="1" s="1"/>
  <c r="K1936" i="1"/>
  <c r="L1936" i="1" s="1"/>
  <c r="K1932" i="1"/>
  <c r="L1932" i="1" s="1"/>
  <c r="K1928" i="1"/>
  <c r="L1928" i="1" s="1"/>
  <c r="K1926" i="1"/>
  <c r="L1926" i="1" s="1"/>
  <c r="K1923" i="1"/>
  <c r="L1923" i="1" s="1"/>
  <c r="K1920" i="1"/>
  <c r="L1920" i="1" s="1"/>
  <c r="K262" i="1"/>
  <c r="L262" i="1" s="1"/>
  <c r="K1913" i="1"/>
  <c r="L1913" i="1" s="1"/>
  <c r="K1911" i="1"/>
  <c r="L1911" i="1" s="1"/>
  <c r="K1908" i="1"/>
  <c r="L1908" i="1" s="1"/>
  <c r="K260" i="1"/>
  <c r="L260" i="1" s="1"/>
  <c r="K1902" i="1"/>
  <c r="L1902" i="1" s="1"/>
  <c r="K1899" i="1"/>
  <c r="L1899" i="1" s="1"/>
  <c r="K1897" i="1"/>
  <c r="L1897" i="1" s="1"/>
  <c r="K1893" i="1"/>
  <c r="L1893" i="1" s="1"/>
  <c r="K461" i="1"/>
  <c r="L461" i="1" s="1"/>
  <c r="K1886" i="1"/>
  <c r="L1886" i="1" s="1"/>
  <c r="K1882" i="1"/>
  <c r="L1882" i="1" s="1"/>
  <c r="K1878" i="1"/>
  <c r="L1878" i="1" s="1"/>
  <c r="K1874" i="1"/>
  <c r="L1874" i="1" s="1"/>
  <c r="K1871" i="1"/>
  <c r="L1871" i="1" s="1"/>
  <c r="K1867" i="1"/>
  <c r="L1867" i="1" s="1"/>
  <c r="K1863" i="1"/>
  <c r="L1863" i="1" s="1"/>
  <c r="K1859" i="1"/>
  <c r="L1859" i="1" s="1"/>
  <c r="K1855" i="1"/>
  <c r="L1855" i="1" s="1"/>
  <c r="K255" i="1"/>
  <c r="L255" i="1" s="1"/>
  <c r="K1850" i="1"/>
  <c r="L1850" i="1" s="1"/>
  <c r="K457" i="1"/>
  <c r="L457" i="1" s="1"/>
  <c r="K1845" i="1"/>
  <c r="L1845" i="1" s="1"/>
  <c r="K1841" i="1"/>
  <c r="L1841" i="1" s="1"/>
  <c r="K1837" i="1"/>
  <c r="L1837" i="1" s="1"/>
  <c r="K1835" i="1"/>
  <c r="L1835" i="1" s="1"/>
  <c r="K1834" i="1"/>
  <c r="L1834" i="1" s="1"/>
  <c r="K1830" i="1"/>
  <c r="L1830" i="1" s="1"/>
  <c r="K452" i="1"/>
  <c r="L452" i="1" s="1"/>
  <c r="K1824" i="1"/>
  <c r="L1824" i="1" s="1"/>
  <c r="K250" i="1"/>
  <c r="L250" i="1" s="1"/>
  <c r="K1818" i="1"/>
  <c r="L1818" i="1" s="1"/>
  <c r="K450" i="1"/>
  <c r="L450" i="1" s="1"/>
  <c r="K1812" i="1"/>
  <c r="L1812" i="1" s="1"/>
  <c r="K249" i="1"/>
  <c r="L249" i="1" s="1"/>
  <c r="K1806" i="1"/>
  <c r="L1806" i="1" s="1"/>
  <c r="K447" i="1"/>
  <c r="L447" i="1" s="1"/>
  <c r="K1801" i="1"/>
  <c r="L1801" i="1" s="1"/>
  <c r="K1798" i="1"/>
  <c r="L1798" i="1" s="1"/>
  <c r="K247" i="1"/>
  <c r="L247" i="1" s="1"/>
  <c r="K442" i="1"/>
  <c r="L442" i="1" s="1"/>
  <c r="K1792" i="1"/>
  <c r="L1792" i="1" s="1"/>
  <c r="K1790" i="1"/>
  <c r="L1790" i="1" s="1"/>
  <c r="K1786" i="1"/>
  <c r="L1786" i="1" s="1"/>
  <c r="K1782" i="1"/>
  <c r="L1782" i="1" s="1"/>
  <c r="K439" i="1"/>
  <c r="L439" i="1" s="1"/>
  <c r="K1777" i="1"/>
  <c r="L1777" i="1" s="1"/>
  <c r="K1775" i="1"/>
  <c r="L1775" i="1" s="1"/>
  <c r="K1771" i="1"/>
  <c r="L1771" i="1" s="1"/>
  <c r="K1767" i="1"/>
  <c r="L1767" i="1" s="1"/>
  <c r="K1765" i="1"/>
  <c r="L1765" i="1" s="1"/>
  <c r="K1763" i="1"/>
  <c r="L1763" i="1" s="1"/>
  <c r="K1759" i="1"/>
  <c r="L1759" i="1" s="1"/>
  <c r="K1755" i="1"/>
  <c r="L1755" i="1" s="1"/>
  <c r="K1752" i="1"/>
  <c r="L1752" i="1" s="1"/>
  <c r="K1748" i="1"/>
  <c r="L1748" i="1" s="1"/>
  <c r="K1746" i="1"/>
  <c r="L1746" i="1" s="1"/>
  <c r="K1743" i="1"/>
  <c r="L1743" i="1" s="1"/>
  <c r="K1740" i="1"/>
  <c r="L1740" i="1" s="1"/>
  <c r="K1737" i="1"/>
  <c r="L1737" i="1" s="1"/>
  <c r="K1733" i="1"/>
  <c r="L1733" i="1" s="1"/>
  <c r="K1730" i="1"/>
  <c r="L1730" i="1" s="1"/>
  <c r="K234" i="1"/>
  <c r="L234" i="1" s="1"/>
  <c r="K232" i="1"/>
  <c r="L232" i="1" s="1"/>
  <c r="K432" i="1"/>
  <c r="L432" i="1" s="1"/>
  <c r="K1721" i="1"/>
  <c r="L1721" i="1" s="1"/>
  <c r="K230" i="1"/>
  <c r="L230" i="1" s="1"/>
  <c r="K1716" i="1"/>
  <c r="L1716" i="1" s="1"/>
  <c r="K1714" i="1"/>
  <c r="L1714" i="1" s="1"/>
  <c r="K1710" i="1"/>
  <c r="L1710" i="1" s="1"/>
  <c r="K226" i="1"/>
  <c r="L226" i="1" s="1"/>
  <c r="K1704" i="1"/>
  <c r="L1704" i="1" s="1"/>
  <c r="K224" i="1"/>
  <c r="L224" i="1" s="1"/>
  <c r="K1697" i="1"/>
  <c r="L1697" i="1" s="1"/>
  <c r="K222" i="1"/>
  <c r="L222" i="1" s="1"/>
  <c r="K1692" i="1"/>
  <c r="L1692" i="1" s="1"/>
  <c r="K1688" i="1"/>
  <c r="L1688" i="1" s="1"/>
  <c r="K1684" i="1"/>
  <c r="L1684" i="1" s="1"/>
  <c r="K1681" i="1"/>
  <c r="L1681" i="1" s="1"/>
  <c r="K1677" i="1"/>
  <c r="L1677" i="1" s="1"/>
  <c r="K428" i="1"/>
  <c r="L428" i="1" s="1"/>
  <c r="K1671" i="1"/>
  <c r="L1671" i="1" s="1"/>
  <c r="K1667" i="1"/>
  <c r="L1667" i="1" s="1"/>
  <c r="K1663" i="1"/>
  <c r="L1663" i="1" s="1"/>
  <c r="K220" i="1"/>
  <c r="L220" i="1" s="1"/>
  <c r="K1657" i="1"/>
  <c r="L1657" i="1" s="1"/>
  <c r="K1653" i="1"/>
  <c r="L1653" i="1" s="1"/>
  <c r="K1649" i="1"/>
  <c r="L1649" i="1" s="1"/>
  <c r="K1645" i="1"/>
  <c r="L1645" i="1" s="1"/>
  <c r="K1642" i="1"/>
  <c r="L1642" i="1" s="1"/>
  <c r="K1638" i="1"/>
  <c r="L1638" i="1" s="1"/>
  <c r="K1635" i="1"/>
  <c r="L1635" i="1" s="1"/>
  <c r="K1631" i="1"/>
  <c r="L1631" i="1" s="1"/>
  <c r="K1629" i="1"/>
  <c r="L1629" i="1" s="1"/>
  <c r="K1626" i="1"/>
  <c r="L1626" i="1" s="1"/>
  <c r="K1623" i="1"/>
  <c r="L1623" i="1" s="1"/>
  <c r="K1619" i="1"/>
  <c r="L1619" i="1" s="1"/>
  <c r="K1615" i="1"/>
  <c r="L1615" i="1" s="1"/>
  <c r="K1612" i="1"/>
  <c r="L1612" i="1" s="1"/>
  <c r="K215" i="1"/>
  <c r="L215" i="1" s="1"/>
  <c r="K422" i="1"/>
  <c r="L422" i="1" s="1"/>
  <c r="K1603" i="1"/>
  <c r="L1603" i="1" s="1"/>
  <c r="K1599" i="1"/>
  <c r="L1599" i="1" s="1"/>
  <c r="K1595" i="1"/>
  <c r="L1595" i="1" s="1"/>
  <c r="K214" i="1"/>
  <c r="L214" i="1" s="1"/>
  <c r="K1588" i="1"/>
  <c r="L1588" i="1" s="1"/>
  <c r="K1584" i="1"/>
  <c r="L1584" i="1" s="1"/>
  <c r="K1582" i="1"/>
  <c r="L1582" i="1" s="1"/>
  <c r="K420" i="1"/>
  <c r="L420" i="1" s="1"/>
  <c r="K1575" i="1"/>
  <c r="L1575" i="1" s="1"/>
  <c r="K419" i="1"/>
  <c r="L419" i="1" s="1"/>
  <c r="K210" i="1"/>
  <c r="L210" i="1" s="1"/>
  <c r="K208" i="1"/>
  <c r="L208" i="1" s="1"/>
  <c r="K1565" i="1"/>
  <c r="L1565" i="1" s="1"/>
  <c r="K1561" i="1"/>
  <c r="L1561" i="1" s="1"/>
  <c r="K1558" i="1"/>
  <c r="L1558" i="1" s="1"/>
  <c r="K416" i="1"/>
  <c r="L416" i="1" s="1"/>
  <c r="K1552" i="1"/>
  <c r="L1552" i="1" s="1"/>
  <c r="K415" i="1"/>
  <c r="L415" i="1" s="1"/>
  <c r="K1545" i="1"/>
  <c r="L1545" i="1" s="1"/>
  <c r="K1543" i="1"/>
  <c r="L1543" i="1" s="1"/>
  <c r="K1540" i="1"/>
  <c r="L1540" i="1" s="1"/>
  <c r="K1536" i="1"/>
  <c r="L1536" i="1" s="1"/>
  <c r="K412" i="1"/>
  <c r="L412" i="1" s="1"/>
  <c r="K1532" i="1"/>
  <c r="L1532" i="1" s="1"/>
  <c r="K203" i="1"/>
  <c r="L203" i="1" s="1"/>
  <c r="K1526" i="1"/>
  <c r="L1526" i="1" s="1"/>
  <c r="K202" i="1"/>
  <c r="L202" i="1" s="1"/>
  <c r="K1521" i="1"/>
  <c r="L1521" i="1" s="1"/>
  <c r="K1517" i="1"/>
  <c r="L1517" i="1" s="1"/>
  <c r="K201" i="1"/>
  <c r="L201" i="1" s="1"/>
  <c r="K1510" i="1"/>
  <c r="L1510" i="1" s="1"/>
  <c r="K1507" i="1"/>
  <c r="L1507" i="1" s="1"/>
  <c r="K1503" i="1"/>
  <c r="L1503" i="1" s="1"/>
  <c r="K199" i="1"/>
  <c r="L199" i="1" s="1"/>
  <c r="K1497" i="1"/>
  <c r="L1497" i="1" s="1"/>
  <c r="K198" i="1"/>
  <c r="L198" i="1" s="1"/>
  <c r="K1492" i="1"/>
  <c r="L1492" i="1" s="1"/>
  <c r="K196" i="1"/>
  <c r="L196" i="1" s="1"/>
  <c r="K1487" i="1"/>
  <c r="L1487" i="1" s="1"/>
  <c r="K1483" i="1"/>
  <c r="L1483" i="1" s="1"/>
  <c r="K194" i="1"/>
  <c r="L194" i="1" s="1"/>
  <c r="K404" i="1"/>
  <c r="L404" i="1" s="1"/>
  <c r="K1475" i="1"/>
  <c r="L1475" i="1" s="1"/>
  <c r="K1471" i="1"/>
  <c r="L1471" i="1" s="1"/>
  <c r="K1469" i="1"/>
  <c r="L1469" i="1" s="1"/>
  <c r="K1465" i="1"/>
  <c r="L1465" i="1" s="1"/>
  <c r="K1461" i="1"/>
  <c r="L1461" i="1" s="1"/>
  <c r="K191" i="1"/>
  <c r="L191" i="1" s="1"/>
  <c r="K1454" i="1"/>
  <c r="L1454" i="1" s="1"/>
  <c r="K1450" i="1"/>
  <c r="L1450" i="1" s="1"/>
  <c r="K189" i="1"/>
  <c r="L189" i="1" s="1"/>
  <c r="K188" i="1"/>
  <c r="L188" i="1" s="1"/>
  <c r="K186" i="1"/>
  <c r="L186" i="1" s="1"/>
  <c r="K1441" i="1"/>
  <c r="L1441" i="1" s="1"/>
  <c r="K184" i="1"/>
  <c r="L184" i="1" s="1"/>
  <c r="K1434" i="1"/>
  <c r="L1434" i="1" s="1"/>
  <c r="K1430" i="1"/>
  <c r="L1430" i="1" s="1"/>
  <c r="K1428" i="1"/>
  <c r="L1428" i="1" s="1"/>
  <c r="K401" i="1"/>
  <c r="L401" i="1" s="1"/>
  <c r="K1422" i="1"/>
  <c r="L1422" i="1" s="1"/>
  <c r="K1419" i="1"/>
  <c r="L1419" i="1" s="1"/>
  <c r="K399" i="1"/>
  <c r="L399" i="1" s="1"/>
  <c r="K1414" i="1"/>
  <c r="L1414" i="1" s="1"/>
  <c r="K1411" i="1"/>
  <c r="L1411" i="1" s="1"/>
  <c r="K1407" i="1"/>
  <c r="L1407" i="1" s="1"/>
  <c r="K1404" i="1"/>
  <c r="L1404" i="1" s="1"/>
  <c r="K1403" i="1"/>
  <c r="L1403" i="1" s="1"/>
  <c r="K175" i="1"/>
  <c r="L175" i="1" s="1"/>
  <c r="K1398" i="1"/>
  <c r="L1398" i="1" s="1"/>
  <c r="K1395" i="1"/>
  <c r="L1395" i="1" s="1"/>
  <c r="K1392" i="1"/>
  <c r="L1392" i="1" s="1"/>
  <c r="K1389" i="1"/>
  <c r="L1389" i="1" s="1"/>
  <c r="K170" i="1"/>
  <c r="L170" i="1" s="1"/>
  <c r="K394" i="1"/>
  <c r="L394" i="1" s="1"/>
  <c r="K1383" i="1"/>
  <c r="L1383" i="1" s="1"/>
  <c r="K1380" i="1"/>
  <c r="L1380" i="1" s="1"/>
  <c r="K1378" i="1"/>
  <c r="L1378" i="1" s="1"/>
  <c r="K1375" i="1"/>
  <c r="L1375" i="1" s="1"/>
  <c r="K1372" i="1"/>
  <c r="L1372" i="1" s="1"/>
  <c r="K1369" i="1"/>
  <c r="L1369" i="1" s="1"/>
  <c r="K391" i="1"/>
  <c r="L391" i="1" s="1"/>
  <c r="K162" i="1"/>
  <c r="L162" i="1" s="1"/>
  <c r="K1359" i="1"/>
  <c r="L1359" i="1" s="1"/>
  <c r="K1357" i="1"/>
  <c r="L1357" i="1" s="1"/>
  <c r="K1354" i="1"/>
  <c r="L1354" i="1" s="1"/>
  <c r="K1350" i="1"/>
  <c r="L1350" i="1" s="1"/>
  <c r="K158" i="1"/>
  <c r="L158" i="1" s="1"/>
  <c r="K1346" i="1"/>
  <c r="L1346" i="1" s="1"/>
  <c r="K156" i="1"/>
  <c r="L156" i="1" s="1"/>
  <c r="K1341" i="1"/>
  <c r="L1341" i="1" s="1"/>
  <c r="K1337" i="1"/>
  <c r="L1337" i="1" s="1"/>
  <c r="K1335" i="1"/>
  <c r="L1335" i="1" s="1"/>
  <c r="K1331" i="1"/>
  <c r="L1331" i="1" s="1"/>
  <c r="K1328" i="1"/>
  <c r="L1328" i="1" s="1"/>
  <c r="K1324" i="1"/>
  <c r="L1324" i="1" s="1"/>
  <c r="K1320" i="1"/>
  <c r="L1320" i="1" s="1"/>
  <c r="K1315" i="1"/>
  <c r="L1315" i="1" s="1"/>
  <c r="K1310" i="1"/>
  <c r="L1310" i="1" s="1"/>
  <c r="K1307" i="1"/>
  <c r="L1307" i="1" s="1"/>
  <c r="K1303" i="1"/>
  <c r="L1303" i="1" s="1"/>
  <c r="K1300" i="1"/>
  <c r="L1300" i="1" s="1"/>
  <c r="K145" i="1"/>
  <c r="L145" i="1" s="1"/>
  <c r="K143" i="1"/>
  <c r="L143" i="1" s="1"/>
  <c r="K142" i="1"/>
  <c r="L142" i="1" s="1"/>
  <c r="K1286" i="1"/>
  <c r="L1286" i="1" s="1"/>
  <c r="K1282" i="1"/>
  <c r="L1282" i="1" s="1"/>
  <c r="K382" i="1"/>
  <c r="L382" i="1" s="1"/>
  <c r="K1272" i="1"/>
  <c r="L1272" i="1" s="1"/>
  <c r="K1268" i="1"/>
  <c r="L1268" i="1" s="1"/>
  <c r="K1262" i="1"/>
  <c r="L1262" i="1" s="1"/>
  <c r="K1258" i="1"/>
  <c r="L1258" i="1" s="1"/>
  <c r="K1254" i="1"/>
  <c r="L1254" i="1" s="1"/>
  <c r="K1250" i="1"/>
  <c r="L1250" i="1" s="1"/>
  <c r="K1246" i="1"/>
  <c r="L1246" i="1" s="1"/>
  <c r="K134" i="1"/>
  <c r="L134" i="1" s="1"/>
  <c r="K1239" i="1"/>
  <c r="L1239" i="1" s="1"/>
  <c r="K1234" i="1"/>
  <c r="L1234" i="1" s="1"/>
  <c r="K1230" i="1"/>
  <c r="L1230" i="1" s="1"/>
  <c r="K1226" i="1"/>
  <c r="L1226" i="1" s="1"/>
  <c r="K1223" i="1"/>
  <c r="L1223" i="1" s="1"/>
  <c r="K1220" i="1"/>
  <c r="L1220" i="1" s="1"/>
  <c r="K377" i="1"/>
  <c r="L377" i="1" s="1"/>
  <c r="K1212" i="1"/>
  <c r="L1212" i="1" s="1"/>
  <c r="K1207" i="1"/>
  <c r="L1207" i="1" s="1"/>
  <c r="K376" i="1"/>
  <c r="L376" i="1" s="1"/>
  <c r="K1197" i="1"/>
  <c r="L1197" i="1" s="1"/>
  <c r="K1193" i="1"/>
  <c r="L1193" i="1" s="1"/>
  <c r="K1189" i="1"/>
  <c r="L1189" i="1" s="1"/>
  <c r="K1184" i="1"/>
  <c r="L1184" i="1" s="1"/>
  <c r="K123" i="1"/>
  <c r="L123" i="1" s="1"/>
  <c r="K1178" i="1"/>
  <c r="L1178" i="1" s="1"/>
  <c r="K1174" i="1"/>
  <c r="L1174" i="1" s="1"/>
  <c r="K119" i="1"/>
  <c r="L119" i="1" s="1"/>
  <c r="K1165" i="1"/>
  <c r="L1165" i="1" s="1"/>
  <c r="K1160" i="1"/>
  <c r="L1160" i="1" s="1"/>
  <c r="K1156" i="1"/>
  <c r="L1156" i="1" s="1"/>
  <c r="K1150" i="1"/>
  <c r="L1150" i="1" s="1"/>
  <c r="K1146" i="1"/>
  <c r="L1146" i="1" s="1"/>
  <c r="K1142" i="1"/>
  <c r="L1142" i="1" s="1"/>
  <c r="K115" i="1"/>
  <c r="L115" i="1" s="1"/>
  <c r="K114" i="1"/>
  <c r="L114" i="1" s="1"/>
  <c r="K1131" i="1"/>
  <c r="L1131" i="1" s="1"/>
  <c r="K1127" i="1"/>
  <c r="L1127" i="1" s="1"/>
  <c r="K367" i="1"/>
  <c r="L367" i="1" s="1"/>
  <c r="K109" i="1"/>
  <c r="L109" i="1" s="1"/>
  <c r="K1117" i="1"/>
  <c r="L1117" i="1" s="1"/>
  <c r="K105" i="1"/>
  <c r="L105" i="1" s="1"/>
  <c r="K1111" i="1"/>
  <c r="L1111" i="1" s="1"/>
  <c r="K1105" i="1"/>
  <c r="L1105" i="1" s="1"/>
  <c r="K1102" i="1"/>
  <c r="L1102" i="1" s="1"/>
  <c r="K101" i="1"/>
  <c r="L101" i="1" s="1"/>
  <c r="K362" i="1"/>
  <c r="L362" i="1" s="1"/>
  <c r="K1092" i="1"/>
  <c r="L1092" i="1" s="1"/>
  <c r="K1088" i="1"/>
  <c r="L1088" i="1" s="1"/>
  <c r="K1083" i="1"/>
  <c r="L1083" i="1" s="1"/>
  <c r="K360" i="1"/>
  <c r="L360" i="1" s="1"/>
  <c r="K99" i="1"/>
  <c r="L99" i="1" s="1"/>
  <c r="K1070" i="1"/>
  <c r="L1070" i="1" s="1"/>
  <c r="K98" i="1"/>
  <c r="L98" i="1" s="1"/>
  <c r="K1062" i="1"/>
  <c r="L1062" i="1" s="1"/>
  <c r="K97" i="1"/>
  <c r="L97" i="1" s="1"/>
  <c r="K357" i="1"/>
  <c r="L357" i="1" s="1"/>
  <c r="K1048" i="1"/>
  <c r="L1048" i="1" s="1"/>
  <c r="K355" i="1"/>
  <c r="L355" i="1" s="1"/>
  <c r="K1041" i="1"/>
  <c r="L1041" i="1" s="1"/>
  <c r="K1037" i="1"/>
  <c r="L1037" i="1" s="1"/>
  <c r="K94" i="1"/>
  <c r="L94" i="1" s="1"/>
  <c r="K1029" i="1"/>
  <c r="L1029" i="1" s="1"/>
  <c r="K91" i="1"/>
  <c r="L91" i="1" s="1"/>
  <c r="K1022" i="1"/>
  <c r="L1022" i="1" s="1"/>
  <c r="K1017" i="1"/>
  <c r="L1017" i="1" s="1"/>
  <c r="K1012" i="1"/>
  <c r="L1012" i="1" s="1"/>
  <c r="K1006" i="1"/>
  <c r="L1006" i="1" s="1"/>
  <c r="K999" i="1"/>
  <c r="L999" i="1" s="1"/>
  <c r="K992" i="1"/>
  <c r="L992" i="1" s="1"/>
  <c r="K984" i="1"/>
  <c r="L984" i="1" s="1"/>
  <c r="K978" i="1"/>
  <c r="L978" i="1" s="1"/>
  <c r="K972" i="1"/>
  <c r="L972" i="1" s="1"/>
  <c r="K82" i="1"/>
  <c r="L82" i="1" s="1"/>
  <c r="K80" i="1"/>
  <c r="L80" i="1" s="1"/>
  <c r="K951" i="1"/>
  <c r="L951" i="1" s="1"/>
  <c r="K946" i="1"/>
  <c r="L946" i="1" s="1"/>
  <c r="K938" i="1"/>
  <c r="L938" i="1" s="1"/>
  <c r="K932" i="1"/>
  <c r="L932" i="1" s="1"/>
  <c r="K347" i="1"/>
  <c r="L347" i="1" s="1"/>
  <c r="K346" i="1"/>
  <c r="L346" i="1" s="1"/>
  <c r="K344" i="1"/>
  <c r="L344" i="1" s="1"/>
  <c r="K69" i="1"/>
  <c r="L69" i="1" s="1"/>
  <c r="K905" i="1"/>
  <c r="L905" i="1" s="1"/>
  <c r="K901" i="1"/>
  <c r="L901" i="1" s="1"/>
  <c r="K895" i="1"/>
  <c r="L895" i="1" s="1"/>
  <c r="K890" i="1"/>
  <c r="L890" i="1" s="1"/>
  <c r="K884" i="1"/>
  <c r="L884" i="1" s="1"/>
  <c r="K876" i="1"/>
  <c r="L876" i="1" s="1"/>
  <c r="K337" i="1"/>
  <c r="L337" i="1" s="1"/>
  <c r="K863" i="1"/>
  <c r="L863" i="1" s="1"/>
  <c r="K855" i="1"/>
  <c r="L855" i="1" s="1"/>
  <c r="K334" i="1"/>
  <c r="L334" i="1" s="1"/>
  <c r="K842" i="1"/>
  <c r="L842" i="1" s="1"/>
  <c r="K839" i="1"/>
  <c r="L839" i="1" s="1"/>
  <c r="K833" i="1"/>
  <c r="L833" i="1" s="1"/>
  <c r="K828" i="1"/>
  <c r="L828" i="1" s="1"/>
  <c r="K822" i="1"/>
  <c r="L822" i="1" s="1"/>
  <c r="K327" i="1"/>
  <c r="L327" i="1" s="1"/>
  <c r="K809" i="1"/>
  <c r="L809" i="1" s="1"/>
  <c r="K802" i="1"/>
  <c r="L802" i="1" s="1"/>
  <c r="K794" i="1"/>
  <c r="L794" i="1" s="1"/>
  <c r="K787" i="1"/>
  <c r="L787" i="1" s="1"/>
  <c r="K780" i="1"/>
  <c r="L780" i="1" s="1"/>
  <c r="K774" i="1"/>
  <c r="L774" i="1" s="1"/>
  <c r="K768" i="1"/>
  <c r="L768" i="1" s="1"/>
  <c r="K762" i="1"/>
  <c r="L762" i="1" s="1"/>
  <c r="K757" i="1"/>
  <c r="L757" i="1" s="1"/>
  <c r="K749" i="1"/>
  <c r="L749" i="1" s="1"/>
  <c r="K741" i="1"/>
  <c r="L741" i="1" s="1"/>
  <c r="K44" i="1"/>
  <c r="L44" i="1" s="1"/>
  <c r="K729" i="1"/>
  <c r="L729" i="1" s="1"/>
  <c r="K318" i="1"/>
  <c r="L318" i="1" s="1"/>
  <c r="K715" i="1"/>
  <c r="L715" i="1" s="1"/>
  <c r="K708" i="1"/>
  <c r="L708" i="1" s="1"/>
  <c r="K701" i="1"/>
  <c r="L701" i="1" s="1"/>
  <c r="K694" i="1"/>
  <c r="L694" i="1" s="1"/>
  <c r="K37" i="1"/>
  <c r="L37" i="1" s="1"/>
  <c r="K315" i="1"/>
  <c r="L315" i="1" s="1"/>
  <c r="K678" i="1"/>
  <c r="L678" i="1" s="1"/>
  <c r="K33" i="1"/>
  <c r="L33" i="1" s="1"/>
  <c r="K665" i="1"/>
  <c r="L665" i="1" s="1"/>
  <c r="K659" i="1"/>
  <c r="L659" i="1" s="1"/>
  <c r="K651" i="1"/>
  <c r="L651" i="1" s="1"/>
  <c r="K28" i="1"/>
  <c r="L28" i="1" s="1"/>
  <c r="K638" i="1"/>
  <c r="L638" i="1" s="1"/>
  <c r="K25" i="1"/>
  <c r="L25" i="1" s="1"/>
  <c r="K626" i="1"/>
  <c r="L626" i="1" s="1"/>
  <c r="K619" i="1"/>
  <c r="L619" i="1" s="1"/>
  <c r="K311" i="1"/>
  <c r="L311" i="1" s="1"/>
  <c r="K604" i="1"/>
  <c r="L604" i="1" s="1"/>
  <c r="K598" i="1"/>
  <c r="L598" i="1" s="1"/>
  <c r="K592" i="1"/>
  <c r="L592" i="1" s="1"/>
  <c r="K587" i="1"/>
  <c r="L587" i="1" s="1"/>
  <c r="K305" i="1"/>
  <c r="L305" i="1" s="1"/>
  <c r="K576" i="1"/>
  <c r="L576" i="1" s="1"/>
  <c r="K570" i="1"/>
  <c r="L570" i="1" s="1"/>
  <c r="K563" i="1"/>
  <c r="L563" i="1" s="1"/>
  <c r="K557" i="1"/>
  <c r="L557" i="1" s="1"/>
  <c r="K551" i="1"/>
  <c r="L551" i="1" s="1"/>
  <c r="K547" i="1"/>
  <c r="L547" i="1" s="1"/>
  <c r="K536" i="1"/>
  <c r="L536" i="1" s="1"/>
  <c r="K524" i="1"/>
  <c r="L524" i="1" s="1"/>
  <c r="K9" i="1"/>
  <c r="L9" i="1" s="1"/>
  <c r="K292" i="1"/>
  <c r="L292" i="1" s="1"/>
  <c r="M998" i="1"/>
  <c r="K998" i="1"/>
  <c r="L998" i="1" s="1"/>
  <c r="M976" i="1"/>
  <c r="K976" i="1"/>
  <c r="L976" i="1" s="1"/>
  <c r="M639" i="1"/>
  <c r="K639" i="1"/>
  <c r="L639" i="1" s="1"/>
  <c r="M636" i="1"/>
  <c r="K636" i="1"/>
  <c r="L636" i="1" s="1"/>
  <c r="M962" i="1"/>
  <c r="K962" i="1"/>
  <c r="L962" i="1" s="1"/>
  <c r="M1097" i="1"/>
  <c r="K1097" i="1"/>
  <c r="L1097" i="1" s="1"/>
  <c r="M1245" i="1"/>
  <c r="K1245" i="1"/>
  <c r="L1245" i="1" s="1"/>
  <c r="M1242" i="1"/>
  <c r="K1242" i="1"/>
  <c r="L1242" i="1" s="1"/>
  <c r="M70" i="1"/>
  <c r="K70" i="1"/>
  <c r="L70" i="1" s="1"/>
  <c r="M754" i="1"/>
  <c r="K754" i="1"/>
  <c r="L754" i="1" s="1"/>
  <c r="M1219" i="1"/>
  <c r="K1219" i="1"/>
  <c r="L1219" i="1" s="1"/>
  <c r="M743" i="1"/>
  <c r="K743" i="1"/>
  <c r="L743" i="1" s="1"/>
  <c r="M18" i="1"/>
  <c r="K18" i="1"/>
  <c r="L18" i="1" s="1"/>
  <c r="M299" i="1"/>
  <c r="K299" i="1"/>
  <c r="L299" i="1" s="1"/>
  <c r="M43" i="1"/>
  <c r="K43" i="1"/>
  <c r="L43" i="1" s="1"/>
  <c r="M699" i="1"/>
  <c r="K699" i="1"/>
  <c r="L699" i="1" s="1"/>
  <c r="M39" i="1"/>
  <c r="K39" i="1"/>
  <c r="L39" i="1" s="1"/>
  <c r="M1027" i="1"/>
  <c r="K1027" i="1"/>
  <c r="L1027" i="1" s="1"/>
  <c r="M687" i="1"/>
  <c r="K687" i="1"/>
  <c r="L687" i="1" s="1"/>
  <c r="M504" i="1"/>
  <c r="K504" i="1"/>
  <c r="L504" i="1" s="1"/>
  <c r="M494" i="1"/>
  <c r="K494" i="1"/>
  <c r="L494" i="1" s="1"/>
  <c r="M1007" i="1"/>
  <c r="K1007" i="1"/>
  <c r="L1007" i="1" s="1"/>
  <c r="K477" i="1"/>
  <c r="L477" i="1" s="1"/>
  <c r="K1972" i="1"/>
  <c r="L1972" i="1" s="1"/>
  <c r="K1944" i="1"/>
  <c r="L1944" i="1" s="1"/>
  <c r="K1901" i="1"/>
  <c r="L1901" i="1" s="1"/>
  <c r="K1861" i="1"/>
  <c r="L1861" i="1" s="1"/>
  <c r="K449" i="1"/>
  <c r="L449" i="1" s="1"/>
  <c r="K1803" i="1"/>
  <c r="L1803" i="1" s="1"/>
  <c r="K241" i="1"/>
  <c r="L241" i="1" s="1"/>
  <c r="K1715" i="1"/>
  <c r="L1715" i="1" s="1"/>
  <c r="K1633" i="1"/>
  <c r="L1633" i="1" s="1"/>
  <c r="K1613" i="1"/>
  <c r="L1613" i="1" s="1"/>
  <c r="K1601" i="1"/>
  <c r="L1601" i="1" s="1"/>
  <c r="K1577" i="1"/>
  <c r="L1577" i="1" s="1"/>
  <c r="K417" i="1"/>
  <c r="L417" i="1" s="1"/>
  <c r="K1512" i="1"/>
  <c r="L1512" i="1" s="1"/>
  <c r="K1444" i="1"/>
  <c r="L1444" i="1" s="1"/>
  <c r="K1339" i="1"/>
  <c r="L1339" i="1" s="1"/>
  <c r="K1283" i="1"/>
  <c r="L1283" i="1" s="1"/>
  <c r="K1269" i="1"/>
  <c r="L1269" i="1" s="1"/>
  <c r="K1209" i="1"/>
  <c r="L1209" i="1" s="1"/>
  <c r="K1095" i="1"/>
  <c r="L1095" i="1" s="1"/>
  <c r="K691" i="1"/>
  <c r="L691" i="1" s="1"/>
  <c r="M765" i="1"/>
  <c r="K765" i="1"/>
  <c r="L765" i="1" s="1"/>
  <c r="M309" i="1"/>
  <c r="K309" i="1"/>
  <c r="L309" i="1" s="1"/>
  <c r="M593" i="1"/>
  <c r="K593" i="1"/>
  <c r="L593" i="1" s="1"/>
  <c r="M581" i="1"/>
  <c r="K581" i="1"/>
  <c r="L581" i="1" s="1"/>
  <c r="M21" i="1"/>
  <c r="K21" i="1"/>
  <c r="L21" i="1" s="1"/>
  <c r="M577" i="1"/>
  <c r="K577" i="1"/>
  <c r="L577" i="1" s="1"/>
  <c r="M1216" i="1"/>
  <c r="K1216" i="1"/>
  <c r="L1216" i="1" s="1"/>
  <c r="M742" i="1"/>
  <c r="K742" i="1"/>
  <c r="L742" i="1" s="1"/>
  <c r="M564" i="1"/>
  <c r="K564" i="1"/>
  <c r="L564" i="1" s="1"/>
  <c r="M45" i="1"/>
  <c r="K45" i="1"/>
  <c r="L45" i="1" s="1"/>
  <c r="M66" i="1"/>
  <c r="K66" i="1"/>
  <c r="L66" i="1" s="1"/>
  <c r="M1210" i="1"/>
  <c r="K1210" i="1"/>
  <c r="L1210" i="1" s="1"/>
  <c r="M737" i="1"/>
  <c r="K737" i="1"/>
  <c r="L737" i="1" s="1"/>
  <c r="M1196" i="1"/>
  <c r="K1196" i="1"/>
  <c r="L1196" i="1" s="1"/>
  <c r="M548" i="1"/>
  <c r="K548" i="1"/>
  <c r="L548" i="1" s="1"/>
  <c r="M544" i="1"/>
  <c r="K544" i="1"/>
  <c r="L544" i="1" s="1"/>
  <c r="M727" i="1"/>
  <c r="K727" i="1"/>
  <c r="L727" i="1" s="1"/>
  <c r="M891" i="1"/>
  <c r="K891" i="1"/>
  <c r="L891" i="1" s="1"/>
  <c r="M531" i="1"/>
  <c r="K531" i="1"/>
  <c r="L531" i="1" s="1"/>
  <c r="M1179" i="1"/>
  <c r="K1179" i="1"/>
  <c r="L1179" i="1" s="1"/>
  <c r="M295" i="1"/>
  <c r="K295" i="1"/>
  <c r="L295" i="1" s="1"/>
  <c r="M525" i="1"/>
  <c r="K525" i="1"/>
  <c r="L525" i="1" s="1"/>
  <c r="M1176" i="1"/>
  <c r="K1176" i="1"/>
  <c r="L1176" i="1" s="1"/>
  <c r="M881" i="1"/>
  <c r="K881" i="1"/>
  <c r="L881" i="1" s="1"/>
  <c r="M878" i="1"/>
  <c r="K878" i="1"/>
  <c r="L878" i="1" s="1"/>
  <c r="M877" i="1"/>
  <c r="K877" i="1"/>
  <c r="L877" i="1" s="1"/>
  <c r="M516" i="1"/>
  <c r="K516" i="1"/>
  <c r="L516" i="1" s="1"/>
  <c r="M335" i="1"/>
  <c r="K335" i="1"/>
  <c r="L335" i="1" s="1"/>
  <c r="M512" i="1"/>
  <c r="K512" i="1"/>
  <c r="L512" i="1" s="1"/>
  <c r="M510" i="1"/>
  <c r="K510" i="1"/>
  <c r="L510" i="1" s="1"/>
  <c r="M1025" i="1"/>
  <c r="K1025" i="1"/>
  <c r="L1025" i="1" s="1"/>
  <c r="M684" i="1"/>
  <c r="K684" i="1"/>
  <c r="L684" i="1" s="1"/>
  <c r="M291" i="1"/>
  <c r="K291" i="1"/>
  <c r="L291" i="1" s="1"/>
  <c r="M501" i="1"/>
  <c r="K501" i="1"/>
  <c r="L501" i="1" s="1"/>
  <c r="M3" i="1"/>
  <c r="M2107" i="1" s="1"/>
  <c r="M2111" i="1" s="1"/>
  <c r="K3" i="1"/>
  <c r="L3" i="1" s="1"/>
  <c r="M61" i="1"/>
  <c r="K61" i="1"/>
  <c r="L61" i="1" s="1"/>
  <c r="M1318" i="1"/>
  <c r="K1318" i="1"/>
  <c r="L1318" i="1" s="1"/>
  <c r="M850" i="1"/>
  <c r="K850" i="1"/>
  <c r="L850" i="1" s="1"/>
  <c r="M497" i="1"/>
  <c r="K497" i="1"/>
  <c r="L497" i="1" s="1"/>
  <c r="K2097" i="1"/>
  <c r="L2097" i="1" s="1"/>
  <c r="K289" i="1"/>
  <c r="L289" i="1" s="1"/>
  <c r="K2075" i="1"/>
  <c r="L2075" i="1" s="1"/>
  <c r="K2072" i="1"/>
  <c r="L2072" i="1" s="1"/>
  <c r="K2069" i="1"/>
  <c r="L2069" i="1" s="1"/>
  <c r="K2067" i="1"/>
  <c r="L2067" i="1" s="1"/>
  <c r="K2058" i="1"/>
  <c r="L2058" i="1" s="1"/>
  <c r="K2054" i="1"/>
  <c r="L2054" i="1" s="1"/>
  <c r="K280" i="1"/>
  <c r="L280" i="1" s="1"/>
  <c r="K2045" i="1"/>
  <c r="L2045" i="1" s="1"/>
  <c r="K277" i="1"/>
  <c r="L277" i="1" s="1"/>
  <c r="K275" i="1"/>
  <c r="L275" i="1" s="1"/>
  <c r="K274" i="1"/>
  <c r="L274" i="1" s="1"/>
  <c r="K1953" i="1"/>
  <c r="L1953" i="1" s="1"/>
  <c r="K1951" i="1"/>
  <c r="L1951" i="1" s="1"/>
  <c r="K1929" i="1"/>
  <c r="L1929" i="1" s="1"/>
  <c r="K264" i="1"/>
  <c r="L264" i="1" s="1"/>
  <c r="K1914" i="1"/>
  <c r="L1914" i="1" s="1"/>
  <c r="K1903" i="1"/>
  <c r="L1903" i="1" s="1"/>
  <c r="K1900" i="1"/>
  <c r="L1900" i="1" s="1"/>
  <c r="K1898" i="1"/>
  <c r="L1898" i="1" s="1"/>
  <c r="K1856" i="1"/>
  <c r="L1856" i="1" s="1"/>
  <c r="K1842" i="1"/>
  <c r="L1842" i="1" s="1"/>
  <c r="K1827" i="1"/>
  <c r="L1827" i="1" s="1"/>
  <c r="K1816" i="1"/>
  <c r="L1816" i="1" s="1"/>
  <c r="K1813" i="1"/>
  <c r="L1813" i="1" s="1"/>
  <c r="K1810" i="1"/>
  <c r="L1810" i="1" s="1"/>
  <c r="K1807" i="1"/>
  <c r="L1807" i="1" s="1"/>
  <c r="K443" i="1"/>
  <c r="L443" i="1" s="1"/>
  <c r="K1787" i="1"/>
  <c r="L1787" i="1" s="1"/>
  <c r="K237" i="1"/>
  <c r="L237" i="1" s="1"/>
  <c r="K1734" i="1"/>
  <c r="L1734" i="1" s="1"/>
  <c r="K1731" i="1"/>
  <c r="L1731" i="1" s="1"/>
  <c r="K1727" i="1"/>
  <c r="L1727" i="1" s="1"/>
  <c r="K233" i="1"/>
  <c r="L233" i="1" s="1"/>
  <c r="K1724" i="1"/>
  <c r="L1724" i="1" s="1"/>
  <c r="K1722" i="1"/>
  <c r="L1722" i="1" s="1"/>
  <c r="K1719" i="1"/>
  <c r="L1719" i="1" s="1"/>
  <c r="K1711" i="1"/>
  <c r="L1711" i="1" s="1"/>
  <c r="K1685" i="1"/>
  <c r="L1685" i="1" s="1"/>
  <c r="K429" i="1"/>
  <c r="L429" i="1" s="1"/>
  <c r="K1668" i="1"/>
  <c r="L1668" i="1" s="1"/>
  <c r="K1658" i="1"/>
  <c r="L1658" i="1" s="1"/>
  <c r="K1627" i="1"/>
  <c r="L1627" i="1" s="1"/>
  <c r="K217" i="1"/>
  <c r="L217" i="1" s="1"/>
  <c r="K1616" i="1"/>
  <c r="L1616" i="1" s="1"/>
  <c r="K1604" i="1"/>
  <c r="L1604" i="1" s="1"/>
  <c r="K1596" i="1"/>
  <c r="L1596" i="1" s="1"/>
  <c r="K1585" i="1"/>
  <c r="L1585" i="1" s="1"/>
  <c r="K1573" i="1"/>
  <c r="L1573" i="1" s="1"/>
  <c r="K1559" i="1"/>
  <c r="L1559" i="1" s="1"/>
  <c r="K1556" i="1"/>
  <c r="L1556" i="1" s="1"/>
  <c r="K1546" i="1"/>
  <c r="L1546" i="1" s="1"/>
  <c r="K414" i="1"/>
  <c r="L414" i="1" s="1"/>
  <c r="K413" i="1"/>
  <c r="L413" i="1" s="1"/>
  <c r="K1533" i="1"/>
  <c r="L1533" i="1" s="1"/>
  <c r="K1530" i="1"/>
  <c r="L1530" i="1" s="1"/>
  <c r="K1527" i="1"/>
  <c r="L1527" i="1" s="1"/>
  <c r="K1518" i="1"/>
  <c r="L1518" i="1" s="1"/>
  <c r="K1504" i="1"/>
  <c r="L1504" i="1" s="1"/>
  <c r="K1500" i="1"/>
  <c r="L1500" i="1" s="1"/>
  <c r="K1490" i="1"/>
  <c r="L1490" i="1" s="1"/>
  <c r="K1484" i="1"/>
  <c r="L1484" i="1" s="1"/>
  <c r="K1458" i="1"/>
  <c r="L1458" i="1" s="1"/>
  <c r="K1451" i="1"/>
  <c r="L1451" i="1" s="1"/>
  <c r="K402" i="1"/>
  <c r="L402" i="1" s="1"/>
  <c r="K1446" i="1"/>
  <c r="L1446" i="1" s="1"/>
  <c r="K187" i="1"/>
  <c r="L187" i="1" s="1"/>
  <c r="K1423" i="1"/>
  <c r="L1423" i="1" s="1"/>
  <c r="K1416" i="1"/>
  <c r="L1416" i="1" s="1"/>
  <c r="K1405" i="1"/>
  <c r="L1405" i="1" s="1"/>
  <c r="K397" i="1"/>
  <c r="L397" i="1" s="1"/>
  <c r="K171" i="1"/>
  <c r="L171" i="1" s="1"/>
  <c r="K1387" i="1"/>
  <c r="L1387" i="1" s="1"/>
  <c r="K1370" i="1"/>
  <c r="L1370" i="1" s="1"/>
  <c r="K1366" i="1"/>
  <c r="L1366" i="1" s="1"/>
  <c r="K1363" i="1"/>
  <c r="L1363" i="1" s="1"/>
  <c r="K1360" i="1"/>
  <c r="L1360" i="1" s="1"/>
  <c r="K159" i="1"/>
  <c r="L159" i="1" s="1"/>
  <c r="K1347" i="1"/>
  <c r="L1347" i="1" s="1"/>
  <c r="K387" i="1"/>
  <c r="L387" i="1" s="1"/>
  <c r="K1336" i="1"/>
  <c r="L1336" i="1" s="1"/>
  <c r="K1321" i="1"/>
  <c r="L1321" i="1" s="1"/>
  <c r="K1231" i="1"/>
  <c r="L1231" i="1" s="1"/>
  <c r="K129" i="1"/>
  <c r="L129" i="1" s="1"/>
  <c r="K128" i="1"/>
  <c r="L128" i="1" s="1"/>
  <c r="K1217" i="1"/>
  <c r="L1217" i="1" s="1"/>
  <c r="K1203" i="1"/>
  <c r="L1203" i="1" s="1"/>
  <c r="K1194" i="1"/>
  <c r="L1194" i="1" s="1"/>
  <c r="K1167" i="1"/>
  <c r="L1167" i="1" s="1"/>
  <c r="K1157" i="1"/>
  <c r="L1157" i="1" s="1"/>
  <c r="K1152" i="1"/>
  <c r="L1152" i="1" s="1"/>
  <c r="K1132" i="1"/>
  <c r="L1132" i="1" s="1"/>
  <c r="K111" i="1"/>
  <c r="L111" i="1" s="1"/>
  <c r="K1112" i="1"/>
  <c r="L1112" i="1" s="1"/>
  <c r="K365" i="1"/>
  <c r="L365" i="1" s="1"/>
  <c r="K1093" i="1"/>
  <c r="L1093" i="1" s="1"/>
  <c r="K100" i="1"/>
  <c r="L100" i="1" s="1"/>
  <c r="K1024" i="1"/>
  <c r="L1024" i="1" s="1"/>
  <c r="K89" i="1"/>
  <c r="L89" i="1" s="1"/>
  <c r="K954" i="1"/>
  <c r="L954" i="1" s="1"/>
  <c r="K934" i="1"/>
  <c r="L934" i="1" s="1"/>
  <c r="K907" i="1"/>
  <c r="L907" i="1" s="1"/>
  <c r="K903" i="1"/>
  <c r="L903" i="1" s="1"/>
  <c r="K886" i="1"/>
  <c r="L886" i="1" s="1"/>
  <c r="K879" i="1"/>
  <c r="L879" i="1" s="1"/>
  <c r="K865" i="1"/>
  <c r="L865" i="1" s="1"/>
  <c r="K811" i="1"/>
  <c r="L811" i="1" s="1"/>
  <c r="K783" i="1"/>
  <c r="L783" i="1" s="1"/>
  <c r="K697" i="1"/>
  <c r="L697" i="1" s="1"/>
  <c r="K690" i="1"/>
  <c r="L690" i="1" s="1"/>
  <c r="K654" i="1"/>
  <c r="L654" i="1" s="1"/>
  <c r="K614" i="1"/>
  <c r="L614" i="1" s="1"/>
  <c r="K23" i="1"/>
  <c r="L23" i="1" s="1"/>
  <c r="K307" i="1"/>
  <c r="L307" i="1" s="1"/>
  <c r="K582" i="1"/>
  <c r="L582" i="1" s="1"/>
  <c r="K528" i="1"/>
  <c r="L528" i="1" s="1"/>
  <c r="K507" i="1"/>
  <c r="L507" i="1" s="1"/>
  <c r="K2" i="1"/>
  <c r="M1311" i="1"/>
  <c r="K1311" i="1"/>
  <c r="L1311" i="1" s="1"/>
  <c r="M1133" i="1"/>
  <c r="K1133" i="1"/>
  <c r="L1133" i="1" s="1"/>
  <c r="M841" i="1"/>
  <c r="K841" i="1"/>
  <c r="L841" i="1" s="1"/>
  <c r="M331" i="1"/>
  <c r="K331" i="1"/>
  <c r="L331" i="1" s="1"/>
  <c r="M1130" i="1"/>
  <c r="K1130" i="1"/>
  <c r="L1130" i="1" s="1"/>
  <c r="M1302" i="1"/>
  <c r="K1302" i="1"/>
  <c r="L1302" i="1" s="1"/>
  <c r="M31" i="1"/>
  <c r="K31" i="1"/>
  <c r="L31" i="1" s="1"/>
  <c r="M837" i="1"/>
  <c r="K837" i="1"/>
  <c r="L837" i="1" s="1"/>
  <c r="M834" i="1"/>
  <c r="K834" i="1"/>
  <c r="L834" i="1" s="1"/>
  <c r="M993" i="1"/>
  <c r="K993" i="1"/>
  <c r="L993" i="1" s="1"/>
  <c r="M329" i="1"/>
  <c r="K329" i="1"/>
  <c r="L329" i="1" s="1"/>
  <c r="M1121" i="1"/>
  <c r="K1121" i="1"/>
  <c r="L1121" i="1" s="1"/>
  <c r="M1290" i="1"/>
  <c r="K1290" i="1"/>
  <c r="L1290" i="1" s="1"/>
  <c r="M328" i="1"/>
  <c r="K328" i="1"/>
  <c r="L328" i="1" s="1"/>
  <c r="M1118" i="1"/>
  <c r="K1118" i="1"/>
  <c r="L1118" i="1" s="1"/>
  <c r="M979" i="1"/>
  <c r="K979" i="1"/>
  <c r="L979" i="1" s="1"/>
  <c r="M816" i="1"/>
  <c r="K816" i="1"/>
  <c r="L816" i="1" s="1"/>
  <c r="M643" i="1"/>
  <c r="K643" i="1"/>
  <c r="L643" i="1" s="1"/>
  <c r="M975" i="1"/>
  <c r="K975" i="1"/>
  <c r="L975" i="1" s="1"/>
  <c r="M813" i="1"/>
  <c r="K813" i="1"/>
  <c r="L813" i="1" s="1"/>
  <c r="M969" i="1"/>
  <c r="K969" i="1"/>
  <c r="L969" i="1" s="1"/>
  <c r="M27" i="1"/>
  <c r="K27" i="1"/>
  <c r="L27" i="1" s="1"/>
  <c r="M810" i="1"/>
  <c r="K810" i="1"/>
  <c r="L810" i="1" s="1"/>
  <c r="M807" i="1"/>
  <c r="K807" i="1"/>
  <c r="L807" i="1" s="1"/>
  <c r="M966" i="1"/>
  <c r="K966" i="1"/>
  <c r="L966" i="1" s="1"/>
  <c r="M965" i="1"/>
  <c r="K965" i="1"/>
  <c r="L965" i="1" s="1"/>
  <c r="M1106" i="1"/>
  <c r="K1106" i="1"/>
  <c r="L1106" i="1" s="1"/>
  <c r="M51" i="1"/>
  <c r="K51" i="1"/>
  <c r="L51" i="1" s="1"/>
  <c r="M804" i="1"/>
  <c r="K804" i="1"/>
  <c r="L804" i="1" s="1"/>
  <c r="M803" i="1"/>
  <c r="K803" i="1"/>
  <c r="L803" i="1" s="1"/>
  <c r="M627" i="1"/>
  <c r="K627" i="1"/>
  <c r="L627" i="1" s="1"/>
  <c r="M1103" i="1"/>
  <c r="K1103" i="1"/>
  <c r="L1103" i="1" s="1"/>
  <c r="M957" i="1"/>
  <c r="K957" i="1"/>
  <c r="L957" i="1" s="1"/>
  <c r="M624" i="1"/>
  <c r="K624" i="1"/>
  <c r="L624" i="1" s="1"/>
  <c r="M312" i="1"/>
  <c r="K312" i="1"/>
  <c r="L312" i="1" s="1"/>
  <c r="M620" i="1"/>
  <c r="K620" i="1"/>
  <c r="L620" i="1" s="1"/>
  <c r="M612" i="1"/>
  <c r="K612" i="1"/>
  <c r="L612" i="1" s="1"/>
  <c r="M939" i="1"/>
  <c r="K939" i="1"/>
  <c r="L939" i="1" s="1"/>
  <c r="M1094" i="1"/>
  <c r="K1094" i="1"/>
  <c r="L1094" i="1" s="1"/>
  <c r="M781" i="1"/>
  <c r="K781" i="1"/>
  <c r="L781" i="1" s="1"/>
  <c r="M75" i="1"/>
  <c r="K75" i="1"/>
  <c r="L75" i="1" s="1"/>
  <c r="M601" i="1"/>
  <c r="K601" i="1"/>
  <c r="L601" i="1" s="1"/>
  <c r="M777" i="1"/>
  <c r="K777" i="1"/>
  <c r="L777" i="1" s="1"/>
  <c r="M49" i="1"/>
  <c r="K49" i="1"/>
  <c r="L49" i="1" s="1"/>
  <c r="M929" i="1"/>
  <c r="K929" i="1"/>
  <c r="L929" i="1" s="1"/>
  <c r="M771" i="1"/>
  <c r="K771" i="1"/>
  <c r="L771" i="1" s="1"/>
  <c r="M24" i="1"/>
  <c r="K24" i="1"/>
  <c r="L24" i="1" s="1"/>
  <c r="M596" i="1"/>
  <c r="K596" i="1"/>
  <c r="L596" i="1" s="1"/>
  <c r="M766" i="1"/>
  <c r="K766" i="1"/>
  <c r="L766" i="1" s="1"/>
  <c r="M763" i="1"/>
  <c r="K763" i="1"/>
  <c r="L763" i="1" s="1"/>
  <c r="M590" i="1"/>
  <c r="K590" i="1"/>
  <c r="L590" i="1" s="1"/>
  <c r="M589" i="1"/>
  <c r="K589" i="1"/>
  <c r="L589" i="1" s="1"/>
  <c r="M1080" i="1"/>
  <c r="K1080" i="1"/>
  <c r="L1080" i="1" s="1"/>
  <c r="M584" i="1"/>
  <c r="K584" i="1"/>
  <c r="L584" i="1" s="1"/>
  <c r="M321" i="1"/>
  <c r="K321" i="1"/>
  <c r="L321" i="1" s="1"/>
  <c r="M22" i="1"/>
  <c r="K22" i="1"/>
  <c r="L22" i="1" s="1"/>
  <c r="M303" i="1"/>
  <c r="K303" i="1"/>
  <c r="L303" i="1" s="1"/>
  <c r="M580" i="1"/>
  <c r="K580" i="1"/>
  <c r="L580" i="1" s="1"/>
  <c r="M1224" i="1"/>
  <c r="K1224" i="1"/>
  <c r="L1224" i="1" s="1"/>
  <c r="M751" i="1"/>
  <c r="K751" i="1"/>
  <c r="L751" i="1" s="1"/>
  <c r="M359" i="1"/>
  <c r="K359" i="1"/>
  <c r="L359" i="1" s="1"/>
  <c r="M572" i="1"/>
  <c r="K572" i="1"/>
  <c r="L572" i="1" s="1"/>
  <c r="M1071" i="1"/>
  <c r="K1071" i="1"/>
  <c r="L1071" i="1" s="1"/>
  <c r="M739" i="1"/>
  <c r="K739" i="1"/>
  <c r="L739" i="1" s="1"/>
  <c r="M560" i="1"/>
  <c r="K560" i="1"/>
  <c r="L560" i="1" s="1"/>
  <c r="M734" i="1"/>
  <c r="K734" i="1"/>
  <c r="L734" i="1" s="1"/>
  <c r="M1202" i="1"/>
  <c r="K1202" i="1"/>
  <c r="L1202" i="1" s="1"/>
  <c r="M552" i="1"/>
  <c r="K552" i="1"/>
  <c r="L552" i="1" s="1"/>
  <c r="M550" i="1"/>
  <c r="K550" i="1"/>
  <c r="L550" i="1" s="1"/>
  <c r="M896" i="1"/>
  <c r="K896" i="1"/>
  <c r="L896" i="1" s="1"/>
  <c r="M1199" i="1"/>
  <c r="K1199" i="1"/>
  <c r="L1199" i="1" s="1"/>
  <c r="M541" i="1"/>
  <c r="K541" i="1"/>
  <c r="L541" i="1" s="1"/>
  <c r="M64" i="1"/>
  <c r="K64" i="1"/>
  <c r="L64" i="1" s="1"/>
  <c r="M726" i="1"/>
  <c r="K726" i="1"/>
  <c r="L726" i="1" s="1"/>
  <c r="M1186" i="1"/>
  <c r="K1186" i="1"/>
  <c r="L1186" i="1" s="1"/>
  <c r="M539" i="1"/>
  <c r="K539" i="1"/>
  <c r="L539" i="1" s="1"/>
  <c r="M538" i="1"/>
  <c r="K538" i="1"/>
  <c r="L538" i="1" s="1"/>
  <c r="M529" i="1"/>
  <c r="K529" i="1"/>
  <c r="L529" i="1" s="1"/>
  <c r="M62" i="1"/>
  <c r="K62" i="1"/>
  <c r="L62" i="1" s="1"/>
  <c r="M1047" i="1"/>
  <c r="K1047" i="1"/>
  <c r="L1047" i="1" s="1"/>
  <c r="M885" i="1"/>
  <c r="K885" i="1"/>
  <c r="L885" i="1" s="1"/>
  <c r="M716" i="1"/>
  <c r="K716" i="1"/>
  <c r="L716" i="1" s="1"/>
  <c r="M96" i="1"/>
  <c r="K96" i="1"/>
  <c r="L96" i="1" s="1"/>
  <c r="M523" i="1"/>
  <c r="K523" i="1"/>
  <c r="L523" i="1" s="1"/>
  <c r="M882" i="1"/>
  <c r="K882" i="1"/>
  <c r="L882" i="1" s="1"/>
  <c r="M294" i="1"/>
  <c r="K294" i="1"/>
  <c r="L294" i="1" s="1"/>
  <c r="M13" i="1"/>
  <c r="K13" i="1"/>
  <c r="L13" i="1" s="1"/>
  <c r="M874" i="1"/>
  <c r="K874" i="1"/>
  <c r="L874" i="1" s="1"/>
  <c r="M1170" i="1"/>
  <c r="K1170" i="1"/>
  <c r="L1170" i="1" s="1"/>
  <c r="M702" i="1"/>
  <c r="K702" i="1"/>
  <c r="L702" i="1" s="1"/>
  <c r="M1032" i="1"/>
  <c r="K1032" i="1"/>
  <c r="L1032" i="1" s="1"/>
  <c r="M1166" i="1"/>
  <c r="K1166" i="1"/>
  <c r="L1166" i="1" s="1"/>
  <c r="M336" i="1"/>
  <c r="K336" i="1"/>
  <c r="L336" i="1" s="1"/>
  <c r="M8" i="1"/>
  <c r="K8" i="1"/>
  <c r="L8" i="1" s="1"/>
  <c r="M509" i="1"/>
  <c r="K509" i="1"/>
  <c r="L509" i="1" s="1"/>
  <c r="M688" i="1"/>
  <c r="K688" i="1"/>
  <c r="L688" i="1" s="1"/>
  <c r="M506" i="1"/>
  <c r="K506" i="1"/>
  <c r="L506" i="1" s="1"/>
  <c r="M314" i="1"/>
  <c r="K314" i="1"/>
  <c r="L314" i="1" s="1"/>
  <c r="M1019" i="1"/>
  <c r="K1019" i="1"/>
  <c r="L1019" i="1" s="1"/>
  <c r="M1145" i="1"/>
  <c r="K1145" i="1"/>
  <c r="L1145" i="1" s="1"/>
  <c r="M857" i="1"/>
  <c r="K857" i="1"/>
  <c r="L857" i="1" s="1"/>
  <c r="M5" i="1"/>
  <c r="K5" i="1"/>
  <c r="L5" i="1" s="1"/>
  <c r="M675" i="1"/>
  <c r="K675" i="1"/>
  <c r="L675" i="1" s="1"/>
  <c r="M1138" i="1"/>
  <c r="K1138" i="1"/>
  <c r="L1138" i="1" s="1"/>
  <c r="M674" i="1"/>
  <c r="K674" i="1"/>
  <c r="L674" i="1" s="1"/>
  <c r="M1011" i="1"/>
  <c r="K1011" i="1"/>
  <c r="L1011" i="1" s="1"/>
  <c r="M493" i="1"/>
  <c r="K493" i="1"/>
  <c r="L493" i="1" s="1"/>
  <c r="K492" i="1"/>
  <c r="K2101" i="1"/>
  <c r="L2101" i="1" s="1"/>
  <c r="K490" i="1"/>
  <c r="L490" i="1" s="1"/>
  <c r="K489" i="1"/>
  <c r="L489" i="1" s="1"/>
  <c r="K288" i="1"/>
  <c r="L288" i="1" s="1"/>
  <c r="K2091" i="1"/>
  <c r="L2091" i="1" s="1"/>
  <c r="K487" i="1"/>
  <c r="L487" i="1" s="1"/>
  <c r="K2087" i="1"/>
  <c r="L2087" i="1" s="1"/>
  <c r="K285" i="1"/>
  <c r="L285" i="1" s="1"/>
  <c r="K2081" i="1"/>
  <c r="L2081" i="1" s="1"/>
  <c r="K2077" i="1"/>
  <c r="L2077" i="1" s="1"/>
  <c r="K2074" i="1"/>
  <c r="L2074" i="1" s="1"/>
  <c r="K2070" i="1"/>
  <c r="L2070" i="1" s="1"/>
  <c r="K483" i="1"/>
  <c r="L483" i="1" s="1"/>
  <c r="K282" i="1"/>
  <c r="L282" i="1" s="1"/>
  <c r="K2063" i="1"/>
  <c r="L2063" i="1" s="1"/>
  <c r="K281" i="1"/>
  <c r="L281" i="1" s="1"/>
  <c r="K2056" i="1"/>
  <c r="L2056" i="1" s="1"/>
  <c r="K2052" i="1"/>
  <c r="L2052" i="1" s="1"/>
  <c r="K2049" i="1"/>
  <c r="L2049" i="1" s="1"/>
  <c r="K2047" i="1"/>
  <c r="L2047" i="1" s="1"/>
  <c r="K2043" i="1"/>
  <c r="L2043" i="1" s="1"/>
  <c r="K2041" i="1"/>
  <c r="L2041" i="1" s="1"/>
  <c r="K478" i="1"/>
  <c r="L478" i="1" s="1"/>
  <c r="K2036" i="1"/>
  <c r="L2036" i="1" s="1"/>
  <c r="K2033" i="1"/>
  <c r="L2033" i="1" s="1"/>
  <c r="K475" i="1"/>
  <c r="L475" i="1" s="1"/>
  <c r="K2027" i="1"/>
  <c r="L2027" i="1" s="1"/>
  <c r="K2025" i="1"/>
  <c r="L2025" i="1" s="1"/>
  <c r="K2021" i="1"/>
  <c r="L2021" i="1" s="1"/>
  <c r="K2019" i="1"/>
  <c r="L2019" i="1" s="1"/>
  <c r="K2016" i="1"/>
  <c r="L2016" i="1" s="1"/>
  <c r="K2013" i="1"/>
  <c r="L2013" i="1" s="1"/>
  <c r="K2009" i="1"/>
  <c r="L2009" i="1" s="1"/>
  <c r="K2005" i="1"/>
  <c r="L2005" i="1" s="1"/>
  <c r="K2001" i="1"/>
  <c r="L2001" i="1" s="1"/>
  <c r="K1997" i="1"/>
  <c r="L1997" i="1" s="1"/>
  <c r="K1993" i="1"/>
  <c r="L1993" i="1" s="1"/>
  <c r="K1989" i="1"/>
  <c r="L1989" i="1" s="1"/>
  <c r="K1985" i="1"/>
  <c r="L1985" i="1" s="1"/>
  <c r="K1982" i="1"/>
  <c r="L1982" i="1" s="1"/>
  <c r="K1980" i="1"/>
  <c r="L1980" i="1" s="1"/>
  <c r="K1976" i="1"/>
  <c r="L1976" i="1" s="1"/>
  <c r="K469" i="1"/>
  <c r="L469" i="1" s="1"/>
  <c r="K1970" i="1"/>
  <c r="L1970" i="1" s="1"/>
  <c r="K1966" i="1"/>
  <c r="L1966" i="1" s="1"/>
  <c r="K271" i="1"/>
  <c r="L271" i="1" s="1"/>
  <c r="K1959" i="1"/>
  <c r="L1959" i="1" s="1"/>
  <c r="K1947" i="1"/>
  <c r="L1947" i="1" s="1"/>
  <c r="K267" i="1"/>
  <c r="L267" i="1" s="1"/>
  <c r="K1941" i="1"/>
  <c r="L1941" i="1" s="1"/>
  <c r="K1939" i="1"/>
  <c r="L1939" i="1" s="1"/>
  <c r="K1935" i="1"/>
  <c r="L1935" i="1" s="1"/>
  <c r="K1931" i="1"/>
  <c r="L1931" i="1" s="1"/>
  <c r="K1927" i="1"/>
  <c r="L1927" i="1" s="1"/>
  <c r="K1925" i="1"/>
  <c r="L1925" i="1" s="1"/>
  <c r="K263" i="1"/>
  <c r="L263" i="1" s="1"/>
  <c r="K1919" i="1"/>
  <c r="L1919" i="1" s="1"/>
  <c r="K1916" i="1"/>
  <c r="L1916" i="1" s="1"/>
  <c r="K261" i="1"/>
  <c r="L261" i="1" s="1"/>
  <c r="K1910" i="1"/>
  <c r="L1910" i="1" s="1"/>
  <c r="K462" i="1"/>
  <c r="L462" i="1" s="1"/>
  <c r="K1905" i="1"/>
  <c r="L1905" i="1" s="1"/>
  <c r="K259" i="1"/>
  <c r="L259" i="1" s="1"/>
  <c r="K258" i="1"/>
  <c r="L258" i="1" s="1"/>
  <c r="K1896" i="1"/>
  <c r="L1896" i="1" s="1"/>
  <c r="K1892" i="1"/>
  <c r="L1892" i="1" s="1"/>
  <c r="K1889" i="1"/>
  <c r="L1889" i="1" s="1"/>
  <c r="K1885" i="1"/>
  <c r="L1885" i="1" s="1"/>
  <c r="K1881" i="1"/>
  <c r="L1881" i="1" s="1"/>
  <c r="K1877" i="1"/>
  <c r="L1877" i="1" s="1"/>
  <c r="K1873" i="1"/>
  <c r="L1873" i="1" s="1"/>
  <c r="K1870" i="1"/>
  <c r="L1870" i="1" s="1"/>
  <c r="K1866" i="1"/>
  <c r="L1866" i="1" s="1"/>
  <c r="K1862" i="1"/>
  <c r="L1862" i="1" s="1"/>
  <c r="K1858" i="1"/>
  <c r="L1858" i="1" s="1"/>
  <c r="K1854" i="1"/>
  <c r="L1854" i="1" s="1"/>
  <c r="K1852" i="1"/>
  <c r="L1852" i="1" s="1"/>
  <c r="K459" i="1"/>
  <c r="L459" i="1" s="1"/>
  <c r="K1848" i="1"/>
  <c r="L1848" i="1" s="1"/>
  <c r="K1844" i="1"/>
  <c r="L1844" i="1" s="1"/>
  <c r="K1840" i="1"/>
  <c r="L1840" i="1" s="1"/>
  <c r="K456" i="1"/>
  <c r="L456" i="1" s="1"/>
  <c r="K454" i="1"/>
  <c r="L454" i="1" s="1"/>
  <c r="K1833" i="1"/>
  <c r="L1833" i="1" s="1"/>
  <c r="K1829" i="1"/>
  <c r="L1829" i="1" s="1"/>
  <c r="K1826" i="1"/>
  <c r="L1826" i="1" s="1"/>
  <c r="K1823" i="1"/>
  <c r="L1823" i="1" s="1"/>
  <c r="K1821" i="1"/>
  <c r="L1821" i="1" s="1"/>
  <c r="K1817" i="1"/>
  <c r="L1817" i="1" s="1"/>
  <c r="K1815" i="1"/>
  <c r="L1815" i="1" s="1"/>
  <c r="K1811" i="1"/>
  <c r="L1811" i="1" s="1"/>
  <c r="K1809" i="1"/>
  <c r="L1809" i="1" s="1"/>
  <c r="K1805" i="1"/>
  <c r="L1805" i="1" s="1"/>
  <c r="K1804" i="1"/>
  <c r="L1804" i="1" s="1"/>
  <c r="K446" i="1"/>
  <c r="L446" i="1" s="1"/>
  <c r="K445" i="1"/>
  <c r="L445" i="1" s="1"/>
  <c r="K1796" i="1"/>
  <c r="L1796" i="1" s="1"/>
  <c r="K1795" i="1"/>
  <c r="L1795" i="1" s="1"/>
  <c r="K441" i="1"/>
  <c r="L441" i="1" s="1"/>
  <c r="K1789" i="1"/>
  <c r="L1789" i="1" s="1"/>
  <c r="K1785" i="1"/>
  <c r="L1785" i="1" s="1"/>
  <c r="K440" i="1"/>
  <c r="L440" i="1" s="1"/>
  <c r="K1779" i="1"/>
  <c r="L1779" i="1" s="1"/>
  <c r="K438" i="1"/>
  <c r="L438" i="1" s="1"/>
  <c r="K1774" i="1"/>
  <c r="L1774" i="1" s="1"/>
  <c r="K1770" i="1"/>
  <c r="L1770" i="1" s="1"/>
  <c r="K1766" i="1"/>
  <c r="L1766" i="1" s="1"/>
  <c r="K1764" i="1"/>
  <c r="L1764" i="1" s="1"/>
  <c r="K1762" i="1"/>
  <c r="L1762" i="1" s="1"/>
  <c r="K1758" i="1"/>
  <c r="L1758" i="1" s="1"/>
  <c r="K1754" i="1"/>
  <c r="L1754" i="1" s="1"/>
  <c r="K1751" i="1"/>
  <c r="L1751" i="1" s="1"/>
  <c r="K239" i="1"/>
  <c r="L239" i="1" s="1"/>
  <c r="K1745" i="1"/>
  <c r="L1745" i="1" s="1"/>
  <c r="K1742" i="1"/>
  <c r="L1742" i="1" s="1"/>
  <c r="K435" i="1"/>
  <c r="L435" i="1" s="1"/>
  <c r="K1736" i="1"/>
  <c r="L1736" i="1" s="1"/>
  <c r="K1732" i="1"/>
  <c r="L1732" i="1" s="1"/>
  <c r="K1729" i="1"/>
  <c r="L1729" i="1" s="1"/>
  <c r="K434" i="1"/>
  <c r="L434" i="1" s="1"/>
  <c r="K433" i="1"/>
  <c r="L433" i="1" s="1"/>
  <c r="K1723" i="1"/>
  <c r="L1723" i="1" s="1"/>
  <c r="K1720" i="1"/>
  <c r="L1720" i="1" s="1"/>
  <c r="K1718" i="1"/>
  <c r="L1718" i="1" s="1"/>
  <c r="K228" i="1"/>
  <c r="L228" i="1" s="1"/>
  <c r="K1713" i="1"/>
  <c r="L1713" i="1" s="1"/>
  <c r="K1709" i="1"/>
  <c r="L1709" i="1" s="1"/>
  <c r="K225" i="1"/>
  <c r="L225" i="1" s="1"/>
  <c r="K1703" i="1"/>
  <c r="L1703" i="1" s="1"/>
  <c r="K1700" i="1"/>
  <c r="L1700" i="1" s="1"/>
  <c r="K1696" i="1"/>
  <c r="L1696" i="1" s="1"/>
  <c r="K430" i="1"/>
  <c r="L430" i="1" s="1"/>
  <c r="K1691" i="1"/>
  <c r="L1691" i="1" s="1"/>
  <c r="K1687" i="1"/>
  <c r="L1687" i="1" s="1"/>
  <c r="K1683" i="1"/>
  <c r="L1683" i="1" s="1"/>
  <c r="K1680" i="1"/>
  <c r="L1680" i="1" s="1"/>
  <c r="K1676" i="1"/>
  <c r="L1676" i="1" s="1"/>
  <c r="K221" i="1"/>
  <c r="L221" i="1" s="1"/>
  <c r="K1670" i="1"/>
  <c r="L1670" i="1" s="1"/>
  <c r="K1666" i="1"/>
  <c r="L1666" i="1" s="1"/>
  <c r="K1662" i="1"/>
  <c r="L1662" i="1" s="1"/>
  <c r="K427" i="1"/>
  <c r="L427" i="1" s="1"/>
  <c r="K1656" i="1"/>
  <c r="L1656" i="1" s="1"/>
  <c r="K1652" i="1"/>
  <c r="L1652" i="1" s="1"/>
  <c r="K1648" i="1"/>
  <c r="L1648" i="1" s="1"/>
  <c r="K1644" i="1"/>
  <c r="L1644" i="1" s="1"/>
  <c r="K1641" i="1"/>
  <c r="L1641" i="1" s="1"/>
  <c r="K219" i="1"/>
  <c r="L219" i="1" s="1"/>
  <c r="K1634" i="1"/>
  <c r="L1634" i="1" s="1"/>
  <c r="K425" i="1"/>
  <c r="L425" i="1" s="1"/>
  <c r="K1628" i="1"/>
  <c r="L1628" i="1" s="1"/>
  <c r="K1625" i="1"/>
  <c r="L1625" i="1" s="1"/>
  <c r="K1622" i="1"/>
  <c r="L1622" i="1" s="1"/>
  <c r="K1618" i="1"/>
  <c r="L1618" i="1" s="1"/>
  <c r="K1614" i="1"/>
  <c r="L1614" i="1" s="1"/>
  <c r="K1611" i="1"/>
  <c r="L1611" i="1" s="1"/>
  <c r="K1609" i="1"/>
  <c r="L1609" i="1" s="1"/>
  <c r="K1606" i="1"/>
  <c r="L1606" i="1" s="1"/>
  <c r="K1602" i="1"/>
  <c r="L1602" i="1" s="1"/>
  <c r="K1598" i="1"/>
  <c r="L1598" i="1" s="1"/>
  <c r="K1594" i="1"/>
  <c r="L1594" i="1" s="1"/>
  <c r="K1591" i="1"/>
  <c r="L1591" i="1" s="1"/>
  <c r="K1587" i="1"/>
  <c r="L1587" i="1" s="1"/>
  <c r="K213" i="1"/>
  <c r="L213" i="1" s="1"/>
  <c r="K1581" i="1"/>
  <c r="L1581" i="1" s="1"/>
  <c r="K1578" i="1"/>
  <c r="L1578" i="1" s="1"/>
  <c r="K1574" i="1"/>
  <c r="L1574" i="1" s="1"/>
  <c r="K1572" i="1"/>
  <c r="L1572" i="1" s="1"/>
  <c r="K1570" i="1"/>
  <c r="L1570" i="1" s="1"/>
  <c r="K1568" i="1"/>
  <c r="L1568" i="1" s="1"/>
  <c r="K1564" i="1"/>
  <c r="L1564" i="1" s="1"/>
  <c r="K1560" i="1"/>
  <c r="L1560" i="1" s="1"/>
  <c r="K1557" i="1"/>
  <c r="L1557" i="1" s="1"/>
  <c r="K1555" i="1"/>
  <c r="L1555" i="1" s="1"/>
  <c r="K1551" i="1"/>
  <c r="L1551" i="1" s="1"/>
  <c r="K1548" i="1"/>
  <c r="L1548" i="1" s="1"/>
  <c r="K207" i="1"/>
  <c r="L207" i="1" s="1"/>
  <c r="K1542" i="1"/>
  <c r="L1542" i="1" s="1"/>
  <c r="K1539" i="1"/>
  <c r="L1539" i="1" s="1"/>
  <c r="K1535" i="1"/>
  <c r="L1535" i="1" s="1"/>
  <c r="K205" i="1"/>
  <c r="L205" i="1" s="1"/>
  <c r="K1531" i="1"/>
  <c r="L1531" i="1" s="1"/>
  <c r="K1529" i="1"/>
  <c r="L1529" i="1" s="1"/>
  <c r="K1525" i="1"/>
  <c r="L1525" i="1" s="1"/>
  <c r="K1523" i="1"/>
  <c r="L1523" i="1" s="1"/>
  <c r="K1520" i="1"/>
  <c r="L1520" i="1" s="1"/>
  <c r="K1516" i="1"/>
  <c r="L1516" i="1" s="1"/>
  <c r="K1513" i="1"/>
  <c r="L1513" i="1" s="1"/>
  <c r="K1509" i="1"/>
  <c r="L1509" i="1" s="1"/>
  <c r="K1506" i="1"/>
  <c r="L1506" i="1" s="1"/>
  <c r="K1502" i="1"/>
  <c r="L1502" i="1" s="1"/>
  <c r="K408" i="1"/>
  <c r="L408" i="1" s="1"/>
  <c r="K1496" i="1"/>
  <c r="L1496" i="1" s="1"/>
  <c r="K1494" i="1"/>
  <c r="L1494" i="1" s="1"/>
  <c r="K1491" i="1"/>
  <c r="L1491" i="1" s="1"/>
  <c r="K405" i="1"/>
  <c r="L405" i="1" s="1"/>
  <c r="K1486" i="1"/>
  <c r="L1486" i="1" s="1"/>
  <c r="K1482" i="1"/>
  <c r="L1482" i="1" s="1"/>
  <c r="K1480" i="1"/>
  <c r="L1480" i="1" s="1"/>
  <c r="K1477" i="1"/>
  <c r="L1477" i="1" s="1"/>
  <c r="K1474" i="1"/>
  <c r="L1474" i="1" s="1"/>
  <c r="K193" i="1"/>
  <c r="L193" i="1" s="1"/>
  <c r="K1468" i="1"/>
  <c r="L1468" i="1" s="1"/>
  <c r="K1464" i="1"/>
  <c r="L1464" i="1" s="1"/>
  <c r="K1460" i="1"/>
  <c r="L1460" i="1" s="1"/>
  <c r="K1457" i="1"/>
  <c r="L1457" i="1" s="1"/>
  <c r="K1453" i="1"/>
  <c r="L1453" i="1" s="1"/>
  <c r="K190" i="1"/>
  <c r="L190" i="1" s="1"/>
  <c r="K1448" i="1"/>
  <c r="L1448" i="1" s="1"/>
  <c r="K1445" i="1"/>
  <c r="L1445" i="1" s="1"/>
  <c r="K1443" i="1"/>
  <c r="L1443" i="1" s="1"/>
  <c r="K1440" i="1"/>
  <c r="L1440" i="1" s="1"/>
  <c r="K1437" i="1"/>
  <c r="L1437" i="1" s="1"/>
  <c r="K1433" i="1"/>
  <c r="L1433" i="1" s="1"/>
  <c r="K183" i="1"/>
  <c r="L183" i="1" s="1"/>
  <c r="K1427" i="1"/>
  <c r="L1427" i="1" s="1"/>
  <c r="K1425" i="1"/>
  <c r="L1425" i="1" s="1"/>
  <c r="K1421" i="1"/>
  <c r="L1421" i="1" s="1"/>
  <c r="K1418" i="1"/>
  <c r="L1418" i="1" s="1"/>
  <c r="K398" i="1"/>
  <c r="L398" i="1" s="1"/>
  <c r="K179" i="1"/>
  <c r="L179" i="1" s="1"/>
  <c r="K1410" i="1"/>
  <c r="L1410" i="1" s="1"/>
  <c r="K178" i="1"/>
  <c r="L178" i="1" s="1"/>
  <c r="K177" i="1"/>
  <c r="L177" i="1" s="1"/>
  <c r="K1402" i="1"/>
  <c r="L1402" i="1" s="1"/>
  <c r="K174" i="1"/>
  <c r="L174" i="1" s="1"/>
  <c r="K1397" i="1"/>
  <c r="L1397" i="1" s="1"/>
  <c r="K1394" i="1"/>
  <c r="L1394" i="1" s="1"/>
  <c r="K1391" i="1"/>
  <c r="L1391" i="1" s="1"/>
  <c r="K1388" i="1"/>
  <c r="L1388" i="1" s="1"/>
  <c r="K1386" i="1"/>
  <c r="L1386" i="1" s="1"/>
  <c r="K167" i="1"/>
  <c r="L167" i="1" s="1"/>
  <c r="K1382" i="1"/>
  <c r="L1382" i="1" s="1"/>
  <c r="K1379" i="1"/>
  <c r="L1379" i="1" s="1"/>
  <c r="K1377" i="1"/>
  <c r="L1377" i="1" s="1"/>
  <c r="K392" i="1"/>
  <c r="L392" i="1" s="1"/>
  <c r="K1371" i="1"/>
  <c r="L1371" i="1" s="1"/>
  <c r="K1368" i="1"/>
  <c r="L1368" i="1" s="1"/>
  <c r="K1365" i="1"/>
  <c r="L1365" i="1" s="1"/>
  <c r="K1362" i="1"/>
  <c r="L1362" i="1" s="1"/>
  <c r="K390" i="1"/>
  <c r="L390" i="1" s="1"/>
  <c r="K1356" i="1"/>
  <c r="L1356" i="1" s="1"/>
  <c r="K1353" i="1"/>
  <c r="L1353" i="1" s="1"/>
  <c r="K1349" i="1"/>
  <c r="L1349" i="1" s="1"/>
  <c r="K1348" i="1"/>
  <c r="L1348" i="1" s="1"/>
  <c r="K1345" i="1"/>
  <c r="L1345" i="1" s="1"/>
  <c r="K1343" i="1"/>
  <c r="L1343" i="1" s="1"/>
  <c r="K1340" i="1"/>
  <c r="L1340" i="1" s="1"/>
  <c r="K386" i="1"/>
  <c r="L386" i="1" s="1"/>
  <c r="K1334" i="1"/>
  <c r="L1334" i="1" s="1"/>
  <c r="K1330" i="1"/>
  <c r="L1330" i="1" s="1"/>
  <c r="K1327" i="1"/>
  <c r="L1327" i="1" s="1"/>
  <c r="K1323" i="1"/>
  <c r="L1323" i="1" s="1"/>
  <c r="K1319" i="1"/>
  <c r="L1319" i="1" s="1"/>
  <c r="K1313" i="1"/>
  <c r="L1313" i="1" s="1"/>
  <c r="K1309" i="1"/>
  <c r="L1309" i="1" s="1"/>
  <c r="K1306" i="1"/>
  <c r="L1306" i="1" s="1"/>
  <c r="K149" i="1"/>
  <c r="L149" i="1" s="1"/>
  <c r="K146" i="1"/>
  <c r="L146" i="1" s="1"/>
  <c r="K1296" i="1"/>
  <c r="L1296" i="1" s="1"/>
  <c r="K1292" i="1"/>
  <c r="L1292" i="1" s="1"/>
  <c r="K1289" i="1"/>
  <c r="L1289" i="1" s="1"/>
  <c r="K1285" i="1"/>
  <c r="L1285" i="1" s="1"/>
  <c r="K1280" i="1"/>
  <c r="L1280" i="1" s="1"/>
  <c r="K1276" i="1"/>
  <c r="L1276" i="1" s="1"/>
  <c r="K1271" i="1"/>
  <c r="L1271" i="1" s="1"/>
  <c r="K1266" i="1"/>
  <c r="L1266" i="1" s="1"/>
  <c r="K139" i="1"/>
  <c r="L139" i="1" s="1"/>
  <c r="K138" i="1"/>
  <c r="L138" i="1" s="1"/>
  <c r="K1252" i="1"/>
  <c r="L1252" i="1" s="1"/>
  <c r="K1249" i="1"/>
  <c r="L1249" i="1" s="1"/>
  <c r="K135" i="1"/>
  <c r="L135" i="1" s="1"/>
  <c r="K1241" i="1"/>
  <c r="L1241" i="1" s="1"/>
  <c r="K1238" i="1"/>
  <c r="L1238" i="1" s="1"/>
  <c r="K1233" i="1"/>
  <c r="L1233" i="1" s="1"/>
  <c r="K1228" i="1"/>
  <c r="L1228" i="1" s="1"/>
  <c r="K1225" i="1"/>
  <c r="L1225" i="1" s="1"/>
  <c r="K1222" i="1"/>
  <c r="L1222" i="1" s="1"/>
  <c r="K127" i="1"/>
  <c r="L127" i="1" s="1"/>
  <c r="K1215" i="1"/>
  <c r="L1215" i="1" s="1"/>
  <c r="K1211" i="1"/>
  <c r="L1211" i="1" s="1"/>
  <c r="K1205" i="1"/>
  <c r="L1205" i="1" s="1"/>
  <c r="K1201" i="1"/>
  <c r="L1201" i="1" s="1"/>
  <c r="K125" i="1"/>
  <c r="L125" i="1" s="1"/>
  <c r="K124" i="1"/>
  <c r="L124" i="1" s="1"/>
  <c r="K1188" i="1"/>
  <c r="L1188" i="1" s="1"/>
  <c r="K1183" i="1"/>
  <c r="L1183" i="1" s="1"/>
  <c r="K122" i="1"/>
  <c r="L122" i="1" s="1"/>
  <c r="K1177" i="1"/>
  <c r="L1177" i="1" s="1"/>
  <c r="K120" i="1"/>
  <c r="L120" i="1" s="1"/>
  <c r="K1169" i="1"/>
  <c r="L1169" i="1" s="1"/>
  <c r="K1164" i="1"/>
  <c r="L1164" i="1" s="1"/>
  <c r="K371" i="1"/>
  <c r="L371" i="1" s="1"/>
  <c r="K1154" i="1"/>
  <c r="L1154" i="1" s="1"/>
  <c r="K1149" i="1"/>
  <c r="L1149" i="1" s="1"/>
  <c r="K117" i="1"/>
  <c r="L117" i="1" s="1"/>
  <c r="K1140" i="1"/>
  <c r="L1140" i="1" s="1"/>
  <c r="K370" i="1"/>
  <c r="L370" i="1" s="1"/>
  <c r="K1134" i="1"/>
  <c r="L1134" i="1" s="1"/>
  <c r="K369" i="1"/>
  <c r="L369" i="1" s="1"/>
  <c r="K368" i="1"/>
  <c r="L368" i="1" s="1"/>
  <c r="K1124" i="1"/>
  <c r="L1124" i="1" s="1"/>
  <c r="K1120" i="1"/>
  <c r="L1120" i="1" s="1"/>
  <c r="K107" i="1"/>
  <c r="L107" i="1" s="1"/>
  <c r="K104" i="1"/>
  <c r="L104" i="1" s="1"/>
  <c r="K1109" i="1"/>
  <c r="L1109" i="1" s="1"/>
  <c r="K1104" i="1"/>
  <c r="L1104" i="1" s="1"/>
  <c r="K1101" i="1"/>
  <c r="L1101" i="1" s="1"/>
  <c r="K1098" i="1"/>
  <c r="L1098" i="1" s="1"/>
  <c r="K1096" i="1"/>
  <c r="L1096" i="1" s="1"/>
  <c r="K1091" i="1"/>
  <c r="L1091" i="1" s="1"/>
  <c r="K1087" i="1"/>
  <c r="L1087" i="1" s="1"/>
  <c r="K1082" i="1"/>
  <c r="L1082" i="1" s="1"/>
  <c r="K1078" i="1"/>
  <c r="L1078" i="1" s="1"/>
  <c r="K1074" i="1"/>
  <c r="L1074" i="1" s="1"/>
  <c r="K358" i="1"/>
  <c r="L358" i="1" s="1"/>
  <c r="K1066" i="1"/>
  <c r="L1066" i="1" s="1"/>
  <c r="K1060" i="1"/>
  <c r="L1060" i="1" s="1"/>
  <c r="K1056" i="1"/>
  <c r="L1056" i="1" s="1"/>
  <c r="K1052" i="1"/>
  <c r="L1052" i="1" s="1"/>
  <c r="K356" i="1"/>
  <c r="L356" i="1" s="1"/>
  <c r="K1044" i="1"/>
  <c r="L1044" i="1" s="1"/>
  <c r="K1040" i="1"/>
  <c r="L1040" i="1" s="1"/>
  <c r="K1035" i="1"/>
  <c r="L1035" i="1" s="1"/>
  <c r="K1031" i="1"/>
  <c r="L1031" i="1" s="1"/>
  <c r="K1028" i="1"/>
  <c r="L1028" i="1" s="1"/>
  <c r="K90" i="1"/>
  <c r="L90" i="1" s="1"/>
  <c r="K1021" i="1"/>
  <c r="L1021" i="1" s="1"/>
  <c r="K351" i="1"/>
  <c r="L351" i="1" s="1"/>
  <c r="K88" i="1"/>
  <c r="L88" i="1" s="1"/>
  <c r="K1005" i="1"/>
  <c r="L1005" i="1" s="1"/>
  <c r="K350" i="1"/>
  <c r="L350" i="1" s="1"/>
  <c r="K991" i="1"/>
  <c r="L991" i="1" s="1"/>
  <c r="K349" i="1"/>
  <c r="L349" i="1" s="1"/>
  <c r="K977" i="1"/>
  <c r="L977" i="1" s="1"/>
  <c r="K971" i="1"/>
  <c r="L971" i="1" s="1"/>
  <c r="K964" i="1"/>
  <c r="L964" i="1" s="1"/>
  <c r="K958" i="1"/>
  <c r="L958" i="1" s="1"/>
  <c r="K950" i="1"/>
  <c r="L950" i="1" s="1"/>
  <c r="K945" i="1"/>
  <c r="L945" i="1" s="1"/>
  <c r="K937" i="1"/>
  <c r="L937" i="1" s="1"/>
  <c r="K931" i="1"/>
  <c r="L931" i="1" s="1"/>
  <c r="K926" i="1"/>
  <c r="L926" i="1" s="1"/>
  <c r="K922" i="1"/>
  <c r="L922" i="1" s="1"/>
  <c r="K343" i="1"/>
  <c r="L343" i="1" s="1"/>
  <c r="K911" i="1"/>
  <c r="L911" i="1" s="1"/>
  <c r="K342" i="1"/>
  <c r="L342" i="1" s="1"/>
  <c r="K900" i="1"/>
  <c r="L900" i="1" s="1"/>
  <c r="K894" i="1"/>
  <c r="L894" i="1" s="1"/>
  <c r="K889" i="1"/>
  <c r="L889" i="1" s="1"/>
  <c r="K883" i="1"/>
  <c r="L883" i="1" s="1"/>
  <c r="K875" i="1"/>
  <c r="L875" i="1" s="1"/>
  <c r="K868" i="1"/>
  <c r="L868" i="1" s="1"/>
  <c r="K862" i="1"/>
  <c r="L862" i="1" s="1"/>
  <c r="K854" i="1"/>
  <c r="L854" i="1" s="1"/>
  <c r="K848" i="1"/>
  <c r="L848" i="1" s="1"/>
  <c r="K59" i="1"/>
  <c r="L59" i="1" s="1"/>
  <c r="K838" i="1"/>
  <c r="L838" i="1" s="1"/>
  <c r="K56" i="1"/>
  <c r="L56" i="1" s="1"/>
  <c r="K827" i="1"/>
  <c r="L827" i="1" s="1"/>
  <c r="K821" i="1"/>
  <c r="L821" i="1" s="1"/>
  <c r="K815" i="1"/>
  <c r="L815" i="1" s="1"/>
  <c r="K808" i="1"/>
  <c r="L808" i="1" s="1"/>
  <c r="K801" i="1"/>
  <c r="L801" i="1" s="1"/>
  <c r="K326" i="1"/>
  <c r="L326" i="1" s="1"/>
  <c r="K325" i="1"/>
  <c r="L325" i="1" s="1"/>
  <c r="K779" i="1"/>
  <c r="L779" i="1" s="1"/>
  <c r="K773" i="1"/>
  <c r="L773" i="1" s="1"/>
  <c r="K767" i="1"/>
  <c r="L767" i="1" s="1"/>
  <c r="K761" i="1"/>
  <c r="L761" i="1" s="1"/>
  <c r="K756" i="1"/>
  <c r="L756" i="1" s="1"/>
  <c r="K748" i="1"/>
  <c r="L748" i="1" s="1"/>
  <c r="K740" i="1"/>
  <c r="L740" i="1" s="1"/>
  <c r="K736" i="1"/>
  <c r="L736" i="1" s="1"/>
  <c r="K728" i="1"/>
  <c r="L728" i="1" s="1"/>
  <c r="K722" i="1"/>
  <c r="L722" i="1" s="1"/>
  <c r="K714" i="1"/>
  <c r="L714" i="1" s="1"/>
  <c r="K707" i="1"/>
  <c r="L707" i="1" s="1"/>
  <c r="K700" i="1"/>
  <c r="L700" i="1" s="1"/>
  <c r="K693" i="1"/>
  <c r="L693" i="1" s="1"/>
  <c r="K689" i="1"/>
  <c r="L689" i="1" s="1"/>
  <c r="K683" i="1"/>
  <c r="L683" i="1" s="1"/>
  <c r="K677" i="1"/>
  <c r="L677" i="1" s="1"/>
  <c r="K672" i="1"/>
  <c r="L672" i="1" s="1"/>
  <c r="K664" i="1"/>
  <c r="L664" i="1" s="1"/>
  <c r="K658" i="1"/>
  <c r="L658" i="1" s="1"/>
  <c r="K650" i="1"/>
  <c r="L650" i="1" s="1"/>
  <c r="K645" i="1"/>
  <c r="L645" i="1" s="1"/>
  <c r="K637" i="1"/>
  <c r="L637" i="1" s="1"/>
  <c r="K633" i="1"/>
  <c r="L633" i="1" s="1"/>
  <c r="K625" i="1"/>
  <c r="L625" i="1" s="1"/>
  <c r="K618" i="1"/>
  <c r="L618" i="1" s="1"/>
  <c r="K611" i="1"/>
  <c r="L611" i="1" s="1"/>
  <c r="K603" i="1"/>
  <c r="L603" i="1" s="1"/>
  <c r="K597" i="1"/>
  <c r="L597" i="1" s="1"/>
  <c r="K591" i="1"/>
  <c r="L591" i="1" s="1"/>
  <c r="K586" i="1"/>
  <c r="L586" i="1" s="1"/>
  <c r="K304" i="1"/>
  <c r="L304" i="1" s="1"/>
  <c r="K575" i="1"/>
  <c r="L575" i="1" s="1"/>
  <c r="K569" i="1"/>
  <c r="L569" i="1" s="1"/>
  <c r="K562" i="1"/>
  <c r="L562" i="1" s="1"/>
  <c r="K556" i="1"/>
  <c r="L556" i="1" s="1"/>
  <c r="K298" i="1"/>
  <c r="L298" i="1" s="1"/>
  <c r="K546" i="1"/>
  <c r="L546" i="1" s="1"/>
  <c r="K16" i="1"/>
  <c r="L16" i="1" s="1"/>
  <c r="K522" i="1"/>
  <c r="L522" i="1" s="1"/>
  <c r="K513" i="1"/>
  <c r="L513" i="1" s="1"/>
  <c r="K6" i="1"/>
  <c r="L6" i="1" s="1"/>
  <c r="K2109" i="1" l="1"/>
  <c r="L492" i="1"/>
  <c r="L2" i="1"/>
  <c r="L2109" i="1" s="1"/>
  <c r="L2110" i="1" s="1"/>
  <c r="K2112" i="1"/>
</calcChain>
</file>

<file path=xl/sharedStrings.xml><?xml version="1.0" encoding="utf-8"?>
<sst xmlns="http://schemas.openxmlformats.org/spreadsheetml/2006/main" count="4229" uniqueCount="31">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</sst>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0" fillId="0" borderId="10" xfId="0" applyBorder="1"/>
    <xf numFmtId="0" fontId="0" fillId="0" borderId="10" xfId="0" quotePrefix="1" applyBorder="1"/>
    <xf numFmtId="0" fontId="0" fillId="33" borderId="10" xfId="0" applyFill="1" applyBorder="1"/>
    <xf numFmtId="0" fontId="18" fillId="0" borderId="0" xfId="0" applyFont="1"/>
    <xf numFmtId="2" fontId="0" fillId="0" borderId="0" xfId="0" applyNumberFormat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1"/>
  <sheetViews>
    <sheetView tabSelected="1" topLeftCell="C1" zoomScaleNormal="100" workbookViewId="0">
      <selection activeCell="P5" sqref="P5"/>
    </sheetView>
  </sheetViews>
  <sheetFormatPr defaultRowHeight="15" x14ac:dyDescent="0.25"/>
  <cols>
    <col min="1" max="1" width="13.28515625" bestFit="1" customWidth="1"/>
    <col min="2" max="2" width="12.7109375" bestFit="1" customWidth="1"/>
    <col min="3" max="3" width="3.28515625" customWidth="1"/>
    <col min="4" max="4" width="7.85546875" style="1" bestFit="1" customWidth="1"/>
    <col min="5" max="5" width="10.5703125" style="1" bestFit="1" customWidth="1"/>
    <col min="6" max="6" width="12" style="1" bestFit="1" customWidth="1"/>
    <col min="7" max="7" width="13.28515625" style="1" bestFit="1" customWidth="1"/>
    <col min="8" max="8" width="10" style="1" bestFit="1" customWidth="1"/>
    <col min="9" max="9" width="18.5703125" style="1" bestFit="1" customWidth="1"/>
    <col min="10" max="10" width="10" style="1" bestFit="1" customWidth="1"/>
    <col min="11" max="11" width="20" style="1" customWidth="1"/>
    <col min="12" max="12" width="16.7109375" style="1" bestFit="1" customWidth="1"/>
    <col min="13" max="13" width="20.42578125" style="1" bestFit="1" customWidth="1"/>
    <col min="14" max="14" width="12.42578125" style="1" bestFit="1" customWidth="1"/>
    <col min="15" max="15" width="11.7109375" style="1" bestFit="1" customWidth="1"/>
    <col min="16" max="16" width="10.5703125" bestFit="1" customWidth="1"/>
  </cols>
  <sheetData>
    <row r="1" spans="1:16" x14ac:dyDescent="0.25">
      <c r="A1" s="10" t="s">
        <v>26</v>
      </c>
      <c r="B1" s="11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</row>
    <row r="2" spans="1:16" x14ac:dyDescent="0.25">
      <c r="A2" s="7" t="s">
        <v>3</v>
      </c>
      <c r="B2" s="7" t="s">
        <v>27</v>
      </c>
      <c r="D2" s="1">
        <v>52516</v>
      </c>
      <c r="E2" s="2">
        <v>40913</v>
      </c>
      <c r="F2" s="1" t="s">
        <v>9</v>
      </c>
      <c r="G2" s="1">
        <v>50</v>
      </c>
      <c r="H2" s="4" t="str">
        <f>IF($G2&gt;=30,"Large",IF(G2&lt;=15,"Small","Medium"))</f>
        <v>Large</v>
      </c>
      <c r="I2" s="4" t="str">
        <f>VLOOKUP(G2,$A$2:$B$12,2,TRUE)</f>
        <v>XXX Large</v>
      </c>
      <c r="J2" s="1">
        <v>4962.05</v>
      </c>
      <c r="K2" s="4">
        <f>IF(I2="Extra Large",0.01,IF(I2="XXX Large",0.01,IF(I2="XX Large",0.01,0)))</f>
        <v>0.01</v>
      </c>
      <c r="L2" s="4">
        <f>J2-(J2*K2)</f>
        <v>4912.4295000000002</v>
      </c>
      <c r="M2" s="4">
        <f>IF(I2="XXX Large",J2-O2,IF(I2="XX Large",J2-O2,IF(I2="Extra Large",J2-O2,J2)))</f>
        <v>4905.91</v>
      </c>
      <c r="N2" s="1" t="s">
        <v>13</v>
      </c>
      <c r="O2" s="1">
        <v>56.14</v>
      </c>
    </row>
    <row r="3" spans="1:16" x14ac:dyDescent="0.25">
      <c r="A3" s="5">
        <v>1</v>
      </c>
      <c r="B3" s="5" t="s">
        <v>20</v>
      </c>
      <c r="C3" s="8"/>
      <c r="D3" s="1">
        <v>52068</v>
      </c>
      <c r="E3" s="2">
        <v>40921</v>
      </c>
      <c r="F3" s="1" t="s">
        <v>11</v>
      </c>
      <c r="G3" s="1">
        <v>47</v>
      </c>
      <c r="H3" s="4" t="str">
        <f>IF($G3&gt;=30,"Large",IF(G3&lt;=15,"Small","Medium"))</f>
        <v>Large</v>
      </c>
      <c r="I3" s="4" t="str">
        <f>VLOOKUP(G3,$A$2:$B$12,2,TRUE)</f>
        <v>XXX Large</v>
      </c>
      <c r="J3" s="1">
        <v>24559.91</v>
      </c>
      <c r="K3" s="4">
        <f>IF(I3="Extra Large",0.01,IF(I3="XXX Large",0.01,IF(I3="XX Large",0.01,0)))</f>
        <v>0.01</v>
      </c>
      <c r="L3" s="4">
        <f>J3-(J3*K3)</f>
        <v>24314.3109</v>
      </c>
      <c r="M3" s="4">
        <f>IF(I3="XXX Large",J3-O3,IF(I3="XX Large",J3-O3,IF(I3="Extra Large",J3-O3,J3)))</f>
        <v>24543.279999999999</v>
      </c>
      <c r="N3" s="1" t="s">
        <v>13</v>
      </c>
      <c r="O3" s="1">
        <v>16.63</v>
      </c>
    </row>
    <row r="4" spans="1:16" x14ac:dyDescent="0.25">
      <c r="A4" s="5">
        <v>6</v>
      </c>
      <c r="B4" s="5" t="s">
        <v>19</v>
      </c>
      <c r="C4" s="8"/>
      <c r="D4" s="1">
        <v>50433</v>
      </c>
      <c r="E4" s="2">
        <v>40927</v>
      </c>
      <c r="F4" s="1" t="s">
        <v>12</v>
      </c>
      <c r="G4" s="1">
        <v>50</v>
      </c>
      <c r="H4" s="4" t="str">
        <f>IF($G4&gt;=30,"Large",IF(G4&lt;=15,"Small","Medium"))</f>
        <v>Large</v>
      </c>
      <c r="I4" s="4" t="str">
        <f>VLOOKUP(G4,$A$2:$B$12,2,TRUE)</f>
        <v>XXX Large</v>
      </c>
      <c r="J4" s="1">
        <v>6628.55</v>
      </c>
      <c r="K4" s="4">
        <f>IF(I4="Extra Large",0.01,IF(I4="XXX Large",0.01,IF(I4="XX Large",0.01,0)))</f>
        <v>0.01</v>
      </c>
      <c r="L4" s="4">
        <f>J4-(J4*K4)</f>
        <v>6562.2645000000002</v>
      </c>
      <c r="M4" s="4">
        <f>IF(I4="XXX Large",J4-O4,IF(I4="XX Large",J4-O4,IF(I4="Extra Large",J4-O4,J4)))</f>
        <v>6610.7</v>
      </c>
      <c r="N4" s="1" t="s">
        <v>13</v>
      </c>
      <c r="O4" s="1">
        <v>17.850000000000001</v>
      </c>
    </row>
    <row r="5" spans="1:16" x14ac:dyDescent="0.25">
      <c r="A5" s="6">
        <v>11</v>
      </c>
      <c r="B5" s="5" t="s">
        <v>17</v>
      </c>
      <c r="C5" s="8"/>
      <c r="D5" s="1">
        <v>29223</v>
      </c>
      <c r="E5" s="2">
        <v>40928</v>
      </c>
      <c r="F5" s="1" t="s">
        <v>9</v>
      </c>
      <c r="G5" s="1">
        <v>48</v>
      </c>
      <c r="H5" s="4" t="str">
        <f>IF($G5&gt;=30,"Large",IF(G5&lt;=15,"Small","Medium"))</f>
        <v>Large</v>
      </c>
      <c r="I5" s="4" t="str">
        <f>VLOOKUP(G5,$A$2:$B$12,2,TRUE)</f>
        <v>XXX Large</v>
      </c>
      <c r="J5" s="1">
        <v>24701.119999999999</v>
      </c>
      <c r="K5" s="4">
        <f>IF(I5="Extra Large",0.01,IF(I5="XXX Large",0.01,IF(I5="XX Large",0.01,0)))</f>
        <v>0.01</v>
      </c>
      <c r="L5" s="4">
        <f>J5-(J5*K5)</f>
        <v>24454.108799999998</v>
      </c>
      <c r="M5" s="4">
        <f>IF(I5="XXX Large",J5-O5,IF(I5="XX Large",J5-O5,IF(I5="Extra Large",J5-O5,J5)))</f>
        <v>24675.119999999999</v>
      </c>
      <c r="N5" s="1" t="s">
        <v>13</v>
      </c>
      <c r="O5" s="1">
        <v>26</v>
      </c>
      <c r="P5" s="9">
        <f>SUM(M2:M290)</f>
        <v>1543450.8720000011</v>
      </c>
    </row>
    <row r="6" spans="1:16" x14ac:dyDescent="0.25">
      <c r="A6" s="5">
        <v>16</v>
      </c>
      <c r="B6" s="5" t="s">
        <v>21</v>
      </c>
      <c r="C6" s="8"/>
      <c r="D6" s="1">
        <v>44647</v>
      </c>
      <c r="E6" s="2">
        <v>40932</v>
      </c>
      <c r="F6" s="1" t="s">
        <v>7</v>
      </c>
      <c r="G6" s="1">
        <v>47</v>
      </c>
      <c r="H6" s="4" t="str">
        <f>IF($G6&gt;=30,"Large",IF(G6&lt;=15,"Small","Medium"))</f>
        <v>Large</v>
      </c>
      <c r="I6" s="4" t="str">
        <f>VLOOKUP(G6,$A$2:$B$12,2,TRUE)</f>
        <v>XXX Large</v>
      </c>
      <c r="J6" s="1">
        <v>23239.96</v>
      </c>
      <c r="K6" s="4">
        <f>IF(I6="Extra Large",0.01,IF(I6="XXX Large",0.01,IF(I6="XX Large",0.01,0)))</f>
        <v>0.01</v>
      </c>
      <c r="L6" s="4">
        <f>J6-(J6*K6)</f>
        <v>23007.560399999998</v>
      </c>
      <c r="M6" s="4">
        <f>IF(I6="XXX Large",J6-O6,IF(I6="XX Large",J6-O6,IF(I6="Extra Large",J6-O6,J6)))</f>
        <v>23213.96</v>
      </c>
      <c r="N6" s="1" t="s">
        <v>13</v>
      </c>
      <c r="O6" s="1">
        <v>26</v>
      </c>
    </row>
    <row r="7" spans="1:16" x14ac:dyDescent="0.25">
      <c r="A7" s="5">
        <v>21</v>
      </c>
      <c r="B7" s="5" t="s">
        <v>14</v>
      </c>
      <c r="C7" s="8"/>
      <c r="D7" s="1">
        <v>24448</v>
      </c>
      <c r="E7" s="2">
        <v>40945</v>
      </c>
      <c r="F7" s="1" t="s">
        <v>9</v>
      </c>
      <c r="G7" s="1">
        <v>46</v>
      </c>
      <c r="H7" s="4" t="str">
        <f>IF($G7&gt;=30,"Large",IF(G7&lt;=15,"Small","Medium"))</f>
        <v>Large</v>
      </c>
      <c r="I7" s="4" t="str">
        <f>VLOOKUP(G7,$A$2:$B$12,2,TRUE)</f>
        <v>XXX Large</v>
      </c>
      <c r="J7" s="1">
        <v>11036.16</v>
      </c>
      <c r="K7" s="4">
        <f>IF(I7="Extra Large",0.01,IF(I7="XXX Large",0.01,IF(I7="XX Large",0.01,0)))</f>
        <v>0.01</v>
      </c>
      <c r="L7" s="4">
        <f>J7-(J7*K7)</f>
        <v>10925.7984</v>
      </c>
      <c r="M7" s="4">
        <f>IF(I7="XXX Large",J7-O7,IF(I7="XX Large",J7-O7,IF(I7="Extra Large",J7-O7,J7)))</f>
        <v>10976.92</v>
      </c>
      <c r="N7" s="1" t="s">
        <v>13</v>
      </c>
      <c r="O7" s="1">
        <v>59.24</v>
      </c>
    </row>
    <row r="8" spans="1:16" x14ac:dyDescent="0.25">
      <c r="A8" s="5">
        <v>26</v>
      </c>
      <c r="B8" s="5" t="s">
        <v>22</v>
      </c>
      <c r="C8" s="8"/>
      <c r="D8" s="1">
        <v>17093</v>
      </c>
      <c r="E8" s="2">
        <v>40950</v>
      </c>
      <c r="F8" s="1" t="s">
        <v>11</v>
      </c>
      <c r="G8" s="1">
        <v>50</v>
      </c>
      <c r="H8" s="4" t="str">
        <f>IF($G8&gt;=30,"Large",IF(G8&lt;=15,"Small","Medium"))</f>
        <v>Large</v>
      </c>
      <c r="I8" s="4" t="str">
        <f>VLOOKUP(G8,$A$2:$B$12,2,TRUE)</f>
        <v>XXX Large</v>
      </c>
      <c r="J8" s="1">
        <v>4550.0600000000004</v>
      </c>
      <c r="K8" s="4">
        <f>IF(I8="Extra Large",0.01,IF(I8="XXX Large",0.01,IF(I8="XX Large",0.01,0)))</f>
        <v>0.01</v>
      </c>
      <c r="L8" s="4">
        <f>J8-(J8*K8)</f>
        <v>4504.5594000000001</v>
      </c>
      <c r="M8" s="4">
        <f>IF(I8="XXX Large",J8-O8,IF(I8="XX Large",J8-O8,IF(I8="Extra Large",J8-O8,J8)))</f>
        <v>4491.8600000000006</v>
      </c>
      <c r="N8" s="1" t="s">
        <v>13</v>
      </c>
      <c r="O8" s="1">
        <v>58.2</v>
      </c>
    </row>
    <row r="9" spans="1:16" x14ac:dyDescent="0.25">
      <c r="A9" s="5">
        <v>31</v>
      </c>
      <c r="B9" s="5" t="s">
        <v>16</v>
      </c>
      <c r="C9" s="8"/>
      <c r="D9" s="1">
        <v>37123</v>
      </c>
      <c r="E9" s="2">
        <v>40957</v>
      </c>
      <c r="F9" s="1" t="s">
        <v>9</v>
      </c>
      <c r="G9" s="1">
        <v>50</v>
      </c>
      <c r="H9" s="4" t="str">
        <f>IF($G9&gt;=30,"Large",IF(G9&lt;=15,"Small","Medium"))</f>
        <v>Large</v>
      </c>
      <c r="I9" s="4" t="str">
        <f>VLOOKUP(G9,$A$2:$B$12,2,TRUE)</f>
        <v>XXX Large</v>
      </c>
      <c r="J9" s="1">
        <v>794.58</v>
      </c>
      <c r="K9" s="4">
        <f>IF(I9="Extra Large",0.01,IF(I9="XXX Large",0.01,IF(I9="XX Large",0.01,0)))</f>
        <v>0.01</v>
      </c>
      <c r="L9" s="4">
        <f>J9-(J9*K9)</f>
        <v>786.63420000000008</v>
      </c>
      <c r="M9" s="4">
        <f>IF(I9="XXX Large",J9-O9,IF(I9="XX Large",J9-O9,IF(I9="Extra Large",J9-O9,J9)))</f>
        <v>766.83</v>
      </c>
      <c r="N9" s="1" t="s">
        <v>13</v>
      </c>
      <c r="O9" s="1">
        <v>27.75</v>
      </c>
    </row>
    <row r="10" spans="1:16" x14ac:dyDescent="0.25">
      <c r="A10" s="5">
        <v>36</v>
      </c>
      <c r="B10" s="5" t="s">
        <v>18</v>
      </c>
      <c r="C10" s="8"/>
      <c r="D10" s="1">
        <v>51239</v>
      </c>
      <c r="E10" s="2">
        <v>40962</v>
      </c>
      <c r="F10" s="1" t="s">
        <v>7</v>
      </c>
      <c r="G10" s="1">
        <v>48</v>
      </c>
      <c r="H10" s="4" t="str">
        <f>IF($G10&gt;=30,"Large",IF(G10&lt;=15,"Small","Medium"))</f>
        <v>Large</v>
      </c>
      <c r="I10" s="4" t="str">
        <f>VLOOKUP(G10,$A$2:$B$12,2,TRUE)</f>
        <v>XXX Large</v>
      </c>
      <c r="J10" s="1">
        <v>4046.25</v>
      </c>
      <c r="K10" s="4">
        <f>IF(I10="Extra Large",0.01,IF(I10="XXX Large",0.01,IF(I10="XX Large",0.01,0)))</f>
        <v>0.01</v>
      </c>
      <c r="L10" s="4">
        <f>J10-(J10*K10)</f>
        <v>4005.7874999999999</v>
      </c>
      <c r="M10" s="4">
        <f>IF(I10="XXX Large",J10-O10,IF(I10="XX Large",J10-O10,IF(I10="Extra Large",J10-O10,J10)))</f>
        <v>3986.25</v>
      </c>
      <c r="N10" s="1" t="s">
        <v>13</v>
      </c>
      <c r="O10" s="1">
        <v>60</v>
      </c>
    </row>
    <row r="11" spans="1:16" x14ac:dyDescent="0.25">
      <c r="A11" s="5">
        <v>41</v>
      </c>
      <c r="B11" s="5" t="s">
        <v>23</v>
      </c>
      <c r="C11" s="8"/>
      <c r="D11" s="1">
        <v>19332</v>
      </c>
      <c r="E11" s="2">
        <v>40966</v>
      </c>
      <c r="F11" s="1" t="s">
        <v>9</v>
      </c>
      <c r="G11" s="1">
        <v>46</v>
      </c>
      <c r="H11" s="4" t="str">
        <f>IF($G11&gt;=30,"Large",IF(G11&lt;=15,"Small","Medium"))</f>
        <v>Large</v>
      </c>
      <c r="I11" s="4" t="str">
        <f>VLOOKUP(G11,$A$2:$B$12,2,TRUE)</f>
        <v>XXX Large</v>
      </c>
      <c r="J11" s="1">
        <v>8246.86</v>
      </c>
      <c r="K11" s="4">
        <f>IF(I11="Extra Large",0.01,IF(I11="XXX Large",0.01,IF(I11="XX Large",0.01,0)))</f>
        <v>0.01</v>
      </c>
      <c r="L11" s="4">
        <f>J11-(J11*K11)</f>
        <v>8164.3914000000004</v>
      </c>
      <c r="M11" s="4">
        <f>IF(I11="XXX Large",J11-O11,IF(I11="XX Large",J11-O11,IF(I11="Extra Large",J11-O11,J11)))</f>
        <v>8217.6500000000015</v>
      </c>
      <c r="N11" s="1" t="s">
        <v>13</v>
      </c>
      <c r="O11" s="1">
        <v>29.21</v>
      </c>
    </row>
    <row r="12" spans="1:16" x14ac:dyDescent="0.25">
      <c r="A12" s="5">
        <v>46</v>
      </c>
      <c r="B12" s="5" t="s">
        <v>24</v>
      </c>
      <c r="C12" s="8"/>
      <c r="D12" s="1">
        <v>384</v>
      </c>
      <c r="E12" s="2">
        <v>40970</v>
      </c>
      <c r="F12" s="1" t="s">
        <v>7</v>
      </c>
      <c r="G12" s="1">
        <v>50</v>
      </c>
      <c r="H12" s="4" t="str">
        <f>IF($G12&gt;=30,"Large",IF(G12&lt;=15,"Small","Medium"))</f>
        <v>Large</v>
      </c>
      <c r="I12" s="4" t="str">
        <f>VLOOKUP(G12,$A$2:$B$12,2,TRUE)</f>
        <v>XXX Large</v>
      </c>
      <c r="J12" s="1">
        <v>7666.04</v>
      </c>
      <c r="K12" s="4">
        <f>IF(I12="Extra Large",0.01,IF(I12="XXX Large",0.01,IF(I12="XX Large",0.01,0)))</f>
        <v>0.01</v>
      </c>
      <c r="L12" s="4">
        <f>J12-(J12*K12)</f>
        <v>7589.3796000000002</v>
      </c>
      <c r="M12" s="4">
        <f>IF(I12="XXX Large",J12-O12,IF(I12="XX Large",J12-O12,IF(I12="Extra Large",J12-O12,J12)))</f>
        <v>7585.84</v>
      </c>
      <c r="N12" s="1" t="s">
        <v>13</v>
      </c>
      <c r="O12" s="1">
        <v>80.2</v>
      </c>
    </row>
    <row r="13" spans="1:16" x14ac:dyDescent="0.25">
      <c r="D13" s="1">
        <v>43138</v>
      </c>
      <c r="E13" s="2">
        <v>40982</v>
      </c>
      <c r="F13" s="1" t="s">
        <v>7</v>
      </c>
      <c r="G13" s="1">
        <v>50</v>
      </c>
      <c r="H13" s="4" t="str">
        <f>IF($G13&gt;=30,"Large",IF(G13&lt;=15,"Small","Medium"))</f>
        <v>Large</v>
      </c>
      <c r="I13" s="4" t="str">
        <f>VLOOKUP(G13,$A$2:$B$12,2,TRUE)</f>
        <v>XXX Large</v>
      </c>
      <c r="J13" s="1">
        <v>6552.86</v>
      </c>
      <c r="K13" s="4">
        <f>IF(I13="Extra Large",0.01,IF(I13="XXX Large",0.01,IF(I13="XX Large",0.01,0)))</f>
        <v>0.01</v>
      </c>
      <c r="L13" s="4">
        <f>J13-(J13*K13)</f>
        <v>6487.3314</v>
      </c>
      <c r="M13" s="4">
        <f>IF(I13="XXX Large",J13-O13,IF(I13="XX Large",J13-O13,IF(I13="Extra Large",J13-O13,J13)))</f>
        <v>6520.6799999999994</v>
      </c>
      <c r="N13" s="1" t="s">
        <v>13</v>
      </c>
      <c r="O13" s="1">
        <v>32.18</v>
      </c>
    </row>
    <row r="14" spans="1:16" x14ac:dyDescent="0.25">
      <c r="B14" s="9"/>
      <c r="D14" s="1">
        <v>57894</v>
      </c>
      <c r="E14" s="2">
        <v>41002</v>
      </c>
      <c r="F14" s="1" t="s">
        <v>7</v>
      </c>
      <c r="G14" s="1">
        <v>47</v>
      </c>
      <c r="H14" s="4" t="str">
        <f>IF($G14&gt;=30,"Large",IF(G14&lt;=15,"Small","Medium"))</f>
        <v>Large</v>
      </c>
      <c r="I14" s="4" t="str">
        <f>VLOOKUP(G14,$A$2:$B$12,2,TRUE)</f>
        <v>XXX Large</v>
      </c>
      <c r="J14" s="1">
        <v>13382.01</v>
      </c>
      <c r="K14" s="4">
        <f>IF(I14="Extra Large",0.01,IF(I14="XXX Large",0.01,IF(I14="XX Large",0.01,0)))</f>
        <v>0.01</v>
      </c>
      <c r="L14" s="4">
        <f>J14-(J14*K14)</f>
        <v>13248.189899999999</v>
      </c>
      <c r="M14" s="4">
        <f>IF(I14="XXX Large",J14-O14,IF(I14="XX Large",J14-O14,IF(I14="Extra Large",J14-O14,J14)))</f>
        <v>13355.48</v>
      </c>
      <c r="N14" s="1" t="s">
        <v>13</v>
      </c>
      <c r="O14" s="1">
        <v>26.53</v>
      </c>
    </row>
    <row r="15" spans="1:16" x14ac:dyDescent="0.25">
      <c r="D15" s="1">
        <v>39143</v>
      </c>
      <c r="E15" s="2">
        <v>41005</v>
      </c>
      <c r="F15" s="1" t="s">
        <v>11</v>
      </c>
      <c r="G15" s="1">
        <v>46</v>
      </c>
      <c r="H15" s="4" t="str">
        <f>IF($G15&gt;=30,"Large",IF(G15&lt;=15,"Small","Medium"))</f>
        <v>Large</v>
      </c>
      <c r="I15" s="4" t="str">
        <f>VLOOKUP(G15,$A$2:$B$12,2,TRUE)</f>
        <v>XXX Large</v>
      </c>
      <c r="J15" s="1">
        <v>6730.07</v>
      </c>
      <c r="K15" s="4">
        <f>IF(I15="Extra Large",0.01,IF(I15="XXX Large",0.01,IF(I15="XX Large",0.01,0)))</f>
        <v>0.01</v>
      </c>
      <c r="L15" s="4">
        <f>J15-(J15*K15)</f>
        <v>6662.7692999999999</v>
      </c>
      <c r="M15" s="4">
        <f>IF(I15="XXX Large",J15-O15,IF(I15="XX Large",J15-O15,IF(I15="Extra Large",J15-O15,J15)))</f>
        <v>6663.7999999999993</v>
      </c>
      <c r="N15" s="1" t="s">
        <v>13</v>
      </c>
      <c r="O15" s="1">
        <v>66.27</v>
      </c>
    </row>
    <row r="16" spans="1:16" x14ac:dyDescent="0.25">
      <c r="B16" s="9"/>
      <c r="D16" s="1">
        <v>15687</v>
      </c>
      <c r="E16" s="2">
        <v>41008</v>
      </c>
      <c r="F16" s="1" t="s">
        <v>12</v>
      </c>
      <c r="G16" s="1">
        <v>48</v>
      </c>
      <c r="H16" s="4" t="str">
        <f>IF($G16&gt;=30,"Large",IF(G16&lt;=15,"Small","Medium"))</f>
        <v>Large</v>
      </c>
      <c r="I16" s="4" t="str">
        <f>VLOOKUP(G16,$A$2:$B$12,2,TRUE)</f>
        <v>XXX Large</v>
      </c>
      <c r="J16" s="1">
        <v>3400.63</v>
      </c>
      <c r="K16" s="4">
        <f>IF(I16="Extra Large",0.01,IF(I16="XXX Large",0.01,IF(I16="XX Large",0.01,0)))</f>
        <v>0.01</v>
      </c>
      <c r="L16" s="4">
        <f>J16-(J16*K16)</f>
        <v>3366.6237000000001</v>
      </c>
      <c r="M16" s="4">
        <f>IF(I16="XXX Large",J16-O16,IF(I16="XX Large",J16-O16,IF(I16="Extra Large",J16-O16,J16)))</f>
        <v>3353.8900000000003</v>
      </c>
      <c r="N16" s="1" t="s">
        <v>13</v>
      </c>
      <c r="O16" s="1">
        <v>46.74</v>
      </c>
    </row>
    <row r="17" spans="2:15" x14ac:dyDescent="0.25">
      <c r="B17" s="9"/>
      <c r="D17" s="1">
        <v>51267</v>
      </c>
      <c r="E17" s="2">
        <v>41032</v>
      </c>
      <c r="F17" s="1" t="s">
        <v>7</v>
      </c>
      <c r="G17" s="1">
        <v>46</v>
      </c>
      <c r="H17" s="4" t="str">
        <f>IF($G17&gt;=30,"Large",IF(G17&lt;=15,"Small","Medium"))</f>
        <v>Large</v>
      </c>
      <c r="I17" s="4" t="str">
        <f>VLOOKUP(G17,$A$2:$B$12,2,TRUE)</f>
        <v>XXX Large</v>
      </c>
      <c r="J17" s="1">
        <v>4394.78</v>
      </c>
      <c r="K17" s="4">
        <f>IF(I17="Extra Large",0.01,IF(I17="XXX Large",0.01,IF(I17="XX Large",0.01,0)))</f>
        <v>0.01</v>
      </c>
      <c r="L17" s="4">
        <f>J17-(J17*K17)</f>
        <v>4350.8321999999998</v>
      </c>
      <c r="M17" s="4">
        <f>IF(I17="XXX Large",J17-O17,IF(I17="XX Large",J17-O17,IF(I17="Extra Large",J17-O17,J17)))</f>
        <v>4358.9399999999996</v>
      </c>
      <c r="N17" s="1" t="s">
        <v>13</v>
      </c>
      <c r="O17" s="1">
        <v>35.840000000000003</v>
      </c>
    </row>
    <row r="18" spans="2:15" x14ac:dyDescent="0.25">
      <c r="B18" s="9"/>
      <c r="D18" s="1">
        <v>20642</v>
      </c>
      <c r="E18" s="2">
        <v>41048</v>
      </c>
      <c r="F18" s="1" t="s">
        <v>9</v>
      </c>
      <c r="G18" s="1">
        <v>47</v>
      </c>
      <c r="H18" s="4" t="str">
        <f>IF($G18&gt;=30,"Large",IF(G18&lt;=15,"Small","Medium"))</f>
        <v>Large</v>
      </c>
      <c r="I18" s="4" t="str">
        <f>VLOOKUP(G18,$A$2:$B$12,2,TRUE)</f>
        <v>XXX Large</v>
      </c>
      <c r="J18" s="1">
        <v>1078.98</v>
      </c>
      <c r="K18" s="4">
        <f>IF(I18="Extra Large",0.01,IF(I18="XXX Large",0.01,IF(I18="XX Large",0.01,0)))</f>
        <v>0.01</v>
      </c>
      <c r="L18" s="4">
        <f>J18-(J18*K18)</f>
        <v>1068.1902</v>
      </c>
      <c r="M18" s="4">
        <f>IF(I18="XXX Large",J18-O18,IF(I18="XX Large",J18-O18,IF(I18="Extra Large",J18-O18,J18)))</f>
        <v>1033.98</v>
      </c>
      <c r="N18" s="1" t="s">
        <v>13</v>
      </c>
      <c r="O18" s="1">
        <v>45</v>
      </c>
    </row>
    <row r="19" spans="2:15" x14ac:dyDescent="0.25">
      <c r="B19" s="9"/>
      <c r="D19" s="1">
        <v>3654</v>
      </c>
      <c r="E19" s="2">
        <v>41062</v>
      </c>
      <c r="F19" s="1" t="s">
        <v>7</v>
      </c>
      <c r="G19" s="1">
        <v>47</v>
      </c>
      <c r="H19" s="4" t="str">
        <f>IF($G19&gt;=30,"Large",IF(G19&lt;=15,"Small","Medium"))</f>
        <v>Large</v>
      </c>
      <c r="I19" s="4" t="str">
        <f>VLOOKUP(G19,$A$2:$B$12,2,TRUE)</f>
        <v>XXX Large</v>
      </c>
      <c r="J19" s="1">
        <v>12569.31</v>
      </c>
      <c r="K19" s="4">
        <f>IF(I19="Extra Large",0.01,IF(I19="XXX Large",0.01,IF(I19="XX Large",0.01,0)))</f>
        <v>0.01</v>
      </c>
      <c r="L19" s="4">
        <f>J19-(J19*K19)</f>
        <v>12443.616899999999</v>
      </c>
      <c r="M19" s="4">
        <f>IF(I19="XXX Large",J19-O19,IF(I19="XX Large",J19-O19,IF(I19="Extra Large",J19-O19,J19)))</f>
        <v>12546.119999999999</v>
      </c>
      <c r="N19" s="1" t="s">
        <v>13</v>
      </c>
      <c r="O19" s="1">
        <v>23.19</v>
      </c>
    </row>
    <row r="20" spans="2:15" x14ac:dyDescent="0.25">
      <c r="D20" s="1">
        <v>1346</v>
      </c>
      <c r="E20" s="2">
        <v>41077</v>
      </c>
      <c r="F20" s="1" t="s">
        <v>9</v>
      </c>
      <c r="G20" s="1">
        <v>48</v>
      </c>
      <c r="H20" s="4" t="str">
        <f>IF($G20&gt;=30,"Large",IF(G20&lt;=15,"Small","Medium"))</f>
        <v>Large</v>
      </c>
      <c r="I20" s="4" t="str">
        <f>VLOOKUP(G20,$A$2:$B$12,2,TRUE)</f>
        <v>XXX Large</v>
      </c>
      <c r="J20" s="1">
        <v>4789.8900000000003</v>
      </c>
      <c r="K20" s="4">
        <f>IF(I20="Extra Large",0.01,IF(I20="XXX Large",0.01,IF(I20="XX Large",0.01,0)))</f>
        <v>0.01</v>
      </c>
      <c r="L20" s="4">
        <f>J20-(J20*K20)</f>
        <v>4741.9911000000002</v>
      </c>
      <c r="M20" s="4">
        <f>IF(I20="XXX Large",J20-O20,IF(I20="XX Large",J20-O20,IF(I20="Extra Large",J20-O20,J20)))</f>
        <v>4763.67</v>
      </c>
      <c r="N20" s="1" t="s">
        <v>13</v>
      </c>
      <c r="O20" s="1">
        <v>26.22</v>
      </c>
    </row>
    <row r="21" spans="2:15" x14ac:dyDescent="0.25">
      <c r="D21" s="1">
        <v>967</v>
      </c>
      <c r="E21" s="2">
        <v>41080</v>
      </c>
      <c r="F21" s="1" t="s">
        <v>14</v>
      </c>
      <c r="G21" s="1">
        <v>48</v>
      </c>
      <c r="H21" s="4" t="str">
        <f>IF($G21&gt;=30,"Large",IF(G21&lt;=15,"Small","Medium"))</f>
        <v>Large</v>
      </c>
      <c r="I21" s="4" t="str">
        <f>VLOOKUP(G21,$A$2:$B$12,2,TRUE)</f>
        <v>XXX Large</v>
      </c>
      <c r="J21" s="1">
        <v>11278.18</v>
      </c>
      <c r="K21" s="4">
        <f>IF(I21="Extra Large",0.01,IF(I21="XXX Large",0.01,IF(I21="XX Large",0.01,0)))</f>
        <v>0.01</v>
      </c>
      <c r="L21" s="4">
        <f>J21-(J21*K21)</f>
        <v>11165.3982</v>
      </c>
      <c r="M21" s="4">
        <f>IF(I21="XXX Large",J21-O21,IF(I21="XX Large",J21-O21,IF(I21="Extra Large",J21-O21,J21)))</f>
        <v>11245.7</v>
      </c>
      <c r="N21" s="1" t="s">
        <v>13</v>
      </c>
      <c r="O21" s="1">
        <v>32.479999999999997</v>
      </c>
    </row>
    <row r="22" spans="2:15" x14ac:dyDescent="0.25">
      <c r="D22" s="1">
        <v>24743</v>
      </c>
      <c r="E22" s="2">
        <v>41088</v>
      </c>
      <c r="F22" s="1" t="s">
        <v>7</v>
      </c>
      <c r="G22" s="1">
        <v>47</v>
      </c>
      <c r="H22" s="4" t="str">
        <f>IF($G22&gt;=30,"Large",IF(G22&lt;=15,"Small","Medium"))</f>
        <v>Large</v>
      </c>
      <c r="I22" s="4" t="str">
        <f>VLOOKUP(G22,$A$2:$B$12,2,TRUE)</f>
        <v>XXX Large</v>
      </c>
      <c r="J22" s="1">
        <v>9633.59</v>
      </c>
      <c r="K22" s="4">
        <f>IF(I22="Extra Large",0.01,IF(I22="XXX Large",0.01,IF(I22="XX Large",0.01,0)))</f>
        <v>0.01</v>
      </c>
      <c r="L22" s="4">
        <f>J22-(J22*K22)</f>
        <v>9537.2541000000001</v>
      </c>
      <c r="M22" s="4">
        <f>IF(I22="XXX Large",J22-O22,IF(I22="XX Large",J22-O22,IF(I22="Extra Large",J22-O22,J22)))</f>
        <v>9569.39</v>
      </c>
      <c r="N22" s="1" t="s">
        <v>13</v>
      </c>
      <c r="O22" s="1">
        <v>64.2</v>
      </c>
    </row>
    <row r="23" spans="2:15" x14ac:dyDescent="0.25">
      <c r="D23" s="1">
        <v>14727</v>
      </c>
      <c r="E23" s="2">
        <v>41109</v>
      </c>
      <c r="F23" s="1" t="s">
        <v>14</v>
      </c>
      <c r="G23" s="1">
        <v>50</v>
      </c>
      <c r="H23" s="4" t="str">
        <f>IF($G23&gt;=30,"Large",IF(G23&lt;=15,"Small","Medium"))</f>
        <v>Large</v>
      </c>
      <c r="I23" s="4" t="str">
        <f>VLOOKUP(G23,$A$2:$B$12,2,TRUE)</f>
        <v>XXX Large</v>
      </c>
      <c r="J23" s="1">
        <v>8532.152</v>
      </c>
      <c r="K23" s="4">
        <f>IF(I23="Extra Large",0.01,IF(I23="XXX Large",0.01,IF(I23="XX Large",0.01,0)))</f>
        <v>0.01</v>
      </c>
      <c r="L23" s="4">
        <f>J23-(J23*K23)</f>
        <v>8446.8304800000005</v>
      </c>
      <c r="M23" s="4">
        <f>IF(I23="XXX Large",J23-O23,IF(I23="XX Large",J23-O23,IF(I23="Extra Large",J23-O23,J23)))</f>
        <v>8479.9519999999993</v>
      </c>
      <c r="N23" s="1" t="s">
        <v>13</v>
      </c>
      <c r="O23" s="1">
        <v>52.2</v>
      </c>
    </row>
    <row r="24" spans="2:15" x14ac:dyDescent="0.25">
      <c r="D24" s="1">
        <v>33445</v>
      </c>
      <c r="E24" s="2">
        <v>41123</v>
      </c>
      <c r="F24" s="1" t="s">
        <v>7</v>
      </c>
      <c r="G24" s="1">
        <v>49</v>
      </c>
      <c r="H24" s="4" t="str">
        <f>IF($G24&gt;=30,"Large",IF(G24&lt;=15,"Small","Medium"))</f>
        <v>Large</v>
      </c>
      <c r="I24" s="4" t="str">
        <f>VLOOKUP(G24,$A$2:$B$12,2,TRUE)</f>
        <v>XXX Large</v>
      </c>
      <c r="J24" s="1">
        <v>3642.14</v>
      </c>
      <c r="K24" s="4">
        <f>IF(I24="Extra Large",0.01,IF(I24="XXX Large",0.01,IF(I24="XX Large",0.01,0)))</f>
        <v>0.01</v>
      </c>
      <c r="L24" s="4">
        <f>J24-(J24*K24)</f>
        <v>3605.7185999999997</v>
      </c>
      <c r="M24" s="4">
        <f>IF(I24="XXX Large",J24-O24,IF(I24="XX Large",J24-O24,IF(I24="Extra Large",J24-O24,J24)))</f>
        <v>3615.4</v>
      </c>
      <c r="N24" s="1" t="s">
        <v>13</v>
      </c>
      <c r="O24" s="1">
        <v>26.74</v>
      </c>
    </row>
    <row r="25" spans="2:15" x14ac:dyDescent="0.25">
      <c r="D25" s="1">
        <v>293</v>
      </c>
      <c r="E25" s="2">
        <v>41183</v>
      </c>
      <c r="F25" s="1" t="s">
        <v>9</v>
      </c>
      <c r="G25" s="1">
        <v>49</v>
      </c>
      <c r="H25" s="4" t="str">
        <f>IF($G25&gt;=30,"Large",IF(G25&lt;=15,"Small","Medium"))</f>
        <v>Large</v>
      </c>
      <c r="I25" s="4" t="str">
        <f>VLOOKUP(G25,$A$2:$B$12,2,TRUE)</f>
        <v>XXX Large</v>
      </c>
      <c r="J25" s="1">
        <v>10123.02</v>
      </c>
      <c r="K25" s="4">
        <f>IF(I25="Extra Large",0.01,IF(I25="XXX Large",0.01,IF(I25="XX Large",0.01,0)))</f>
        <v>0.01</v>
      </c>
      <c r="L25" s="4">
        <f>J25-(J25*K25)</f>
        <v>10021.7898</v>
      </c>
      <c r="M25" s="4">
        <f>IF(I25="XXX Large",J25-O25,IF(I25="XX Large",J25-O25,IF(I25="Extra Large",J25-O25,J25)))</f>
        <v>10055</v>
      </c>
      <c r="N25" s="1" t="s">
        <v>13</v>
      </c>
      <c r="O25" s="1">
        <v>68.02</v>
      </c>
    </row>
    <row r="26" spans="2:15" x14ac:dyDescent="0.25">
      <c r="D26" s="1">
        <v>55623</v>
      </c>
      <c r="E26" s="2">
        <v>41187</v>
      </c>
      <c r="F26" s="1" t="s">
        <v>12</v>
      </c>
      <c r="G26" s="1">
        <v>47</v>
      </c>
      <c r="H26" s="4" t="str">
        <f>IF($G26&gt;=30,"Large",IF(G26&lt;=15,"Small","Medium"))</f>
        <v>Large</v>
      </c>
      <c r="I26" s="4" t="str">
        <f>VLOOKUP(G26,$A$2:$B$12,2,TRUE)</f>
        <v>XXX Large</v>
      </c>
      <c r="J26" s="1">
        <v>10348.73</v>
      </c>
      <c r="K26" s="4">
        <f>IF(I26="Extra Large",0.01,IF(I26="XXX Large",0.01,IF(I26="XX Large",0.01,0)))</f>
        <v>0.01</v>
      </c>
      <c r="L26" s="4">
        <f>J26-(J26*K26)</f>
        <v>10245.242699999999</v>
      </c>
      <c r="M26" s="4">
        <f>IF(I26="XXX Large",J26-O26,IF(I26="XX Large",J26-O26,IF(I26="Extra Large",J26-O26,J26)))</f>
        <v>10316.25</v>
      </c>
      <c r="N26" s="1" t="s">
        <v>13</v>
      </c>
      <c r="O26" s="1">
        <v>32.479999999999997</v>
      </c>
    </row>
    <row r="27" spans="2:15" x14ac:dyDescent="0.25">
      <c r="D27" s="1">
        <v>32356</v>
      </c>
      <c r="E27" s="2">
        <v>41192</v>
      </c>
      <c r="F27" s="1" t="s">
        <v>11</v>
      </c>
      <c r="G27" s="1">
        <v>47</v>
      </c>
      <c r="H27" s="4" t="str">
        <f>IF($G27&gt;=30,"Large",IF(G27&lt;=15,"Small","Medium"))</f>
        <v>Large</v>
      </c>
      <c r="I27" s="4" t="str">
        <f>VLOOKUP(G27,$A$2:$B$12,2,TRUE)</f>
        <v>XXX Large</v>
      </c>
      <c r="J27" s="1">
        <v>5238.192</v>
      </c>
      <c r="K27" s="4">
        <f>IF(I27="Extra Large",0.01,IF(I27="XXX Large",0.01,IF(I27="XX Large",0.01,0)))</f>
        <v>0.01</v>
      </c>
      <c r="L27" s="4">
        <f>J27-(J27*K27)</f>
        <v>5185.8100800000002</v>
      </c>
      <c r="M27" s="4">
        <f>IF(I27="XXX Large",J27-O27,IF(I27="XX Large",J27-O27,IF(I27="Extra Large",J27-O27,J27)))</f>
        <v>5191.9920000000002</v>
      </c>
      <c r="N27" s="1" t="s">
        <v>13</v>
      </c>
      <c r="O27" s="1">
        <v>46.2</v>
      </c>
    </row>
    <row r="28" spans="2:15" x14ac:dyDescent="0.25">
      <c r="D28" s="1">
        <v>43104</v>
      </c>
      <c r="E28" s="2">
        <v>41210</v>
      </c>
      <c r="F28" s="1" t="s">
        <v>9</v>
      </c>
      <c r="G28" s="1">
        <v>50</v>
      </c>
      <c r="H28" s="4" t="str">
        <f>IF($G28&gt;=30,"Large",IF(G28&lt;=15,"Small","Medium"))</f>
        <v>Large</v>
      </c>
      <c r="I28" s="4" t="str">
        <f>VLOOKUP(G28,$A$2:$B$12,2,TRUE)</f>
        <v>XXX Large</v>
      </c>
      <c r="J28" s="1">
        <v>4648.5200000000004</v>
      </c>
      <c r="K28" s="4">
        <f>IF(I28="Extra Large",0.01,IF(I28="XXX Large",0.01,IF(I28="XX Large",0.01,0)))</f>
        <v>0.01</v>
      </c>
      <c r="L28" s="4">
        <f>J28-(J28*K28)</f>
        <v>4602.0348000000004</v>
      </c>
      <c r="M28" s="4">
        <f>IF(I28="XXX Large",J28-O28,IF(I28="XX Large",J28-O28,IF(I28="Extra Large",J28-O28,J28)))</f>
        <v>4634.5200000000004</v>
      </c>
      <c r="N28" s="1" t="s">
        <v>13</v>
      </c>
      <c r="O28" s="1">
        <v>14</v>
      </c>
    </row>
    <row r="29" spans="2:15" x14ac:dyDescent="0.25">
      <c r="D29" s="1">
        <v>18531</v>
      </c>
      <c r="E29" s="2">
        <v>41211</v>
      </c>
      <c r="F29" s="1" t="s">
        <v>12</v>
      </c>
      <c r="G29" s="1">
        <v>50</v>
      </c>
      <c r="H29" s="4" t="str">
        <f>IF($G29&gt;=30,"Large",IF(G29&lt;=15,"Small","Medium"))</f>
        <v>Large</v>
      </c>
      <c r="I29" s="4" t="str">
        <f>VLOOKUP(G29,$A$2:$B$12,2,TRUE)</f>
        <v>XXX Large</v>
      </c>
      <c r="J29" s="1">
        <v>1298.81</v>
      </c>
      <c r="K29" s="4">
        <f>IF(I29="Extra Large",0.01,IF(I29="XXX Large",0.01,IF(I29="XX Large",0.01,0)))</f>
        <v>0.01</v>
      </c>
      <c r="L29" s="4">
        <f>J29-(J29*K29)</f>
        <v>1285.8218999999999</v>
      </c>
      <c r="M29" s="4">
        <f>IF(I29="XXX Large",J29-O29,IF(I29="XX Large",J29-O29,IF(I29="Extra Large",J29-O29,J29)))</f>
        <v>1284.45</v>
      </c>
      <c r="N29" s="1" t="s">
        <v>13</v>
      </c>
      <c r="O29" s="1">
        <v>14.36</v>
      </c>
    </row>
    <row r="30" spans="2:15" x14ac:dyDescent="0.25">
      <c r="D30" s="1">
        <v>15872</v>
      </c>
      <c r="E30" s="2">
        <v>41212</v>
      </c>
      <c r="F30" s="1" t="s">
        <v>11</v>
      </c>
      <c r="G30" s="1">
        <v>48</v>
      </c>
      <c r="H30" s="4" t="str">
        <f>IF($G30&gt;=30,"Large",IF(G30&lt;=15,"Small","Medium"))</f>
        <v>Large</v>
      </c>
      <c r="I30" s="4" t="str">
        <f>VLOOKUP(G30,$A$2:$B$12,2,TRUE)</f>
        <v>XXX Large</v>
      </c>
      <c r="J30" s="1">
        <v>5198.12</v>
      </c>
      <c r="K30" s="4">
        <f>IF(I30="Extra Large",0.01,IF(I30="XXX Large",0.01,IF(I30="XX Large",0.01,0)))</f>
        <v>0.01</v>
      </c>
      <c r="L30" s="4">
        <f>J30-(J30*K30)</f>
        <v>5146.1387999999997</v>
      </c>
      <c r="M30" s="4">
        <f>IF(I30="XXX Large",J30-O30,IF(I30="XX Large",J30-O30,IF(I30="Extra Large",J30-O30,J30)))</f>
        <v>5182.46</v>
      </c>
      <c r="N30" s="1" t="s">
        <v>13</v>
      </c>
      <c r="O30" s="1">
        <v>15.66</v>
      </c>
    </row>
    <row r="31" spans="2:15" x14ac:dyDescent="0.25">
      <c r="D31" s="1">
        <v>23745</v>
      </c>
      <c r="E31" s="2">
        <v>41248</v>
      </c>
      <c r="F31" s="1" t="s">
        <v>7</v>
      </c>
      <c r="G31" s="1">
        <v>47</v>
      </c>
      <c r="H31" s="4" t="str">
        <f>IF($G31&gt;=30,"Large",IF(G31&lt;=15,"Small","Medium"))</f>
        <v>Large</v>
      </c>
      <c r="I31" s="4" t="str">
        <f>VLOOKUP(G31,$A$2:$B$12,2,TRUE)</f>
        <v>XXX Large</v>
      </c>
      <c r="J31" s="1">
        <v>10941.23</v>
      </c>
      <c r="K31" s="4">
        <f>IF(I31="Extra Large",0.01,IF(I31="XXX Large",0.01,IF(I31="XX Large",0.01,0)))</f>
        <v>0.01</v>
      </c>
      <c r="L31" s="4">
        <f>J31-(J31*K31)</f>
        <v>10831.8177</v>
      </c>
      <c r="M31" s="4">
        <f>IF(I31="XXX Large",J31-O31,IF(I31="XX Large",J31-O31,IF(I31="Extra Large",J31-O31,J31)))</f>
        <v>10908.75</v>
      </c>
      <c r="N31" s="1" t="s">
        <v>13</v>
      </c>
      <c r="O31" s="1">
        <v>32.479999999999997</v>
      </c>
    </row>
    <row r="32" spans="2:15" x14ac:dyDescent="0.25">
      <c r="D32" s="1">
        <v>34723</v>
      </c>
      <c r="E32" s="2">
        <v>41252</v>
      </c>
      <c r="F32" s="1" t="s">
        <v>14</v>
      </c>
      <c r="G32" s="1">
        <v>46</v>
      </c>
      <c r="H32" s="4" t="str">
        <f>IF($G32&gt;=30,"Large",IF(G32&lt;=15,"Small","Medium"))</f>
        <v>Large</v>
      </c>
      <c r="I32" s="4" t="str">
        <f>VLOOKUP(G32,$A$2:$B$12,2,TRUE)</f>
        <v>XXX Large</v>
      </c>
      <c r="J32" s="1">
        <v>3776.28</v>
      </c>
      <c r="K32" s="4">
        <f>IF(I32="Extra Large",0.01,IF(I32="XXX Large",0.01,IF(I32="XX Large",0.01,0)))</f>
        <v>0.01</v>
      </c>
      <c r="L32" s="4">
        <f>J32-(J32*K32)</f>
        <v>3738.5172000000002</v>
      </c>
      <c r="M32" s="4">
        <f>IF(I32="XXX Large",J32-O32,IF(I32="XX Large",J32-O32,IF(I32="Extra Large",J32-O32,J32)))</f>
        <v>3746.2200000000003</v>
      </c>
      <c r="N32" s="1" t="s">
        <v>13</v>
      </c>
      <c r="O32" s="1">
        <v>30.06</v>
      </c>
    </row>
    <row r="33" spans="4:15" x14ac:dyDescent="0.25">
      <c r="D33" s="1">
        <v>56645</v>
      </c>
      <c r="E33" s="2">
        <v>40914</v>
      </c>
      <c r="F33" s="1" t="s">
        <v>7</v>
      </c>
      <c r="G33" s="1">
        <v>42</v>
      </c>
      <c r="H33" s="4" t="str">
        <f>IF($G33&gt;=30,"Large",IF(G33&lt;=15,"Small","Medium"))</f>
        <v>Large</v>
      </c>
      <c r="I33" s="4" t="str">
        <f>VLOOKUP(G33,$A$2:$B$12,2,TRUE)</f>
        <v>XX Large</v>
      </c>
      <c r="J33" s="1">
        <v>14729.36</v>
      </c>
      <c r="K33" s="4">
        <f>IF(I33="Extra Large",0.01,IF(I33="XXX Large",0.01,IF(I33="XX Large",0.01,0)))</f>
        <v>0.01</v>
      </c>
      <c r="L33" s="4">
        <f>J33-(J33*K33)</f>
        <v>14582.0664</v>
      </c>
      <c r="M33" s="4">
        <f>IF(I33="XXX Large",J33-O33,IF(I33="XX Large",J33-O33,IF(I33="Extra Large",J33-O33,J33)))</f>
        <v>14689.17</v>
      </c>
      <c r="N33" s="1" t="s">
        <v>13</v>
      </c>
      <c r="O33" s="1">
        <v>40.19</v>
      </c>
    </row>
    <row r="34" spans="4:15" x14ac:dyDescent="0.25">
      <c r="D34" s="1">
        <v>10053</v>
      </c>
      <c r="E34" s="2">
        <v>40918</v>
      </c>
      <c r="F34" s="1" t="s">
        <v>9</v>
      </c>
      <c r="G34" s="1">
        <v>44</v>
      </c>
      <c r="H34" s="4" t="str">
        <f>IF($G34&gt;=30,"Large",IF(G34&lt;=15,"Small","Medium"))</f>
        <v>Large</v>
      </c>
      <c r="I34" s="4" t="str">
        <f>VLOOKUP(G34,$A$2:$B$12,2,TRUE)</f>
        <v>XX Large</v>
      </c>
      <c r="J34" s="1">
        <v>6815.23</v>
      </c>
      <c r="K34" s="4">
        <f>IF(I34="Extra Large",0.01,IF(I34="XXX Large",0.01,IF(I34="XX Large",0.01,0)))</f>
        <v>0.01</v>
      </c>
      <c r="L34" s="4">
        <f>J34-(J34*K34)</f>
        <v>6747.0776999999998</v>
      </c>
      <c r="M34" s="4">
        <f>IF(I34="XXX Large",J34-O34,IF(I34="XX Large",J34-O34,IF(I34="Extra Large",J34-O34,J34)))</f>
        <v>6775.98</v>
      </c>
      <c r="N34" s="1" t="s">
        <v>13</v>
      </c>
      <c r="O34" s="1">
        <v>39.25</v>
      </c>
    </row>
    <row r="35" spans="4:15" x14ac:dyDescent="0.25">
      <c r="D35" s="1">
        <v>44033</v>
      </c>
      <c r="E35" s="2">
        <v>40918</v>
      </c>
      <c r="F35" s="1" t="s">
        <v>12</v>
      </c>
      <c r="G35" s="1">
        <v>45</v>
      </c>
      <c r="H35" s="4" t="str">
        <f>IF($G35&gt;=30,"Large",IF(G35&lt;=15,"Small","Medium"))</f>
        <v>Large</v>
      </c>
      <c r="I35" s="4" t="str">
        <f>VLOOKUP(G35,$A$2:$B$12,2,TRUE)</f>
        <v>XX Large</v>
      </c>
      <c r="J35" s="1">
        <v>5811.97</v>
      </c>
      <c r="K35" s="4">
        <f>IF(I35="Extra Large",0.01,IF(I35="XXX Large",0.01,IF(I35="XX Large",0.01,0)))</f>
        <v>0.01</v>
      </c>
      <c r="L35" s="4">
        <f>J35-(J35*K35)</f>
        <v>5753.8503000000001</v>
      </c>
      <c r="M35" s="4">
        <f>IF(I35="XXX Large",J35-O35,IF(I35="XX Large",J35-O35,IF(I35="Extra Large",J35-O35,J35)))</f>
        <v>5760.0300000000007</v>
      </c>
      <c r="N35" s="1" t="s">
        <v>13</v>
      </c>
      <c r="O35" s="1">
        <v>51.94</v>
      </c>
    </row>
    <row r="36" spans="4:15" x14ac:dyDescent="0.25">
      <c r="D36" s="1">
        <v>11969</v>
      </c>
      <c r="E36" s="2">
        <v>40927</v>
      </c>
      <c r="F36" s="1" t="s">
        <v>11</v>
      </c>
      <c r="G36" s="1">
        <v>42</v>
      </c>
      <c r="H36" s="4" t="str">
        <f>IF($G36&gt;=30,"Large",IF(G36&lt;=15,"Small","Medium"))</f>
        <v>Large</v>
      </c>
      <c r="I36" s="4" t="str">
        <f>VLOOKUP(G36,$A$2:$B$12,2,TRUE)</f>
        <v>XX Large</v>
      </c>
      <c r="J36" s="1">
        <v>11460.76</v>
      </c>
      <c r="K36" s="4">
        <f>IF(I36="Extra Large",0.01,IF(I36="XXX Large",0.01,IF(I36="XX Large",0.01,0)))</f>
        <v>0.01</v>
      </c>
      <c r="L36" s="4">
        <f>J36-(J36*K36)</f>
        <v>11346.152400000001</v>
      </c>
      <c r="M36" s="4">
        <f>IF(I36="XXX Large",J36-O36,IF(I36="XX Large",J36-O36,IF(I36="Extra Large",J36-O36,J36)))</f>
        <v>11400.76</v>
      </c>
      <c r="N36" s="1" t="s">
        <v>13</v>
      </c>
      <c r="O36" s="1">
        <v>60</v>
      </c>
    </row>
    <row r="37" spans="4:15" x14ac:dyDescent="0.25">
      <c r="D37" s="1">
        <v>18500</v>
      </c>
      <c r="E37" s="2">
        <v>40950</v>
      </c>
      <c r="F37" s="1" t="s">
        <v>14</v>
      </c>
      <c r="G37" s="1">
        <v>44</v>
      </c>
      <c r="H37" s="4" t="str">
        <f>IF($G37&gt;=30,"Large",IF(G37&lt;=15,"Small","Medium"))</f>
        <v>Large</v>
      </c>
      <c r="I37" s="4" t="str">
        <f>VLOOKUP(G37,$A$2:$B$12,2,TRUE)</f>
        <v>XX Large</v>
      </c>
      <c r="J37" s="1">
        <v>2507.79</v>
      </c>
      <c r="K37" s="4">
        <f>IF(I37="Extra Large",0.01,IF(I37="XXX Large",0.01,IF(I37="XX Large",0.01,0)))</f>
        <v>0.01</v>
      </c>
      <c r="L37" s="4">
        <f>J37-(J37*K37)</f>
        <v>2482.7120999999997</v>
      </c>
      <c r="M37" s="4">
        <f>IF(I37="XXX Large",J37-O37,IF(I37="XX Large",J37-O37,IF(I37="Extra Large",J37-O37,J37)))</f>
        <v>2471.1799999999998</v>
      </c>
      <c r="N37" s="1" t="s">
        <v>13</v>
      </c>
      <c r="O37" s="1">
        <v>36.61</v>
      </c>
    </row>
    <row r="38" spans="4:15" x14ac:dyDescent="0.25">
      <c r="D38" s="1">
        <v>1154</v>
      </c>
      <c r="E38" s="2">
        <v>40953</v>
      </c>
      <c r="F38" s="1" t="s">
        <v>12</v>
      </c>
      <c r="G38" s="1">
        <v>44</v>
      </c>
      <c r="H38" s="4" t="str">
        <f>IF($G38&gt;=30,"Large",IF(G38&lt;=15,"Small","Medium"))</f>
        <v>Large</v>
      </c>
      <c r="I38" s="4" t="str">
        <f>VLOOKUP(G38,$A$2:$B$12,2,TRUE)</f>
        <v>XX Large</v>
      </c>
      <c r="J38" s="1">
        <v>4462.2299999999996</v>
      </c>
      <c r="K38" s="4">
        <f>IF(I38="Extra Large",0.01,IF(I38="XXX Large",0.01,IF(I38="XX Large",0.01,0)))</f>
        <v>0.01</v>
      </c>
      <c r="L38" s="4">
        <f>J38-(J38*K38)</f>
        <v>4417.6076999999996</v>
      </c>
      <c r="M38" s="4">
        <f>IF(I38="XXX Large",J38-O38,IF(I38="XX Large",J38-O38,IF(I38="Extra Large",J38-O38,J38)))</f>
        <v>4436.0099999999993</v>
      </c>
      <c r="N38" s="1" t="s">
        <v>13</v>
      </c>
      <c r="O38" s="1">
        <v>26.22</v>
      </c>
    </row>
    <row r="39" spans="4:15" x14ac:dyDescent="0.25">
      <c r="D39" s="1">
        <v>41830</v>
      </c>
      <c r="E39" s="2">
        <v>40956</v>
      </c>
      <c r="F39" s="1" t="s">
        <v>7</v>
      </c>
      <c r="G39" s="1">
        <v>42</v>
      </c>
      <c r="H39" s="4" t="str">
        <f>IF($G39&gt;=30,"Large",IF(G39&lt;=15,"Small","Medium"))</f>
        <v>Large</v>
      </c>
      <c r="I39" s="4" t="str">
        <f>VLOOKUP(G39,$A$2:$B$12,2,TRUE)</f>
        <v>XX Large</v>
      </c>
      <c r="J39" s="1">
        <v>5361.08</v>
      </c>
      <c r="K39" s="4">
        <f>IF(I39="Extra Large",0.01,IF(I39="XXX Large",0.01,IF(I39="XX Large",0.01,0)))</f>
        <v>0.01</v>
      </c>
      <c r="L39" s="4">
        <f>J39-(J39*K39)</f>
        <v>5307.4691999999995</v>
      </c>
      <c r="M39" s="4">
        <f>IF(I39="XXX Large",J39-O39,IF(I39="XX Large",J39-O39,IF(I39="Extra Large",J39-O39,J39)))</f>
        <v>5334.78</v>
      </c>
      <c r="N39" s="1" t="s">
        <v>13</v>
      </c>
      <c r="O39" s="1">
        <v>26.3</v>
      </c>
    </row>
    <row r="40" spans="4:15" x14ac:dyDescent="0.25">
      <c r="D40" s="1">
        <v>56261</v>
      </c>
      <c r="E40" s="2">
        <v>40966</v>
      </c>
      <c r="F40" s="1" t="s">
        <v>12</v>
      </c>
      <c r="G40" s="1">
        <v>43</v>
      </c>
      <c r="H40" s="4" t="str">
        <f>IF($G40&gt;=30,"Large",IF(G40&lt;=15,"Small","Medium"))</f>
        <v>Large</v>
      </c>
      <c r="I40" s="4" t="str">
        <f>VLOOKUP(G40,$A$2:$B$12,2,TRUE)</f>
        <v>XX Large</v>
      </c>
      <c r="J40" s="1">
        <v>16886.759999999998</v>
      </c>
      <c r="K40" s="4">
        <f>IF(I40="Extra Large",0.01,IF(I40="XXX Large",0.01,IF(I40="XX Large",0.01,0)))</f>
        <v>0.01</v>
      </c>
      <c r="L40" s="4">
        <f>J40-(J40*K40)</f>
        <v>16717.892399999997</v>
      </c>
      <c r="M40" s="4">
        <f>IF(I40="XXX Large",J40-O40,IF(I40="XX Large",J40-O40,IF(I40="Extra Large",J40-O40,J40)))</f>
        <v>16801.129999999997</v>
      </c>
      <c r="N40" s="1" t="s">
        <v>13</v>
      </c>
      <c r="O40" s="1">
        <v>85.63</v>
      </c>
    </row>
    <row r="41" spans="4:15" x14ac:dyDescent="0.25">
      <c r="D41" s="1">
        <v>42437</v>
      </c>
      <c r="E41" s="2">
        <v>40973</v>
      </c>
      <c r="F41" s="1" t="s">
        <v>12</v>
      </c>
      <c r="G41" s="1">
        <v>43</v>
      </c>
      <c r="H41" s="4" t="str">
        <f>IF($G41&gt;=30,"Large",IF(G41&lt;=15,"Small","Medium"))</f>
        <v>Large</v>
      </c>
      <c r="I41" s="4" t="str">
        <f>VLOOKUP(G41,$A$2:$B$12,2,TRUE)</f>
        <v>XX Large</v>
      </c>
      <c r="J41" s="1">
        <v>19461.8</v>
      </c>
      <c r="K41" s="4">
        <f>IF(I41="Extra Large",0.01,IF(I41="XXX Large",0.01,IF(I41="XX Large",0.01,0)))</f>
        <v>0.01</v>
      </c>
      <c r="L41" s="4">
        <f>J41-(J41*K41)</f>
        <v>19267.182000000001</v>
      </c>
      <c r="M41" s="4">
        <f>IF(I41="XXX Large",J41-O41,IF(I41="XX Large",J41-O41,IF(I41="Extra Large",J41-O41,J41)))</f>
        <v>19412.8</v>
      </c>
      <c r="N41" s="1" t="s">
        <v>13</v>
      </c>
      <c r="O41" s="1">
        <v>49</v>
      </c>
    </row>
    <row r="42" spans="4:15" x14ac:dyDescent="0.25">
      <c r="D42" s="1">
        <v>14784</v>
      </c>
      <c r="E42" s="2">
        <v>40982</v>
      </c>
      <c r="F42" s="1" t="s">
        <v>14</v>
      </c>
      <c r="G42" s="1">
        <v>43</v>
      </c>
      <c r="H42" s="4" t="str">
        <f>IF($G42&gt;=30,"Large",IF(G42&lt;=15,"Small","Medium"))</f>
        <v>Large</v>
      </c>
      <c r="I42" s="4" t="str">
        <f>VLOOKUP(G42,$A$2:$B$12,2,TRUE)</f>
        <v>XX Large</v>
      </c>
      <c r="J42" s="1">
        <v>2009.05</v>
      </c>
      <c r="K42" s="4">
        <f>IF(I42="Extra Large",0.01,IF(I42="XXX Large",0.01,IF(I42="XX Large",0.01,0)))</f>
        <v>0.01</v>
      </c>
      <c r="L42" s="4">
        <f>J42-(J42*K42)</f>
        <v>1988.9594999999999</v>
      </c>
      <c r="M42" s="4">
        <f>IF(I42="XXX Large",J42-O42,IF(I42="XX Large",J42-O42,IF(I42="Extra Large",J42-O42,J42)))</f>
        <v>1962.46</v>
      </c>
      <c r="N42" s="1" t="s">
        <v>13</v>
      </c>
      <c r="O42" s="1">
        <v>46.59</v>
      </c>
    </row>
    <row r="43" spans="4:15" x14ac:dyDescent="0.25">
      <c r="D43" s="1">
        <v>39876</v>
      </c>
      <c r="E43" s="2">
        <v>41012</v>
      </c>
      <c r="F43" s="1" t="s">
        <v>9</v>
      </c>
      <c r="G43" s="1">
        <v>41</v>
      </c>
      <c r="H43" s="4" t="str">
        <f>IF($G43&gt;=30,"Large",IF(G43&lt;=15,"Small","Medium"))</f>
        <v>Large</v>
      </c>
      <c r="I43" s="4" t="str">
        <f>VLOOKUP(G43,$A$2:$B$12,2,TRUE)</f>
        <v>XX Large</v>
      </c>
      <c r="J43" s="1">
        <v>5000.87</v>
      </c>
      <c r="K43" s="4">
        <f>IF(I43="Extra Large",0.01,IF(I43="XXX Large",0.01,IF(I43="XX Large",0.01,0)))</f>
        <v>0.01</v>
      </c>
      <c r="L43" s="4">
        <f>J43-(J43*K43)</f>
        <v>4950.8612999999996</v>
      </c>
      <c r="M43" s="4">
        <f>IF(I43="XXX Large",J43-O43,IF(I43="XX Large",J43-O43,IF(I43="Extra Large",J43-O43,J43)))</f>
        <v>4948.93</v>
      </c>
      <c r="N43" s="1" t="s">
        <v>13</v>
      </c>
      <c r="O43" s="1">
        <v>51.94</v>
      </c>
    </row>
    <row r="44" spans="4:15" x14ac:dyDescent="0.25">
      <c r="D44" s="1">
        <v>9312</v>
      </c>
      <c r="E44" s="2">
        <v>41047</v>
      </c>
      <c r="F44" s="1" t="s">
        <v>11</v>
      </c>
      <c r="G44" s="1">
        <v>43</v>
      </c>
      <c r="H44" s="4" t="str">
        <f>IF($G44&gt;=30,"Large",IF(G44&lt;=15,"Small","Medium"))</f>
        <v>Large</v>
      </c>
      <c r="I44" s="4" t="str">
        <f>VLOOKUP(G44,$A$2:$B$12,2,TRUE)</f>
        <v>XX Large</v>
      </c>
      <c r="J44" s="1">
        <v>1160.55</v>
      </c>
      <c r="K44" s="4">
        <f>IF(I44="Extra Large",0.01,IF(I44="XXX Large",0.01,IF(I44="XX Large",0.01,0)))</f>
        <v>0.01</v>
      </c>
      <c r="L44" s="4">
        <f>J44-(J44*K44)</f>
        <v>1148.9445000000001</v>
      </c>
      <c r="M44" s="4">
        <f>IF(I44="XXX Large",J44-O44,IF(I44="XX Large",J44-O44,IF(I44="Extra Large",J44-O44,J44)))</f>
        <v>1146.19</v>
      </c>
      <c r="N44" s="1" t="s">
        <v>13</v>
      </c>
      <c r="O44" s="1">
        <v>14.36</v>
      </c>
    </row>
    <row r="45" spans="4:15" x14ac:dyDescent="0.25">
      <c r="D45" s="1">
        <v>44768</v>
      </c>
      <c r="E45" s="2">
        <v>41055</v>
      </c>
      <c r="F45" s="1" t="s">
        <v>11</v>
      </c>
      <c r="G45" s="1">
        <v>45</v>
      </c>
      <c r="H45" s="4" t="str">
        <f>IF($G45&gt;=30,"Large",IF(G45&lt;=15,"Small","Medium"))</f>
        <v>Large</v>
      </c>
      <c r="I45" s="4" t="str">
        <f>VLOOKUP(G45,$A$2:$B$12,2,TRUE)</f>
        <v>XX Large</v>
      </c>
      <c r="J45" s="1">
        <v>16699.560000000001</v>
      </c>
      <c r="K45" s="4">
        <f>IF(I45="Extra Large",0.01,IF(I45="XXX Large",0.01,IF(I45="XX Large",0.01,0)))</f>
        <v>0.01</v>
      </c>
      <c r="L45" s="4">
        <f>J45-(J45*K45)</f>
        <v>16532.564400000003</v>
      </c>
      <c r="M45" s="4">
        <f>IF(I45="XXX Large",J45-O45,IF(I45="XX Large",J45-O45,IF(I45="Extra Large",J45-O45,J45)))</f>
        <v>16640.640000000003</v>
      </c>
      <c r="N45" s="1" t="s">
        <v>13</v>
      </c>
      <c r="O45" s="1">
        <v>58.92</v>
      </c>
    </row>
    <row r="46" spans="4:15" x14ac:dyDescent="0.25">
      <c r="D46" s="1">
        <v>43907</v>
      </c>
      <c r="E46" s="2">
        <v>41108</v>
      </c>
      <c r="F46" s="1" t="s">
        <v>12</v>
      </c>
      <c r="G46" s="1">
        <v>42</v>
      </c>
      <c r="H46" s="4" t="str">
        <f>IF($G46&gt;=30,"Large",IF(G46&lt;=15,"Small","Medium"))</f>
        <v>Large</v>
      </c>
      <c r="I46" s="4" t="str">
        <f>VLOOKUP(G46,$A$2:$B$12,2,TRUE)</f>
        <v>XX Large</v>
      </c>
      <c r="J46" s="1">
        <v>1392.77</v>
      </c>
      <c r="K46" s="4">
        <f>IF(I46="Extra Large",0.01,IF(I46="XXX Large",0.01,IF(I46="XX Large",0.01,0)))</f>
        <v>0.01</v>
      </c>
      <c r="L46" s="4">
        <f>J46-(J46*K46)</f>
        <v>1378.8423</v>
      </c>
      <c r="M46" s="4">
        <f>IF(I46="XXX Large",J46-O46,IF(I46="XX Large",J46-O46,IF(I46="Extra Large",J46-O46,J46)))</f>
        <v>1347.26</v>
      </c>
      <c r="N46" s="1" t="s">
        <v>13</v>
      </c>
      <c r="O46" s="1">
        <v>45.51</v>
      </c>
    </row>
    <row r="47" spans="4:15" x14ac:dyDescent="0.25">
      <c r="D47" s="1">
        <v>41831</v>
      </c>
      <c r="E47" s="2">
        <v>41111</v>
      </c>
      <c r="F47" s="1" t="s">
        <v>11</v>
      </c>
      <c r="G47" s="1">
        <v>43</v>
      </c>
      <c r="H47" s="4" t="str">
        <f>IF($G47&gt;=30,"Large",IF(G47&lt;=15,"Small","Medium"))</f>
        <v>Large</v>
      </c>
      <c r="I47" s="4" t="str">
        <f>VLOOKUP(G47,$A$2:$B$12,2,TRUE)</f>
        <v>XX Large</v>
      </c>
      <c r="J47" s="1">
        <v>3441.09</v>
      </c>
      <c r="K47" s="4">
        <f>IF(I47="Extra Large",0.01,IF(I47="XXX Large",0.01,IF(I47="XX Large",0.01,0)))</f>
        <v>0.01</v>
      </c>
      <c r="L47" s="4">
        <f>J47-(J47*K47)</f>
        <v>3406.6791000000003</v>
      </c>
      <c r="M47" s="4">
        <f>IF(I47="XXX Large",J47-O47,IF(I47="XX Large",J47-O47,IF(I47="Extra Large",J47-O47,J47)))</f>
        <v>3411.03</v>
      </c>
      <c r="N47" s="1" t="s">
        <v>13</v>
      </c>
      <c r="O47" s="1">
        <v>30.06</v>
      </c>
    </row>
    <row r="48" spans="4:15" x14ac:dyDescent="0.25">
      <c r="D48" s="1">
        <v>27201</v>
      </c>
      <c r="E48" s="2">
        <v>41115</v>
      </c>
      <c r="F48" s="1" t="s">
        <v>9</v>
      </c>
      <c r="G48" s="1">
        <v>45</v>
      </c>
      <c r="H48" s="4" t="str">
        <f>IF($G48&gt;=30,"Large",IF(G48&lt;=15,"Small","Medium"))</f>
        <v>Large</v>
      </c>
      <c r="I48" s="4" t="str">
        <f>VLOOKUP(G48,$A$2:$B$12,2,TRUE)</f>
        <v>XX Large</v>
      </c>
      <c r="J48" s="1">
        <v>3500.1</v>
      </c>
      <c r="K48" s="4">
        <f>IF(I48="Extra Large",0.01,IF(I48="XXX Large",0.01,IF(I48="XX Large",0.01,0)))</f>
        <v>0.01</v>
      </c>
      <c r="L48" s="4">
        <f>J48-(J48*K48)</f>
        <v>3465.0989999999997</v>
      </c>
      <c r="M48" s="4">
        <f>IF(I48="XXX Large",J48-O48,IF(I48="XX Large",J48-O48,IF(I48="Extra Large",J48-O48,J48)))</f>
        <v>3410.7999999999997</v>
      </c>
      <c r="N48" s="1" t="s">
        <v>13</v>
      </c>
      <c r="O48" s="1">
        <v>89.3</v>
      </c>
    </row>
    <row r="49" spans="4:15" x14ac:dyDescent="0.25">
      <c r="D49" s="1">
        <v>25861</v>
      </c>
      <c r="E49" s="2">
        <v>41128</v>
      </c>
      <c r="F49" s="1" t="s">
        <v>9</v>
      </c>
      <c r="G49" s="1">
        <v>44</v>
      </c>
      <c r="H49" s="4" t="str">
        <f>IF($G49&gt;=30,"Large",IF(G49&lt;=15,"Small","Medium"))</f>
        <v>Large</v>
      </c>
      <c r="I49" s="4" t="str">
        <f>VLOOKUP(G49,$A$2:$B$12,2,TRUE)</f>
        <v>XX Large</v>
      </c>
      <c r="J49" s="1">
        <v>23775.56</v>
      </c>
      <c r="K49" s="4">
        <f>IF(I49="Extra Large",0.01,IF(I49="XXX Large",0.01,IF(I49="XX Large",0.01,0)))</f>
        <v>0.01</v>
      </c>
      <c r="L49" s="4">
        <f>J49-(J49*K49)</f>
        <v>23537.804400000001</v>
      </c>
      <c r="M49" s="4">
        <f>IF(I49="XXX Large",J49-O49,IF(I49="XX Large",J49-O49,IF(I49="Extra Large",J49-O49,J49)))</f>
        <v>23760.86</v>
      </c>
      <c r="N49" s="1" t="s">
        <v>13</v>
      </c>
      <c r="O49" s="1">
        <v>14.7</v>
      </c>
    </row>
    <row r="50" spans="4:15" x14ac:dyDescent="0.25">
      <c r="D50" s="1">
        <v>32327</v>
      </c>
      <c r="E50" s="2">
        <v>41128</v>
      </c>
      <c r="F50" s="1" t="s">
        <v>7</v>
      </c>
      <c r="G50" s="1">
        <v>45</v>
      </c>
      <c r="H50" s="4" t="str">
        <f>IF($G50&gt;=30,"Large",IF(G50&lt;=15,"Small","Medium"))</f>
        <v>Large</v>
      </c>
      <c r="I50" s="4" t="str">
        <f>VLOOKUP(G50,$A$2:$B$12,2,TRUE)</f>
        <v>XX Large</v>
      </c>
      <c r="J50" s="1">
        <v>20333.815999999999</v>
      </c>
      <c r="K50" s="4">
        <f>IF(I50="Extra Large",0.01,IF(I50="XXX Large",0.01,IF(I50="XX Large",0.01,0)))</f>
        <v>0.01</v>
      </c>
      <c r="L50" s="4">
        <f>J50-(J50*K50)</f>
        <v>20130.47784</v>
      </c>
      <c r="M50" s="4">
        <f>IF(I50="XXX Large",J50-O50,IF(I50="XX Large",J50-O50,IF(I50="Extra Large",J50-O50,J50)))</f>
        <v>20186.696</v>
      </c>
      <c r="N50" s="1" t="s">
        <v>13</v>
      </c>
      <c r="O50" s="1">
        <v>147.12</v>
      </c>
    </row>
    <row r="51" spans="4:15" x14ac:dyDescent="0.25">
      <c r="D51" s="1">
        <v>18596</v>
      </c>
      <c r="E51" s="2">
        <v>41184</v>
      </c>
      <c r="F51" s="1" t="s">
        <v>7</v>
      </c>
      <c r="G51" s="1">
        <v>42</v>
      </c>
      <c r="H51" s="4" t="str">
        <f>IF($G51&gt;=30,"Large",IF(G51&lt;=15,"Small","Medium"))</f>
        <v>Large</v>
      </c>
      <c r="I51" s="4" t="str">
        <f>VLOOKUP(G51,$A$2:$B$12,2,TRUE)</f>
        <v>XX Large</v>
      </c>
      <c r="J51" s="1">
        <v>4917.6899999999996</v>
      </c>
      <c r="K51" s="4">
        <f>IF(I51="Extra Large",0.01,IF(I51="XXX Large",0.01,IF(I51="XX Large",0.01,0)))</f>
        <v>0.01</v>
      </c>
      <c r="L51" s="4">
        <f>J51-(J51*K51)</f>
        <v>4868.5130999999992</v>
      </c>
      <c r="M51" s="4">
        <f>IF(I51="XXX Large",J51-O51,IF(I51="XX Large",J51-O51,IF(I51="Extra Large",J51-O51,J51)))</f>
        <v>4887.6899999999996</v>
      </c>
      <c r="N51" s="1" t="s">
        <v>13</v>
      </c>
      <c r="O51" s="1">
        <v>30</v>
      </c>
    </row>
    <row r="52" spans="4:15" x14ac:dyDescent="0.25">
      <c r="D52" s="1">
        <v>58722</v>
      </c>
      <c r="E52" s="2">
        <v>41193</v>
      </c>
      <c r="F52" s="1" t="s">
        <v>12</v>
      </c>
      <c r="G52" s="1">
        <v>45</v>
      </c>
      <c r="H52" s="4" t="str">
        <f>IF($G52&gt;=30,"Large",IF(G52&lt;=15,"Small","Medium"))</f>
        <v>Large</v>
      </c>
      <c r="I52" s="4" t="str">
        <f>VLOOKUP(G52,$A$2:$B$12,2,TRUE)</f>
        <v>XX Large</v>
      </c>
      <c r="J52" s="1">
        <v>4042.96</v>
      </c>
      <c r="K52" s="4">
        <f>IF(I52="Extra Large",0.01,IF(I52="XXX Large",0.01,IF(I52="XX Large",0.01,0)))</f>
        <v>0.01</v>
      </c>
      <c r="L52" s="4">
        <f>J52-(J52*K52)</f>
        <v>4002.5304000000001</v>
      </c>
      <c r="M52" s="4">
        <f>IF(I52="XXX Large",J52-O52,IF(I52="XX Large",J52-O52,IF(I52="Extra Large",J52-O52,J52)))</f>
        <v>4000.96</v>
      </c>
      <c r="N52" s="1" t="s">
        <v>13</v>
      </c>
      <c r="O52" s="1">
        <v>42</v>
      </c>
    </row>
    <row r="53" spans="4:15" x14ac:dyDescent="0.25">
      <c r="D53" s="1">
        <v>16864</v>
      </c>
      <c r="E53" s="2">
        <v>41211</v>
      </c>
      <c r="F53" s="1" t="s">
        <v>11</v>
      </c>
      <c r="G53" s="1">
        <v>42</v>
      </c>
      <c r="H53" s="4" t="str">
        <f>IF($G53&gt;=30,"Large",IF(G53&lt;=15,"Small","Medium"))</f>
        <v>Large</v>
      </c>
      <c r="I53" s="4" t="str">
        <f>VLOOKUP(G53,$A$2:$B$12,2,TRUE)</f>
        <v>XX Large</v>
      </c>
      <c r="J53" s="1">
        <v>12837.11</v>
      </c>
      <c r="K53" s="4">
        <f>IF(I53="Extra Large",0.01,IF(I53="XXX Large",0.01,IF(I53="XX Large",0.01,0)))</f>
        <v>0.01</v>
      </c>
      <c r="L53" s="4">
        <f>J53-(J53*K53)</f>
        <v>12708.7389</v>
      </c>
      <c r="M53" s="4">
        <f>IF(I53="XXX Large",J53-O53,IF(I53="XX Large",J53-O53,IF(I53="Extra Large",J53-O53,J53)))</f>
        <v>12793.54</v>
      </c>
      <c r="N53" s="1" t="s">
        <v>13</v>
      </c>
      <c r="O53" s="1">
        <v>43.57</v>
      </c>
    </row>
    <row r="54" spans="4:15" x14ac:dyDescent="0.25">
      <c r="D54" s="1">
        <v>42944</v>
      </c>
      <c r="E54" s="2">
        <v>41231</v>
      </c>
      <c r="F54" s="1" t="s">
        <v>12</v>
      </c>
      <c r="G54" s="1">
        <v>43</v>
      </c>
      <c r="H54" s="4" t="str">
        <f>IF($G54&gt;=30,"Large",IF(G54&lt;=15,"Small","Medium"))</f>
        <v>Large</v>
      </c>
      <c r="I54" s="4" t="str">
        <f>VLOOKUP(G54,$A$2:$B$12,2,TRUE)</f>
        <v>XX Large</v>
      </c>
      <c r="J54" s="1">
        <v>9750.5499999999993</v>
      </c>
      <c r="K54" s="4">
        <f>IF(I54="Extra Large",0.01,IF(I54="XXX Large",0.01,IF(I54="XX Large",0.01,0)))</f>
        <v>0.01</v>
      </c>
      <c r="L54" s="4">
        <f>J54-(J54*K54)</f>
        <v>9653.0445</v>
      </c>
      <c r="M54" s="4">
        <f>IF(I54="XXX Large",J54-O54,IF(I54="XX Large",J54-O54,IF(I54="Extra Large",J54-O54,J54)))</f>
        <v>9686.3499999999985</v>
      </c>
      <c r="N54" s="1" t="s">
        <v>13</v>
      </c>
      <c r="O54" s="1">
        <v>64.2</v>
      </c>
    </row>
    <row r="55" spans="4:15" x14ac:dyDescent="0.25">
      <c r="D55" s="1">
        <v>16134</v>
      </c>
      <c r="E55" s="2">
        <v>41232</v>
      </c>
      <c r="F55" s="1" t="s">
        <v>9</v>
      </c>
      <c r="G55" s="1">
        <v>43</v>
      </c>
      <c r="H55" s="4" t="str">
        <f>IF($G55&gt;=30,"Large",IF(G55&lt;=15,"Small","Medium"))</f>
        <v>Large</v>
      </c>
      <c r="I55" s="4" t="str">
        <f>VLOOKUP(G55,$A$2:$B$12,2,TRUE)</f>
        <v>XX Large</v>
      </c>
      <c r="J55" s="1">
        <v>21921.279999999999</v>
      </c>
      <c r="K55" s="4">
        <f>IF(I55="Extra Large",0.01,IF(I55="XXX Large",0.01,IF(I55="XX Large",0.01,0)))</f>
        <v>0.01</v>
      </c>
      <c r="L55" s="4">
        <f>J55-(J55*K55)</f>
        <v>21702.067199999998</v>
      </c>
      <c r="M55" s="4">
        <f>IF(I55="XXX Large",J55-O55,IF(I55="XX Large",J55-O55,IF(I55="Extra Large",J55-O55,J55)))</f>
        <v>21893.14</v>
      </c>
      <c r="N55" s="1" t="s">
        <v>13</v>
      </c>
      <c r="O55" s="1">
        <v>28.14</v>
      </c>
    </row>
    <row r="56" spans="4:15" x14ac:dyDescent="0.25">
      <c r="D56" s="1">
        <v>34976</v>
      </c>
      <c r="E56" s="2">
        <v>41237</v>
      </c>
      <c r="F56" s="1" t="s">
        <v>14</v>
      </c>
      <c r="G56" s="1">
        <v>45</v>
      </c>
      <c r="H56" s="4" t="str">
        <f>IF($G56&gt;=30,"Large",IF(G56&lt;=15,"Small","Medium"))</f>
        <v>Large</v>
      </c>
      <c r="I56" s="4" t="str">
        <f>VLOOKUP(G56,$A$2:$B$12,2,TRUE)</f>
        <v>XX Large</v>
      </c>
      <c r="J56" s="1">
        <v>4475</v>
      </c>
      <c r="K56" s="4">
        <f>IF(I56="Extra Large",0.01,IF(I56="XXX Large",0.01,IF(I56="XX Large",0.01,0)))</f>
        <v>0.01</v>
      </c>
      <c r="L56" s="4">
        <f>J56-(J56*K56)</f>
        <v>4430.25</v>
      </c>
      <c r="M56" s="4">
        <f>IF(I56="XXX Large",J56-O56,IF(I56="XX Large",J56-O56,IF(I56="Extra Large",J56-O56,J56)))</f>
        <v>4400.6499999999996</v>
      </c>
      <c r="N56" s="1" t="s">
        <v>13</v>
      </c>
      <c r="O56" s="1">
        <v>74.349999999999994</v>
      </c>
    </row>
    <row r="57" spans="4:15" x14ac:dyDescent="0.25">
      <c r="D57" s="1">
        <v>14435</v>
      </c>
      <c r="E57" s="2">
        <v>41244</v>
      </c>
      <c r="F57" s="1" t="s">
        <v>11</v>
      </c>
      <c r="G57" s="1">
        <v>41</v>
      </c>
      <c r="H57" s="4" t="str">
        <f>IF($G57&gt;=30,"Large",IF(G57&lt;=15,"Small","Medium"))</f>
        <v>Large</v>
      </c>
      <c r="I57" s="4" t="str">
        <f>VLOOKUP(G57,$A$2:$B$12,2,TRUE)</f>
        <v>XX Large</v>
      </c>
      <c r="J57" s="1">
        <v>3731.59</v>
      </c>
      <c r="K57" s="4">
        <f>IF(I57="Extra Large",0.01,IF(I57="XXX Large",0.01,IF(I57="XX Large",0.01,0)))</f>
        <v>0.01</v>
      </c>
      <c r="L57" s="4">
        <f>J57-(J57*K57)</f>
        <v>3694.2741000000001</v>
      </c>
      <c r="M57" s="4">
        <f>IF(I57="XXX Large",J57-O57,IF(I57="XX Large",J57-O57,IF(I57="Extra Large",J57-O57,J57)))</f>
        <v>3689.59</v>
      </c>
      <c r="N57" s="1" t="s">
        <v>13</v>
      </c>
      <c r="O57" s="1">
        <v>42</v>
      </c>
    </row>
    <row r="58" spans="4:15" x14ac:dyDescent="0.25">
      <c r="D58" s="1">
        <v>55747</v>
      </c>
      <c r="E58" s="2">
        <v>41245</v>
      </c>
      <c r="F58" s="1" t="s">
        <v>9</v>
      </c>
      <c r="G58" s="1">
        <v>42</v>
      </c>
      <c r="H58" s="4" t="str">
        <f>IF($G58&gt;=30,"Large",IF(G58&lt;=15,"Small","Medium"))</f>
        <v>Large</v>
      </c>
      <c r="I58" s="4" t="str">
        <f>VLOOKUP(G58,$A$2:$B$12,2,TRUE)</f>
        <v>XX Large</v>
      </c>
      <c r="J58" s="1">
        <v>19845.696</v>
      </c>
      <c r="K58" s="4">
        <f>IF(I58="Extra Large",0.01,IF(I58="XXX Large",0.01,IF(I58="XX Large",0.01,0)))</f>
        <v>0.01</v>
      </c>
      <c r="L58" s="4">
        <f>J58-(J58*K58)</f>
        <v>19647.23904</v>
      </c>
      <c r="M58" s="4">
        <f>IF(I58="XXX Large",J58-O58,IF(I58="XX Large",J58-O58,IF(I58="Extra Large",J58-O58,J58)))</f>
        <v>19781.106</v>
      </c>
      <c r="N58" s="1" t="s">
        <v>13</v>
      </c>
      <c r="O58" s="1">
        <v>64.59</v>
      </c>
    </row>
    <row r="59" spans="4:15" x14ac:dyDescent="0.25">
      <c r="D59" s="1">
        <v>54791</v>
      </c>
      <c r="E59" s="2">
        <v>41263</v>
      </c>
      <c r="F59" s="1" t="s">
        <v>9</v>
      </c>
      <c r="G59" s="1">
        <v>45</v>
      </c>
      <c r="H59" s="4" t="str">
        <f>IF($G59&gt;=30,"Large",IF(G59&lt;=15,"Small","Medium"))</f>
        <v>Large</v>
      </c>
      <c r="I59" s="4" t="str">
        <f>VLOOKUP(G59,$A$2:$B$12,2,TRUE)</f>
        <v>XX Large</v>
      </c>
      <c r="J59" s="1">
        <v>4165.04</v>
      </c>
      <c r="K59" s="4">
        <f>IF(I59="Extra Large",0.01,IF(I59="XXX Large",0.01,IF(I59="XX Large",0.01,0)))</f>
        <v>0.01</v>
      </c>
      <c r="L59" s="4">
        <f>J59-(J59*K59)</f>
        <v>4123.3895999999995</v>
      </c>
      <c r="M59" s="4">
        <f>IF(I59="XXX Large",J59-O59,IF(I59="XX Large",J59-O59,IF(I59="Extra Large",J59-O59,J59)))</f>
        <v>4135.04</v>
      </c>
      <c r="N59" s="1" t="s">
        <v>13</v>
      </c>
      <c r="O59" s="1">
        <v>30</v>
      </c>
    </row>
    <row r="60" spans="4:15" x14ac:dyDescent="0.25">
      <c r="D60" s="1">
        <v>7751</v>
      </c>
      <c r="E60" s="2">
        <v>41266</v>
      </c>
      <c r="F60" s="1" t="s">
        <v>11</v>
      </c>
      <c r="G60" s="1">
        <v>45</v>
      </c>
      <c r="H60" s="4" t="str">
        <f>IF($G60&gt;=30,"Large",IF(G60&lt;=15,"Small","Medium"))</f>
        <v>Large</v>
      </c>
      <c r="I60" s="4" t="str">
        <f>VLOOKUP(G60,$A$2:$B$12,2,TRUE)</f>
        <v>XX Large</v>
      </c>
      <c r="J60" s="1">
        <v>4547.8999999999996</v>
      </c>
      <c r="K60" s="4">
        <f>IF(I60="Extra Large",0.01,IF(I60="XXX Large",0.01,IF(I60="XX Large",0.01,0)))</f>
        <v>0.01</v>
      </c>
      <c r="L60" s="4">
        <f>J60-(J60*K60)</f>
        <v>4502.4209999999994</v>
      </c>
      <c r="M60" s="4">
        <f>IF(I60="XXX Large",J60-O60,IF(I60="XX Large",J60-O60,IF(I60="Extra Large",J60-O60,J60)))</f>
        <v>4489.7</v>
      </c>
      <c r="N60" s="1" t="s">
        <v>13</v>
      </c>
      <c r="O60" s="1">
        <v>58.2</v>
      </c>
    </row>
    <row r="61" spans="4:15" x14ac:dyDescent="0.25">
      <c r="D61" s="1">
        <v>52068</v>
      </c>
      <c r="E61" s="2">
        <v>40921</v>
      </c>
      <c r="F61" s="1" t="s">
        <v>11</v>
      </c>
      <c r="G61" s="1">
        <v>17</v>
      </c>
      <c r="H61" s="4" t="str">
        <f>IF($G61&gt;=30,"Large",IF(G61&lt;=15,"Small","Medium"))</f>
        <v>Medium</v>
      </c>
      <c r="I61" s="4" t="str">
        <f>VLOOKUP(G61,$A$2:$B$12,2,TRUE)</f>
        <v>Small-Medium</v>
      </c>
      <c r="J61" s="1">
        <v>441.53</v>
      </c>
      <c r="K61" s="4">
        <f>IF(I61="Extra Large",0.01,IF(I61="XXX Large",0.01,IF(I61="XX Large",0.01,0)))</f>
        <v>0</v>
      </c>
      <c r="L61" s="4">
        <f>J61-(J61*K61)</f>
        <v>441.53</v>
      </c>
      <c r="M61" s="4">
        <f>IF(I61="XXX Large",J61-O61,IF(I61="XX Large",J61-O61,IF(I61="Extra Large",J61-O61,J61)))</f>
        <v>441.53</v>
      </c>
      <c r="N61" s="1" t="s">
        <v>13</v>
      </c>
      <c r="O61" s="1">
        <v>14.36</v>
      </c>
    </row>
    <row r="62" spans="4:15" x14ac:dyDescent="0.25">
      <c r="D62" s="1">
        <v>13633</v>
      </c>
      <c r="E62" s="2">
        <v>41002</v>
      </c>
      <c r="F62" s="1" t="s">
        <v>11</v>
      </c>
      <c r="G62" s="1">
        <v>18</v>
      </c>
      <c r="H62" s="4" t="str">
        <f>IF($G62&gt;=30,"Large",IF(G62&lt;=15,"Small","Medium"))</f>
        <v>Medium</v>
      </c>
      <c r="I62" s="4" t="str">
        <f>VLOOKUP(G62,$A$2:$B$12,2,TRUE)</f>
        <v>Small-Medium</v>
      </c>
      <c r="J62" s="1">
        <v>2703.37</v>
      </c>
      <c r="K62" s="4">
        <f>IF(I62="Extra Large",0.01,IF(I62="XXX Large",0.01,IF(I62="XX Large",0.01,0)))</f>
        <v>0</v>
      </c>
      <c r="L62" s="4">
        <f>J62-(J62*K62)</f>
        <v>2703.37</v>
      </c>
      <c r="M62" s="4">
        <f>IF(I62="XXX Large",J62-O62,IF(I62="XX Large",J62-O62,IF(I62="Extra Large",J62-O62,J62)))</f>
        <v>2703.37</v>
      </c>
      <c r="N62" s="1" t="s">
        <v>13</v>
      </c>
      <c r="O62" s="1">
        <v>57.2</v>
      </c>
    </row>
    <row r="63" spans="4:15" x14ac:dyDescent="0.25">
      <c r="D63" s="1">
        <v>52007</v>
      </c>
      <c r="E63" s="2">
        <v>41013</v>
      </c>
      <c r="F63" s="1" t="s">
        <v>14</v>
      </c>
      <c r="G63" s="1">
        <v>19</v>
      </c>
      <c r="H63" s="4" t="str">
        <f>IF($G63&gt;=30,"Large",IF(G63&lt;=15,"Small","Medium"))</f>
        <v>Medium</v>
      </c>
      <c r="I63" s="4" t="str">
        <f>VLOOKUP(G63,$A$2:$B$12,2,TRUE)</f>
        <v>Small-Medium</v>
      </c>
      <c r="J63" s="1">
        <v>10351.01</v>
      </c>
      <c r="K63" s="4">
        <f>IF(I63="Extra Large",0.01,IF(I63="XXX Large",0.01,IF(I63="XX Large",0.01,0)))</f>
        <v>0</v>
      </c>
      <c r="L63" s="4">
        <f>J63-(J63*K63)</f>
        <v>10351.01</v>
      </c>
      <c r="M63" s="4">
        <f>IF(I63="XXX Large",J63-O63,IF(I63="XX Large",J63-O63,IF(I63="Extra Large",J63-O63,J63)))</f>
        <v>10351.01</v>
      </c>
      <c r="N63" s="1" t="s">
        <v>13</v>
      </c>
      <c r="O63" s="1">
        <v>45.7</v>
      </c>
    </row>
    <row r="64" spans="4:15" x14ac:dyDescent="0.25">
      <c r="D64" s="1">
        <v>5986</v>
      </c>
      <c r="E64" s="2">
        <v>41020</v>
      </c>
      <c r="F64" s="1" t="s">
        <v>9</v>
      </c>
      <c r="G64" s="1">
        <v>20</v>
      </c>
      <c r="H64" s="4" t="str">
        <f>IF($G64&gt;=30,"Large",IF(G64&lt;=15,"Small","Medium"))</f>
        <v>Medium</v>
      </c>
      <c r="I64" s="4" t="str">
        <f>VLOOKUP(G64,$A$2:$B$12,2,TRUE)</f>
        <v>Small-Medium</v>
      </c>
      <c r="J64" s="1">
        <v>1021.55</v>
      </c>
      <c r="K64" s="4">
        <f>IF(I64="Extra Large",0.01,IF(I64="XXX Large",0.01,IF(I64="XX Large",0.01,0)))</f>
        <v>0</v>
      </c>
      <c r="L64" s="4">
        <f>J64-(J64*K64)</f>
        <v>1021.55</v>
      </c>
      <c r="M64" s="4">
        <f>IF(I64="XXX Large",J64-O64,IF(I64="XX Large",J64-O64,IF(I64="Extra Large",J64-O64,J64)))</f>
        <v>1021.55</v>
      </c>
      <c r="N64" s="1" t="s">
        <v>13</v>
      </c>
      <c r="O64" s="1">
        <v>14.19</v>
      </c>
    </row>
    <row r="65" spans="4:15" x14ac:dyDescent="0.25">
      <c r="D65" s="1">
        <v>38437</v>
      </c>
      <c r="E65" s="2">
        <v>41037</v>
      </c>
      <c r="F65" s="1" t="s">
        <v>12</v>
      </c>
      <c r="G65" s="1">
        <v>19</v>
      </c>
      <c r="H65" s="4" t="str">
        <f>IF($G65&gt;=30,"Large",IF(G65&lt;=15,"Small","Medium"))</f>
        <v>Medium</v>
      </c>
      <c r="I65" s="4" t="str">
        <f>VLOOKUP(G65,$A$2:$B$12,2,TRUE)</f>
        <v>Small-Medium</v>
      </c>
      <c r="J65" s="1">
        <v>4201.47</v>
      </c>
      <c r="K65" s="4">
        <f>IF(I65="Extra Large",0.01,IF(I65="XXX Large",0.01,IF(I65="XX Large",0.01,0)))</f>
        <v>0</v>
      </c>
      <c r="L65" s="4">
        <f>J65-(J65*K65)</f>
        <v>4201.47</v>
      </c>
      <c r="M65" s="4">
        <f>IF(I65="XXX Large",J65-O65,IF(I65="XX Large",J65-O65,IF(I65="Extra Large",J65-O65,J65)))</f>
        <v>4201.47</v>
      </c>
      <c r="N65" s="1" t="s">
        <v>13</v>
      </c>
      <c r="O65" s="1">
        <v>52.2</v>
      </c>
    </row>
    <row r="66" spans="4:15" x14ac:dyDescent="0.25">
      <c r="D66" s="1">
        <v>25447</v>
      </c>
      <c r="E66" s="2">
        <v>41052</v>
      </c>
      <c r="F66" s="1" t="s">
        <v>11</v>
      </c>
      <c r="G66" s="1">
        <v>18</v>
      </c>
      <c r="H66" s="4" t="str">
        <f>IF($G66&gt;=30,"Large",IF(G66&lt;=15,"Small","Medium"))</f>
        <v>Medium</v>
      </c>
      <c r="I66" s="4" t="str">
        <f>VLOOKUP(G66,$A$2:$B$12,2,TRUE)</f>
        <v>Small-Medium</v>
      </c>
      <c r="J66" s="1">
        <v>4428.5600000000004</v>
      </c>
      <c r="K66" s="4">
        <f>IF(I66="Extra Large",0.01,IF(I66="XXX Large",0.01,IF(I66="XX Large",0.01,0)))</f>
        <v>0</v>
      </c>
      <c r="L66" s="4">
        <f>J66-(J66*K66)</f>
        <v>4428.5600000000004</v>
      </c>
      <c r="M66" s="4">
        <f>IF(I66="XXX Large",J66-O66,IF(I66="XX Large",J66-O66,IF(I66="Extra Large",J66-O66,J66)))</f>
        <v>4428.5600000000004</v>
      </c>
      <c r="N66" s="1" t="s">
        <v>13</v>
      </c>
      <c r="O66" s="1">
        <v>54.12</v>
      </c>
    </row>
    <row r="67" spans="4:15" x14ac:dyDescent="0.25">
      <c r="D67" s="1">
        <v>20451</v>
      </c>
      <c r="E67" s="2">
        <v>41054</v>
      </c>
      <c r="F67" s="1" t="s">
        <v>12</v>
      </c>
      <c r="G67" s="1">
        <v>17</v>
      </c>
      <c r="H67" s="4" t="str">
        <f>IF($G67&gt;=30,"Large",IF(G67&lt;=15,"Small","Medium"))</f>
        <v>Medium</v>
      </c>
      <c r="I67" s="4" t="str">
        <f>VLOOKUP(G67,$A$2:$B$12,2,TRUE)</f>
        <v>Small-Medium</v>
      </c>
      <c r="J67" s="1">
        <v>9150.09</v>
      </c>
      <c r="K67" s="4">
        <f>IF(I67="Extra Large",0.01,IF(I67="XXX Large",0.01,IF(I67="XX Large",0.01,0)))</f>
        <v>0</v>
      </c>
      <c r="L67" s="4">
        <f>J67-(J67*K67)</f>
        <v>9150.09</v>
      </c>
      <c r="M67" s="4">
        <f>IF(I67="XXX Large",J67-O67,IF(I67="XX Large",J67-O67,IF(I67="Extra Large",J67-O67,J67)))</f>
        <v>9150.09</v>
      </c>
      <c r="N67" s="1" t="s">
        <v>13</v>
      </c>
      <c r="O67" s="1">
        <v>45.7</v>
      </c>
    </row>
    <row r="68" spans="4:15" x14ac:dyDescent="0.25">
      <c r="D68" s="1">
        <v>1027</v>
      </c>
      <c r="E68" s="2">
        <v>41062</v>
      </c>
      <c r="F68" s="1" t="s">
        <v>14</v>
      </c>
      <c r="G68" s="1">
        <v>19</v>
      </c>
      <c r="H68" s="4" t="str">
        <f>IF($G68&gt;=30,"Large",IF(G68&lt;=15,"Small","Medium"))</f>
        <v>Medium</v>
      </c>
      <c r="I68" s="4" t="str">
        <f>VLOOKUP(G68,$A$2:$B$12,2,TRUE)</f>
        <v>Small-Medium</v>
      </c>
      <c r="J68" s="1">
        <v>1406.15</v>
      </c>
      <c r="K68" s="4">
        <f>IF(I68="Extra Large",0.01,IF(I68="XXX Large",0.01,IF(I68="XX Large",0.01,0)))</f>
        <v>0</v>
      </c>
      <c r="L68" s="4">
        <f>J68-(J68*K68)</f>
        <v>1406.15</v>
      </c>
      <c r="M68" s="4">
        <f>IF(I68="XXX Large",J68-O68,IF(I68="XX Large",J68-O68,IF(I68="Extra Large",J68-O68,J68)))</f>
        <v>1406.15</v>
      </c>
      <c r="N68" s="1" t="s">
        <v>13</v>
      </c>
      <c r="O68" s="1">
        <v>46.74</v>
      </c>
    </row>
    <row r="69" spans="4:15" x14ac:dyDescent="0.25">
      <c r="D69" s="1">
        <v>49255</v>
      </c>
      <c r="E69" s="2">
        <v>41082</v>
      </c>
      <c r="F69" s="1" t="s">
        <v>9</v>
      </c>
      <c r="G69" s="1">
        <v>20</v>
      </c>
      <c r="H69" s="4" t="str">
        <f>IF($G69&gt;=30,"Large",IF(G69&lt;=15,"Small","Medium"))</f>
        <v>Medium</v>
      </c>
      <c r="I69" s="4" t="str">
        <f>VLOOKUP(G69,$A$2:$B$12,2,TRUE)</f>
        <v>Small-Medium</v>
      </c>
      <c r="J69" s="1">
        <v>1357.44</v>
      </c>
      <c r="K69" s="4">
        <f>IF(I69="Extra Large",0.01,IF(I69="XXX Large",0.01,IF(I69="XX Large",0.01,0)))</f>
        <v>0</v>
      </c>
      <c r="L69" s="4">
        <f>J69-(J69*K69)</f>
        <v>1357.44</v>
      </c>
      <c r="M69" s="4">
        <f>IF(I69="XXX Large",J69-O69,IF(I69="XX Large",J69-O69,IF(I69="Extra Large",J69-O69,J69)))</f>
        <v>1357.44</v>
      </c>
      <c r="N69" s="1" t="s">
        <v>13</v>
      </c>
      <c r="O69" s="1">
        <v>26.85</v>
      </c>
    </row>
    <row r="70" spans="4:15" x14ac:dyDescent="0.25">
      <c r="D70" s="1">
        <v>19074</v>
      </c>
      <c r="E70" s="2">
        <v>41085</v>
      </c>
      <c r="F70" s="1" t="s">
        <v>12</v>
      </c>
      <c r="G70" s="1">
        <v>17</v>
      </c>
      <c r="H70" s="4" t="str">
        <f>IF($G70&gt;=30,"Large",IF(G70&lt;=15,"Small","Medium"))</f>
        <v>Medium</v>
      </c>
      <c r="I70" s="4" t="str">
        <f>VLOOKUP(G70,$A$2:$B$12,2,TRUE)</f>
        <v>Small-Medium</v>
      </c>
      <c r="J70" s="1">
        <v>3816.59</v>
      </c>
      <c r="K70" s="4">
        <f>IF(I70="Extra Large",0.01,IF(I70="XXX Large",0.01,IF(I70="XX Large",0.01,0)))</f>
        <v>0</v>
      </c>
      <c r="L70" s="4">
        <f>J70-(J70*K70)</f>
        <v>3816.59</v>
      </c>
      <c r="M70" s="4">
        <f>IF(I70="XXX Large",J70-O70,IF(I70="XX Large",J70-O70,IF(I70="Extra Large",J70-O70,J70)))</f>
        <v>3816.59</v>
      </c>
      <c r="N70" s="1" t="s">
        <v>13</v>
      </c>
      <c r="O70" s="1">
        <v>68.02</v>
      </c>
    </row>
    <row r="71" spans="4:15" x14ac:dyDescent="0.25">
      <c r="D71" s="1">
        <v>57574</v>
      </c>
      <c r="E71" s="2">
        <v>41113</v>
      </c>
      <c r="F71" s="1" t="s">
        <v>12</v>
      </c>
      <c r="G71" s="1">
        <v>20</v>
      </c>
      <c r="H71" s="4" t="str">
        <f>IF($G71&gt;=30,"Large",IF(G71&lt;=15,"Small","Medium"))</f>
        <v>Medium</v>
      </c>
      <c r="I71" s="4" t="str">
        <f>VLOOKUP(G71,$A$2:$B$12,2,TRUE)</f>
        <v>Small-Medium</v>
      </c>
      <c r="J71" s="1">
        <v>466.36</v>
      </c>
      <c r="K71" s="4">
        <f>IF(I71="Extra Large",0.01,IF(I71="XXX Large",0.01,IF(I71="XX Large",0.01,0)))</f>
        <v>0</v>
      </c>
      <c r="L71" s="4">
        <f>J71-(J71*K71)</f>
        <v>466.36</v>
      </c>
      <c r="M71" s="4">
        <f>IF(I71="XXX Large",J71-O71,IF(I71="XX Large",J71-O71,IF(I71="Extra Large",J71-O71,J71)))</f>
        <v>466.36</v>
      </c>
      <c r="N71" s="1" t="s">
        <v>13</v>
      </c>
      <c r="O71" s="1">
        <v>15.68</v>
      </c>
    </row>
    <row r="72" spans="4:15" x14ac:dyDescent="0.25">
      <c r="D72" s="1">
        <v>23174</v>
      </c>
      <c r="E72" s="2">
        <v>41116</v>
      </c>
      <c r="F72" s="1" t="s">
        <v>7</v>
      </c>
      <c r="G72" s="1">
        <v>16</v>
      </c>
      <c r="H72" s="4" t="str">
        <f>IF($G72&gt;=30,"Large",IF(G72&lt;=15,"Small","Medium"))</f>
        <v>Medium</v>
      </c>
      <c r="I72" s="4" t="str">
        <f>VLOOKUP(G72,$A$2:$B$12,2,TRUE)</f>
        <v>Small-Medium</v>
      </c>
      <c r="J72" s="1">
        <v>3549.9</v>
      </c>
      <c r="K72" s="4">
        <f>IF(I72="Extra Large",0.01,IF(I72="XXX Large",0.01,IF(I72="XX Large",0.01,0)))</f>
        <v>0</v>
      </c>
      <c r="L72" s="4">
        <f>J72-(J72*K72)</f>
        <v>3549.9</v>
      </c>
      <c r="M72" s="4">
        <f>IF(I72="XXX Large",J72-O72,IF(I72="XX Large",J72-O72,IF(I72="Extra Large",J72-O72,J72)))</f>
        <v>3549.9</v>
      </c>
      <c r="N72" s="1" t="s">
        <v>13</v>
      </c>
      <c r="O72" s="1">
        <v>64.2</v>
      </c>
    </row>
    <row r="73" spans="4:15" x14ac:dyDescent="0.25">
      <c r="D73" s="1">
        <v>59234</v>
      </c>
      <c r="E73" s="2">
        <v>41119</v>
      </c>
      <c r="F73" s="1" t="s">
        <v>7</v>
      </c>
      <c r="G73" s="1">
        <v>16</v>
      </c>
      <c r="H73" s="4" t="str">
        <f>IF($G73&gt;=30,"Large",IF(G73&lt;=15,"Small","Medium"))</f>
        <v>Medium</v>
      </c>
      <c r="I73" s="4" t="str">
        <f>VLOOKUP(G73,$A$2:$B$12,2,TRUE)</f>
        <v>Small-Medium</v>
      </c>
      <c r="J73" s="1">
        <v>797.24</v>
      </c>
      <c r="K73" s="4">
        <f>IF(I73="Extra Large",0.01,IF(I73="XXX Large",0.01,IF(I73="XX Large",0.01,0)))</f>
        <v>0</v>
      </c>
      <c r="L73" s="4">
        <f>J73-(J73*K73)</f>
        <v>797.24</v>
      </c>
      <c r="M73" s="4">
        <f>IF(I73="XXX Large",J73-O73,IF(I73="XX Large",J73-O73,IF(I73="Extra Large",J73-O73,J73)))</f>
        <v>797.24</v>
      </c>
      <c r="N73" s="1" t="s">
        <v>13</v>
      </c>
      <c r="O73" s="1">
        <v>14.19</v>
      </c>
    </row>
    <row r="74" spans="4:15" x14ac:dyDescent="0.25">
      <c r="D74" s="1">
        <v>33445</v>
      </c>
      <c r="E74" s="2">
        <v>41123</v>
      </c>
      <c r="F74" s="1" t="s">
        <v>7</v>
      </c>
      <c r="G74" s="1">
        <v>18</v>
      </c>
      <c r="H74" s="4" t="str">
        <f>IF($G74&gt;=30,"Large",IF(G74&lt;=15,"Small","Medium"))</f>
        <v>Medium</v>
      </c>
      <c r="I74" s="4" t="str">
        <f>VLOOKUP(G74,$A$2:$B$12,2,TRUE)</f>
        <v>Small-Medium</v>
      </c>
      <c r="J74" s="1">
        <v>1776.96</v>
      </c>
      <c r="K74" s="4">
        <f>IF(I74="Extra Large",0.01,IF(I74="XXX Large",0.01,IF(I74="XX Large",0.01,0)))</f>
        <v>0</v>
      </c>
      <c r="L74" s="4">
        <f>J74-(J74*K74)</f>
        <v>1776.96</v>
      </c>
      <c r="M74" s="4">
        <f>IF(I74="XXX Large",J74-O74,IF(I74="XX Large",J74-O74,IF(I74="Extra Large",J74-O74,J74)))</f>
        <v>1776.96</v>
      </c>
      <c r="N74" s="1" t="s">
        <v>13</v>
      </c>
      <c r="O74" s="1">
        <v>35.840000000000003</v>
      </c>
    </row>
    <row r="75" spans="4:15" x14ac:dyDescent="0.25">
      <c r="D75" s="1">
        <v>39490</v>
      </c>
      <c r="E75" s="2">
        <v>41133</v>
      </c>
      <c r="F75" s="1" t="s">
        <v>7</v>
      </c>
      <c r="G75" s="1">
        <v>17</v>
      </c>
      <c r="H75" s="4" t="str">
        <f>IF($G75&gt;=30,"Large",IF(G75&lt;=15,"Small","Medium"))</f>
        <v>Medium</v>
      </c>
      <c r="I75" s="4" t="str">
        <f>VLOOKUP(G75,$A$2:$B$12,2,TRUE)</f>
        <v>Small-Medium</v>
      </c>
      <c r="J75" s="1">
        <v>2844.64</v>
      </c>
      <c r="K75" s="4">
        <f>IF(I75="Extra Large",0.01,IF(I75="XXX Large",0.01,IF(I75="XX Large",0.01,0)))</f>
        <v>0</v>
      </c>
      <c r="L75" s="4">
        <f>J75-(J75*K75)</f>
        <v>2844.64</v>
      </c>
      <c r="M75" s="4">
        <f>IF(I75="XXX Large",J75-O75,IF(I75="XX Large",J75-O75,IF(I75="Extra Large",J75-O75,J75)))</f>
        <v>2844.64</v>
      </c>
      <c r="N75" s="1" t="s">
        <v>13</v>
      </c>
      <c r="O75" s="1">
        <v>60</v>
      </c>
    </row>
    <row r="76" spans="4:15" x14ac:dyDescent="0.25">
      <c r="D76" s="1">
        <v>38884</v>
      </c>
      <c r="E76" s="2">
        <v>41138</v>
      </c>
      <c r="F76" s="1" t="s">
        <v>9</v>
      </c>
      <c r="G76" s="1">
        <v>20</v>
      </c>
      <c r="H76" s="4" t="str">
        <f>IF($G76&gt;=30,"Large",IF(G76&lt;=15,"Small","Medium"))</f>
        <v>Medium</v>
      </c>
      <c r="I76" s="4" t="str">
        <f>VLOOKUP(G76,$A$2:$B$12,2,TRUE)</f>
        <v>Small-Medium</v>
      </c>
      <c r="J76" s="1">
        <v>6067.76</v>
      </c>
      <c r="K76" s="4">
        <f>IF(I76="Extra Large",0.01,IF(I76="XXX Large",0.01,IF(I76="XX Large",0.01,0)))</f>
        <v>0</v>
      </c>
      <c r="L76" s="4">
        <f>J76-(J76*K76)</f>
        <v>6067.76</v>
      </c>
      <c r="M76" s="4">
        <f>IF(I76="XXX Large",J76-O76,IF(I76="XX Large",J76-O76,IF(I76="Extra Large",J76-O76,J76)))</f>
        <v>6067.76</v>
      </c>
      <c r="N76" s="1" t="s">
        <v>13</v>
      </c>
      <c r="O76" s="1">
        <v>54.12</v>
      </c>
    </row>
    <row r="77" spans="4:15" x14ac:dyDescent="0.25">
      <c r="D77" s="1">
        <v>58369</v>
      </c>
      <c r="E77" s="2">
        <v>41151</v>
      </c>
      <c r="F77" s="1" t="s">
        <v>9</v>
      </c>
      <c r="G77" s="1">
        <v>16</v>
      </c>
      <c r="H77" s="4" t="str">
        <f>IF($G77&gt;=30,"Large",IF(G77&lt;=15,"Small","Medium"))</f>
        <v>Medium</v>
      </c>
      <c r="I77" s="4" t="str">
        <f>VLOOKUP(G77,$A$2:$B$12,2,TRUE)</f>
        <v>Small-Medium</v>
      </c>
      <c r="J77" s="1">
        <v>2013.8</v>
      </c>
      <c r="K77" s="4">
        <f>IF(I77="Extra Large",0.01,IF(I77="XXX Large",0.01,IF(I77="XX Large",0.01,0)))</f>
        <v>0</v>
      </c>
      <c r="L77" s="4">
        <f>J77-(J77*K77)</f>
        <v>2013.8</v>
      </c>
      <c r="M77" s="4">
        <f>IF(I77="XXX Large",J77-O77,IF(I77="XX Large",J77-O77,IF(I77="Extra Large",J77-O77,J77)))</f>
        <v>2013.8</v>
      </c>
      <c r="N77" s="1" t="s">
        <v>13</v>
      </c>
      <c r="O77" s="1">
        <v>56.14</v>
      </c>
    </row>
    <row r="78" spans="4:15" x14ac:dyDescent="0.25">
      <c r="D78" s="1">
        <v>43588</v>
      </c>
      <c r="E78" s="2">
        <v>41153</v>
      </c>
      <c r="F78" s="1" t="s">
        <v>14</v>
      </c>
      <c r="G78" s="1">
        <v>16</v>
      </c>
      <c r="H78" s="4" t="str">
        <f>IF($G78&gt;=30,"Large",IF(G78&lt;=15,"Small","Medium"))</f>
        <v>Medium</v>
      </c>
      <c r="I78" s="4" t="str">
        <f>VLOOKUP(G78,$A$2:$B$12,2,TRUE)</f>
        <v>Small-Medium</v>
      </c>
      <c r="J78" s="1">
        <v>3075.752</v>
      </c>
      <c r="K78" s="4">
        <f>IF(I78="Extra Large",0.01,IF(I78="XXX Large",0.01,IF(I78="XX Large",0.01,0)))</f>
        <v>0</v>
      </c>
      <c r="L78" s="4">
        <f>J78-(J78*K78)</f>
        <v>3075.752</v>
      </c>
      <c r="M78" s="4">
        <f>IF(I78="XXX Large",J78-O78,IF(I78="XX Large",J78-O78,IF(I78="Extra Large",J78-O78,J78)))</f>
        <v>3075.752</v>
      </c>
      <c r="N78" s="1" t="s">
        <v>13</v>
      </c>
      <c r="O78" s="1">
        <v>59.24</v>
      </c>
    </row>
    <row r="79" spans="4:15" x14ac:dyDescent="0.25">
      <c r="D79" s="1">
        <v>16231</v>
      </c>
      <c r="E79" s="2">
        <v>41156</v>
      </c>
      <c r="F79" s="1" t="s">
        <v>7</v>
      </c>
      <c r="G79" s="1">
        <v>20</v>
      </c>
      <c r="H79" s="4" t="str">
        <f>IF($G79&gt;=30,"Large",IF(G79&lt;=15,"Small","Medium"))</f>
        <v>Medium</v>
      </c>
      <c r="I79" s="4" t="str">
        <f>VLOOKUP(G79,$A$2:$B$12,2,TRUE)</f>
        <v>Small-Medium</v>
      </c>
      <c r="J79" s="1">
        <v>2506.38</v>
      </c>
      <c r="K79" s="4">
        <f>IF(I79="Extra Large",0.01,IF(I79="XXX Large",0.01,IF(I79="XX Large",0.01,0)))</f>
        <v>0</v>
      </c>
      <c r="L79" s="4">
        <f>J79-(J79*K79)</f>
        <v>2506.38</v>
      </c>
      <c r="M79" s="4">
        <f>IF(I79="XXX Large",J79-O79,IF(I79="XX Large",J79-O79,IF(I79="Extra Large",J79-O79,J79)))</f>
        <v>2506.38</v>
      </c>
      <c r="N79" s="1" t="s">
        <v>13</v>
      </c>
      <c r="O79" s="1">
        <v>51.94</v>
      </c>
    </row>
    <row r="80" spans="4:15" x14ac:dyDescent="0.25">
      <c r="D80" s="1">
        <v>57798</v>
      </c>
      <c r="E80" s="2">
        <v>41167</v>
      </c>
      <c r="F80" s="1" t="s">
        <v>9</v>
      </c>
      <c r="G80" s="1">
        <v>20</v>
      </c>
      <c r="H80" s="4" t="str">
        <f>IF($G80&gt;=30,"Large",IF(G80&lt;=15,"Small","Medium"))</f>
        <v>Medium</v>
      </c>
      <c r="I80" s="4" t="str">
        <f>VLOOKUP(G80,$A$2:$B$12,2,TRUE)</f>
        <v>Small-Medium</v>
      </c>
      <c r="J80" s="1">
        <v>3050.81</v>
      </c>
      <c r="K80" s="4">
        <f>IF(I80="Extra Large",0.01,IF(I80="XXX Large",0.01,IF(I80="XX Large",0.01,0)))</f>
        <v>0</v>
      </c>
      <c r="L80" s="4">
        <f>J80-(J80*K80)</f>
        <v>3050.81</v>
      </c>
      <c r="M80" s="4">
        <f>IF(I80="XXX Large",J80-O80,IF(I80="XX Large",J80-O80,IF(I80="Extra Large",J80-O80,J80)))</f>
        <v>3050.81</v>
      </c>
      <c r="N80" s="1" t="s">
        <v>13</v>
      </c>
      <c r="O80" s="1">
        <v>36.090000000000003</v>
      </c>
    </row>
    <row r="81" spans="4:15" x14ac:dyDescent="0.25">
      <c r="D81" s="1">
        <v>24263</v>
      </c>
      <c r="E81" s="2">
        <v>41167</v>
      </c>
      <c r="F81" s="1" t="s">
        <v>7</v>
      </c>
      <c r="G81" s="1">
        <v>16</v>
      </c>
      <c r="H81" s="4" t="str">
        <f>IF($G81&gt;=30,"Large",IF(G81&lt;=15,"Small","Medium"))</f>
        <v>Medium</v>
      </c>
      <c r="I81" s="4" t="str">
        <f>VLOOKUP(G81,$A$2:$B$12,2,TRUE)</f>
        <v>Small-Medium</v>
      </c>
      <c r="J81" s="1">
        <v>512.80999999999995</v>
      </c>
      <c r="K81" s="4">
        <f>IF(I81="Extra Large",0.01,IF(I81="XXX Large",0.01,IF(I81="XX Large",0.01,0)))</f>
        <v>0</v>
      </c>
      <c r="L81" s="4">
        <f>J81-(J81*K81)</f>
        <v>512.80999999999995</v>
      </c>
      <c r="M81" s="4">
        <f>IF(I81="XXX Large",J81-O81,IF(I81="XX Large",J81-O81,IF(I81="Extra Large",J81-O81,J81)))</f>
        <v>512.80999999999995</v>
      </c>
      <c r="N81" s="1" t="s">
        <v>13</v>
      </c>
      <c r="O81" s="1">
        <v>19.190000000000001</v>
      </c>
    </row>
    <row r="82" spans="4:15" x14ac:dyDescent="0.25">
      <c r="D82" s="1">
        <v>31266</v>
      </c>
      <c r="E82" s="2">
        <v>41185</v>
      </c>
      <c r="F82" s="1" t="s">
        <v>9</v>
      </c>
      <c r="G82" s="1">
        <v>16</v>
      </c>
      <c r="H82" s="4" t="str">
        <f>IF($G82&gt;=30,"Large",IF(G82&lt;=15,"Small","Medium"))</f>
        <v>Medium</v>
      </c>
      <c r="I82" s="4" t="str">
        <f>VLOOKUP(G82,$A$2:$B$12,2,TRUE)</f>
        <v>Small-Medium</v>
      </c>
      <c r="J82" s="1">
        <v>6573.75</v>
      </c>
      <c r="K82" s="4">
        <f>IF(I82="Extra Large",0.01,IF(I82="XXX Large",0.01,IF(I82="XX Large",0.01,0)))</f>
        <v>0</v>
      </c>
      <c r="L82" s="4">
        <f>J82-(J82*K82)</f>
        <v>6573.75</v>
      </c>
      <c r="M82" s="4">
        <f>IF(I82="XXX Large",J82-O82,IF(I82="XX Large",J82-O82,IF(I82="Extra Large",J82-O82,J82)))</f>
        <v>6573.75</v>
      </c>
      <c r="N82" s="1" t="s">
        <v>13</v>
      </c>
      <c r="O82" s="1">
        <v>12.06</v>
      </c>
    </row>
    <row r="83" spans="4:15" x14ac:dyDescent="0.25">
      <c r="D83" s="1">
        <v>54721</v>
      </c>
      <c r="E83" s="2">
        <v>41200</v>
      </c>
      <c r="F83" s="1" t="s">
        <v>11</v>
      </c>
      <c r="G83" s="1">
        <v>19</v>
      </c>
      <c r="H83" s="4" t="str">
        <f>IF($G83&gt;=30,"Large",IF(G83&lt;=15,"Small","Medium"))</f>
        <v>Medium</v>
      </c>
      <c r="I83" s="4" t="str">
        <f>VLOOKUP(G83,$A$2:$B$12,2,TRUE)</f>
        <v>Small-Medium</v>
      </c>
      <c r="J83" s="1">
        <v>2002.4</v>
      </c>
      <c r="K83" s="4">
        <f>IF(I83="Extra Large",0.01,IF(I83="XXX Large",0.01,IF(I83="XX Large",0.01,0)))</f>
        <v>0</v>
      </c>
      <c r="L83" s="4">
        <f>J83-(J83*K83)</f>
        <v>2002.4</v>
      </c>
      <c r="M83" s="4">
        <f>IF(I83="XXX Large",J83-O83,IF(I83="XX Large",J83-O83,IF(I83="Extra Large",J83-O83,J83)))</f>
        <v>2002.4</v>
      </c>
      <c r="N83" s="1" t="s">
        <v>13</v>
      </c>
      <c r="O83" s="1">
        <v>26.22</v>
      </c>
    </row>
    <row r="84" spans="4:15" x14ac:dyDescent="0.25">
      <c r="D84" s="1">
        <v>27750</v>
      </c>
      <c r="E84" s="2">
        <v>41201</v>
      </c>
      <c r="F84" s="1" t="s">
        <v>7</v>
      </c>
      <c r="G84" s="1">
        <v>18</v>
      </c>
      <c r="H84" s="4" t="str">
        <f>IF($G84&gt;=30,"Large",IF(G84&lt;=15,"Small","Medium"))</f>
        <v>Medium</v>
      </c>
      <c r="I84" s="4" t="str">
        <f>VLOOKUP(G84,$A$2:$B$12,2,TRUE)</f>
        <v>Small-Medium</v>
      </c>
      <c r="J84" s="1">
        <v>7370.84</v>
      </c>
      <c r="K84" s="4">
        <f>IF(I84="Extra Large",0.01,IF(I84="XXX Large",0.01,IF(I84="XX Large",0.01,0)))</f>
        <v>0</v>
      </c>
      <c r="L84" s="4">
        <f>J84-(J84*K84)</f>
        <v>7370.84</v>
      </c>
      <c r="M84" s="4">
        <f>IF(I84="XXX Large",J84-O84,IF(I84="XX Large",J84-O84,IF(I84="Extra Large",J84-O84,J84)))</f>
        <v>7370.84</v>
      </c>
      <c r="N84" s="1" t="s">
        <v>13</v>
      </c>
      <c r="O84" s="1">
        <v>49</v>
      </c>
    </row>
    <row r="85" spans="4:15" x14ac:dyDescent="0.25">
      <c r="D85" s="1">
        <v>40672</v>
      </c>
      <c r="E85" s="2">
        <v>41211</v>
      </c>
      <c r="F85" s="1" t="s">
        <v>7</v>
      </c>
      <c r="G85" s="1">
        <v>16</v>
      </c>
      <c r="H85" s="4" t="str">
        <f>IF($G85&gt;=30,"Large",IF(G85&lt;=15,"Small","Medium"))</f>
        <v>Medium</v>
      </c>
      <c r="I85" s="4" t="str">
        <f>VLOOKUP(G85,$A$2:$B$12,2,TRUE)</f>
        <v>Small-Medium</v>
      </c>
      <c r="J85" s="1">
        <v>1617.91</v>
      </c>
      <c r="K85" s="4">
        <f>IF(I85="Extra Large",0.01,IF(I85="XXX Large",0.01,IF(I85="XX Large",0.01,0)))</f>
        <v>0</v>
      </c>
      <c r="L85" s="4">
        <f>J85-(J85*K85)</f>
        <v>1617.91</v>
      </c>
      <c r="M85" s="4">
        <f>IF(I85="XXX Large",J85-O85,IF(I85="XX Large",J85-O85,IF(I85="Extra Large",J85-O85,J85)))</f>
        <v>1617.91</v>
      </c>
      <c r="N85" s="1" t="s">
        <v>13</v>
      </c>
      <c r="O85" s="1">
        <v>35.840000000000003</v>
      </c>
    </row>
    <row r="86" spans="4:15" x14ac:dyDescent="0.25">
      <c r="D86" s="1">
        <v>10341</v>
      </c>
      <c r="E86" s="2">
        <v>41264</v>
      </c>
      <c r="F86" s="1" t="s">
        <v>9</v>
      </c>
      <c r="G86" s="1">
        <v>17</v>
      </c>
      <c r="H86" s="4" t="str">
        <f>IF($G86&gt;=30,"Large",IF(G86&lt;=15,"Small","Medium"))</f>
        <v>Medium</v>
      </c>
      <c r="I86" s="4" t="str">
        <f>VLOOKUP(G86,$A$2:$B$12,2,TRUE)</f>
        <v>Small-Medium</v>
      </c>
      <c r="J86" s="1">
        <v>2312.96</v>
      </c>
      <c r="K86" s="4">
        <f>IF(I86="Extra Large",0.01,IF(I86="XXX Large",0.01,IF(I86="XX Large",0.01,0)))</f>
        <v>0</v>
      </c>
      <c r="L86" s="4">
        <f>J86-(J86*K86)</f>
        <v>2312.96</v>
      </c>
      <c r="M86" s="4">
        <f>IF(I86="XXX Large",J86-O86,IF(I86="XX Large",J86-O86,IF(I86="Extra Large",J86-O86,J86)))</f>
        <v>2312.96</v>
      </c>
      <c r="N86" s="1" t="s">
        <v>13</v>
      </c>
      <c r="O86" s="1">
        <v>17.850000000000001</v>
      </c>
    </row>
    <row r="87" spans="4:15" x14ac:dyDescent="0.25">
      <c r="D87" s="1">
        <v>29216</v>
      </c>
      <c r="E87" s="2">
        <v>41272</v>
      </c>
      <c r="F87" s="1" t="s">
        <v>12</v>
      </c>
      <c r="G87" s="1">
        <v>17</v>
      </c>
      <c r="H87" s="4" t="str">
        <f>IF($G87&gt;=30,"Large",IF(G87&lt;=15,"Small","Medium"))</f>
        <v>Medium</v>
      </c>
      <c r="I87" s="4" t="str">
        <f>VLOOKUP(G87,$A$2:$B$12,2,TRUE)</f>
        <v>Small-Medium</v>
      </c>
      <c r="J87" s="1">
        <v>3711.04</v>
      </c>
      <c r="K87" s="4">
        <f>IF(I87="Extra Large",0.01,IF(I87="XXX Large",0.01,IF(I87="XX Large",0.01,0)))</f>
        <v>0</v>
      </c>
      <c r="L87" s="4">
        <f>J87-(J87*K87)</f>
        <v>3711.04</v>
      </c>
      <c r="M87" s="4">
        <f>IF(I87="XXX Large",J87-O87,IF(I87="XX Large",J87-O87,IF(I87="Extra Large",J87-O87,J87)))</f>
        <v>3711.04</v>
      </c>
      <c r="N87" s="1" t="s">
        <v>13</v>
      </c>
      <c r="O87" s="1">
        <v>69.64</v>
      </c>
    </row>
    <row r="88" spans="4:15" x14ac:dyDescent="0.25">
      <c r="D88" s="1">
        <v>54307</v>
      </c>
      <c r="E88" s="2">
        <v>40916</v>
      </c>
      <c r="F88" s="1" t="s">
        <v>9</v>
      </c>
      <c r="G88" s="1">
        <v>14</v>
      </c>
      <c r="H88" s="4" t="str">
        <f>IF($G88&gt;=30,"Large",IF(G88&lt;=15,"Small","Medium"))</f>
        <v>Small</v>
      </c>
      <c r="I88" s="4" t="str">
        <f>VLOOKUP(G88,$A$2:$B$12,2,TRUE)</f>
        <v>Small</v>
      </c>
      <c r="J88" s="1">
        <v>3849.8</v>
      </c>
      <c r="K88" s="4">
        <f>IF(I88="Extra Large",0.01,IF(I88="XXX Large",0.01,IF(I88="XX Large",0.01,0)))</f>
        <v>0</v>
      </c>
      <c r="L88" s="4">
        <f>J88-(J88*K88)</f>
        <v>3849.8</v>
      </c>
      <c r="M88" s="4">
        <f>IF(I88="XXX Large",J88-O88,IF(I88="XX Large",J88-O88,IF(I88="Extra Large",J88-O88,J88)))</f>
        <v>3849.8</v>
      </c>
      <c r="N88" s="1" t="s">
        <v>13</v>
      </c>
      <c r="O88" s="1">
        <v>35.67</v>
      </c>
    </row>
    <row r="89" spans="4:15" x14ac:dyDescent="0.25">
      <c r="D89" s="1">
        <v>22663</v>
      </c>
      <c r="E89" s="2">
        <v>40919</v>
      </c>
      <c r="F89" s="1" t="s">
        <v>7</v>
      </c>
      <c r="G89" s="1">
        <v>15</v>
      </c>
      <c r="H89" s="4" t="str">
        <f>IF($G89&gt;=30,"Large",IF(G89&lt;=15,"Small","Medium"))</f>
        <v>Small</v>
      </c>
      <c r="I89" s="4" t="str">
        <f>VLOOKUP(G89,$A$2:$B$12,2,TRUE)</f>
        <v>Small</v>
      </c>
      <c r="J89" s="1">
        <v>7190.06</v>
      </c>
      <c r="K89" s="4">
        <f>IF(I89="Extra Large",0.01,IF(I89="XXX Large",0.01,IF(I89="XX Large",0.01,0)))</f>
        <v>0</v>
      </c>
      <c r="L89" s="4">
        <f>J89-(J89*K89)</f>
        <v>7190.06</v>
      </c>
      <c r="M89" s="4">
        <f>IF(I89="XXX Large",J89-O89,IF(I89="XX Large",J89-O89,IF(I89="Extra Large",J89-O89,J89)))</f>
        <v>7190.06</v>
      </c>
      <c r="N89" s="1" t="s">
        <v>13</v>
      </c>
      <c r="O89" s="1">
        <v>28.14</v>
      </c>
    </row>
    <row r="90" spans="4:15" x14ac:dyDescent="0.25">
      <c r="D90" s="1">
        <v>6757</v>
      </c>
      <c r="E90" s="2">
        <v>40940</v>
      </c>
      <c r="F90" s="1" t="s">
        <v>14</v>
      </c>
      <c r="G90" s="1">
        <v>11</v>
      </c>
      <c r="H90" s="4" t="str">
        <f>IF($G90&gt;=30,"Large",IF(G90&lt;=15,"Small","Medium"))</f>
        <v>Small</v>
      </c>
      <c r="I90" s="4" t="str">
        <f>VLOOKUP(G90,$A$2:$B$12,2,TRUE)</f>
        <v>Small</v>
      </c>
      <c r="J90" s="1">
        <v>2503.0079999999998</v>
      </c>
      <c r="K90" s="4">
        <f>IF(I90="Extra Large",0.01,IF(I90="XXX Large",0.01,IF(I90="XX Large",0.01,0)))</f>
        <v>0</v>
      </c>
      <c r="L90" s="4">
        <f>J90-(J90*K90)</f>
        <v>2503.0079999999998</v>
      </c>
      <c r="M90" s="4">
        <f>IF(I90="XXX Large",J90-O90,IF(I90="XX Large",J90-O90,IF(I90="Extra Large",J90-O90,J90)))</f>
        <v>2503.0079999999998</v>
      </c>
      <c r="N90" s="1" t="s">
        <v>13</v>
      </c>
      <c r="O90" s="1">
        <v>61.76</v>
      </c>
    </row>
    <row r="91" spans="4:15" x14ac:dyDescent="0.25">
      <c r="D91" s="1">
        <v>29507</v>
      </c>
      <c r="E91" s="2">
        <v>40948</v>
      </c>
      <c r="F91" s="1" t="s">
        <v>7</v>
      </c>
      <c r="G91" s="1">
        <v>14</v>
      </c>
      <c r="H91" s="4" t="str">
        <f>IF($G91&gt;=30,"Large",IF(G91&lt;=15,"Small","Medium"))</f>
        <v>Small</v>
      </c>
      <c r="I91" s="4" t="str">
        <f>VLOOKUP(G91,$A$2:$B$12,2,TRUE)</f>
        <v>Small</v>
      </c>
      <c r="J91" s="1">
        <v>3049.6320000000001</v>
      </c>
      <c r="K91" s="4">
        <f>IF(I91="Extra Large",0.01,IF(I91="XXX Large",0.01,IF(I91="XX Large",0.01,0)))</f>
        <v>0</v>
      </c>
      <c r="L91" s="4">
        <f>J91-(J91*K91)</f>
        <v>3049.6320000000001</v>
      </c>
      <c r="M91" s="4">
        <f>IF(I91="XXX Large",J91-O91,IF(I91="XX Large",J91-O91,IF(I91="Extra Large",J91-O91,J91)))</f>
        <v>3049.6320000000001</v>
      </c>
      <c r="N91" s="1" t="s">
        <v>13</v>
      </c>
      <c r="O91" s="1">
        <v>35.67</v>
      </c>
    </row>
    <row r="92" spans="4:15" x14ac:dyDescent="0.25">
      <c r="D92" s="1">
        <v>24775</v>
      </c>
      <c r="E92" s="2">
        <v>40956</v>
      </c>
      <c r="F92" s="1" t="s">
        <v>12</v>
      </c>
      <c r="G92" s="1">
        <v>15</v>
      </c>
      <c r="H92" s="4" t="str">
        <f>IF($G92&gt;=30,"Large",IF(G92&lt;=15,"Small","Medium"))</f>
        <v>Small</v>
      </c>
      <c r="I92" s="4" t="str">
        <f>VLOOKUP(G92,$A$2:$B$12,2,TRUE)</f>
        <v>Small</v>
      </c>
      <c r="J92" s="1">
        <v>1616.66</v>
      </c>
      <c r="K92" s="4">
        <f>IF(I92="Extra Large",0.01,IF(I92="XXX Large",0.01,IF(I92="XX Large",0.01,0)))</f>
        <v>0</v>
      </c>
      <c r="L92" s="4">
        <f>J92-(J92*K92)</f>
        <v>1616.66</v>
      </c>
      <c r="M92" s="4">
        <f>IF(I92="XXX Large",J92-O92,IF(I92="XX Large",J92-O92,IF(I92="Extra Large",J92-O92,J92)))</f>
        <v>1616.66</v>
      </c>
      <c r="N92" s="1" t="s">
        <v>13</v>
      </c>
      <c r="O92" s="1">
        <v>56.22</v>
      </c>
    </row>
    <row r="93" spans="4:15" x14ac:dyDescent="0.25">
      <c r="D93" s="1">
        <v>52003</v>
      </c>
      <c r="E93" s="2">
        <v>40957</v>
      </c>
      <c r="F93" s="1" t="s">
        <v>7</v>
      </c>
      <c r="G93" s="1">
        <v>11</v>
      </c>
      <c r="H93" s="4" t="str">
        <f>IF($G93&gt;=30,"Large",IF(G93&lt;=15,"Small","Medium"))</f>
        <v>Small</v>
      </c>
      <c r="I93" s="4" t="str">
        <f>VLOOKUP(G93,$A$2:$B$12,2,TRUE)</f>
        <v>Small</v>
      </c>
      <c r="J93" s="1">
        <v>1884.2080000000001</v>
      </c>
      <c r="K93" s="4">
        <f>IF(I93="Extra Large",0.01,IF(I93="XXX Large",0.01,IF(I93="XX Large",0.01,0)))</f>
        <v>0</v>
      </c>
      <c r="L93" s="4">
        <f>J93-(J93*K93)</f>
        <v>1884.2080000000001</v>
      </c>
      <c r="M93" s="4">
        <f>IF(I93="XXX Large",J93-O93,IF(I93="XX Large",J93-O93,IF(I93="Extra Large",J93-O93,J93)))</f>
        <v>1884.2080000000001</v>
      </c>
      <c r="N93" s="1" t="s">
        <v>13</v>
      </c>
      <c r="O93" s="1">
        <v>110.2</v>
      </c>
    </row>
    <row r="94" spans="4:15" x14ac:dyDescent="0.25">
      <c r="D94" s="1">
        <v>25637</v>
      </c>
      <c r="E94" s="2">
        <v>40964</v>
      </c>
      <c r="F94" s="1" t="s">
        <v>11</v>
      </c>
      <c r="G94" s="1">
        <v>12</v>
      </c>
      <c r="H94" s="4" t="str">
        <f>IF($G94&gt;=30,"Large",IF(G94&lt;=15,"Small","Medium"))</f>
        <v>Small</v>
      </c>
      <c r="I94" s="4" t="str">
        <f>VLOOKUP(G94,$A$2:$B$12,2,TRUE)</f>
        <v>Small</v>
      </c>
      <c r="J94" s="1">
        <v>2409.424</v>
      </c>
      <c r="K94" s="4">
        <f>IF(I94="Extra Large",0.01,IF(I94="XXX Large",0.01,IF(I94="XX Large",0.01,0)))</f>
        <v>0</v>
      </c>
      <c r="L94" s="4">
        <f>J94-(J94*K94)</f>
        <v>2409.424</v>
      </c>
      <c r="M94" s="4">
        <f>IF(I94="XXX Large",J94-O94,IF(I94="XX Large",J94-O94,IF(I94="Extra Large",J94-O94,J94)))</f>
        <v>2409.424</v>
      </c>
      <c r="N94" s="1" t="s">
        <v>13</v>
      </c>
      <c r="O94" s="1">
        <v>66.67</v>
      </c>
    </row>
    <row r="95" spans="4:15" x14ac:dyDescent="0.25">
      <c r="D95" s="1">
        <v>23584</v>
      </c>
      <c r="E95" s="2">
        <v>40980</v>
      </c>
      <c r="F95" s="1" t="s">
        <v>12</v>
      </c>
      <c r="G95" s="1">
        <v>14</v>
      </c>
      <c r="H95" s="4" t="str">
        <f>IF($G95&gt;=30,"Large",IF(G95&lt;=15,"Small","Medium"))</f>
        <v>Small</v>
      </c>
      <c r="I95" s="4" t="str">
        <f>VLOOKUP(G95,$A$2:$B$12,2,TRUE)</f>
        <v>Small</v>
      </c>
      <c r="J95" s="1">
        <v>2671.21</v>
      </c>
      <c r="K95" s="4">
        <f>IF(I95="Extra Large",0.01,IF(I95="XXX Large",0.01,IF(I95="XX Large",0.01,0)))</f>
        <v>0</v>
      </c>
      <c r="L95" s="4">
        <f>J95-(J95*K95)</f>
        <v>2671.21</v>
      </c>
      <c r="M95" s="4">
        <f>IF(I95="XXX Large",J95-O95,IF(I95="XX Large",J95-O95,IF(I95="Extra Large",J95-O95,J95)))</f>
        <v>2671.21</v>
      </c>
      <c r="N95" s="1" t="s">
        <v>13</v>
      </c>
      <c r="O95" s="1">
        <v>15.59</v>
      </c>
    </row>
    <row r="96" spans="4:15" x14ac:dyDescent="0.25">
      <c r="D96" s="1">
        <v>3970</v>
      </c>
      <c r="E96" s="2">
        <v>40994</v>
      </c>
      <c r="F96" s="1" t="s">
        <v>14</v>
      </c>
      <c r="G96" s="1">
        <v>13</v>
      </c>
      <c r="H96" s="4" t="str">
        <f>IF($G96&gt;=30,"Large",IF(G96&lt;=15,"Small","Medium"))</f>
        <v>Small</v>
      </c>
      <c r="I96" s="4" t="str">
        <f>VLOOKUP(G96,$A$2:$B$12,2,TRUE)</f>
        <v>Small</v>
      </c>
      <c r="J96" s="1">
        <v>324.83</v>
      </c>
      <c r="K96" s="4">
        <f>IF(I96="Extra Large",0.01,IF(I96="XXX Large",0.01,IF(I96="XX Large",0.01,0)))</f>
        <v>0</v>
      </c>
      <c r="L96" s="4">
        <f>J96-(J96*K96)</f>
        <v>324.83</v>
      </c>
      <c r="M96" s="4">
        <f>IF(I96="XXX Large",J96-O96,IF(I96="XX Large",J96-O96,IF(I96="Extra Large",J96-O96,J96)))</f>
        <v>324.83</v>
      </c>
      <c r="N96" s="1" t="s">
        <v>13</v>
      </c>
      <c r="O96" s="1">
        <v>45</v>
      </c>
    </row>
    <row r="97" spans="4:15" x14ac:dyDescent="0.25">
      <c r="D97" s="1">
        <v>2691</v>
      </c>
      <c r="E97" s="2">
        <v>41028</v>
      </c>
      <c r="F97" s="1" t="s">
        <v>7</v>
      </c>
      <c r="G97" s="1">
        <v>14</v>
      </c>
      <c r="H97" s="4" t="str">
        <f>IF($G97&gt;=30,"Large",IF(G97&lt;=15,"Small","Medium"))</f>
        <v>Small</v>
      </c>
      <c r="I97" s="4" t="str">
        <f>VLOOKUP(G97,$A$2:$B$12,2,TRUE)</f>
        <v>Small</v>
      </c>
      <c r="J97" s="1">
        <v>3363.14</v>
      </c>
      <c r="K97" s="4">
        <f>IF(I97="Extra Large",0.01,IF(I97="XXX Large",0.01,IF(I97="XX Large",0.01,0)))</f>
        <v>0</v>
      </c>
      <c r="L97" s="4">
        <f>J97-(J97*K97)</f>
        <v>3363.14</v>
      </c>
      <c r="M97" s="4">
        <f>IF(I97="XXX Large",J97-O97,IF(I97="XX Large",J97-O97,IF(I97="Extra Large",J97-O97,J97)))</f>
        <v>3363.14</v>
      </c>
      <c r="N97" s="1" t="s">
        <v>13</v>
      </c>
      <c r="O97" s="1">
        <v>41.91</v>
      </c>
    </row>
    <row r="98" spans="4:15" x14ac:dyDescent="0.25">
      <c r="D98" s="1">
        <v>54181</v>
      </c>
      <c r="E98" s="2">
        <v>41047</v>
      </c>
      <c r="F98" s="1" t="s">
        <v>9</v>
      </c>
      <c r="G98" s="1">
        <v>12</v>
      </c>
      <c r="H98" s="4" t="str">
        <f>IF($G98&gt;=30,"Large",IF(G98&lt;=15,"Small","Medium"))</f>
        <v>Small</v>
      </c>
      <c r="I98" s="4" t="str">
        <f>VLOOKUP(G98,$A$2:$B$12,2,TRUE)</f>
        <v>Small</v>
      </c>
      <c r="J98" s="1">
        <v>2608.79</v>
      </c>
      <c r="K98" s="4">
        <f>IF(I98="Extra Large",0.01,IF(I98="XXX Large",0.01,IF(I98="XX Large",0.01,0)))</f>
        <v>0</v>
      </c>
      <c r="L98" s="4">
        <f>J98-(J98*K98)</f>
        <v>2608.79</v>
      </c>
      <c r="M98" s="4">
        <f>IF(I98="XXX Large",J98-O98,IF(I98="XX Large",J98-O98,IF(I98="Extra Large",J98-O98,J98)))</f>
        <v>2608.79</v>
      </c>
      <c r="N98" s="1" t="s">
        <v>13</v>
      </c>
      <c r="O98" s="1">
        <v>14.7</v>
      </c>
    </row>
    <row r="99" spans="4:15" x14ac:dyDescent="0.25">
      <c r="D99" s="1">
        <v>43045</v>
      </c>
      <c r="E99" s="2">
        <v>41074</v>
      </c>
      <c r="F99" s="1" t="s">
        <v>14</v>
      </c>
      <c r="G99" s="1">
        <v>12</v>
      </c>
      <c r="H99" s="4" t="str">
        <f>IF($G99&gt;=30,"Large",IF(G99&lt;=15,"Small","Medium"))</f>
        <v>Small</v>
      </c>
      <c r="I99" s="4" t="str">
        <f>VLOOKUP(G99,$A$2:$B$12,2,TRUE)</f>
        <v>Small</v>
      </c>
      <c r="J99" s="1">
        <v>418.44</v>
      </c>
      <c r="K99" s="4">
        <f>IF(I99="Extra Large",0.01,IF(I99="XXX Large",0.01,IF(I99="XX Large",0.01,0)))</f>
        <v>0</v>
      </c>
      <c r="L99" s="4">
        <f>J99-(J99*K99)</f>
        <v>418.44</v>
      </c>
      <c r="M99" s="4">
        <f>IF(I99="XXX Large",J99-O99,IF(I99="XX Large",J99-O99,IF(I99="Extra Large",J99-O99,J99)))</f>
        <v>418.44</v>
      </c>
      <c r="N99" s="1" t="s">
        <v>13</v>
      </c>
      <c r="O99" s="1">
        <v>45.51</v>
      </c>
    </row>
    <row r="100" spans="4:15" x14ac:dyDescent="0.25">
      <c r="D100" s="1">
        <v>59909</v>
      </c>
      <c r="E100" s="2">
        <v>41126</v>
      </c>
      <c r="F100" s="1" t="s">
        <v>7</v>
      </c>
      <c r="G100" s="1">
        <v>11</v>
      </c>
      <c r="H100" s="4" t="str">
        <f>IF($G100&gt;=30,"Large",IF(G100&lt;=15,"Small","Medium"))</f>
        <v>Small</v>
      </c>
      <c r="I100" s="4" t="str">
        <f>VLOOKUP(G100,$A$2:$B$12,2,TRUE)</f>
        <v>Small</v>
      </c>
      <c r="J100" s="1">
        <v>1255.48</v>
      </c>
      <c r="K100" s="4">
        <f>IF(I100="Extra Large",0.01,IF(I100="XXX Large",0.01,IF(I100="XX Large",0.01,0)))</f>
        <v>0</v>
      </c>
      <c r="L100" s="4">
        <f>J100-(J100*K100)</f>
        <v>1255.48</v>
      </c>
      <c r="M100" s="4">
        <f>IF(I100="XXX Large",J100-O100,IF(I100="XX Large",J100-O100,IF(I100="Extra Large",J100-O100,J100)))</f>
        <v>1255.48</v>
      </c>
      <c r="N100" s="1" t="s">
        <v>13</v>
      </c>
      <c r="O100" s="1">
        <v>56.14</v>
      </c>
    </row>
    <row r="101" spans="4:15" x14ac:dyDescent="0.25">
      <c r="D101" s="1">
        <v>29536</v>
      </c>
      <c r="E101" s="2">
        <v>41159</v>
      </c>
      <c r="F101" s="1" t="s">
        <v>14</v>
      </c>
      <c r="G101" s="1">
        <v>11</v>
      </c>
      <c r="H101" s="4" t="str">
        <f>IF($G101&gt;=30,"Large",IF(G101&lt;=15,"Small","Medium"))</f>
        <v>Small</v>
      </c>
      <c r="I101" s="4" t="str">
        <f>VLOOKUP(G101,$A$2:$B$12,2,TRUE)</f>
        <v>Small</v>
      </c>
      <c r="J101" s="1">
        <v>2483.5300000000002</v>
      </c>
      <c r="K101" s="4">
        <f>IF(I101="Extra Large",0.01,IF(I101="XXX Large",0.01,IF(I101="XX Large",0.01,0)))</f>
        <v>0</v>
      </c>
      <c r="L101" s="4">
        <f>J101-(J101*K101)</f>
        <v>2483.5300000000002</v>
      </c>
      <c r="M101" s="4">
        <f>IF(I101="XXX Large",J101-O101,IF(I101="XX Large",J101-O101,IF(I101="Extra Large",J101-O101,J101)))</f>
        <v>2483.5300000000002</v>
      </c>
      <c r="N101" s="1" t="s">
        <v>13</v>
      </c>
      <c r="O101" s="1">
        <v>64.66</v>
      </c>
    </row>
    <row r="102" spans="4:15" x14ac:dyDescent="0.25">
      <c r="D102" s="1">
        <v>18661</v>
      </c>
      <c r="E102" s="2">
        <v>41160</v>
      </c>
      <c r="F102" s="1" t="s">
        <v>7</v>
      </c>
      <c r="G102" s="1">
        <v>12</v>
      </c>
      <c r="H102" s="4" t="str">
        <f>IF($G102&gt;=30,"Large",IF(G102&lt;=15,"Small","Medium"))</f>
        <v>Small</v>
      </c>
      <c r="I102" s="4" t="str">
        <f>VLOOKUP(G102,$A$2:$B$12,2,TRUE)</f>
        <v>Small</v>
      </c>
      <c r="J102" s="1">
        <v>1207.08</v>
      </c>
      <c r="K102" s="4">
        <f>IF(I102="Extra Large",0.01,IF(I102="XXX Large",0.01,IF(I102="XX Large",0.01,0)))</f>
        <v>0</v>
      </c>
      <c r="L102" s="4">
        <f>J102-(J102*K102)</f>
        <v>1207.08</v>
      </c>
      <c r="M102" s="4">
        <f>IF(I102="XXX Large",J102-O102,IF(I102="XX Large",J102-O102,IF(I102="Extra Large",J102-O102,J102)))</f>
        <v>1207.08</v>
      </c>
      <c r="N102" s="1" t="s">
        <v>13</v>
      </c>
      <c r="O102" s="1">
        <v>58.2</v>
      </c>
    </row>
    <row r="103" spans="4:15" x14ac:dyDescent="0.25">
      <c r="D103" s="1">
        <v>18661</v>
      </c>
      <c r="E103" s="2">
        <v>41160</v>
      </c>
      <c r="F103" s="1" t="s">
        <v>7</v>
      </c>
      <c r="G103" s="1">
        <v>11</v>
      </c>
      <c r="H103" s="4" t="str">
        <f>IF($G103&gt;=30,"Large",IF(G103&lt;=15,"Small","Medium"))</f>
        <v>Small</v>
      </c>
      <c r="I103" s="4" t="str">
        <f>VLOOKUP(G103,$A$2:$B$12,2,TRUE)</f>
        <v>Small</v>
      </c>
      <c r="J103" s="1">
        <v>2618.1120000000001</v>
      </c>
      <c r="K103" s="4">
        <f>IF(I103="Extra Large",0.01,IF(I103="XXX Large",0.01,IF(I103="XX Large",0.01,0)))</f>
        <v>0</v>
      </c>
      <c r="L103" s="4">
        <f>J103-(J103*K103)</f>
        <v>2618.1120000000001</v>
      </c>
      <c r="M103" s="4">
        <f>IF(I103="XXX Large",J103-O103,IF(I103="XX Large",J103-O103,IF(I103="Extra Large",J103-O103,J103)))</f>
        <v>2618.1120000000001</v>
      </c>
      <c r="N103" s="1" t="s">
        <v>13</v>
      </c>
      <c r="O103" s="1">
        <v>61.76</v>
      </c>
    </row>
    <row r="104" spans="4:15" x14ac:dyDescent="0.25">
      <c r="D104" s="1">
        <v>48643</v>
      </c>
      <c r="E104" s="2">
        <v>41200</v>
      </c>
      <c r="F104" s="1" t="s">
        <v>14</v>
      </c>
      <c r="G104" s="1">
        <v>14</v>
      </c>
      <c r="H104" s="4" t="str">
        <f>IF($G104&gt;=30,"Large",IF(G104&lt;=15,"Small","Medium"))</f>
        <v>Small</v>
      </c>
      <c r="I104" s="4" t="str">
        <f>VLOOKUP(G104,$A$2:$B$12,2,TRUE)</f>
        <v>Small</v>
      </c>
      <c r="J104" s="1">
        <v>9171.7099999999991</v>
      </c>
      <c r="K104" s="4">
        <f>IF(I104="Extra Large",0.01,IF(I104="XXX Large",0.01,IF(I104="XX Large",0.01,0)))</f>
        <v>0</v>
      </c>
      <c r="L104" s="4">
        <f>J104-(J104*K104)</f>
        <v>9171.7099999999991</v>
      </c>
      <c r="M104" s="4">
        <f>IF(I104="XXX Large",J104-O104,IF(I104="XX Large",J104-O104,IF(I104="Extra Large",J104-O104,J104)))</f>
        <v>9171.7099999999991</v>
      </c>
      <c r="N104" s="1" t="s">
        <v>13</v>
      </c>
      <c r="O104" s="1">
        <v>55.3</v>
      </c>
    </row>
    <row r="105" spans="4:15" x14ac:dyDescent="0.25">
      <c r="D105" s="1">
        <v>33924</v>
      </c>
      <c r="E105" s="2">
        <v>41200</v>
      </c>
      <c r="F105" s="1" t="s">
        <v>11</v>
      </c>
      <c r="G105" s="1">
        <v>12</v>
      </c>
      <c r="H105" s="4" t="str">
        <f>IF($G105&gt;=30,"Large",IF(G105&lt;=15,"Small","Medium"))</f>
        <v>Small</v>
      </c>
      <c r="I105" s="4" t="str">
        <f>VLOOKUP(G105,$A$2:$B$12,2,TRUE)</f>
        <v>Small</v>
      </c>
      <c r="J105" s="1">
        <v>6168.07</v>
      </c>
      <c r="K105" s="4">
        <f>IF(I105="Extra Large",0.01,IF(I105="XXX Large",0.01,IF(I105="XX Large",0.01,0)))</f>
        <v>0</v>
      </c>
      <c r="L105" s="4">
        <f>J105-(J105*K105)</f>
        <v>6168.07</v>
      </c>
      <c r="M105" s="4">
        <f>IF(I105="XXX Large",J105-O105,IF(I105="XX Large",J105-O105,IF(I105="Extra Large",J105-O105,J105)))</f>
        <v>6168.07</v>
      </c>
      <c r="N105" s="1" t="s">
        <v>13</v>
      </c>
      <c r="O105" s="1">
        <v>28.14</v>
      </c>
    </row>
    <row r="106" spans="4:15" x14ac:dyDescent="0.25">
      <c r="D106" s="1">
        <v>27750</v>
      </c>
      <c r="E106" s="2">
        <v>41201</v>
      </c>
      <c r="F106" s="1" t="s">
        <v>7</v>
      </c>
      <c r="G106" s="1">
        <v>12</v>
      </c>
      <c r="H106" s="4" t="str">
        <f>IF($G106&gt;=30,"Large",IF(G106&lt;=15,"Small","Medium"))</f>
        <v>Small</v>
      </c>
      <c r="I106" s="4" t="str">
        <f>VLOOKUP(G106,$A$2:$B$12,2,TRUE)</f>
        <v>Small</v>
      </c>
      <c r="J106" s="1">
        <v>769.17</v>
      </c>
      <c r="K106" s="4">
        <f>IF(I106="Extra Large",0.01,IF(I106="XXX Large",0.01,IF(I106="XX Large",0.01,0)))</f>
        <v>0</v>
      </c>
      <c r="L106" s="4">
        <f>J106-(J106*K106)</f>
        <v>769.17</v>
      </c>
      <c r="M106" s="4">
        <f>IF(I106="XXX Large",J106-O106,IF(I106="XX Large",J106-O106,IF(I106="Extra Large",J106-O106,J106)))</f>
        <v>769.17</v>
      </c>
      <c r="N106" s="1" t="s">
        <v>13</v>
      </c>
      <c r="O106" s="1">
        <v>36.61</v>
      </c>
    </row>
    <row r="107" spans="4:15" x14ac:dyDescent="0.25">
      <c r="D107" s="1">
        <v>32871</v>
      </c>
      <c r="E107" s="2">
        <v>41208</v>
      </c>
      <c r="F107" s="1" t="s">
        <v>9</v>
      </c>
      <c r="G107" s="1">
        <v>14</v>
      </c>
      <c r="H107" s="4" t="str">
        <f>IF($G107&gt;=30,"Large",IF(G107&lt;=15,"Small","Medium"))</f>
        <v>Small</v>
      </c>
      <c r="I107" s="4" t="str">
        <f>VLOOKUP(G107,$A$2:$B$12,2,TRUE)</f>
        <v>Small</v>
      </c>
      <c r="J107" s="1">
        <v>2151.08</v>
      </c>
      <c r="K107" s="4">
        <f>IF(I107="Extra Large",0.01,IF(I107="XXX Large",0.01,IF(I107="XX Large",0.01,0)))</f>
        <v>0</v>
      </c>
      <c r="L107" s="4">
        <f>J107-(J107*K107)</f>
        <v>2151.08</v>
      </c>
      <c r="M107" s="4">
        <f>IF(I107="XXX Large",J107-O107,IF(I107="XX Large",J107-O107,IF(I107="Extra Large",J107-O107,J107)))</f>
        <v>2151.08</v>
      </c>
      <c r="N107" s="1" t="s">
        <v>13</v>
      </c>
      <c r="O107" s="1">
        <v>17.850000000000001</v>
      </c>
    </row>
    <row r="108" spans="4:15" x14ac:dyDescent="0.25">
      <c r="D108" s="1">
        <v>9350</v>
      </c>
      <c r="E108" s="2">
        <v>41213</v>
      </c>
      <c r="F108" s="1" t="s">
        <v>12</v>
      </c>
      <c r="G108" s="1">
        <v>13</v>
      </c>
      <c r="H108" s="4" t="str">
        <f>IF($G108&gt;=30,"Large",IF(G108&lt;=15,"Small","Medium"))</f>
        <v>Small</v>
      </c>
      <c r="I108" s="4" t="str">
        <f>VLOOKUP(G108,$A$2:$B$12,2,TRUE)</f>
        <v>Small</v>
      </c>
      <c r="J108" s="1">
        <v>1735.94</v>
      </c>
      <c r="K108" s="4">
        <f>IF(I108="Extra Large",0.01,IF(I108="XXX Large",0.01,IF(I108="XX Large",0.01,0)))</f>
        <v>0</v>
      </c>
      <c r="L108" s="4">
        <f>J108-(J108*K108)</f>
        <v>1735.94</v>
      </c>
      <c r="M108" s="4">
        <f>IF(I108="XXX Large",J108-O108,IF(I108="XX Large",J108-O108,IF(I108="Extra Large",J108-O108,J108)))</f>
        <v>1735.94</v>
      </c>
      <c r="N108" s="1" t="s">
        <v>13</v>
      </c>
      <c r="O108" s="1">
        <v>53.48</v>
      </c>
    </row>
    <row r="109" spans="4:15" x14ac:dyDescent="0.25">
      <c r="D109" s="1">
        <v>9602</v>
      </c>
      <c r="E109" s="2">
        <v>41223</v>
      </c>
      <c r="F109" s="1" t="s">
        <v>12</v>
      </c>
      <c r="G109" s="1">
        <v>15</v>
      </c>
      <c r="H109" s="4" t="str">
        <f>IF($G109&gt;=30,"Large",IF(G109&lt;=15,"Small","Medium"))</f>
        <v>Small</v>
      </c>
      <c r="I109" s="4" t="str">
        <f>VLOOKUP(G109,$A$2:$B$12,2,TRUE)</f>
        <v>Small</v>
      </c>
      <c r="J109" s="1">
        <v>1722.65</v>
      </c>
      <c r="K109" s="4">
        <f>IF(I109="Extra Large",0.01,IF(I109="XXX Large",0.01,IF(I109="XX Large",0.01,0)))</f>
        <v>0</v>
      </c>
      <c r="L109" s="4">
        <f>J109-(J109*K109)</f>
        <v>1722.65</v>
      </c>
      <c r="M109" s="4">
        <f>IF(I109="XXX Large",J109-O109,IF(I109="XX Large",J109-O109,IF(I109="Extra Large",J109-O109,J109)))</f>
        <v>1722.65</v>
      </c>
      <c r="N109" s="1" t="s">
        <v>13</v>
      </c>
      <c r="O109" s="1">
        <v>51.42</v>
      </c>
    </row>
    <row r="110" spans="4:15" x14ac:dyDescent="0.25">
      <c r="D110" s="1">
        <v>3328</v>
      </c>
      <c r="E110" s="2">
        <v>41231</v>
      </c>
      <c r="F110" s="1" t="s">
        <v>7</v>
      </c>
      <c r="G110" s="1">
        <v>12</v>
      </c>
      <c r="H110" s="4" t="str">
        <f>IF($G110&gt;=30,"Large",IF(G110&lt;=15,"Small","Medium"))</f>
        <v>Small</v>
      </c>
      <c r="I110" s="4" t="str">
        <f>VLOOKUP(G110,$A$2:$B$12,2,TRUE)</f>
        <v>Small</v>
      </c>
      <c r="J110" s="1">
        <v>1736.41</v>
      </c>
      <c r="K110" s="4">
        <f>IF(I110="Extra Large",0.01,IF(I110="XXX Large",0.01,IF(I110="XX Large",0.01,0)))</f>
        <v>0</v>
      </c>
      <c r="L110" s="4">
        <f>J110-(J110*K110)</f>
        <v>1736.41</v>
      </c>
      <c r="M110" s="4">
        <f>IF(I110="XXX Large",J110-O110,IF(I110="XX Large",J110-O110,IF(I110="Extra Large",J110-O110,J110)))</f>
        <v>1736.41</v>
      </c>
      <c r="N110" s="1" t="s">
        <v>13</v>
      </c>
      <c r="O110" s="1">
        <v>80.2</v>
      </c>
    </row>
    <row r="111" spans="4:15" x14ac:dyDescent="0.25">
      <c r="D111" s="1">
        <v>37765</v>
      </c>
      <c r="E111" s="2">
        <v>41237</v>
      </c>
      <c r="F111" s="1" t="s">
        <v>7</v>
      </c>
      <c r="G111" s="1">
        <v>12</v>
      </c>
      <c r="H111" s="4" t="str">
        <f>IF($G111&gt;=30,"Large",IF(G111&lt;=15,"Small","Medium"))</f>
        <v>Small</v>
      </c>
      <c r="I111" s="4" t="str">
        <f>VLOOKUP(G111,$A$2:$B$12,2,TRUE)</f>
        <v>Small</v>
      </c>
      <c r="J111" s="1">
        <v>1465.33</v>
      </c>
      <c r="K111" s="4">
        <f>IF(I111="Extra Large",0.01,IF(I111="XXX Large",0.01,IF(I111="XX Large",0.01,0)))</f>
        <v>0</v>
      </c>
      <c r="L111" s="4">
        <f>J111-(J111*K111)</f>
        <v>1465.33</v>
      </c>
      <c r="M111" s="4">
        <f>IF(I111="XXX Large",J111-O111,IF(I111="XX Large",J111-O111,IF(I111="Extra Large",J111-O111,J111)))</f>
        <v>1465.33</v>
      </c>
      <c r="N111" s="1" t="s">
        <v>13</v>
      </c>
      <c r="O111" s="1">
        <v>30</v>
      </c>
    </row>
    <row r="112" spans="4:15" x14ac:dyDescent="0.25">
      <c r="D112" s="1">
        <v>32449</v>
      </c>
      <c r="E112" s="2">
        <v>41252</v>
      </c>
      <c r="F112" s="1" t="s">
        <v>12</v>
      </c>
      <c r="G112" s="1">
        <v>12</v>
      </c>
      <c r="H112" s="4" t="str">
        <f>IF($G112&gt;=30,"Large",IF(G112&lt;=15,"Small","Medium"))</f>
        <v>Small</v>
      </c>
      <c r="I112" s="4" t="str">
        <f>VLOOKUP(G112,$A$2:$B$12,2,TRUE)</f>
        <v>Small</v>
      </c>
      <c r="J112" s="1">
        <v>4887.1400000000003</v>
      </c>
      <c r="K112" s="4">
        <f>IF(I112="Extra Large",0.01,IF(I112="XXX Large",0.01,IF(I112="XX Large",0.01,0)))</f>
        <v>0</v>
      </c>
      <c r="L112" s="4">
        <f>J112-(J112*K112)</f>
        <v>4887.1400000000003</v>
      </c>
      <c r="M112" s="4">
        <f>IF(I112="XXX Large",J112-O112,IF(I112="XX Large",J112-O112,IF(I112="Extra Large",J112-O112,J112)))</f>
        <v>4887.1400000000003</v>
      </c>
      <c r="N112" s="1" t="s">
        <v>13</v>
      </c>
      <c r="O112" s="1">
        <v>110.2</v>
      </c>
    </row>
    <row r="113" spans="4:15" x14ac:dyDescent="0.25">
      <c r="D113" s="1">
        <v>1573</v>
      </c>
      <c r="E113" s="2">
        <v>41270</v>
      </c>
      <c r="F113" s="1" t="s">
        <v>9</v>
      </c>
      <c r="G113" s="1">
        <v>13</v>
      </c>
      <c r="H113" s="4" t="str">
        <f>IF($G113&gt;=30,"Large",IF(G113&lt;=15,"Small","Medium"))</f>
        <v>Small</v>
      </c>
      <c r="I113" s="4" t="str">
        <f>VLOOKUP(G113,$A$2:$B$12,2,TRUE)</f>
        <v>Small</v>
      </c>
      <c r="J113" s="1">
        <v>759.94</v>
      </c>
      <c r="K113" s="4">
        <f>IF(I113="Extra Large",0.01,IF(I113="XXX Large",0.01,IF(I113="XX Large",0.01,0)))</f>
        <v>0</v>
      </c>
      <c r="L113" s="4">
        <f>J113-(J113*K113)</f>
        <v>759.94</v>
      </c>
      <c r="M113" s="4">
        <f>IF(I113="XXX Large",J113-O113,IF(I113="XX Large",J113-O113,IF(I113="Extra Large",J113-O113,J113)))</f>
        <v>759.94</v>
      </c>
      <c r="N113" s="1" t="s">
        <v>13</v>
      </c>
      <c r="O113" s="1">
        <v>32.409999999999997</v>
      </c>
    </row>
    <row r="114" spans="4:15" x14ac:dyDescent="0.25">
      <c r="D114" s="1">
        <v>31555</v>
      </c>
      <c r="E114" s="2">
        <v>40912</v>
      </c>
      <c r="F114" s="1" t="s">
        <v>12</v>
      </c>
      <c r="G114" s="1">
        <v>5</v>
      </c>
      <c r="H114" s="4" t="str">
        <f>IF($G114&gt;=30,"Large",IF(G114&lt;=15,"Small","Medium"))</f>
        <v>Small</v>
      </c>
      <c r="I114" s="4" t="str">
        <f>VLOOKUP(G114,$A$2:$B$12,2,TRUE)</f>
        <v>Mini</v>
      </c>
      <c r="J114" s="1">
        <v>500.5</v>
      </c>
      <c r="K114" s="4">
        <f>IF(I114="Extra Large",0.01,IF(I114="XXX Large",0.01,IF(I114="XX Large",0.01,0)))</f>
        <v>0</v>
      </c>
      <c r="L114" s="4">
        <f>J114-(J114*K114)</f>
        <v>500.5</v>
      </c>
      <c r="M114" s="4">
        <f>IF(I114="XXX Large",J114-O114,IF(I114="XX Large",J114-O114,IF(I114="Extra Large",J114-O114,J114)))</f>
        <v>500.5</v>
      </c>
      <c r="N114" s="1" t="s">
        <v>13</v>
      </c>
      <c r="O114" s="1">
        <v>28</v>
      </c>
    </row>
    <row r="115" spans="4:15" x14ac:dyDescent="0.25">
      <c r="D115" s="1">
        <v>7042</v>
      </c>
      <c r="E115" s="2">
        <v>40916</v>
      </c>
      <c r="F115" s="1" t="s">
        <v>14</v>
      </c>
      <c r="G115" s="1">
        <v>4</v>
      </c>
      <c r="H115" s="4" t="str">
        <f>IF($G115&gt;=30,"Large",IF(G115&lt;=15,"Small","Medium"))</f>
        <v>Small</v>
      </c>
      <c r="I115" s="4" t="str">
        <f>VLOOKUP(G115,$A$2:$B$12,2,TRUE)</f>
        <v>Mini</v>
      </c>
      <c r="J115" s="1">
        <v>1187.864</v>
      </c>
      <c r="K115" s="4">
        <f>IF(I115="Extra Large",0.01,IF(I115="XXX Large",0.01,IF(I115="XX Large",0.01,0)))</f>
        <v>0</v>
      </c>
      <c r="L115" s="4">
        <f>J115-(J115*K115)</f>
        <v>1187.864</v>
      </c>
      <c r="M115" s="4">
        <f>IF(I115="XXX Large",J115-O115,IF(I115="XX Large",J115-O115,IF(I115="Extra Large",J115-O115,J115)))</f>
        <v>1187.864</v>
      </c>
      <c r="N115" s="1" t="s">
        <v>13</v>
      </c>
      <c r="O115" s="1">
        <v>85.63</v>
      </c>
    </row>
    <row r="116" spans="4:15" x14ac:dyDescent="0.25">
      <c r="D116" s="1">
        <v>51970</v>
      </c>
      <c r="E116" s="2">
        <v>40919</v>
      </c>
      <c r="F116" s="1" t="s">
        <v>11</v>
      </c>
      <c r="G116" s="1">
        <v>1</v>
      </c>
      <c r="H116" s="4" t="str">
        <f>IF($G116&gt;=30,"Large",IF(G116&lt;=15,"Small","Medium"))</f>
        <v>Small</v>
      </c>
      <c r="I116" s="4" t="str">
        <f>VLOOKUP(G116,$A$2:$B$12,2,TRUE)</f>
        <v>Mini</v>
      </c>
      <c r="J116" s="1">
        <v>171.71</v>
      </c>
      <c r="K116" s="4">
        <f>IF(I116="Extra Large",0.01,IF(I116="XXX Large",0.01,IF(I116="XX Large",0.01,0)))</f>
        <v>0</v>
      </c>
      <c r="L116" s="4">
        <f>J116-(J116*K116)</f>
        <v>171.71</v>
      </c>
      <c r="M116" s="4">
        <f>IF(I116="XXX Large",J116-O116,IF(I116="XX Large",J116-O116,IF(I116="Extra Large",J116-O116,J116)))</f>
        <v>171.71</v>
      </c>
      <c r="N116" s="1" t="s">
        <v>13</v>
      </c>
      <c r="O116" s="1">
        <v>56.14</v>
      </c>
    </row>
    <row r="117" spans="4:15" x14ac:dyDescent="0.25">
      <c r="D117" s="1">
        <v>9761</v>
      </c>
      <c r="E117" s="2">
        <v>40930</v>
      </c>
      <c r="F117" s="1" t="s">
        <v>11</v>
      </c>
      <c r="G117" s="1">
        <v>2</v>
      </c>
      <c r="H117" s="4" t="str">
        <f>IF($G117&gt;=30,"Large",IF(G117&lt;=15,"Small","Medium"))</f>
        <v>Small</v>
      </c>
      <c r="I117" s="4" t="str">
        <f>VLOOKUP(G117,$A$2:$B$12,2,TRUE)</f>
        <v>Mini</v>
      </c>
      <c r="J117" s="1">
        <v>202.64</v>
      </c>
      <c r="K117" s="4">
        <f>IF(I117="Extra Large",0.01,IF(I117="XXX Large",0.01,IF(I117="XX Large",0.01,0)))</f>
        <v>0</v>
      </c>
      <c r="L117" s="4">
        <f>J117-(J117*K117)</f>
        <v>202.64</v>
      </c>
      <c r="M117" s="4">
        <f>IF(I117="XXX Large",J117-O117,IF(I117="XX Large",J117-O117,IF(I117="Extra Large",J117-O117,J117)))</f>
        <v>202.64</v>
      </c>
      <c r="N117" s="1" t="s">
        <v>13</v>
      </c>
      <c r="O117" s="1">
        <v>14</v>
      </c>
    </row>
    <row r="118" spans="4:15" x14ac:dyDescent="0.25">
      <c r="D118" s="1">
        <v>32966</v>
      </c>
      <c r="E118" s="2">
        <v>40934</v>
      </c>
      <c r="F118" s="1" t="s">
        <v>7</v>
      </c>
      <c r="G118" s="1">
        <v>4</v>
      </c>
      <c r="H118" s="4" t="str">
        <f>IF($G118&gt;=30,"Large",IF(G118&lt;=15,"Small","Medium"))</f>
        <v>Small</v>
      </c>
      <c r="I118" s="4" t="str">
        <f>VLOOKUP(G118,$A$2:$B$12,2,TRUE)</f>
        <v>Mini</v>
      </c>
      <c r="J118" s="1">
        <v>1035.2</v>
      </c>
      <c r="K118" s="4">
        <f>IF(I118="Extra Large",0.01,IF(I118="XXX Large",0.01,IF(I118="XX Large",0.01,0)))</f>
        <v>0</v>
      </c>
      <c r="L118" s="4">
        <f>J118-(J118*K118)</f>
        <v>1035.2</v>
      </c>
      <c r="M118" s="4">
        <f>IF(I118="XXX Large",J118-O118,IF(I118="XX Large",J118-O118,IF(I118="Extra Large",J118-O118,J118)))</f>
        <v>1035.2</v>
      </c>
      <c r="N118" s="1" t="s">
        <v>13</v>
      </c>
      <c r="O118" s="1">
        <v>28.06</v>
      </c>
    </row>
    <row r="119" spans="4:15" x14ac:dyDescent="0.25">
      <c r="D119" s="1">
        <v>21223</v>
      </c>
      <c r="E119" s="2">
        <v>40983</v>
      </c>
      <c r="F119" s="1" t="s">
        <v>11</v>
      </c>
      <c r="G119" s="1">
        <v>3</v>
      </c>
      <c r="H119" s="4" t="str">
        <f>IF($G119&gt;=30,"Large",IF(G119&lt;=15,"Small","Medium"))</f>
        <v>Small</v>
      </c>
      <c r="I119" s="4" t="str">
        <f>VLOOKUP(G119,$A$2:$B$12,2,TRUE)</f>
        <v>Mini</v>
      </c>
      <c r="J119" s="1">
        <v>317.95</v>
      </c>
      <c r="K119" s="4">
        <f>IF(I119="Extra Large",0.01,IF(I119="XXX Large",0.01,IF(I119="XX Large",0.01,0)))</f>
        <v>0</v>
      </c>
      <c r="L119" s="4">
        <f>J119-(J119*K119)</f>
        <v>317.95</v>
      </c>
      <c r="M119" s="4">
        <f>IF(I119="XXX Large",J119-O119,IF(I119="XX Large",J119-O119,IF(I119="Extra Large",J119-O119,J119)))</f>
        <v>317.95</v>
      </c>
      <c r="N119" s="1" t="s">
        <v>13</v>
      </c>
      <c r="O119" s="1">
        <v>26.22</v>
      </c>
    </row>
    <row r="120" spans="4:15" x14ac:dyDescent="0.25">
      <c r="D120" s="1">
        <v>44261</v>
      </c>
      <c r="E120" s="2">
        <v>40991</v>
      </c>
      <c r="F120" s="1" t="s">
        <v>9</v>
      </c>
      <c r="G120" s="1">
        <v>1</v>
      </c>
      <c r="H120" s="4" t="str">
        <f>IF($G120&gt;=30,"Large",IF(G120&lt;=15,"Small","Medium"))</f>
        <v>Small</v>
      </c>
      <c r="I120" s="4" t="str">
        <f>VLOOKUP(G120,$A$2:$B$12,2,TRUE)</f>
        <v>Mini</v>
      </c>
      <c r="J120" s="1">
        <v>3360.3</v>
      </c>
      <c r="K120" s="4">
        <f>IF(I120="Extra Large",0.01,IF(I120="XXX Large",0.01,IF(I120="XX Large",0.01,0)))</f>
        <v>0</v>
      </c>
      <c r="L120" s="4">
        <f>J120-(J120*K120)</f>
        <v>3360.3</v>
      </c>
      <c r="M120" s="4">
        <f>IF(I120="XXX Large",J120-O120,IF(I120="XX Large",J120-O120,IF(I120="Extra Large",J120-O120,J120)))</f>
        <v>3360.3</v>
      </c>
      <c r="N120" s="1" t="s">
        <v>13</v>
      </c>
      <c r="O120" s="1">
        <v>8.73</v>
      </c>
    </row>
    <row r="121" spans="4:15" x14ac:dyDescent="0.25">
      <c r="D121" s="1">
        <v>34279</v>
      </c>
      <c r="E121" s="2">
        <v>40996</v>
      </c>
      <c r="F121" s="1" t="s">
        <v>11</v>
      </c>
      <c r="G121" s="1">
        <v>3</v>
      </c>
      <c r="H121" s="4" t="str">
        <f>IF($G121&gt;=30,"Large",IF(G121&lt;=15,"Small","Medium"))</f>
        <v>Small</v>
      </c>
      <c r="I121" s="4" t="str">
        <f>VLOOKUP(G121,$A$2:$B$12,2,TRUE)</f>
        <v>Mini</v>
      </c>
      <c r="J121" s="1">
        <v>840.55200000000002</v>
      </c>
      <c r="K121" s="4">
        <f>IF(I121="Extra Large",0.01,IF(I121="XXX Large",0.01,IF(I121="XX Large",0.01,0)))</f>
        <v>0</v>
      </c>
      <c r="L121" s="4">
        <f>J121-(J121*K121)</f>
        <v>840.55200000000002</v>
      </c>
      <c r="M121" s="4">
        <f>IF(I121="XXX Large",J121-O121,IF(I121="XX Large",J121-O121,IF(I121="Extra Large",J121-O121,J121)))</f>
        <v>840.55200000000002</v>
      </c>
      <c r="N121" s="1" t="s">
        <v>13</v>
      </c>
      <c r="O121" s="1">
        <v>60</v>
      </c>
    </row>
    <row r="122" spans="4:15" x14ac:dyDescent="0.25">
      <c r="D122" s="1">
        <v>36132</v>
      </c>
      <c r="E122" s="2">
        <v>41008</v>
      </c>
      <c r="F122" s="1" t="s">
        <v>7</v>
      </c>
      <c r="G122" s="1">
        <v>3</v>
      </c>
      <c r="H122" s="4" t="str">
        <f>IF($G122&gt;=30,"Large",IF(G122&lt;=15,"Small","Medium"))</f>
        <v>Small</v>
      </c>
      <c r="I122" s="4" t="str">
        <f>VLOOKUP(G122,$A$2:$B$12,2,TRUE)</f>
        <v>Mini</v>
      </c>
      <c r="J122" s="1">
        <v>604.57600000000002</v>
      </c>
      <c r="K122" s="4">
        <f>IF(I122="Extra Large",0.01,IF(I122="XXX Large",0.01,IF(I122="XX Large",0.01,0)))</f>
        <v>0</v>
      </c>
      <c r="L122" s="4">
        <f>J122-(J122*K122)</f>
        <v>604.57600000000002</v>
      </c>
      <c r="M122" s="4">
        <f>IF(I122="XXX Large",J122-O122,IF(I122="XX Large",J122-O122,IF(I122="Extra Large",J122-O122,J122)))</f>
        <v>604.57600000000002</v>
      </c>
      <c r="N122" s="1" t="s">
        <v>13</v>
      </c>
      <c r="O122" s="1">
        <v>59.24</v>
      </c>
    </row>
    <row r="123" spans="4:15" x14ac:dyDescent="0.25">
      <c r="D123" s="1">
        <v>56453</v>
      </c>
      <c r="E123" s="2">
        <v>41010</v>
      </c>
      <c r="F123" s="1" t="s">
        <v>12</v>
      </c>
      <c r="G123" s="1">
        <v>1</v>
      </c>
      <c r="H123" s="4" t="str">
        <f>IF($G123&gt;=30,"Large",IF(G123&lt;=15,"Small","Medium"))</f>
        <v>Small</v>
      </c>
      <c r="I123" s="4" t="str">
        <f>VLOOKUP(G123,$A$2:$B$12,2,TRUE)</f>
        <v>Mini</v>
      </c>
      <c r="J123" s="1">
        <v>2728.65</v>
      </c>
      <c r="K123" s="4">
        <f>IF(I123="Extra Large",0.01,IF(I123="XXX Large",0.01,IF(I123="XX Large",0.01,0)))</f>
        <v>0</v>
      </c>
      <c r="L123" s="4">
        <f>J123-(J123*K123)</f>
        <v>2728.65</v>
      </c>
      <c r="M123" s="4">
        <f>IF(I123="XXX Large",J123-O123,IF(I123="XX Large",J123-O123,IF(I123="Extra Large",J123-O123,J123)))</f>
        <v>2728.65</v>
      </c>
      <c r="N123" s="1" t="s">
        <v>13</v>
      </c>
      <c r="O123" s="1">
        <v>29.7</v>
      </c>
    </row>
    <row r="124" spans="4:15" x14ac:dyDescent="0.25">
      <c r="D124" s="1">
        <v>21573</v>
      </c>
      <c r="E124" s="2">
        <v>41024</v>
      </c>
      <c r="F124" s="1" t="s">
        <v>12</v>
      </c>
      <c r="G124" s="1">
        <v>3</v>
      </c>
      <c r="H124" s="4" t="str">
        <f>IF($G124&gt;=30,"Large",IF(G124&lt;=15,"Small","Medium"))</f>
        <v>Small</v>
      </c>
      <c r="I124" s="4" t="str">
        <f>VLOOKUP(G124,$A$2:$B$12,2,TRUE)</f>
        <v>Mini</v>
      </c>
      <c r="J124" s="1">
        <v>234.768</v>
      </c>
      <c r="K124" s="4">
        <f>IF(I124="Extra Large",0.01,IF(I124="XXX Large",0.01,IF(I124="XX Large",0.01,0)))</f>
        <v>0</v>
      </c>
      <c r="L124" s="4">
        <f>J124-(J124*K124)</f>
        <v>234.768</v>
      </c>
      <c r="M124" s="4">
        <f>IF(I124="XXX Large",J124-O124,IF(I124="XX Large",J124-O124,IF(I124="Extra Large",J124-O124,J124)))</f>
        <v>234.768</v>
      </c>
      <c r="N124" s="1" t="s">
        <v>13</v>
      </c>
      <c r="O124" s="1">
        <v>89.3</v>
      </c>
    </row>
    <row r="125" spans="4:15" x14ac:dyDescent="0.25">
      <c r="D125" s="1">
        <v>644</v>
      </c>
      <c r="E125" s="2">
        <v>41029</v>
      </c>
      <c r="F125" s="1" t="s">
        <v>12</v>
      </c>
      <c r="G125" s="1">
        <v>5</v>
      </c>
      <c r="H125" s="4" t="str">
        <f>IF($G125&gt;=30,"Large",IF(G125&lt;=15,"Small","Medium"))</f>
        <v>Small</v>
      </c>
      <c r="I125" s="4" t="str">
        <f>VLOOKUP(G125,$A$2:$B$12,2,TRUE)</f>
        <v>Mini</v>
      </c>
      <c r="J125" s="1">
        <v>1679.58</v>
      </c>
      <c r="K125" s="4">
        <f>IF(I125="Extra Large",0.01,IF(I125="XXX Large",0.01,IF(I125="XX Large",0.01,0)))</f>
        <v>0</v>
      </c>
      <c r="L125" s="4">
        <f>J125-(J125*K125)</f>
        <v>1679.58</v>
      </c>
      <c r="M125" s="4">
        <f>IF(I125="XXX Large",J125-O125,IF(I125="XX Large",J125-O125,IF(I125="Extra Large",J125-O125,J125)))</f>
        <v>1679.58</v>
      </c>
      <c r="N125" s="1" t="s">
        <v>13</v>
      </c>
      <c r="O125" s="1">
        <v>58.95</v>
      </c>
    </row>
    <row r="126" spans="4:15" x14ac:dyDescent="0.25">
      <c r="D126" s="1">
        <v>50181</v>
      </c>
      <c r="E126" s="2">
        <v>41059</v>
      </c>
      <c r="F126" s="1" t="s">
        <v>9</v>
      </c>
      <c r="G126" s="1">
        <v>2</v>
      </c>
      <c r="H126" s="4" t="str">
        <f>IF($G126&gt;=30,"Large",IF(G126&lt;=15,"Small","Medium"))</f>
        <v>Small</v>
      </c>
      <c r="I126" s="4" t="str">
        <f>VLOOKUP(G126,$A$2:$B$12,2,TRUE)</f>
        <v>Mini</v>
      </c>
      <c r="J126" s="1">
        <v>289.73</v>
      </c>
      <c r="K126" s="4">
        <f>IF(I126="Extra Large",0.01,IF(I126="XXX Large",0.01,IF(I126="XX Large",0.01,0)))</f>
        <v>0</v>
      </c>
      <c r="L126" s="4">
        <f>J126-(J126*K126)</f>
        <v>289.73</v>
      </c>
      <c r="M126" s="4">
        <f>IF(I126="XXX Large",J126-O126,IF(I126="XX Large",J126-O126,IF(I126="Extra Large",J126-O126,J126)))</f>
        <v>289.73</v>
      </c>
      <c r="N126" s="1" t="s">
        <v>13</v>
      </c>
      <c r="O126" s="1">
        <v>28.63</v>
      </c>
    </row>
    <row r="127" spans="4:15" x14ac:dyDescent="0.25">
      <c r="D127" s="1">
        <v>39686</v>
      </c>
      <c r="E127" s="2">
        <v>41068</v>
      </c>
      <c r="F127" s="1" t="s">
        <v>11</v>
      </c>
      <c r="G127" s="1">
        <v>2</v>
      </c>
      <c r="H127" s="4" t="str">
        <f>IF($G127&gt;=30,"Large",IF(G127&lt;=15,"Small","Medium"))</f>
        <v>Small</v>
      </c>
      <c r="I127" s="4" t="str">
        <f>VLOOKUP(G127,$A$2:$B$12,2,TRUE)</f>
        <v>Mini</v>
      </c>
      <c r="J127" s="1">
        <v>738.8</v>
      </c>
      <c r="K127" s="4">
        <f>IF(I127="Extra Large",0.01,IF(I127="XXX Large",0.01,IF(I127="XX Large",0.01,0)))</f>
        <v>0</v>
      </c>
      <c r="L127" s="4">
        <f>J127-(J127*K127)</f>
        <v>738.8</v>
      </c>
      <c r="M127" s="4">
        <f>IF(I127="XXX Large",J127-O127,IF(I127="XX Large",J127-O127,IF(I127="Extra Large",J127-O127,J127)))</f>
        <v>738.8</v>
      </c>
      <c r="N127" s="1" t="s">
        <v>13</v>
      </c>
      <c r="O127" s="1">
        <v>91.05</v>
      </c>
    </row>
    <row r="128" spans="4:15" x14ac:dyDescent="0.25">
      <c r="D128" s="1">
        <v>42887</v>
      </c>
      <c r="E128" s="2">
        <v>41070</v>
      </c>
      <c r="F128" s="1" t="s">
        <v>14</v>
      </c>
      <c r="G128" s="1">
        <v>3</v>
      </c>
      <c r="H128" s="4" t="str">
        <f>IF($G128&gt;=30,"Large",IF(G128&lt;=15,"Small","Medium"))</f>
        <v>Small</v>
      </c>
      <c r="I128" s="4" t="str">
        <f>VLOOKUP(G128,$A$2:$B$12,2,TRUE)</f>
        <v>Mini</v>
      </c>
      <c r="J128" s="1">
        <v>498.49</v>
      </c>
      <c r="K128" s="4">
        <f>IF(I128="Extra Large",0.01,IF(I128="XXX Large",0.01,IF(I128="XX Large",0.01,0)))</f>
        <v>0</v>
      </c>
      <c r="L128" s="4">
        <f>J128-(J128*K128)</f>
        <v>498.49</v>
      </c>
      <c r="M128" s="4">
        <f>IF(I128="XXX Large",J128-O128,IF(I128="XX Large",J128-O128,IF(I128="Extra Large",J128-O128,J128)))</f>
        <v>498.49</v>
      </c>
      <c r="N128" s="1" t="s">
        <v>13</v>
      </c>
      <c r="O128" s="1">
        <v>51.92</v>
      </c>
    </row>
    <row r="129" spans="4:15" x14ac:dyDescent="0.25">
      <c r="D129" s="1">
        <v>16897</v>
      </c>
      <c r="E129" s="2">
        <v>41075</v>
      </c>
      <c r="F129" s="1" t="s">
        <v>11</v>
      </c>
      <c r="G129" s="1">
        <v>1</v>
      </c>
      <c r="H129" s="4" t="str">
        <f>IF($G129&gt;=30,"Large",IF(G129&lt;=15,"Small","Medium"))</f>
        <v>Small</v>
      </c>
      <c r="I129" s="4" t="str">
        <f>VLOOKUP(G129,$A$2:$B$12,2,TRUE)</f>
        <v>Mini</v>
      </c>
      <c r="J129" s="1">
        <v>379.8</v>
      </c>
      <c r="K129" s="4">
        <f>IF(I129="Extra Large",0.01,IF(I129="XXX Large",0.01,IF(I129="XX Large",0.01,0)))</f>
        <v>0</v>
      </c>
      <c r="L129" s="4">
        <f>J129-(J129*K129)</f>
        <v>379.8</v>
      </c>
      <c r="M129" s="4">
        <f>IF(I129="XXX Large",J129-O129,IF(I129="XX Large",J129-O129,IF(I129="Extra Large",J129-O129,J129)))</f>
        <v>379.8</v>
      </c>
      <c r="N129" s="1" t="s">
        <v>13</v>
      </c>
      <c r="O129" s="1">
        <v>58.95</v>
      </c>
    </row>
    <row r="130" spans="4:15" x14ac:dyDescent="0.25">
      <c r="D130" s="1">
        <v>6885</v>
      </c>
      <c r="E130" s="2">
        <v>41079</v>
      </c>
      <c r="F130" s="1" t="s">
        <v>7</v>
      </c>
      <c r="G130" s="1">
        <v>4</v>
      </c>
      <c r="H130" s="4" t="str">
        <f>IF($G130&gt;=30,"Large",IF(G130&lt;=15,"Small","Medium"))</f>
        <v>Small</v>
      </c>
      <c r="I130" s="4" t="str">
        <f>VLOOKUP(G130,$A$2:$B$12,2,TRUE)</f>
        <v>Mini</v>
      </c>
      <c r="J130" s="1">
        <v>481.27</v>
      </c>
      <c r="K130" s="4">
        <f>IF(I130="Extra Large",0.01,IF(I130="XXX Large",0.01,IF(I130="XX Large",0.01,0)))</f>
        <v>0</v>
      </c>
      <c r="L130" s="4">
        <f>J130-(J130*K130)</f>
        <v>481.27</v>
      </c>
      <c r="M130" s="4">
        <f>IF(I130="XXX Large",J130-O130,IF(I130="XX Large",J130-O130,IF(I130="Extra Large",J130-O130,J130)))</f>
        <v>481.27</v>
      </c>
      <c r="N130" s="1" t="s">
        <v>13</v>
      </c>
      <c r="O130" s="1">
        <v>30</v>
      </c>
    </row>
    <row r="131" spans="4:15" x14ac:dyDescent="0.25">
      <c r="D131" s="1">
        <v>52324</v>
      </c>
      <c r="E131" s="2">
        <v>41089</v>
      </c>
      <c r="F131" s="1" t="s">
        <v>11</v>
      </c>
      <c r="G131" s="1">
        <v>4</v>
      </c>
      <c r="H131" s="4" t="str">
        <f>IF($G131&gt;=30,"Large",IF(G131&lt;=15,"Small","Medium"))</f>
        <v>Small</v>
      </c>
      <c r="I131" s="4" t="str">
        <f>VLOOKUP(G131,$A$2:$B$12,2,TRUE)</f>
        <v>Mini</v>
      </c>
      <c r="J131" s="1">
        <v>757.11</v>
      </c>
      <c r="K131" s="4">
        <f>IF(I131="Extra Large",0.01,IF(I131="XXX Large",0.01,IF(I131="XX Large",0.01,0)))</f>
        <v>0</v>
      </c>
      <c r="L131" s="4">
        <f>J131-(J131*K131)</f>
        <v>757.11</v>
      </c>
      <c r="M131" s="4">
        <f>IF(I131="XXX Large",J131-O131,IF(I131="XX Large",J131-O131,IF(I131="Extra Large",J131-O131,J131)))</f>
        <v>757.11</v>
      </c>
      <c r="N131" s="1" t="s">
        <v>13</v>
      </c>
      <c r="O131" s="1">
        <v>30</v>
      </c>
    </row>
    <row r="132" spans="4:15" x14ac:dyDescent="0.25">
      <c r="D132" s="1">
        <v>22465</v>
      </c>
      <c r="E132" s="2">
        <v>41111</v>
      </c>
      <c r="F132" s="1" t="s">
        <v>11</v>
      </c>
      <c r="G132" s="1">
        <v>4</v>
      </c>
      <c r="H132" s="4" t="str">
        <f>IF($G132&gt;=30,"Large",IF(G132&lt;=15,"Small","Medium"))</f>
        <v>Small</v>
      </c>
      <c r="I132" s="4" t="str">
        <f>VLOOKUP(G132,$A$2:$B$12,2,TRUE)</f>
        <v>Mini</v>
      </c>
      <c r="J132" s="1">
        <v>1121.78</v>
      </c>
      <c r="K132" s="4">
        <f>IF(I132="Extra Large",0.01,IF(I132="XXX Large",0.01,IF(I132="XX Large",0.01,0)))</f>
        <v>0</v>
      </c>
      <c r="L132" s="4">
        <f>J132-(J132*K132)</f>
        <v>1121.78</v>
      </c>
      <c r="M132" s="4">
        <f>IF(I132="XXX Large",J132-O132,IF(I132="XX Large",J132-O132,IF(I132="Extra Large",J132-O132,J132)))</f>
        <v>1121.78</v>
      </c>
      <c r="N132" s="1" t="s">
        <v>13</v>
      </c>
      <c r="O132" s="1">
        <v>50</v>
      </c>
    </row>
    <row r="133" spans="4:15" x14ac:dyDescent="0.25">
      <c r="D133" s="1">
        <v>17634</v>
      </c>
      <c r="E133" s="2">
        <v>41111</v>
      </c>
      <c r="F133" s="1" t="s">
        <v>9</v>
      </c>
      <c r="G133" s="1">
        <v>5</v>
      </c>
      <c r="H133" s="4" t="str">
        <f>IF($G133&gt;=30,"Large",IF(G133&lt;=15,"Small","Medium"))</f>
        <v>Small</v>
      </c>
      <c r="I133" s="4" t="str">
        <f>VLOOKUP(G133,$A$2:$B$12,2,TRUE)</f>
        <v>Mini</v>
      </c>
      <c r="J133" s="1">
        <v>489.07</v>
      </c>
      <c r="K133" s="4">
        <f>IF(I133="Extra Large",0.01,IF(I133="XXX Large",0.01,IF(I133="XX Large",0.01,0)))</f>
        <v>0</v>
      </c>
      <c r="L133" s="4">
        <f>J133-(J133*K133)</f>
        <v>489.07</v>
      </c>
      <c r="M133" s="4">
        <f>IF(I133="XXX Large",J133-O133,IF(I133="XX Large",J133-O133,IF(I133="Extra Large",J133-O133,J133)))</f>
        <v>489.07</v>
      </c>
      <c r="N133" s="1" t="s">
        <v>13</v>
      </c>
      <c r="O133" s="1">
        <v>42</v>
      </c>
    </row>
    <row r="134" spans="4:15" x14ac:dyDescent="0.25">
      <c r="D134" s="1">
        <v>52678</v>
      </c>
      <c r="E134" s="2">
        <v>41119</v>
      </c>
      <c r="F134" s="1" t="s">
        <v>9</v>
      </c>
      <c r="G134" s="1">
        <v>3</v>
      </c>
      <c r="H134" s="4" t="str">
        <f>IF($G134&gt;=30,"Large",IF(G134&lt;=15,"Small","Medium"))</f>
        <v>Small</v>
      </c>
      <c r="I134" s="4" t="str">
        <f>VLOOKUP(G134,$A$2:$B$12,2,TRUE)</f>
        <v>Mini</v>
      </c>
      <c r="J134" s="1">
        <v>112.79</v>
      </c>
      <c r="K134" s="4">
        <f>IF(I134="Extra Large",0.01,IF(I134="XXX Large",0.01,IF(I134="XX Large",0.01,0)))</f>
        <v>0</v>
      </c>
      <c r="L134" s="4">
        <f>J134-(J134*K134)</f>
        <v>112.79</v>
      </c>
      <c r="M134" s="4">
        <f>IF(I134="XXX Large",J134-O134,IF(I134="XX Large",J134-O134,IF(I134="Extra Large",J134-O134,J134)))</f>
        <v>112.79</v>
      </c>
      <c r="N134" s="1" t="s">
        <v>13</v>
      </c>
      <c r="O134" s="1">
        <v>53.03</v>
      </c>
    </row>
    <row r="135" spans="4:15" x14ac:dyDescent="0.25">
      <c r="D135" s="1">
        <v>11808</v>
      </c>
      <c r="E135" s="2">
        <v>41121</v>
      </c>
      <c r="F135" s="1" t="s">
        <v>11</v>
      </c>
      <c r="G135" s="1">
        <v>1</v>
      </c>
      <c r="H135" s="4" t="str">
        <f>IF($G135&gt;=30,"Large",IF(G135&lt;=15,"Small","Medium"))</f>
        <v>Small</v>
      </c>
      <c r="I135" s="4" t="str">
        <f>VLOOKUP(G135,$A$2:$B$12,2,TRUE)</f>
        <v>Mini</v>
      </c>
      <c r="J135" s="1">
        <v>148.34399999999999</v>
      </c>
      <c r="K135" s="4">
        <f>IF(I135="Extra Large",0.01,IF(I135="XXX Large",0.01,IF(I135="XX Large",0.01,0)))</f>
        <v>0</v>
      </c>
      <c r="L135" s="4">
        <f>J135-(J135*K135)</f>
        <v>148.34399999999999</v>
      </c>
      <c r="M135" s="4">
        <f>IF(I135="XXX Large",J135-O135,IF(I135="XX Large",J135-O135,IF(I135="Extra Large",J135-O135,J135)))</f>
        <v>148.34399999999999</v>
      </c>
      <c r="N135" s="1" t="s">
        <v>13</v>
      </c>
      <c r="O135" s="1">
        <v>39.25</v>
      </c>
    </row>
    <row r="136" spans="4:15" x14ac:dyDescent="0.25">
      <c r="D136" s="1">
        <v>45440</v>
      </c>
      <c r="E136" s="2">
        <v>41130</v>
      </c>
      <c r="F136" s="1" t="s">
        <v>12</v>
      </c>
      <c r="G136" s="1">
        <v>5</v>
      </c>
      <c r="H136" s="4" t="str">
        <f>IF($G136&gt;=30,"Large",IF(G136&lt;=15,"Small","Medium"))</f>
        <v>Small</v>
      </c>
      <c r="I136" s="4" t="str">
        <f>VLOOKUP(G136,$A$2:$B$12,2,TRUE)</f>
        <v>Mini</v>
      </c>
      <c r="J136" s="1">
        <v>748.29</v>
      </c>
      <c r="K136" s="4">
        <f>IF(I136="Extra Large",0.01,IF(I136="XXX Large",0.01,IF(I136="XX Large",0.01,0)))</f>
        <v>0</v>
      </c>
      <c r="L136" s="4">
        <f>J136-(J136*K136)</f>
        <v>748.29</v>
      </c>
      <c r="M136" s="4">
        <f>IF(I136="XXX Large",J136-O136,IF(I136="XX Large",J136-O136,IF(I136="Extra Large",J136-O136,J136)))</f>
        <v>748.29</v>
      </c>
      <c r="N136" s="1" t="s">
        <v>13</v>
      </c>
      <c r="O136" s="1">
        <v>28.63</v>
      </c>
    </row>
    <row r="137" spans="4:15" x14ac:dyDescent="0.25">
      <c r="D137" s="1">
        <v>38656</v>
      </c>
      <c r="E137" s="2">
        <v>41131</v>
      </c>
      <c r="F137" s="1" t="s">
        <v>7</v>
      </c>
      <c r="G137" s="1">
        <v>3</v>
      </c>
      <c r="H137" s="4" t="str">
        <f>IF($G137&gt;=30,"Large",IF(G137&lt;=15,"Small","Medium"))</f>
        <v>Small</v>
      </c>
      <c r="I137" s="4" t="str">
        <f>VLOOKUP(G137,$A$2:$B$12,2,TRUE)</f>
        <v>Mini</v>
      </c>
      <c r="J137" s="1">
        <v>561.42999999999995</v>
      </c>
      <c r="K137" s="4">
        <f>IF(I137="Extra Large",0.01,IF(I137="XXX Large",0.01,IF(I137="XX Large",0.01,0)))</f>
        <v>0</v>
      </c>
      <c r="L137" s="4">
        <f>J137-(J137*K137)</f>
        <v>561.42999999999995</v>
      </c>
      <c r="M137" s="4">
        <f>IF(I137="XXX Large",J137-O137,IF(I137="XX Large",J137-O137,IF(I137="Extra Large",J137-O137,J137)))</f>
        <v>561.42999999999995</v>
      </c>
      <c r="N137" s="1" t="s">
        <v>13</v>
      </c>
      <c r="O137" s="1">
        <v>26.2</v>
      </c>
    </row>
    <row r="138" spans="4:15" x14ac:dyDescent="0.25">
      <c r="D138" s="1">
        <v>36101</v>
      </c>
      <c r="E138" s="2">
        <v>41141</v>
      </c>
      <c r="F138" s="1" t="s">
        <v>9</v>
      </c>
      <c r="G138" s="1">
        <v>3</v>
      </c>
      <c r="H138" s="4" t="str">
        <f>IF($G138&gt;=30,"Large",IF(G138&lt;=15,"Small","Medium"))</f>
        <v>Small</v>
      </c>
      <c r="I138" s="4" t="str">
        <f>VLOOKUP(G138,$A$2:$B$12,2,TRUE)</f>
        <v>Mini</v>
      </c>
      <c r="J138" s="1">
        <v>446.05</v>
      </c>
      <c r="K138" s="4">
        <f>IF(I138="Extra Large",0.01,IF(I138="XXX Large",0.01,IF(I138="XX Large",0.01,0)))</f>
        <v>0</v>
      </c>
      <c r="L138" s="4">
        <f>J138-(J138*K138)</f>
        <v>446.05</v>
      </c>
      <c r="M138" s="4">
        <f>IF(I138="XXX Large",J138-O138,IF(I138="XX Large",J138-O138,IF(I138="Extra Large",J138-O138,J138)))</f>
        <v>446.05</v>
      </c>
      <c r="N138" s="1" t="s">
        <v>13</v>
      </c>
      <c r="O138" s="1">
        <v>53.48</v>
      </c>
    </row>
    <row r="139" spans="4:15" x14ac:dyDescent="0.25">
      <c r="D139" s="1">
        <v>29536</v>
      </c>
      <c r="E139" s="2">
        <v>41159</v>
      </c>
      <c r="F139" s="1" t="s">
        <v>14</v>
      </c>
      <c r="G139" s="1">
        <v>5</v>
      </c>
      <c r="H139" s="4" t="str">
        <f>IF($G139&gt;=30,"Large",IF(G139&lt;=15,"Small","Medium"))</f>
        <v>Small</v>
      </c>
      <c r="I139" s="4" t="str">
        <f>VLOOKUP(G139,$A$2:$B$12,2,TRUE)</f>
        <v>Mini</v>
      </c>
      <c r="J139" s="1">
        <v>495.32</v>
      </c>
      <c r="K139" s="4">
        <f>IF(I139="Extra Large",0.01,IF(I139="XXX Large",0.01,IF(I139="XX Large",0.01,0)))</f>
        <v>0</v>
      </c>
      <c r="L139" s="4">
        <f>J139-(J139*K139)</f>
        <v>495.32</v>
      </c>
      <c r="M139" s="4">
        <f>IF(I139="XXX Large",J139-O139,IF(I139="XX Large",J139-O139,IF(I139="Extra Large",J139-O139,J139)))</f>
        <v>495.32</v>
      </c>
      <c r="N139" s="1" t="s">
        <v>13</v>
      </c>
      <c r="O139" s="1">
        <v>15.66</v>
      </c>
    </row>
    <row r="140" spans="4:15" x14ac:dyDescent="0.25">
      <c r="D140" s="1">
        <v>17187</v>
      </c>
      <c r="E140" s="2">
        <v>41175</v>
      </c>
      <c r="F140" s="1" t="s">
        <v>9</v>
      </c>
      <c r="G140" s="1">
        <v>4</v>
      </c>
      <c r="H140" s="4" t="str">
        <f>IF($G140&gt;=30,"Large",IF(G140&lt;=15,"Small","Medium"))</f>
        <v>Small</v>
      </c>
      <c r="I140" s="4" t="str">
        <f>VLOOKUP(G140,$A$2:$B$12,2,TRUE)</f>
        <v>Mini</v>
      </c>
      <c r="J140" s="1">
        <v>2951.97</v>
      </c>
      <c r="K140" s="4">
        <f>IF(I140="Extra Large",0.01,IF(I140="XXX Large",0.01,IF(I140="XX Large",0.01,0)))</f>
        <v>0</v>
      </c>
      <c r="L140" s="4">
        <f>J140-(J140*K140)</f>
        <v>2951.97</v>
      </c>
      <c r="M140" s="4">
        <f>IF(I140="XXX Large",J140-O140,IF(I140="XX Large",J140-O140,IF(I140="Extra Large",J140-O140,J140)))</f>
        <v>2951.97</v>
      </c>
      <c r="N140" s="1" t="s">
        <v>13</v>
      </c>
      <c r="O140" s="1">
        <v>16.059999999999999</v>
      </c>
    </row>
    <row r="141" spans="4:15" x14ac:dyDescent="0.25">
      <c r="D141" s="1">
        <v>53536</v>
      </c>
      <c r="E141" s="2">
        <v>41212</v>
      </c>
      <c r="F141" s="1" t="s">
        <v>9</v>
      </c>
      <c r="G141" s="1">
        <v>5</v>
      </c>
      <c r="H141" s="4" t="str">
        <f>IF($G141&gt;=30,"Large",IF(G141&lt;=15,"Small","Medium"))</f>
        <v>Small</v>
      </c>
      <c r="I141" s="4" t="str">
        <f>VLOOKUP(G141,$A$2:$B$12,2,TRUE)</f>
        <v>Mini</v>
      </c>
      <c r="J141" s="1">
        <v>1015.4</v>
      </c>
      <c r="K141" s="4">
        <f>IF(I141="Extra Large",0.01,IF(I141="XXX Large",0.01,IF(I141="XX Large",0.01,0)))</f>
        <v>0</v>
      </c>
      <c r="L141" s="4">
        <f>J141-(J141*K141)</f>
        <v>1015.4</v>
      </c>
      <c r="M141" s="4">
        <f>IF(I141="XXX Large",J141-O141,IF(I141="XX Large",J141-O141,IF(I141="Extra Large",J141-O141,J141)))</f>
        <v>1015.4</v>
      </c>
      <c r="N141" s="1" t="s">
        <v>13</v>
      </c>
      <c r="O141" s="1">
        <v>56.2</v>
      </c>
    </row>
    <row r="142" spans="4:15" x14ac:dyDescent="0.25">
      <c r="D142" s="1">
        <v>19143</v>
      </c>
      <c r="E142" s="2">
        <v>41217</v>
      </c>
      <c r="F142" s="1" t="s">
        <v>9</v>
      </c>
      <c r="G142" s="1">
        <v>3</v>
      </c>
      <c r="H142" s="4" t="str">
        <f>IF($G142&gt;=30,"Large",IF(G142&lt;=15,"Small","Medium"))</f>
        <v>Small</v>
      </c>
      <c r="I142" s="4" t="str">
        <f>VLOOKUP(G142,$A$2:$B$12,2,TRUE)</f>
        <v>Mini</v>
      </c>
      <c r="J142" s="1">
        <v>2421.02</v>
      </c>
      <c r="K142" s="4">
        <f>IF(I142="Extra Large",0.01,IF(I142="XXX Large",0.01,IF(I142="XX Large",0.01,0)))</f>
        <v>0</v>
      </c>
      <c r="L142" s="4">
        <f>J142-(J142*K142)</f>
        <v>2421.02</v>
      </c>
      <c r="M142" s="4">
        <f>IF(I142="XXX Large",J142-O142,IF(I142="XX Large",J142-O142,IF(I142="Extra Large",J142-O142,J142)))</f>
        <v>2421.02</v>
      </c>
      <c r="N142" s="1" t="s">
        <v>13</v>
      </c>
      <c r="O142" s="1">
        <v>16.059999999999999</v>
      </c>
    </row>
    <row r="143" spans="4:15" x14ac:dyDescent="0.25">
      <c r="D143" s="1">
        <v>31270</v>
      </c>
      <c r="E143" s="2">
        <v>41236</v>
      </c>
      <c r="F143" s="1" t="s">
        <v>14</v>
      </c>
      <c r="G143" s="1">
        <v>3</v>
      </c>
      <c r="H143" s="4" t="str">
        <f>IF($G143&gt;=30,"Large",IF(G143&lt;=15,"Small","Medium"))</f>
        <v>Small</v>
      </c>
      <c r="I143" s="4" t="str">
        <f>VLOOKUP(G143,$A$2:$B$12,2,TRUE)</f>
        <v>Mini</v>
      </c>
      <c r="J143" s="1">
        <v>891.61</v>
      </c>
      <c r="K143" s="4">
        <f>IF(I143="Extra Large",0.01,IF(I143="XXX Large",0.01,IF(I143="XX Large",0.01,0)))</f>
        <v>0</v>
      </c>
      <c r="L143" s="4">
        <f>J143-(J143*K143)</f>
        <v>891.61</v>
      </c>
      <c r="M143" s="4">
        <f>IF(I143="XXX Large",J143-O143,IF(I143="XX Large",J143-O143,IF(I143="Extra Large",J143-O143,J143)))</f>
        <v>891.61</v>
      </c>
      <c r="N143" s="1" t="s">
        <v>13</v>
      </c>
      <c r="O143" s="1">
        <v>48.8</v>
      </c>
    </row>
    <row r="144" spans="4:15" x14ac:dyDescent="0.25">
      <c r="D144" s="1">
        <v>25377</v>
      </c>
      <c r="E144" s="2">
        <v>41239</v>
      </c>
      <c r="F144" s="1" t="s">
        <v>7</v>
      </c>
      <c r="G144" s="1">
        <v>3</v>
      </c>
      <c r="H144" s="4" t="str">
        <f>IF($G144&gt;=30,"Large",IF(G144&lt;=15,"Small","Medium"))</f>
        <v>Small</v>
      </c>
      <c r="I144" s="4" t="str">
        <f>VLOOKUP(G144,$A$2:$B$12,2,TRUE)</f>
        <v>Mini</v>
      </c>
      <c r="J144" s="1">
        <v>4343.51</v>
      </c>
      <c r="K144" s="4">
        <f>IF(I144="Extra Large",0.01,IF(I144="XXX Large",0.01,IF(I144="XX Large",0.01,0)))</f>
        <v>0</v>
      </c>
      <c r="L144" s="4">
        <f>J144-(J144*K144)</f>
        <v>4343.51</v>
      </c>
      <c r="M144" s="4">
        <f>IF(I144="XXX Large",J144-O144,IF(I144="XX Large",J144-O144,IF(I144="Extra Large",J144-O144,J144)))</f>
        <v>4343.51</v>
      </c>
      <c r="N144" s="1" t="s">
        <v>13</v>
      </c>
      <c r="O144" s="1">
        <v>29.7</v>
      </c>
    </row>
    <row r="145" spans="4:15" x14ac:dyDescent="0.25">
      <c r="D145" s="1">
        <v>18368</v>
      </c>
      <c r="E145" s="2">
        <v>41243</v>
      </c>
      <c r="F145" s="1" t="s">
        <v>11</v>
      </c>
      <c r="G145" s="1">
        <v>3</v>
      </c>
      <c r="H145" s="4" t="str">
        <f>IF($G145&gt;=30,"Large",IF(G145&lt;=15,"Small","Medium"))</f>
        <v>Small</v>
      </c>
      <c r="I145" s="4" t="str">
        <f>VLOOKUP(G145,$A$2:$B$12,2,TRUE)</f>
        <v>Mini</v>
      </c>
      <c r="J145" s="1">
        <v>5972.59</v>
      </c>
      <c r="K145" s="4">
        <f>IF(I145="Extra Large",0.01,IF(I145="XXX Large",0.01,IF(I145="XX Large",0.01,0)))</f>
        <v>0</v>
      </c>
      <c r="L145" s="4">
        <f>J145-(J145*K145)</f>
        <v>5972.59</v>
      </c>
      <c r="M145" s="4">
        <f>IF(I145="XXX Large",J145-O145,IF(I145="XX Large",J145-O145,IF(I145="Extra Large",J145-O145,J145)))</f>
        <v>5972.59</v>
      </c>
      <c r="N145" s="1" t="s">
        <v>13</v>
      </c>
      <c r="O145" s="1">
        <v>14.7</v>
      </c>
    </row>
    <row r="146" spans="4:15" x14ac:dyDescent="0.25">
      <c r="D146" s="1">
        <v>21505</v>
      </c>
      <c r="E146" s="2">
        <v>41246</v>
      </c>
      <c r="F146" s="1" t="s">
        <v>7</v>
      </c>
      <c r="G146" s="1">
        <v>3</v>
      </c>
      <c r="H146" s="4" t="str">
        <f>IF($G146&gt;=30,"Large",IF(G146&lt;=15,"Small","Medium"))</f>
        <v>Small</v>
      </c>
      <c r="I146" s="4" t="str">
        <f>VLOOKUP(G146,$A$2:$B$12,2,TRUE)</f>
        <v>Mini</v>
      </c>
      <c r="J146" s="1">
        <v>912.35</v>
      </c>
      <c r="K146" s="4">
        <f>IF(I146="Extra Large",0.01,IF(I146="XXX Large",0.01,IF(I146="XX Large",0.01,0)))</f>
        <v>0</v>
      </c>
      <c r="L146" s="4">
        <f>J146-(J146*K146)</f>
        <v>912.35</v>
      </c>
      <c r="M146" s="4">
        <f>IF(I146="XXX Large",J146-O146,IF(I146="XX Large",J146-O146,IF(I146="Extra Large",J146-O146,J146)))</f>
        <v>912.35</v>
      </c>
      <c r="N146" s="1" t="s">
        <v>13</v>
      </c>
      <c r="O146" s="1">
        <v>69.55</v>
      </c>
    </row>
    <row r="147" spans="4:15" x14ac:dyDescent="0.25">
      <c r="D147" s="1">
        <v>15712</v>
      </c>
      <c r="E147" s="2">
        <v>41247</v>
      </c>
      <c r="F147" s="1" t="s">
        <v>9</v>
      </c>
      <c r="G147" s="1">
        <v>1</v>
      </c>
      <c r="H147" s="4" t="str">
        <f>IF($G147&gt;=30,"Large",IF(G147&lt;=15,"Small","Medium"))</f>
        <v>Small</v>
      </c>
      <c r="I147" s="4" t="str">
        <f>VLOOKUP(G147,$A$2:$B$12,2,TRUE)</f>
        <v>Mini</v>
      </c>
      <c r="J147" s="1">
        <v>102.9</v>
      </c>
      <c r="K147" s="4">
        <f>IF(I147="Extra Large",0.01,IF(I147="XXX Large",0.01,IF(I147="XX Large",0.01,0)))</f>
        <v>0</v>
      </c>
      <c r="L147" s="4">
        <f>J147-(J147*K147)</f>
        <v>102.9</v>
      </c>
      <c r="M147" s="4">
        <f>IF(I147="XXX Large",J147-O147,IF(I147="XX Large",J147-O147,IF(I147="Extra Large",J147-O147,J147)))</f>
        <v>102.9</v>
      </c>
      <c r="N147" s="1" t="s">
        <v>13</v>
      </c>
      <c r="O147" s="1">
        <v>54.11</v>
      </c>
    </row>
    <row r="148" spans="4:15" x14ac:dyDescent="0.25">
      <c r="D148" s="1">
        <v>49798</v>
      </c>
      <c r="E148" s="2">
        <v>41251</v>
      </c>
      <c r="F148" s="1" t="s">
        <v>12</v>
      </c>
      <c r="G148" s="1">
        <v>5</v>
      </c>
      <c r="H148" s="4" t="str">
        <f>IF($G148&gt;=30,"Large",IF(G148&lt;=15,"Small","Medium"))</f>
        <v>Small</v>
      </c>
      <c r="I148" s="4" t="str">
        <f>VLOOKUP(G148,$A$2:$B$12,2,TRUE)</f>
        <v>Mini</v>
      </c>
      <c r="J148" s="1">
        <v>1424.95</v>
      </c>
      <c r="K148" s="4">
        <f>IF(I148="Extra Large",0.01,IF(I148="XXX Large",0.01,IF(I148="XX Large",0.01,0)))</f>
        <v>0</v>
      </c>
      <c r="L148" s="4">
        <f>J148-(J148*K148)</f>
        <v>1424.95</v>
      </c>
      <c r="M148" s="4">
        <f>IF(I148="XXX Large",J148-O148,IF(I148="XX Large",J148-O148,IF(I148="Extra Large",J148-O148,J148)))</f>
        <v>1424.95</v>
      </c>
      <c r="N148" s="1" t="s">
        <v>13</v>
      </c>
      <c r="O148" s="1">
        <v>57</v>
      </c>
    </row>
    <row r="149" spans="4:15" x14ac:dyDescent="0.25">
      <c r="D149" s="1">
        <v>34723</v>
      </c>
      <c r="E149" s="2">
        <v>41252</v>
      </c>
      <c r="F149" s="1" t="s">
        <v>14</v>
      </c>
      <c r="G149" s="1">
        <v>4</v>
      </c>
      <c r="H149" s="4" t="str">
        <f>IF($G149&gt;=30,"Large",IF(G149&lt;=15,"Small","Medium"))</f>
        <v>Small</v>
      </c>
      <c r="I149" s="4" t="str">
        <f>VLOOKUP(G149,$A$2:$B$12,2,TRUE)</f>
        <v>Mini</v>
      </c>
      <c r="J149" s="1">
        <v>6095.14</v>
      </c>
      <c r="K149" s="4">
        <f>IF(I149="Extra Large",0.01,IF(I149="XXX Large",0.01,IF(I149="XX Large",0.01,0)))</f>
        <v>0</v>
      </c>
      <c r="L149" s="4">
        <f>J149-(J149*K149)</f>
        <v>6095.14</v>
      </c>
      <c r="M149" s="4">
        <f>IF(I149="XXX Large",J149-O149,IF(I149="XX Large",J149-O149,IF(I149="Extra Large",J149-O149,J149)))</f>
        <v>6095.14</v>
      </c>
      <c r="N149" s="1" t="s">
        <v>13</v>
      </c>
      <c r="O149" s="1">
        <v>29.7</v>
      </c>
    </row>
    <row r="150" spans="4:15" x14ac:dyDescent="0.25">
      <c r="D150" s="1">
        <v>4771</v>
      </c>
      <c r="E150" s="2">
        <v>41256</v>
      </c>
      <c r="F150" s="1" t="s">
        <v>12</v>
      </c>
      <c r="G150" s="1">
        <v>4</v>
      </c>
      <c r="H150" s="4" t="str">
        <f>IF($G150&gt;=30,"Large",IF(G150&lt;=15,"Small","Medium"))</f>
        <v>Small</v>
      </c>
      <c r="I150" s="4" t="str">
        <f>VLOOKUP(G150,$A$2:$B$12,2,TRUE)</f>
        <v>Mini</v>
      </c>
      <c r="J150" s="1">
        <v>135.928</v>
      </c>
      <c r="K150" s="4">
        <f>IF(I150="Extra Large",0.01,IF(I150="XXX Large",0.01,IF(I150="XX Large",0.01,0)))</f>
        <v>0</v>
      </c>
      <c r="L150" s="4">
        <f>J150-(J150*K150)</f>
        <v>135.928</v>
      </c>
      <c r="M150" s="4">
        <f>IF(I150="XXX Large",J150-O150,IF(I150="XX Large",J150-O150,IF(I150="Extra Large",J150-O150,J150)))</f>
        <v>135.928</v>
      </c>
      <c r="N150" s="1" t="s">
        <v>13</v>
      </c>
      <c r="O150" s="1">
        <v>45.51</v>
      </c>
    </row>
    <row r="151" spans="4:15" x14ac:dyDescent="0.25">
      <c r="D151" s="1">
        <v>33570</v>
      </c>
      <c r="E151" s="2">
        <v>41259</v>
      </c>
      <c r="F151" s="1" t="s">
        <v>11</v>
      </c>
      <c r="G151" s="1">
        <v>1</v>
      </c>
      <c r="H151" s="4" t="str">
        <f>IF($G151&gt;=30,"Large",IF(G151&lt;=15,"Small","Medium"))</f>
        <v>Small</v>
      </c>
      <c r="I151" s="4" t="str">
        <f>VLOOKUP(G151,$A$2:$B$12,2,TRUE)</f>
        <v>Mini</v>
      </c>
      <c r="J151" s="1">
        <v>1500.82</v>
      </c>
      <c r="K151" s="4">
        <f>IF(I151="Extra Large",0.01,IF(I151="XXX Large",0.01,IF(I151="XX Large",0.01,0)))</f>
        <v>0</v>
      </c>
      <c r="L151" s="4">
        <f>J151-(J151*K151)</f>
        <v>1500.82</v>
      </c>
      <c r="M151" s="4">
        <f>IF(I151="XXX Large",J151-O151,IF(I151="XX Large",J151-O151,IF(I151="Extra Large",J151-O151,J151)))</f>
        <v>1500.82</v>
      </c>
      <c r="N151" s="1" t="s">
        <v>13</v>
      </c>
      <c r="O151" s="1">
        <v>29.7</v>
      </c>
    </row>
    <row r="152" spans="4:15" x14ac:dyDescent="0.25">
      <c r="D152" s="1">
        <v>21220</v>
      </c>
      <c r="E152" s="2">
        <v>41265</v>
      </c>
      <c r="F152" s="1" t="s">
        <v>11</v>
      </c>
      <c r="G152" s="1">
        <v>4</v>
      </c>
      <c r="H152" s="4" t="str">
        <f>IF($G152&gt;=30,"Large",IF(G152&lt;=15,"Small","Medium"))</f>
        <v>Small</v>
      </c>
      <c r="I152" s="4" t="str">
        <f>VLOOKUP(G152,$A$2:$B$12,2,TRUE)</f>
        <v>Mini</v>
      </c>
      <c r="J152" s="1">
        <v>476.31</v>
      </c>
      <c r="K152" s="4">
        <f>IF(I152="Extra Large",0.01,IF(I152="XXX Large",0.01,IF(I152="XX Large",0.01,0)))</f>
        <v>0</v>
      </c>
      <c r="L152" s="4">
        <f>J152-(J152*K152)</f>
        <v>476.31</v>
      </c>
      <c r="M152" s="4">
        <f>IF(I152="XXX Large",J152-O152,IF(I152="XX Large",J152-O152,IF(I152="Extra Large",J152-O152,J152)))</f>
        <v>476.31</v>
      </c>
      <c r="N152" s="1" t="s">
        <v>13</v>
      </c>
      <c r="O152" s="1">
        <v>26.3</v>
      </c>
    </row>
    <row r="153" spans="4:15" x14ac:dyDescent="0.25">
      <c r="D153" s="1">
        <v>16164</v>
      </c>
      <c r="E153" s="2">
        <v>40911</v>
      </c>
      <c r="F153" s="1" t="s">
        <v>7</v>
      </c>
      <c r="G153" s="1">
        <v>26</v>
      </c>
      <c r="H153" s="4" t="str">
        <f>IF($G153&gt;=30,"Large",IF(G153&lt;=15,"Small","Medium"))</f>
        <v>Medium</v>
      </c>
      <c r="I153" s="4" t="str">
        <f>VLOOKUP(G153,$A$2:$B$12,2,TRUE)</f>
        <v>Medium-Large</v>
      </c>
      <c r="J153" s="1">
        <v>2354.15</v>
      </c>
      <c r="K153" s="4">
        <f>IF(I153="Extra Large",0.01,IF(I153="XXX Large",0.01,IF(I153="XX Large",0.01,0)))</f>
        <v>0</v>
      </c>
      <c r="L153" s="4">
        <f>J153-(J153*K153)</f>
        <v>2354.15</v>
      </c>
      <c r="M153" s="4">
        <f>IF(I153="XXX Large",J153-O153,IF(I153="XX Large",J153-O153,IF(I153="Extra Large",J153-O153,J153)))</f>
        <v>2354.15</v>
      </c>
      <c r="N153" s="1" t="s">
        <v>13</v>
      </c>
      <c r="O153" s="1">
        <v>14</v>
      </c>
    </row>
    <row r="154" spans="4:15" x14ac:dyDescent="0.25">
      <c r="D154" s="1">
        <v>51044</v>
      </c>
      <c r="E154" s="2">
        <v>40926</v>
      </c>
      <c r="F154" s="1" t="s">
        <v>7</v>
      </c>
      <c r="G154" s="1">
        <v>26</v>
      </c>
      <c r="H154" s="4" t="str">
        <f>IF($G154&gt;=30,"Large",IF(G154&lt;=15,"Small","Medium"))</f>
        <v>Medium</v>
      </c>
      <c r="I154" s="4" t="str">
        <f>VLOOKUP(G154,$A$2:$B$12,2,TRUE)</f>
        <v>Medium-Large</v>
      </c>
      <c r="J154" s="1">
        <v>1333.18</v>
      </c>
      <c r="K154" s="4">
        <f>IF(I154="Extra Large",0.01,IF(I154="XXX Large",0.01,IF(I154="XX Large",0.01,0)))</f>
        <v>0</v>
      </c>
      <c r="L154" s="4">
        <f>J154-(J154*K154)</f>
        <v>1333.18</v>
      </c>
      <c r="M154" s="4">
        <f>IF(I154="XXX Large",J154-O154,IF(I154="XX Large",J154-O154,IF(I154="Extra Large",J154-O154,J154)))</f>
        <v>1333.18</v>
      </c>
      <c r="N154" s="1" t="s">
        <v>13</v>
      </c>
      <c r="O154" s="1">
        <v>14.19</v>
      </c>
    </row>
    <row r="155" spans="4:15" x14ac:dyDescent="0.25">
      <c r="D155" s="1">
        <v>40132</v>
      </c>
      <c r="E155" s="2">
        <v>40962</v>
      </c>
      <c r="F155" s="1" t="s">
        <v>7</v>
      </c>
      <c r="G155" s="1">
        <v>26</v>
      </c>
      <c r="H155" s="4" t="str">
        <f>IF($G155&gt;=30,"Large",IF(G155&lt;=15,"Small","Medium"))</f>
        <v>Medium</v>
      </c>
      <c r="I155" s="4" t="str">
        <f>VLOOKUP(G155,$A$2:$B$12,2,TRUE)</f>
        <v>Medium-Large</v>
      </c>
      <c r="J155" s="1">
        <v>1363</v>
      </c>
      <c r="K155" s="4">
        <f>IF(I155="Extra Large",0.01,IF(I155="XXX Large",0.01,IF(I155="XX Large",0.01,0)))</f>
        <v>0</v>
      </c>
      <c r="L155" s="4">
        <f>J155-(J155*K155)</f>
        <v>1363</v>
      </c>
      <c r="M155" s="4">
        <f>IF(I155="XXX Large",J155-O155,IF(I155="XX Large",J155-O155,IF(I155="Extra Large",J155-O155,J155)))</f>
        <v>1363</v>
      </c>
      <c r="N155" s="1" t="s">
        <v>13</v>
      </c>
      <c r="O155" s="1">
        <v>14.19</v>
      </c>
    </row>
    <row r="156" spans="4:15" x14ac:dyDescent="0.25">
      <c r="D156" s="1">
        <v>55779</v>
      </c>
      <c r="E156" s="2">
        <v>40978</v>
      </c>
      <c r="F156" s="1" t="s">
        <v>12</v>
      </c>
      <c r="G156" s="1">
        <v>26</v>
      </c>
      <c r="H156" s="4" t="str">
        <f>IF($G156&gt;=30,"Large",IF(G156&lt;=15,"Small","Medium"))</f>
        <v>Medium</v>
      </c>
      <c r="I156" s="4" t="str">
        <f>VLOOKUP(G156,$A$2:$B$12,2,TRUE)</f>
        <v>Medium-Large</v>
      </c>
      <c r="J156" s="1">
        <v>4073.17</v>
      </c>
      <c r="K156" s="4">
        <f>IF(I156="Extra Large",0.01,IF(I156="XXX Large",0.01,IF(I156="XX Large",0.01,0)))</f>
        <v>0</v>
      </c>
      <c r="L156" s="4">
        <f>J156-(J156*K156)</f>
        <v>4073.17</v>
      </c>
      <c r="M156" s="4">
        <f>IF(I156="XXX Large",J156-O156,IF(I156="XX Large",J156-O156,IF(I156="Extra Large",J156-O156,J156)))</f>
        <v>4073.17</v>
      </c>
      <c r="N156" s="1" t="s">
        <v>13</v>
      </c>
      <c r="O156" s="1">
        <v>30</v>
      </c>
    </row>
    <row r="157" spans="4:15" x14ac:dyDescent="0.25">
      <c r="D157" s="1">
        <v>35173</v>
      </c>
      <c r="E157" s="2">
        <v>40981</v>
      </c>
      <c r="F157" s="1" t="s">
        <v>11</v>
      </c>
      <c r="G157" s="1">
        <v>29</v>
      </c>
      <c r="H157" s="4" t="str">
        <f>IF($G157&gt;=30,"Large",IF(G157&lt;=15,"Small","Medium"))</f>
        <v>Medium</v>
      </c>
      <c r="I157" s="4" t="str">
        <f>VLOOKUP(G157,$A$2:$B$12,2,TRUE)</f>
        <v>Medium-Large</v>
      </c>
      <c r="J157" s="1">
        <v>6483.26</v>
      </c>
      <c r="K157" s="4">
        <f>IF(I157="Extra Large",0.01,IF(I157="XXX Large",0.01,IF(I157="XX Large",0.01,0)))</f>
        <v>0</v>
      </c>
      <c r="L157" s="4">
        <f>J157-(J157*K157)</f>
        <v>6483.26</v>
      </c>
      <c r="M157" s="4">
        <f>IF(I157="XXX Large",J157-O157,IF(I157="XX Large",J157-O157,IF(I157="Extra Large",J157-O157,J157)))</f>
        <v>6483.26</v>
      </c>
      <c r="N157" s="1" t="s">
        <v>13</v>
      </c>
      <c r="O157" s="1">
        <v>60.2</v>
      </c>
    </row>
    <row r="158" spans="4:15" x14ac:dyDescent="0.25">
      <c r="D158" s="1">
        <v>18464</v>
      </c>
      <c r="E158" s="2">
        <v>40996</v>
      </c>
      <c r="F158" s="1" t="s">
        <v>9</v>
      </c>
      <c r="G158" s="1">
        <v>27</v>
      </c>
      <c r="H158" s="4" t="str">
        <f>IF($G158&gt;=30,"Large",IF(G158&lt;=15,"Small","Medium"))</f>
        <v>Medium</v>
      </c>
      <c r="I158" s="4" t="str">
        <f>VLOOKUP(G158,$A$2:$B$12,2,TRUE)</f>
        <v>Medium-Large</v>
      </c>
      <c r="J158" s="1">
        <v>4891.8599999999997</v>
      </c>
      <c r="K158" s="4">
        <f>IF(I158="Extra Large",0.01,IF(I158="XXX Large",0.01,IF(I158="XX Large",0.01,0)))</f>
        <v>0</v>
      </c>
      <c r="L158" s="4">
        <f>J158-(J158*K158)</f>
        <v>4891.8599999999997</v>
      </c>
      <c r="M158" s="4">
        <f>IF(I158="XXX Large",J158-O158,IF(I158="XX Large",J158-O158,IF(I158="Extra Large",J158-O158,J158)))</f>
        <v>4891.8599999999997</v>
      </c>
      <c r="N158" s="1" t="s">
        <v>13</v>
      </c>
      <c r="O158" s="1">
        <v>55.24</v>
      </c>
    </row>
    <row r="159" spans="4:15" x14ac:dyDescent="0.25">
      <c r="D159" s="1">
        <v>36512</v>
      </c>
      <c r="E159" s="2">
        <v>40996</v>
      </c>
      <c r="F159" s="1" t="s">
        <v>11</v>
      </c>
      <c r="G159" s="1">
        <v>30</v>
      </c>
      <c r="H159" s="4" t="str">
        <f>IF($G159&gt;=30,"Large",IF(G159&lt;=15,"Small","Medium"))</f>
        <v>Large</v>
      </c>
      <c r="I159" s="4" t="str">
        <f>VLOOKUP(G159,$A$2:$B$12,2,TRUE)</f>
        <v>Medium-Large</v>
      </c>
      <c r="J159" s="1">
        <v>10413.67</v>
      </c>
      <c r="K159" s="4">
        <f>IF(I159="Extra Large",0.01,IF(I159="XXX Large",0.01,IF(I159="XX Large",0.01,0)))</f>
        <v>0</v>
      </c>
      <c r="L159" s="4">
        <f>J159-(J159*K159)</f>
        <v>10413.67</v>
      </c>
      <c r="M159" s="4">
        <f>IF(I159="XXX Large",J159-O159,IF(I159="XX Large",J159-O159,IF(I159="Extra Large",J159-O159,J159)))</f>
        <v>10413.67</v>
      </c>
      <c r="N159" s="1" t="s">
        <v>13</v>
      </c>
      <c r="O159" s="1">
        <v>58.92</v>
      </c>
    </row>
    <row r="160" spans="4:15" x14ac:dyDescent="0.25">
      <c r="D160" s="1">
        <v>29831</v>
      </c>
      <c r="E160" s="2">
        <v>40997</v>
      </c>
      <c r="F160" s="1" t="s">
        <v>12</v>
      </c>
      <c r="G160" s="1">
        <v>29</v>
      </c>
      <c r="H160" s="4" t="str">
        <f>IF($G160&gt;=30,"Large",IF(G160&lt;=15,"Small","Medium"))</f>
        <v>Medium</v>
      </c>
      <c r="I160" s="4" t="str">
        <f>VLOOKUP(G160,$A$2:$B$12,2,TRUE)</f>
        <v>Medium-Large</v>
      </c>
      <c r="J160" s="1">
        <v>2175.2199999999998</v>
      </c>
      <c r="K160" s="4">
        <f>IF(I160="Extra Large",0.01,IF(I160="XXX Large",0.01,IF(I160="XX Large",0.01,0)))</f>
        <v>0</v>
      </c>
      <c r="L160" s="4">
        <f>J160-(J160*K160)</f>
        <v>2175.2199999999998</v>
      </c>
      <c r="M160" s="4">
        <f>IF(I160="XXX Large",J160-O160,IF(I160="XX Large",J160-O160,IF(I160="Extra Large",J160-O160,J160)))</f>
        <v>2175.2199999999998</v>
      </c>
      <c r="N160" s="1" t="s">
        <v>13</v>
      </c>
      <c r="O160" s="1">
        <v>60</v>
      </c>
    </row>
    <row r="161" spans="4:15" x14ac:dyDescent="0.25">
      <c r="D161" s="1">
        <v>24066</v>
      </c>
      <c r="E161" s="2">
        <v>41012</v>
      </c>
      <c r="F161" s="1" t="s">
        <v>9</v>
      </c>
      <c r="G161" s="1">
        <v>30</v>
      </c>
      <c r="H161" s="4" t="str">
        <f>IF($G161&gt;=30,"Large",IF(G161&lt;=15,"Small","Medium"))</f>
        <v>Large</v>
      </c>
      <c r="I161" s="4" t="str">
        <f>VLOOKUP(G161,$A$2:$B$12,2,TRUE)</f>
        <v>Medium-Large</v>
      </c>
      <c r="J161" s="1">
        <v>4278.6099999999997</v>
      </c>
      <c r="K161" s="4">
        <f>IF(I161="Extra Large",0.01,IF(I161="XXX Large",0.01,IF(I161="XX Large",0.01,0)))</f>
        <v>0</v>
      </c>
      <c r="L161" s="4">
        <f>J161-(J161*K161)</f>
        <v>4278.6099999999997</v>
      </c>
      <c r="M161" s="4">
        <f>IF(I161="XXX Large",J161-O161,IF(I161="XX Large",J161-O161,IF(I161="Extra Large",J161-O161,J161)))</f>
        <v>4278.6099999999997</v>
      </c>
      <c r="N161" s="1" t="s">
        <v>13</v>
      </c>
      <c r="O161" s="1">
        <v>66.27</v>
      </c>
    </row>
    <row r="162" spans="4:15" x14ac:dyDescent="0.25">
      <c r="D162" s="1">
        <v>53477</v>
      </c>
      <c r="E162" s="2">
        <v>41034</v>
      </c>
      <c r="F162" s="1" t="s">
        <v>9</v>
      </c>
      <c r="G162" s="1">
        <v>27</v>
      </c>
      <c r="H162" s="4" t="str">
        <f>IF($G162&gt;=30,"Large",IF(G162&lt;=15,"Small","Medium"))</f>
        <v>Medium</v>
      </c>
      <c r="I162" s="4" t="str">
        <f>VLOOKUP(G162,$A$2:$B$12,2,TRUE)</f>
        <v>Medium-Large</v>
      </c>
      <c r="J162" s="1">
        <v>8161.93</v>
      </c>
      <c r="K162" s="4">
        <f>IF(I162="Extra Large",0.01,IF(I162="XXX Large",0.01,IF(I162="XX Large",0.01,0)))</f>
        <v>0</v>
      </c>
      <c r="L162" s="4">
        <f>J162-(J162*K162)</f>
        <v>8161.93</v>
      </c>
      <c r="M162" s="4">
        <f>IF(I162="XXX Large",J162-O162,IF(I162="XX Large",J162-O162,IF(I162="Extra Large",J162-O162,J162)))</f>
        <v>8161.93</v>
      </c>
      <c r="N162" s="1" t="s">
        <v>13</v>
      </c>
      <c r="O162" s="1">
        <v>64.73</v>
      </c>
    </row>
    <row r="163" spans="4:15" x14ac:dyDescent="0.25">
      <c r="D163" s="1">
        <v>58853</v>
      </c>
      <c r="E163" s="2">
        <v>41042</v>
      </c>
      <c r="F163" s="1" t="s">
        <v>12</v>
      </c>
      <c r="G163" s="1">
        <v>27</v>
      </c>
      <c r="H163" s="4" t="str">
        <f>IF($G163&gt;=30,"Large",IF(G163&lt;=15,"Small","Medium"))</f>
        <v>Medium</v>
      </c>
      <c r="I163" s="4" t="str">
        <f>VLOOKUP(G163,$A$2:$B$12,2,TRUE)</f>
        <v>Medium-Large</v>
      </c>
      <c r="J163" s="1">
        <v>5307.5</v>
      </c>
      <c r="K163" s="4">
        <f>IF(I163="Extra Large",0.01,IF(I163="XXX Large",0.01,IF(I163="XX Large",0.01,0)))</f>
        <v>0</v>
      </c>
      <c r="L163" s="4">
        <f>J163-(J163*K163)</f>
        <v>5307.5</v>
      </c>
      <c r="M163" s="4">
        <f>IF(I163="XXX Large",J163-O163,IF(I163="XX Large",J163-O163,IF(I163="Extra Large",J163-O163,J163)))</f>
        <v>5307.5</v>
      </c>
      <c r="N163" s="1" t="s">
        <v>13</v>
      </c>
      <c r="O163" s="1">
        <v>23.76</v>
      </c>
    </row>
    <row r="164" spans="4:15" x14ac:dyDescent="0.25">
      <c r="D164" s="1">
        <v>1285</v>
      </c>
      <c r="E164" s="2">
        <v>41060</v>
      </c>
      <c r="F164" s="1" t="s">
        <v>12</v>
      </c>
      <c r="G164" s="1">
        <v>27</v>
      </c>
      <c r="H164" s="4" t="str">
        <f>IF($G164&gt;=30,"Large",IF(G164&lt;=15,"Small","Medium"))</f>
        <v>Medium</v>
      </c>
      <c r="I164" s="4" t="str">
        <f>VLOOKUP(G164,$A$2:$B$12,2,TRUE)</f>
        <v>Medium-Large</v>
      </c>
      <c r="J164" s="1">
        <v>3874.12</v>
      </c>
      <c r="K164" s="4">
        <f>IF(I164="Extra Large",0.01,IF(I164="XXX Large",0.01,IF(I164="XX Large",0.01,0)))</f>
        <v>0</v>
      </c>
      <c r="L164" s="4">
        <f>J164-(J164*K164)</f>
        <v>3874.12</v>
      </c>
      <c r="M164" s="4">
        <f>IF(I164="XXX Large",J164-O164,IF(I164="XX Large",J164-O164,IF(I164="Extra Large",J164-O164,J164)))</f>
        <v>3874.12</v>
      </c>
      <c r="N164" s="1" t="s">
        <v>13</v>
      </c>
      <c r="O164" s="1">
        <v>54.74</v>
      </c>
    </row>
    <row r="165" spans="4:15" x14ac:dyDescent="0.25">
      <c r="D165" s="1">
        <v>19652</v>
      </c>
      <c r="E165" s="2">
        <v>41062</v>
      </c>
      <c r="F165" s="1" t="s">
        <v>12</v>
      </c>
      <c r="G165" s="1">
        <v>28</v>
      </c>
      <c r="H165" s="4" t="str">
        <f>IF($G165&gt;=30,"Large",IF(G165&lt;=15,"Small","Medium"))</f>
        <v>Medium</v>
      </c>
      <c r="I165" s="4" t="str">
        <f>VLOOKUP(G165,$A$2:$B$12,2,TRUE)</f>
        <v>Medium-Large</v>
      </c>
      <c r="J165" s="1">
        <v>2711.14</v>
      </c>
      <c r="K165" s="4">
        <f>IF(I165="Extra Large",0.01,IF(I165="XXX Large",0.01,IF(I165="XX Large",0.01,0)))</f>
        <v>0</v>
      </c>
      <c r="L165" s="4">
        <f>J165-(J165*K165)</f>
        <v>2711.14</v>
      </c>
      <c r="M165" s="4">
        <f>IF(I165="XXX Large",J165-O165,IF(I165="XX Large",J165-O165,IF(I165="Extra Large",J165-O165,J165)))</f>
        <v>2711.14</v>
      </c>
      <c r="N165" s="1" t="s">
        <v>13</v>
      </c>
      <c r="O165" s="1">
        <v>42</v>
      </c>
    </row>
    <row r="166" spans="4:15" x14ac:dyDescent="0.25">
      <c r="D166" s="1">
        <v>33222</v>
      </c>
      <c r="E166" s="2">
        <v>41079</v>
      </c>
      <c r="F166" s="1" t="s">
        <v>14</v>
      </c>
      <c r="G166" s="1">
        <v>30</v>
      </c>
      <c r="H166" s="4" t="str">
        <f>IF($G166&gt;=30,"Large",IF(G166&lt;=15,"Small","Medium"))</f>
        <v>Large</v>
      </c>
      <c r="I166" s="4" t="str">
        <f>VLOOKUP(G166,$A$2:$B$12,2,TRUE)</f>
        <v>Medium-Large</v>
      </c>
      <c r="J166" s="1">
        <v>1676.46</v>
      </c>
      <c r="K166" s="4">
        <f>IF(I166="Extra Large",0.01,IF(I166="XXX Large",0.01,IF(I166="XX Large",0.01,0)))</f>
        <v>0</v>
      </c>
      <c r="L166" s="4">
        <f>J166-(J166*K166)</f>
        <v>1676.46</v>
      </c>
      <c r="M166" s="4">
        <f>IF(I166="XXX Large",J166-O166,IF(I166="XX Large",J166-O166,IF(I166="Extra Large",J166-O166,J166)))</f>
        <v>1676.46</v>
      </c>
      <c r="N166" s="1" t="s">
        <v>13</v>
      </c>
      <c r="O166" s="1">
        <v>30</v>
      </c>
    </row>
    <row r="167" spans="4:15" x14ac:dyDescent="0.25">
      <c r="D167" s="1">
        <v>29191</v>
      </c>
      <c r="E167" s="2">
        <v>41088</v>
      </c>
      <c r="F167" s="1" t="s">
        <v>14</v>
      </c>
      <c r="G167" s="1">
        <v>26</v>
      </c>
      <c r="H167" s="4" t="str">
        <f>IF($G167&gt;=30,"Large",IF(G167&lt;=15,"Small","Medium"))</f>
        <v>Medium</v>
      </c>
      <c r="I167" s="4" t="str">
        <f>VLOOKUP(G167,$A$2:$B$12,2,TRUE)</f>
        <v>Medium-Large</v>
      </c>
      <c r="J167" s="1">
        <v>7201.89</v>
      </c>
      <c r="K167" s="4">
        <f>IF(I167="Extra Large",0.01,IF(I167="XXX Large",0.01,IF(I167="XX Large",0.01,0)))</f>
        <v>0</v>
      </c>
      <c r="L167" s="4">
        <f>J167-(J167*K167)</f>
        <v>7201.89</v>
      </c>
      <c r="M167" s="4">
        <f>IF(I167="XXX Large",J167-O167,IF(I167="XX Large",J167-O167,IF(I167="Extra Large",J167-O167,J167)))</f>
        <v>7201.89</v>
      </c>
      <c r="N167" s="1" t="s">
        <v>13</v>
      </c>
      <c r="O167" s="1">
        <v>54.12</v>
      </c>
    </row>
    <row r="168" spans="4:15" x14ac:dyDescent="0.25">
      <c r="D168" s="1">
        <v>13923</v>
      </c>
      <c r="E168" s="2">
        <v>41098</v>
      </c>
      <c r="F168" s="1" t="s">
        <v>9</v>
      </c>
      <c r="G168" s="1">
        <v>27</v>
      </c>
      <c r="H168" s="4" t="str">
        <f>IF($G168&gt;=30,"Large",IF(G168&lt;=15,"Small","Medium"))</f>
        <v>Medium</v>
      </c>
      <c r="I168" s="4" t="str">
        <f>VLOOKUP(G168,$A$2:$B$12,2,TRUE)</f>
        <v>Medium-Large</v>
      </c>
      <c r="J168" s="1">
        <v>6152.8</v>
      </c>
      <c r="K168" s="4">
        <f>IF(I168="Extra Large",0.01,IF(I168="XXX Large",0.01,IF(I168="XX Large",0.01,0)))</f>
        <v>0</v>
      </c>
      <c r="L168" s="4">
        <f>J168-(J168*K168)</f>
        <v>6152.8</v>
      </c>
      <c r="M168" s="4">
        <f>IF(I168="XXX Large",J168-O168,IF(I168="XX Large",J168-O168,IF(I168="Extra Large",J168-O168,J168)))</f>
        <v>6152.8</v>
      </c>
      <c r="N168" s="1" t="s">
        <v>13</v>
      </c>
      <c r="O168" s="1">
        <v>28.66</v>
      </c>
    </row>
    <row r="169" spans="4:15" x14ac:dyDescent="0.25">
      <c r="D169" s="1">
        <v>13923</v>
      </c>
      <c r="E169" s="2">
        <v>41098</v>
      </c>
      <c r="F169" s="1" t="s">
        <v>9</v>
      </c>
      <c r="G169" s="1">
        <v>28</v>
      </c>
      <c r="H169" s="4" t="str">
        <f>IF($G169&gt;=30,"Large",IF(G169&lt;=15,"Small","Medium"))</f>
        <v>Medium</v>
      </c>
      <c r="I169" s="4" t="str">
        <f>VLOOKUP(G169,$A$2:$B$12,2,TRUE)</f>
        <v>Medium-Large</v>
      </c>
      <c r="J169" s="1">
        <v>4332.3</v>
      </c>
      <c r="K169" s="4">
        <f>IF(I169="Extra Large",0.01,IF(I169="XXX Large",0.01,IF(I169="XX Large",0.01,0)))</f>
        <v>0</v>
      </c>
      <c r="L169" s="4">
        <f>J169-(J169*K169)</f>
        <v>4332.3</v>
      </c>
      <c r="M169" s="4">
        <f>IF(I169="XXX Large",J169-O169,IF(I169="XX Large",J169-O169,IF(I169="Extra Large",J169-O169,J169)))</f>
        <v>4332.3</v>
      </c>
      <c r="N169" s="1" t="s">
        <v>13</v>
      </c>
      <c r="O169" s="1">
        <v>15.59</v>
      </c>
    </row>
    <row r="170" spans="4:15" x14ac:dyDescent="0.25">
      <c r="D170" s="1">
        <v>2209</v>
      </c>
      <c r="E170" s="2">
        <v>41099</v>
      </c>
      <c r="F170" s="1" t="s">
        <v>9</v>
      </c>
      <c r="G170" s="1">
        <v>27</v>
      </c>
      <c r="H170" s="4" t="str">
        <f>IF($G170&gt;=30,"Large",IF(G170&lt;=15,"Small","Medium"))</f>
        <v>Medium</v>
      </c>
      <c r="I170" s="4" t="str">
        <f>VLOOKUP(G170,$A$2:$B$12,2,TRUE)</f>
        <v>Medium-Large</v>
      </c>
      <c r="J170" s="1">
        <v>9418.73</v>
      </c>
      <c r="K170" s="4">
        <f>IF(I170="Extra Large",0.01,IF(I170="XXX Large",0.01,IF(I170="XX Large",0.01,0)))</f>
        <v>0</v>
      </c>
      <c r="L170" s="4">
        <f>J170-(J170*K170)</f>
        <v>9418.73</v>
      </c>
      <c r="M170" s="4">
        <f>IF(I170="XXX Large",J170-O170,IF(I170="XX Large",J170-O170,IF(I170="Extra Large",J170-O170,J170)))</f>
        <v>9418.73</v>
      </c>
      <c r="N170" s="1" t="s">
        <v>13</v>
      </c>
      <c r="O170" s="1">
        <v>58.95</v>
      </c>
    </row>
    <row r="171" spans="4:15" x14ac:dyDescent="0.25">
      <c r="D171" s="1">
        <v>46979</v>
      </c>
      <c r="E171" s="2">
        <v>41106</v>
      </c>
      <c r="F171" s="1" t="s">
        <v>7</v>
      </c>
      <c r="G171" s="1">
        <v>30</v>
      </c>
      <c r="H171" s="4" t="str">
        <f>IF($G171&gt;=30,"Large",IF(G171&lt;=15,"Small","Medium"))</f>
        <v>Large</v>
      </c>
      <c r="I171" s="4" t="str">
        <f>VLOOKUP(G171,$A$2:$B$12,2,TRUE)</f>
        <v>Medium-Large</v>
      </c>
      <c r="J171" s="1">
        <v>8718.4599999999991</v>
      </c>
      <c r="K171" s="4">
        <f>IF(I171="Extra Large",0.01,IF(I171="XXX Large",0.01,IF(I171="XX Large",0.01,0)))</f>
        <v>0</v>
      </c>
      <c r="L171" s="4">
        <f>J171-(J171*K171)</f>
        <v>8718.4599999999991</v>
      </c>
      <c r="M171" s="4">
        <f>IF(I171="XXX Large",J171-O171,IF(I171="XX Large",J171-O171,IF(I171="Extra Large",J171-O171,J171)))</f>
        <v>8718.4599999999991</v>
      </c>
      <c r="N171" s="1" t="s">
        <v>13</v>
      </c>
      <c r="O171" s="1">
        <v>26.53</v>
      </c>
    </row>
    <row r="172" spans="4:15" x14ac:dyDescent="0.25">
      <c r="D172" s="1">
        <v>56384</v>
      </c>
      <c r="E172" s="2">
        <v>41121</v>
      </c>
      <c r="F172" s="1" t="s">
        <v>12</v>
      </c>
      <c r="G172" s="1">
        <v>29</v>
      </c>
      <c r="H172" s="4" t="str">
        <f>IF($G172&gt;=30,"Large",IF(G172&lt;=15,"Small","Medium"))</f>
        <v>Medium</v>
      </c>
      <c r="I172" s="4" t="str">
        <f>VLOOKUP(G172,$A$2:$B$12,2,TRUE)</f>
        <v>Medium-Large</v>
      </c>
      <c r="J172" s="1">
        <v>6139.34</v>
      </c>
      <c r="K172" s="4">
        <f>IF(I172="Extra Large",0.01,IF(I172="XXX Large",0.01,IF(I172="XX Large",0.01,0)))</f>
        <v>0</v>
      </c>
      <c r="L172" s="4">
        <f>J172-(J172*K172)</f>
        <v>6139.34</v>
      </c>
      <c r="M172" s="4">
        <f>IF(I172="XXX Large",J172-O172,IF(I172="XX Large",J172-O172,IF(I172="Extra Large",J172-O172,J172)))</f>
        <v>6139.34</v>
      </c>
      <c r="N172" s="1" t="s">
        <v>13</v>
      </c>
      <c r="O172" s="1">
        <v>69.64</v>
      </c>
    </row>
    <row r="173" spans="4:15" x14ac:dyDescent="0.25">
      <c r="D173" s="1">
        <v>44323</v>
      </c>
      <c r="E173" s="2">
        <v>41128</v>
      </c>
      <c r="F173" s="1" t="s">
        <v>14</v>
      </c>
      <c r="G173" s="1">
        <v>27</v>
      </c>
      <c r="H173" s="4" t="str">
        <f>IF($G173&gt;=30,"Large",IF(G173&lt;=15,"Small","Medium"))</f>
        <v>Medium</v>
      </c>
      <c r="I173" s="4" t="str">
        <f>VLOOKUP(G173,$A$2:$B$12,2,TRUE)</f>
        <v>Medium-Large</v>
      </c>
      <c r="J173" s="1">
        <v>21320.58</v>
      </c>
      <c r="K173" s="4">
        <f>IF(I173="Extra Large",0.01,IF(I173="XXX Large",0.01,IF(I173="XX Large",0.01,0)))</f>
        <v>0</v>
      </c>
      <c r="L173" s="4">
        <f>J173-(J173*K173)</f>
        <v>21320.58</v>
      </c>
      <c r="M173" s="4">
        <f>IF(I173="XXX Large",J173-O173,IF(I173="XX Large",J173-O173,IF(I173="Extra Large",J173-O173,J173)))</f>
        <v>21320.58</v>
      </c>
      <c r="N173" s="1" t="s">
        <v>13</v>
      </c>
      <c r="O173" s="1">
        <v>16.059999999999999</v>
      </c>
    </row>
    <row r="174" spans="4:15" x14ac:dyDescent="0.25">
      <c r="D174" s="1">
        <v>42436</v>
      </c>
      <c r="E174" s="2">
        <v>41130</v>
      </c>
      <c r="F174" s="1" t="s">
        <v>12</v>
      </c>
      <c r="G174" s="1">
        <v>30</v>
      </c>
      <c r="H174" s="4" t="str">
        <f>IF($G174&gt;=30,"Large",IF(G174&lt;=15,"Small","Medium"))</f>
        <v>Large</v>
      </c>
      <c r="I174" s="4" t="str">
        <f>VLOOKUP(G174,$A$2:$B$12,2,TRUE)</f>
        <v>Medium-Large</v>
      </c>
      <c r="J174" s="1">
        <v>10994.74</v>
      </c>
      <c r="K174" s="4">
        <f>IF(I174="Extra Large",0.01,IF(I174="XXX Large",0.01,IF(I174="XX Large",0.01,0)))</f>
        <v>0</v>
      </c>
      <c r="L174" s="4">
        <f>J174-(J174*K174)</f>
        <v>10994.74</v>
      </c>
      <c r="M174" s="4">
        <f>IF(I174="XXX Large",J174-O174,IF(I174="XX Large",J174-O174,IF(I174="Extra Large",J174-O174,J174)))</f>
        <v>10994.74</v>
      </c>
      <c r="N174" s="1" t="s">
        <v>13</v>
      </c>
      <c r="O174" s="1">
        <v>48.26</v>
      </c>
    </row>
    <row r="175" spans="4:15" x14ac:dyDescent="0.25">
      <c r="D175" s="1">
        <v>23748</v>
      </c>
      <c r="E175" s="2">
        <v>41131</v>
      </c>
      <c r="F175" s="1" t="s">
        <v>9</v>
      </c>
      <c r="G175" s="1">
        <v>26</v>
      </c>
      <c r="H175" s="4" t="str">
        <f>IF($G175&gt;=30,"Large",IF(G175&lt;=15,"Small","Medium"))</f>
        <v>Medium</v>
      </c>
      <c r="I175" s="4" t="str">
        <f>VLOOKUP(G175,$A$2:$B$12,2,TRUE)</f>
        <v>Medium-Large</v>
      </c>
      <c r="J175" s="1">
        <v>6163.52</v>
      </c>
      <c r="K175" s="4">
        <f>IF(I175="Extra Large",0.01,IF(I175="XXX Large",0.01,IF(I175="XX Large",0.01,0)))</f>
        <v>0</v>
      </c>
      <c r="L175" s="4">
        <f>J175-(J175*K175)</f>
        <v>6163.52</v>
      </c>
      <c r="M175" s="4">
        <f>IF(I175="XXX Large",J175-O175,IF(I175="XX Large",J175-O175,IF(I175="Extra Large",J175-O175,J175)))</f>
        <v>6163.52</v>
      </c>
      <c r="N175" s="1" t="s">
        <v>13</v>
      </c>
      <c r="O175" s="1">
        <v>28.66</v>
      </c>
    </row>
    <row r="176" spans="4:15" x14ac:dyDescent="0.25">
      <c r="D176" s="1">
        <v>18113</v>
      </c>
      <c r="E176" s="2">
        <v>41149</v>
      </c>
      <c r="F176" s="1" t="s">
        <v>11</v>
      </c>
      <c r="G176" s="1">
        <v>27</v>
      </c>
      <c r="H176" s="4" t="str">
        <f>IF($G176&gt;=30,"Large",IF(G176&lt;=15,"Small","Medium"))</f>
        <v>Medium</v>
      </c>
      <c r="I176" s="4" t="str">
        <f>VLOOKUP(G176,$A$2:$B$12,2,TRUE)</f>
        <v>Medium-Large</v>
      </c>
      <c r="J176" s="1">
        <v>3316.08</v>
      </c>
      <c r="K176" s="4">
        <f>IF(I176="Extra Large",0.01,IF(I176="XXX Large",0.01,IF(I176="XX Large",0.01,0)))</f>
        <v>0</v>
      </c>
      <c r="L176" s="4">
        <f>J176-(J176*K176)</f>
        <v>3316.08</v>
      </c>
      <c r="M176" s="4">
        <f>IF(I176="XXX Large",J176-O176,IF(I176="XX Large",J176-O176,IF(I176="Extra Large",J176-O176,J176)))</f>
        <v>3316.08</v>
      </c>
      <c r="N176" s="1" t="s">
        <v>13</v>
      </c>
      <c r="O176" s="1">
        <v>30</v>
      </c>
    </row>
    <row r="177" spans="4:15" x14ac:dyDescent="0.25">
      <c r="D177" s="1">
        <v>52230</v>
      </c>
      <c r="E177" s="2">
        <v>41151</v>
      </c>
      <c r="F177" s="1" t="s">
        <v>12</v>
      </c>
      <c r="G177" s="1">
        <v>29</v>
      </c>
      <c r="H177" s="4" t="str">
        <f>IF($G177&gt;=30,"Large",IF(G177&lt;=15,"Small","Medium"))</f>
        <v>Medium</v>
      </c>
      <c r="I177" s="4" t="str">
        <f>VLOOKUP(G177,$A$2:$B$12,2,TRUE)</f>
        <v>Medium-Large</v>
      </c>
      <c r="J177" s="1">
        <v>2700.78</v>
      </c>
      <c r="K177" s="4">
        <f>IF(I177="Extra Large",0.01,IF(I177="XXX Large",0.01,IF(I177="XX Large",0.01,0)))</f>
        <v>0</v>
      </c>
      <c r="L177" s="4">
        <f>J177-(J177*K177)</f>
        <v>2700.78</v>
      </c>
      <c r="M177" s="4">
        <f>IF(I177="XXX Large",J177-O177,IF(I177="XX Large",J177-O177,IF(I177="Extra Large",J177-O177,J177)))</f>
        <v>2700.78</v>
      </c>
      <c r="N177" s="1" t="s">
        <v>13</v>
      </c>
      <c r="O177" s="1">
        <v>58.2</v>
      </c>
    </row>
    <row r="178" spans="4:15" x14ac:dyDescent="0.25">
      <c r="D178" s="1">
        <v>40802</v>
      </c>
      <c r="E178" s="2">
        <v>41155</v>
      </c>
      <c r="F178" s="1" t="s">
        <v>9</v>
      </c>
      <c r="G178" s="1">
        <v>28</v>
      </c>
      <c r="H178" s="4" t="str">
        <f>IF($G178&gt;=30,"Large",IF(G178&lt;=15,"Small","Medium"))</f>
        <v>Medium</v>
      </c>
      <c r="I178" s="4" t="str">
        <f>VLOOKUP(G178,$A$2:$B$12,2,TRUE)</f>
        <v>Medium-Large</v>
      </c>
      <c r="J178" s="1">
        <v>3361.02</v>
      </c>
      <c r="K178" s="4">
        <f>IF(I178="Extra Large",0.01,IF(I178="XXX Large",0.01,IF(I178="XX Large",0.01,0)))</f>
        <v>0</v>
      </c>
      <c r="L178" s="4">
        <f>J178-(J178*K178)</f>
        <v>3361.02</v>
      </c>
      <c r="M178" s="4">
        <f>IF(I178="XXX Large",J178-O178,IF(I178="XX Large",J178-O178,IF(I178="Extra Large",J178-O178,J178)))</f>
        <v>3361.02</v>
      </c>
      <c r="N178" s="1" t="s">
        <v>13</v>
      </c>
      <c r="O178" s="1">
        <v>56.14</v>
      </c>
    </row>
    <row r="179" spans="4:15" x14ac:dyDescent="0.25">
      <c r="D179" s="1">
        <v>32000</v>
      </c>
      <c r="E179" s="2">
        <v>41165</v>
      </c>
      <c r="F179" s="1" t="s">
        <v>7</v>
      </c>
      <c r="G179" s="1">
        <v>26</v>
      </c>
      <c r="H179" s="4" t="str">
        <f>IF($G179&gt;=30,"Large",IF(G179&lt;=15,"Small","Medium"))</f>
        <v>Medium</v>
      </c>
      <c r="I179" s="4" t="str">
        <f>VLOOKUP(G179,$A$2:$B$12,2,TRUE)</f>
        <v>Medium-Large</v>
      </c>
      <c r="J179" s="1">
        <v>15168.82</v>
      </c>
      <c r="K179" s="4">
        <f>IF(I179="Extra Large",0.01,IF(I179="XXX Large",0.01,IF(I179="XX Large",0.01,0)))</f>
        <v>0</v>
      </c>
      <c r="L179" s="4">
        <f>J179-(J179*K179)</f>
        <v>15168.82</v>
      </c>
      <c r="M179" s="4">
        <f>IF(I179="XXX Large",J179-O179,IF(I179="XX Large",J179-O179,IF(I179="Extra Large",J179-O179,J179)))</f>
        <v>15168.82</v>
      </c>
      <c r="N179" s="1" t="s">
        <v>13</v>
      </c>
      <c r="O179" s="1">
        <v>147.12</v>
      </c>
    </row>
    <row r="180" spans="4:15" x14ac:dyDescent="0.25">
      <c r="D180" s="1">
        <v>55335</v>
      </c>
      <c r="E180" s="2">
        <v>41167</v>
      </c>
      <c r="F180" s="1" t="s">
        <v>11</v>
      </c>
      <c r="G180" s="1">
        <v>30</v>
      </c>
      <c r="H180" s="4" t="str">
        <f>IF($G180&gt;=30,"Large",IF(G180&lt;=15,"Small","Medium"))</f>
        <v>Large</v>
      </c>
      <c r="I180" s="4" t="str">
        <f>VLOOKUP(G180,$A$2:$B$12,2,TRUE)</f>
        <v>Medium-Large</v>
      </c>
      <c r="J180" s="1">
        <v>8684.23</v>
      </c>
      <c r="K180" s="4">
        <f>IF(I180="Extra Large",0.01,IF(I180="XXX Large",0.01,IF(I180="XX Large",0.01,0)))</f>
        <v>0</v>
      </c>
      <c r="L180" s="4">
        <f>J180-(J180*K180)</f>
        <v>8684.23</v>
      </c>
      <c r="M180" s="4">
        <f>IF(I180="XXX Large",J180-O180,IF(I180="XX Large",J180-O180,IF(I180="Extra Large",J180-O180,J180)))</f>
        <v>8684.23</v>
      </c>
      <c r="N180" s="1" t="s">
        <v>13</v>
      </c>
      <c r="O180" s="1">
        <v>35.67</v>
      </c>
    </row>
    <row r="181" spans="4:15" x14ac:dyDescent="0.25">
      <c r="D181" s="1">
        <v>57570</v>
      </c>
      <c r="E181" s="2">
        <v>41180</v>
      </c>
      <c r="F181" s="1" t="s">
        <v>9</v>
      </c>
      <c r="G181" s="1">
        <v>27</v>
      </c>
      <c r="H181" s="4" t="str">
        <f>IF($G181&gt;=30,"Large",IF(G181&lt;=15,"Small","Medium"))</f>
        <v>Medium</v>
      </c>
      <c r="I181" s="4" t="str">
        <f>VLOOKUP(G181,$A$2:$B$12,2,TRUE)</f>
        <v>Medium-Large</v>
      </c>
      <c r="J181" s="1">
        <v>1823.04</v>
      </c>
      <c r="K181" s="4">
        <f>IF(I181="Extra Large",0.01,IF(I181="XXX Large",0.01,IF(I181="XX Large",0.01,0)))</f>
        <v>0</v>
      </c>
      <c r="L181" s="4">
        <f>J181-(J181*K181)</f>
        <v>1823.04</v>
      </c>
      <c r="M181" s="4">
        <f>IF(I181="XXX Large",J181-O181,IF(I181="XX Large",J181-O181,IF(I181="Extra Large",J181-O181,J181)))</f>
        <v>1823.04</v>
      </c>
      <c r="N181" s="1" t="s">
        <v>13</v>
      </c>
      <c r="O181" s="1">
        <v>26.74</v>
      </c>
    </row>
    <row r="182" spans="4:15" x14ac:dyDescent="0.25">
      <c r="D182" s="1">
        <v>51333</v>
      </c>
      <c r="E182" s="2">
        <v>41186</v>
      </c>
      <c r="F182" s="1" t="s">
        <v>11</v>
      </c>
      <c r="G182" s="1">
        <v>30</v>
      </c>
      <c r="H182" s="4" t="str">
        <f>IF($G182&gt;=30,"Large",IF(G182&lt;=15,"Small","Medium"))</f>
        <v>Large</v>
      </c>
      <c r="I182" s="4" t="str">
        <f>VLOOKUP(G182,$A$2:$B$12,2,TRUE)</f>
        <v>Medium-Large</v>
      </c>
      <c r="J182" s="1">
        <v>2219.79</v>
      </c>
      <c r="K182" s="4">
        <f>IF(I182="Extra Large",0.01,IF(I182="XXX Large",0.01,IF(I182="XX Large",0.01,0)))</f>
        <v>0</v>
      </c>
      <c r="L182" s="4">
        <f>J182-(J182*K182)</f>
        <v>2219.79</v>
      </c>
      <c r="M182" s="4">
        <f>IF(I182="XXX Large",J182-O182,IF(I182="XX Large",J182-O182,IF(I182="Extra Large",J182-O182,J182)))</f>
        <v>2219.79</v>
      </c>
      <c r="N182" s="1" t="s">
        <v>13</v>
      </c>
      <c r="O182" s="1">
        <v>33.6</v>
      </c>
    </row>
    <row r="183" spans="4:15" x14ac:dyDescent="0.25">
      <c r="D183" s="1">
        <v>33731</v>
      </c>
      <c r="E183" s="2">
        <v>41190</v>
      </c>
      <c r="F183" s="1" t="s">
        <v>9</v>
      </c>
      <c r="G183" s="1">
        <v>27</v>
      </c>
      <c r="H183" s="4" t="str">
        <f>IF($G183&gt;=30,"Large",IF(G183&lt;=15,"Small","Medium"))</f>
        <v>Medium</v>
      </c>
      <c r="I183" s="4" t="str">
        <f>VLOOKUP(G183,$A$2:$B$12,2,TRUE)</f>
        <v>Medium-Large</v>
      </c>
      <c r="J183" s="1">
        <v>8213.3700000000008</v>
      </c>
      <c r="K183" s="4">
        <f>IF(I183="Extra Large",0.01,IF(I183="XXX Large",0.01,IF(I183="XX Large",0.01,0)))</f>
        <v>0</v>
      </c>
      <c r="L183" s="4">
        <f>J183-(J183*K183)</f>
        <v>8213.3700000000008</v>
      </c>
      <c r="M183" s="4">
        <f>IF(I183="XXX Large",J183-O183,IF(I183="XX Large",J183-O183,IF(I183="Extra Large",J183-O183,J183)))</f>
        <v>8213.3700000000008</v>
      </c>
      <c r="N183" s="1" t="s">
        <v>13</v>
      </c>
      <c r="O183" s="1">
        <v>69.55</v>
      </c>
    </row>
    <row r="184" spans="4:15" x14ac:dyDescent="0.25">
      <c r="D184" s="1">
        <v>41378</v>
      </c>
      <c r="E184" s="2">
        <v>41211</v>
      </c>
      <c r="F184" s="1" t="s">
        <v>11</v>
      </c>
      <c r="G184" s="1">
        <v>30</v>
      </c>
      <c r="H184" s="4" t="str">
        <f>IF($G184&gt;=30,"Large",IF(G184&lt;=15,"Small","Medium"))</f>
        <v>Large</v>
      </c>
      <c r="I184" s="4" t="str">
        <f>VLOOKUP(G184,$A$2:$B$12,2,TRUE)</f>
        <v>Medium-Large</v>
      </c>
      <c r="J184" s="1">
        <v>5454.51</v>
      </c>
      <c r="K184" s="4">
        <f>IF(I184="Extra Large",0.01,IF(I184="XXX Large",0.01,IF(I184="XX Large",0.01,0)))</f>
        <v>0</v>
      </c>
      <c r="L184" s="4">
        <f>J184-(J184*K184)</f>
        <v>5454.51</v>
      </c>
      <c r="M184" s="4">
        <f>IF(I184="XXX Large",J184-O184,IF(I184="XX Large",J184-O184,IF(I184="Extra Large",J184-O184,J184)))</f>
        <v>5454.51</v>
      </c>
      <c r="N184" s="1" t="s">
        <v>13</v>
      </c>
      <c r="O184" s="1">
        <v>30</v>
      </c>
    </row>
    <row r="185" spans="4:15" x14ac:dyDescent="0.25">
      <c r="D185" s="1">
        <v>57056</v>
      </c>
      <c r="E185" s="2">
        <v>41221</v>
      </c>
      <c r="F185" s="1" t="s">
        <v>7</v>
      </c>
      <c r="G185" s="1">
        <v>29</v>
      </c>
      <c r="H185" s="4" t="str">
        <f>IF($G185&gt;=30,"Large",IF(G185&lt;=15,"Small","Medium"))</f>
        <v>Medium</v>
      </c>
      <c r="I185" s="4" t="str">
        <f>VLOOKUP(G185,$A$2:$B$12,2,TRUE)</f>
        <v>Medium-Large</v>
      </c>
      <c r="J185" s="1">
        <v>2185.61</v>
      </c>
      <c r="K185" s="4">
        <f>IF(I185="Extra Large",0.01,IF(I185="XXX Large",0.01,IF(I185="XX Large",0.01,0)))</f>
        <v>0</v>
      </c>
      <c r="L185" s="4">
        <f>J185-(J185*K185)</f>
        <v>2185.61</v>
      </c>
      <c r="M185" s="4">
        <f>IF(I185="XXX Large",J185-O185,IF(I185="XX Large",J185-O185,IF(I185="Extra Large",J185-O185,J185)))</f>
        <v>2185.61</v>
      </c>
      <c r="N185" s="1" t="s">
        <v>13</v>
      </c>
      <c r="O185" s="1">
        <v>89.3</v>
      </c>
    </row>
    <row r="186" spans="4:15" x14ac:dyDescent="0.25">
      <c r="D186" s="1">
        <v>9602</v>
      </c>
      <c r="E186" s="2">
        <v>41223</v>
      </c>
      <c r="F186" s="1" t="s">
        <v>12</v>
      </c>
      <c r="G186" s="1">
        <v>27</v>
      </c>
      <c r="H186" s="4" t="str">
        <f>IF($G186&gt;=30,"Large",IF(G186&lt;=15,"Small","Medium"))</f>
        <v>Medium</v>
      </c>
      <c r="I186" s="4" t="str">
        <f>VLOOKUP(G186,$A$2:$B$12,2,TRUE)</f>
        <v>Medium-Large</v>
      </c>
      <c r="J186" s="1">
        <v>2654.16</v>
      </c>
      <c r="K186" s="4">
        <f>IF(I186="Extra Large",0.01,IF(I186="XXX Large",0.01,IF(I186="XX Large",0.01,0)))</f>
        <v>0</v>
      </c>
      <c r="L186" s="4">
        <f>J186-(J186*K186)</f>
        <v>2654.16</v>
      </c>
      <c r="M186" s="4">
        <f>IF(I186="XXX Large",J186-O186,IF(I186="XX Large",J186-O186,IF(I186="Extra Large",J186-O186,J186)))</f>
        <v>2654.16</v>
      </c>
      <c r="N186" s="1" t="s">
        <v>13</v>
      </c>
      <c r="O186" s="1">
        <v>28</v>
      </c>
    </row>
    <row r="187" spans="4:15" x14ac:dyDescent="0.25">
      <c r="D187" s="1">
        <v>31042</v>
      </c>
      <c r="E187" s="2">
        <v>41232</v>
      </c>
      <c r="F187" s="1" t="s">
        <v>14</v>
      </c>
      <c r="G187" s="1">
        <v>26</v>
      </c>
      <c r="H187" s="4" t="str">
        <f>IF($G187&gt;=30,"Large",IF(G187&lt;=15,"Small","Medium"))</f>
        <v>Medium</v>
      </c>
      <c r="I187" s="4" t="str">
        <f>VLOOKUP(G187,$A$2:$B$12,2,TRUE)</f>
        <v>Medium-Large</v>
      </c>
      <c r="J187" s="1">
        <v>3227.38</v>
      </c>
      <c r="K187" s="4">
        <f>IF(I187="Extra Large",0.01,IF(I187="XXX Large",0.01,IF(I187="XX Large",0.01,0)))</f>
        <v>0</v>
      </c>
      <c r="L187" s="4">
        <f>J187-(J187*K187)</f>
        <v>3227.38</v>
      </c>
      <c r="M187" s="4">
        <f>IF(I187="XXX Large",J187-O187,IF(I187="XX Large",J187-O187,IF(I187="Extra Large",J187-O187,J187)))</f>
        <v>3227.38</v>
      </c>
      <c r="N187" s="1" t="s">
        <v>13</v>
      </c>
      <c r="O187" s="1">
        <v>30</v>
      </c>
    </row>
    <row r="188" spans="4:15" x14ac:dyDescent="0.25">
      <c r="D188" s="1">
        <v>22817</v>
      </c>
      <c r="E188" s="2">
        <v>41234</v>
      </c>
      <c r="F188" s="1" t="s">
        <v>12</v>
      </c>
      <c r="G188" s="1">
        <v>27</v>
      </c>
      <c r="H188" s="4" t="str">
        <f>IF($G188&gt;=30,"Large",IF(G188&lt;=15,"Small","Medium"))</f>
        <v>Medium</v>
      </c>
      <c r="I188" s="4" t="str">
        <f>VLOOKUP(G188,$A$2:$B$12,2,TRUE)</f>
        <v>Medium-Large</v>
      </c>
      <c r="J188" s="1">
        <v>6785.86</v>
      </c>
      <c r="K188" s="4">
        <f>IF(I188="Extra Large",0.01,IF(I188="XXX Large",0.01,IF(I188="XX Large",0.01,0)))</f>
        <v>0</v>
      </c>
      <c r="L188" s="4">
        <f>J188-(J188*K188)</f>
        <v>6785.86</v>
      </c>
      <c r="M188" s="4">
        <f>IF(I188="XXX Large",J188-O188,IF(I188="XX Large",J188-O188,IF(I188="Extra Large",J188-O188,J188)))</f>
        <v>6785.86</v>
      </c>
      <c r="N188" s="1" t="s">
        <v>13</v>
      </c>
      <c r="O188" s="1">
        <v>62.74</v>
      </c>
    </row>
    <row r="189" spans="4:15" x14ac:dyDescent="0.25">
      <c r="D189" s="1">
        <v>28934</v>
      </c>
      <c r="E189" s="2">
        <v>41241</v>
      </c>
      <c r="F189" s="1" t="s">
        <v>14</v>
      </c>
      <c r="G189" s="1">
        <v>26</v>
      </c>
      <c r="H189" s="4" t="str">
        <f>IF($G189&gt;=30,"Large",IF(G189&lt;=15,"Small","Medium"))</f>
        <v>Medium</v>
      </c>
      <c r="I189" s="4" t="str">
        <f>VLOOKUP(G189,$A$2:$B$12,2,TRUE)</f>
        <v>Medium-Large</v>
      </c>
      <c r="J189" s="1">
        <v>4000.35</v>
      </c>
      <c r="K189" s="4">
        <f>IF(I189="Extra Large",0.01,IF(I189="XXX Large",0.01,IF(I189="XX Large",0.01,0)))</f>
        <v>0</v>
      </c>
      <c r="L189" s="4">
        <f>J189-(J189*K189)</f>
        <v>4000.35</v>
      </c>
      <c r="M189" s="4">
        <f>IF(I189="XXX Large",J189-O189,IF(I189="XX Large",J189-O189,IF(I189="Extra Large",J189-O189,J189)))</f>
        <v>4000.35</v>
      </c>
      <c r="N189" s="1" t="s">
        <v>13</v>
      </c>
      <c r="O189" s="1">
        <v>30</v>
      </c>
    </row>
    <row r="190" spans="4:15" x14ac:dyDescent="0.25">
      <c r="D190" s="1">
        <v>20450</v>
      </c>
      <c r="E190" s="2">
        <v>41250</v>
      </c>
      <c r="F190" s="1" t="s">
        <v>12</v>
      </c>
      <c r="G190" s="1">
        <v>26</v>
      </c>
      <c r="H190" s="4" t="str">
        <f>IF($G190&gt;=30,"Large",IF(G190&lt;=15,"Small","Medium"))</f>
        <v>Medium</v>
      </c>
      <c r="I190" s="4" t="str">
        <f>VLOOKUP(G190,$A$2:$B$12,2,TRUE)</f>
        <v>Medium-Large</v>
      </c>
      <c r="J190" s="1">
        <v>6878.55</v>
      </c>
      <c r="K190" s="4">
        <f>IF(I190="Extra Large",0.01,IF(I190="XXX Large",0.01,IF(I190="XX Large",0.01,0)))</f>
        <v>0</v>
      </c>
      <c r="L190" s="4">
        <f>J190-(J190*K190)</f>
        <v>6878.55</v>
      </c>
      <c r="M190" s="4">
        <f>IF(I190="XXX Large",J190-O190,IF(I190="XX Large",J190-O190,IF(I190="Extra Large",J190-O190,J190)))</f>
        <v>6878.55</v>
      </c>
      <c r="N190" s="1" t="s">
        <v>13</v>
      </c>
      <c r="O190" s="1">
        <v>66.67</v>
      </c>
    </row>
    <row r="191" spans="4:15" x14ac:dyDescent="0.25">
      <c r="D191" s="1">
        <v>59781</v>
      </c>
      <c r="E191" s="2">
        <v>41255</v>
      </c>
      <c r="F191" s="1" t="s">
        <v>11</v>
      </c>
      <c r="G191" s="1">
        <v>28</v>
      </c>
      <c r="H191" s="4" t="str">
        <f>IF($G191&gt;=30,"Large",IF(G191&lt;=15,"Small","Medium"))</f>
        <v>Medium</v>
      </c>
      <c r="I191" s="4" t="str">
        <f>VLOOKUP(G191,$A$2:$B$12,2,TRUE)</f>
        <v>Medium-Large</v>
      </c>
      <c r="J191" s="1">
        <v>24391.16</v>
      </c>
      <c r="K191" s="4">
        <f>IF(I191="Extra Large",0.01,IF(I191="XXX Large",0.01,IF(I191="XX Large",0.01,0)))</f>
        <v>0</v>
      </c>
      <c r="L191" s="4">
        <f>J191-(J191*K191)</f>
        <v>24391.16</v>
      </c>
      <c r="M191" s="4">
        <f>IF(I191="XXX Large",J191-O191,IF(I191="XX Large",J191-O191,IF(I191="Extra Large",J191-O191,J191)))</f>
        <v>24391.16</v>
      </c>
      <c r="N191" s="1" t="s">
        <v>13</v>
      </c>
      <c r="O191" s="1">
        <v>44.55</v>
      </c>
    </row>
    <row r="192" spans="4:15" x14ac:dyDescent="0.25">
      <c r="D192" s="1">
        <v>34662</v>
      </c>
      <c r="E192" s="2">
        <v>40918</v>
      </c>
      <c r="F192" s="1" t="s">
        <v>12</v>
      </c>
      <c r="G192" s="1">
        <v>35</v>
      </c>
      <c r="H192" s="4" t="str">
        <f>IF($G192&gt;=30,"Large",IF(G192&lt;=15,"Small","Medium"))</f>
        <v>Large</v>
      </c>
      <c r="I192" s="4" t="str">
        <f>VLOOKUP(G192,$A$2:$B$12,2,TRUE)</f>
        <v>Large</v>
      </c>
      <c r="J192" s="1">
        <v>12741.81</v>
      </c>
      <c r="K192" s="4">
        <f>IF(I192="Extra Large",0.01,IF(I192="XXX Large",0.01,IF(I192="XX Large",0.01,0)))</f>
        <v>0</v>
      </c>
      <c r="L192" s="4">
        <f>J192-(J192*K192)</f>
        <v>12741.81</v>
      </c>
      <c r="M192" s="4">
        <f>IF(I192="XXX Large",J192-O192,IF(I192="XX Large",J192-O192,IF(I192="Extra Large",J192-O192,J192)))</f>
        <v>12741.81</v>
      </c>
      <c r="N192" s="1" t="s">
        <v>13</v>
      </c>
      <c r="O192" s="1">
        <v>99</v>
      </c>
    </row>
    <row r="193" spans="4:15" x14ac:dyDescent="0.25">
      <c r="D193" s="1">
        <v>22663</v>
      </c>
      <c r="E193" s="2">
        <v>40919</v>
      </c>
      <c r="F193" s="1" t="s">
        <v>7</v>
      </c>
      <c r="G193" s="1">
        <v>35</v>
      </c>
      <c r="H193" s="4" t="str">
        <f>IF($G193&gt;=30,"Large",IF(G193&lt;=15,"Small","Medium"))</f>
        <v>Large</v>
      </c>
      <c r="I193" s="4" t="str">
        <f>VLOOKUP(G193,$A$2:$B$12,2,TRUE)</f>
        <v>Large</v>
      </c>
      <c r="J193" s="1">
        <v>9843.11</v>
      </c>
      <c r="K193" s="4">
        <f>IF(I193="Extra Large",0.01,IF(I193="XXX Large",0.01,IF(I193="XX Large",0.01,0)))</f>
        <v>0</v>
      </c>
      <c r="L193" s="4">
        <f>J193-(J193*K193)</f>
        <v>9843.11</v>
      </c>
      <c r="M193" s="4">
        <f>IF(I193="XXX Large",J193-O193,IF(I193="XX Large",J193-O193,IF(I193="Extra Large",J193-O193,J193)))</f>
        <v>9843.11</v>
      </c>
      <c r="N193" s="1" t="s">
        <v>13</v>
      </c>
      <c r="O193" s="1">
        <v>57</v>
      </c>
    </row>
    <row r="194" spans="4:15" x14ac:dyDescent="0.25">
      <c r="D194" s="1">
        <v>34470</v>
      </c>
      <c r="E194" s="2">
        <v>40940</v>
      </c>
      <c r="F194" s="1" t="s">
        <v>12</v>
      </c>
      <c r="G194" s="1">
        <v>31</v>
      </c>
      <c r="H194" s="4" t="str">
        <f>IF($G194&gt;=30,"Large",IF(G194&lt;=15,"Small","Medium"))</f>
        <v>Large</v>
      </c>
      <c r="I194" s="4" t="str">
        <f>VLOOKUP(G194,$A$2:$B$12,2,TRUE)</f>
        <v>Large</v>
      </c>
      <c r="J194" s="1">
        <v>2966.13</v>
      </c>
      <c r="K194" s="4">
        <f>IF(I194="Extra Large",0.01,IF(I194="XXX Large",0.01,IF(I194="XX Large",0.01,0)))</f>
        <v>0</v>
      </c>
      <c r="L194" s="4">
        <f>J194-(J194*K194)</f>
        <v>2966.13</v>
      </c>
      <c r="M194" s="4">
        <f>IF(I194="XXX Large",J194-O194,IF(I194="XX Large",J194-O194,IF(I194="Extra Large",J194-O194,J194)))</f>
        <v>2966.13</v>
      </c>
      <c r="N194" s="1" t="s">
        <v>13</v>
      </c>
      <c r="O194" s="1">
        <v>57.38</v>
      </c>
    </row>
    <row r="195" spans="4:15" x14ac:dyDescent="0.25">
      <c r="D195" s="1">
        <v>11239</v>
      </c>
      <c r="E195" s="2">
        <v>40948</v>
      </c>
      <c r="F195" s="1" t="s">
        <v>12</v>
      </c>
      <c r="G195" s="1">
        <v>33</v>
      </c>
      <c r="H195" s="4" t="str">
        <f>IF($G195&gt;=30,"Large",IF(G195&lt;=15,"Small","Medium"))</f>
        <v>Large</v>
      </c>
      <c r="I195" s="4" t="str">
        <f>VLOOKUP(G195,$A$2:$B$12,2,TRUE)</f>
        <v>Large</v>
      </c>
      <c r="J195" s="1">
        <v>6170.02</v>
      </c>
      <c r="K195" s="4">
        <f>IF(I195="Extra Large",0.01,IF(I195="XXX Large",0.01,IF(I195="XX Large",0.01,0)))</f>
        <v>0</v>
      </c>
      <c r="L195" s="4">
        <f>J195-(J195*K195)</f>
        <v>6170.02</v>
      </c>
      <c r="M195" s="4">
        <f>IF(I195="XXX Large",J195-O195,IF(I195="XX Large",J195-O195,IF(I195="Extra Large",J195-O195,J195)))</f>
        <v>6170.02</v>
      </c>
      <c r="N195" s="1" t="s">
        <v>13</v>
      </c>
      <c r="O195" s="1">
        <v>29.21</v>
      </c>
    </row>
    <row r="196" spans="4:15" x14ac:dyDescent="0.25">
      <c r="D196" s="1">
        <v>41921</v>
      </c>
      <c r="E196" s="2">
        <v>40962</v>
      </c>
      <c r="F196" s="1" t="s">
        <v>14</v>
      </c>
      <c r="G196" s="1">
        <v>32</v>
      </c>
      <c r="H196" s="4" t="str">
        <f>IF($G196&gt;=30,"Large",IF(G196&lt;=15,"Small","Medium"))</f>
        <v>Large</v>
      </c>
      <c r="I196" s="4" t="str">
        <f>VLOOKUP(G196,$A$2:$B$12,2,TRUE)</f>
        <v>Large</v>
      </c>
      <c r="J196" s="1">
        <v>16313.51</v>
      </c>
      <c r="K196" s="4">
        <f>IF(I196="Extra Large",0.01,IF(I196="XXX Large",0.01,IF(I196="XX Large",0.01,0)))</f>
        <v>0</v>
      </c>
      <c r="L196" s="4">
        <f>J196-(J196*K196)</f>
        <v>16313.51</v>
      </c>
      <c r="M196" s="4">
        <f>IF(I196="XXX Large",J196-O196,IF(I196="XX Large",J196-O196,IF(I196="Extra Large",J196-O196,J196)))</f>
        <v>16313.51</v>
      </c>
      <c r="N196" s="1" t="s">
        <v>13</v>
      </c>
      <c r="O196" s="1">
        <v>26</v>
      </c>
    </row>
    <row r="197" spans="4:15" x14ac:dyDescent="0.25">
      <c r="D197" s="1">
        <v>18950</v>
      </c>
      <c r="E197" s="2">
        <v>40966</v>
      </c>
      <c r="F197" s="1" t="s">
        <v>7</v>
      </c>
      <c r="G197" s="1">
        <v>33</v>
      </c>
      <c r="H197" s="4" t="str">
        <f>IF($G197&gt;=30,"Large",IF(G197&lt;=15,"Small","Medium"))</f>
        <v>Large</v>
      </c>
      <c r="I197" s="4" t="str">
        <f>VLOOKUP(G197,$A$2:$B$12,2,TRUE)</f>
        <v>Large</v>
      </c>
      <c r="J197" s="1">
        <v>3008.5</v>
      </c>
      <c r="K197" s="4">
        <f>IF(I197="Extra Large",0.01,IF(I197="XXX Large",0.01,IF(I197="XX Large",0.01,0)))</f>
        <v>0</v>
      </c>
      <c r="L197" s="4">
        <f>J197-(J197*K197)</f>
        <v>3008.5</v>
      </c>
      <c r="M197" s="4">
        <f>IF(I197="XXX Large",J197-O197,IF(I197="XX Large",J197-O197,IF(I197="Extra Large",J197-O197,J197)))</f>
        <v>3008.5</v>
      </c>
      <c r="N197" s="1" t="s">
        <v>13</v>
      </c>
      <c r="O197" s="1">
        <v>14</v>
      </c>
    </row>
    <row r="198" spans="4:15" x14ac:dyDescent="0.25">
      <c r="D198" s="1">
        <v>49602</v>
      </c>
      <c r="E198" s="2">
        <v>40976</v>
      </c>
      <c r="F198" s="1" t="s">
        <v>11</v>
      </c>
      <c r="G198" s="1">
        <v>31</v>
      </c>
      <c r="H198" s="4" t="str">
        <f>IF($G198&gt;=30,"Large",IF(G198&lt;=15,"Small","Medium"))</f>
        <v>Large</v>
      </c>
      <c r="I198" s="4" t="str">
        <f>VLOOKUP(G198,$A$2:$B$12,2,TRUE)</f>
        <v>Large</v>
      </c>
      <c r="J198" s="1">
        <v>4878.6400000000003</v>
      </c>
      <c r="K198" s="4">
        <f>IF(I198="Extra Large",0.01,IF(I198="XXX Large",0.01,IF(I198="XX Large",0.01,0)))</f>
        <v>0</v>
      </c>
      <c r="L198" s="4">
        <f>J198-(J198*K198)</f>
        <v>4878.6400000000003</v>
      </c>
      <c r="M198" s="4">
        <f>IF(I198="XXX Large",J198-O198,IF(I198="XX Large",J198-O198,IF(I198="Extra Large",J198-O198,J198)))</f>
        <v>4878.6400000000003</v>
      </c>
      <c r="N198" s="1" t="s">
        <v>13</v>
      </c>
      <c r="O198" s="1">
        <v>66.27</v>
      </c>
    </row>
    <row r="199" spans="4:15" x14ac:dyDescent="0.25">
      <c r="D199" s="1">
        <v>44261</v>
      </c>
      <c r="E199" s="2">
        <v>40991</v>
      </c>
      <c r="F199" s="1" t="s">
        <v>9</v>
      </c>
      <c r="G199" s="1">
        <v>34</v>
      </c>
      <c r="H199" s="4" t="str">
        <f>IF($G199&gt;=30,"Large",IF(G199&lt;=15,"Small","Medium"))</f>
        <v>Large</v>
      </c>
      <c r="I199" s="4" t="str">
        <f>VLOOKUP(G199,$A$2:$B$12,2,TRUE)</f>
        <v>Large</v>
      </c>
      <c r="J199" s="1">
        <v>4771.8900000000003</v>
      </c>
      <c r="K199" s="4">
        <f>IF(I199="Extra Large",0.01,IF(I199="XXX Large",0.01,IF(I199="XX Large",0.01,0)))</f>
        <v>0</v>
      </c>
      <c r="L199" s="4">
        <f>J199-(J199*K199)</f>
        <v>4771.8900000000003</v>
      </c>
      <c r="M199" s="4">
        <f>IF(I199="XXX Large",J199-O199,IF(I199="XX Large",J199-O199,IF(I199="Extra Large",J199-O199,J199)))</f>
        <v>4771.8900000000003</v>
      </c>
      <c r="N199" s="1" t="s">
        <v>13</v>
      </c>
      <c r="O199" s="1">
        <v>36.090000000000003</v>
      </c>
    </row>
    <row r="200" spans="4:15" x14ac:dyDescent="0.25">
      <c r="D200" s="1">
        <v>22466</v>
      </c>
      <c r="E200" s="2">
        <v>40996</v>
      </c>
      <c r="F200" s="1" t="s">
        <v>7</v>
      </c>
      <c r="G200" s="1">
        <v>31</v>
      </c>
      <c r="H200" s="4" t="str">
        <f>IF($G200&gt;=30,"Large",IF(G200&lt;=15,"Small","Medium"))</f>
        <v>Large</v>
      </c>
      <c r="I200" s="4" t="str">
        <f>VLOOKUP(G200,$A$2:$B$12,2,TRUE)</f>
        <v>Large</v>
      </c>
      <c r="J200" s="1">
        <v>5404.18</v>
      </c>
      <c r="K200" s="4">
        <f>IF(I200="Extra Large",0.01,IF(I200="XXX Large",0.01,IF(I200="XX Large",0.01,0)))</f>
        <v>0</v>
      </c>
      <c r="L200" s="4">
        <f>J200-(J200*K200)</f>
        <v>5404.18</v>
      </c>
      <c r="M200" s="4">
        <f>IF(I200="XXX Large",J200-O200,IF(I200="XX Large",J200-O200,IF(I200="Extra Large",J200-O200,J200)))</f>
        <v>5404.18</v>
      </c>
      <c r="N200" s="1" t="s">
        <v>13</v>
      </c>
      <c r="O200" s="1">
        <v>30</v>
      </c>
    </row>
    <row r="201" spans="4:15" x14ac:dyDescent="0.25">
      <c r="D201" s="1">
        <v>21605</v>
      </c>
      <c r="E201" s="2">
        <v>41007</v>
      </c>
      <c r="F201" s="1" t="s">
        <v>9</v>
      </c>
      <c r="G201" s="1">
        <v>32</v>
      </c>
      <c r="H201" s="4" t="str">
        <f>IF($G201&gt;=30,"Large",IF(G201&lt;=15,"Small","Medium"))</f>
        <v>Large</v>
      </c>
      <c r="I201" s="4" t="str">
        <f>VLOOKUP(G201,$A$2:$B$12,2,TRUE)</f>
        <v>Large</v>
      </c>
      <c r="J201" s="1">
        <v>1932.97</v>
      </c>
      <c r="K201" s="4">
        <f>IF(I201="Extra Large",0.01,IF(I201="XXX Large",0.01,IF(I201="XX Large",0.01,0)))</f>
        <v>0</v>
      </c>
      <c r="L201" s="4">
        <f>J201-(J201*K201)</f>
        <v>1932.97</v>
      </c>
      <c r="M201" s="4">
        <f>IF(I201="XXX Large",J201-O201,IF(I201="XX Large",J201-O201,IF(I201="Extra Large",J201-O201,J201)))</f>
        <v>1932.97</v>
      </c>
      <c r="N201" s="1" t="s">
        <v>13</v>
      </c>
      <c r="O201" s="1">
        <v>30</v>
      </c>
    </row>
    <row r="202" spans="4:15" x14ac:dyDescent="0.25">
      <c r="D202" s="1">
        <v>57638</v>
      </c>
      <c r="E202" s="2">
        <v>41021</v>
      </c>
      <c r="F202" s="1" t="s">
        <v>7</v>
      </c>
      <c r="G202" s="1">
        <v>35</v>
      </c>
      <c r="H202" s="4" t="str">
        <f>IF($G202&gt;=30,"Large",IF(G202&lt;=15,"Small","Medium"))</f>
        <v>Large</v>
      </c>
      <c r="I202" s="4" t="str">
        <f>VLOOKUP(G202,$A$2:$B$12,2,TRUE)</f>
        <v>Large</v>
      </c>
      <c r="J202" s="1">
        <v>5740.6239999999998</v>
      </c>
      <c r="K202" s="4">
        <f>IF(I202="Extra Large",0.01,IF(I202="XXX Large",0.01,IF(I202="XX Large",0.01,0)))</f>
        <v>0</v>
      </c>
      <c r="L202" s="4">
        <f>J202-(J202*K202)</f>
        <v>5740.6239999999998</v>
      </c>
      <c r="M202" s="4">
        <f>IF(I202="XXX Large",J202-O202,IF(I202="XX Large",J202-O202,IF(I202="Extra Large",J202-O202,J202)))</f>
        <v>5740.6239999999998</v>
      </c>
      <c r="N202" s="1" t="s">
        <v>13</v>
      </c>
      <c r="O202" s="1">
        <v>29.1</v>
      </c>
    </row>
    <row r="203" spans="4:15" x14ac:dyDescent="0.25">
      <c r="D203" s="1">
        <v>53477</v>
      </c>
      <c r="E203" s="2">
        <v>41034</v>
      </c>
      <c r="F203" s="1" t="s">
        <v>9</v>
      </c>
      <c r="G203" s="1">
        <v>32</v>
      </c>
      <c r="H203" s="4" t="str">
        <f>IF($G203&gt;=30,"Large",IF(G203&lt;=15,"Small","Medium"))</f>
        <v>Large</v>
      </c>
      <c r="I203" s="4" t="str">
        <f>VLOOKUP(G203,$A$2:$B$12,2,TRUE)</f>
        <v>Large</v>
      </c>
      <c r="J203" s="1">
        <v>3114.05</v>
      </c>
      <c r="K203" s="4">
        <f>IF(I203="Extra Large",0.01,IF(I203="XXX Large",0.01,IF(I203="XX Large",0.01,0)))</f>
        <v>0</v>
      </c>
      <c r="L203" s="4">
        <f>J203-(J203*K203)</f>
        <v>3114.05</v>
      </c>
      <c r="M203" s="4">
        <f>IF(I203="XXX Large",J203-O203,IF(I203="XX Large",J203-O203,IF(I203="Extra Large",J203-O203,J203)))</f>
        <v>3114.05</v>
      </c>
      <c r="N203" s="1" t="s">
        <v>13</v>
      </c>
      <c r="O203" s="1">
        <v>74.349999999999994</v>
      </c>
    </row>
    <row r="204" spans="4:15" x14ac:dyDescent="0.25">
      <c r="D204" s="1">
        <v>11011</v>
      </c>
      <c r="E204" s="2">
        <v>41042</v>
      </c>
      <c r="F204" s="1" t="s">
        <v>9</v>
      </c>
      <c r="G204" s="1">
        <v>33</v>
      </c>
      <c r="H204" s="4" t="str">
        <f>IF($G204&gt;=30,"Large",IF(G204&lt;=15,"Small","Medium"))</f>
        <v>Large</v>
      </c>
      <c r="I204" s="4" t="str">
        <f>VLOOKUP(G204,$A$2:$B$12,2,TRUE)</f>
        <v>Large</v>
      </c>
      <c r="J204" s="1">
        <v>8305.19</v>
      </c>
      <c r="K204" s="4">
        <f>IF(I204="Extra Large",0.01,IF(I204="XXX Large",0.01,IF(I204="XX Large",0.01,0)))</f>
        <v>0</v>
      </c>
      <c r="L204" s="4">
        <f>J204-(J204*K204)</f>
        <v>8305.19</v>
      </c>
      <c r="M204" s="4">
        <f>IF(I204="XXX Large",J204-O204,IF(I204="XX Large",J204-O204,IF(I204="Extra Large",J204-O204,J204)))</f>
        <v>8305.19</v>
      </c>
      <c r="N204" s="1" t="s">
        <v>13</v>
      </c>
      <c r="O204" s="1">
        <v>60.2</v>
      </c>
    </row>
    <row r="205" spans="4:15" x14ac:dyDescent="0.25">
      <c r="D205" s="1">
        <v>47014</v>
      </c>
      <c r="E205" s="2">
        <v>41042</v>
      </c>
      <c r="F205" s="1" t="s">
        <v>12</v>
      </c>
      <c r="G205" s="1">
        <v>33</v>
      </c>
      <c r="H205" s="4" t="str">
        <f>IF($G205&gt;=30,"Large",IF(G205&lt;=15,"Small","Medium"))</f>
        <v>Large</v>
      </c>
      <c r="I205" s="4" t="str">
        <f>VLOOKUP(G205,$A$2:$B$12,2,TRUE)</f>
        <v>Large</v>
      </c>
      <c r="J205" s="1">
        <v>803.11</v>
      </c>
      <c r="K205" s="4">
        <f>IF(I205="Extra Large",0.01,IF(I205="XXX Large",0.01,IF(I205="XX Large",0.01,0)))</f>
        <v>0</v>
      </c>
      <c r="L205" s="4">
        <f>J205-(J205*K205)</f>
        <v>803.11</v>
      </c>
      <c r="M205" s="4">
        <f>IF(I205="XXX Large",J205-O205,IF(I205="XX Large",J205-O205,IF(I205="Extra Large",J205-O205,J205)))</f>
        <v>803.11</v>
      </c>
      <c r="N205" s="1" t="s">
        <v>13</v>
      </c>
      <c r="O205" s="1">
        <v>14.36</v>
      </c>
    </row>
    <row r="206" spans="4:15" x14ac:dyDescent="0.25">
      <c r="D206" s="1">
        <v>27138</v>
      </c>
      <c r="E206" s="2">
        <v>41059</v>
      </c>
      <c r="F206" s="1" t="s">
        <v>9</v>
      </c>
      <c r="G206" s="1">
        <v>31</v>
      </c>
      <c r="H206" s="4" t="str">
        <f>IF($G206&gt;=30,"Large",IF(G206&lt;=15,"Small","Medium"))</f>
        <v>Large</v>
      </c>
      <c r="I206" s="4" t="str">
        <f>VLOOKUP(G206,$A$2:$B$12,2,TRUE)</f>
        <v>Large</v>
      </c>
      <c r="J206" s="1">
        <v>2976.21</v>
      </c>
      <c r="K206" s="4">
        <f>IF(I206="Extra Large",0.01,IF(I206="XXX Large",0.01,IF(I206="XX Large",0.01,0)))</f>
        <v>0</v>
      </c>
      <c r="L206" s="4">
        <f>J206-(J206*K206)</f>
        <v>2976.21</v>
      </c>
      <c r="M206" s="4">
        <f>IF(I206="XXX Large",J206-O206,IF(I206="XX Large",J206-O206,IF(I206="Extra Large",J206-O206,J206)))</f>
        <v>2976.21</v>
      </c>
      <c r="N206" s="1" t="s">
        <v>13</v>
      </c>
      <c r="O206" s="1">
        <v>35.840000000000003</v>
      </c>
    </row>
    <row r="207" spans="4:15" x14ac:dyDescent="0.25">
      <c r="D207" s="1">
        <v>50883</v>
      </c>
      <c r="E207" s="2">
        <v>41061</v>
      </c>
      <c r="F207" s="1" t="s">
        <v>7</v>
      </c>
      <c r="G207" s="1">
        <v>35</v>
      </c>
      <c r="H207" s="4" t="str">
        <f>IF($G207&gt;=30,"Large",IF(G207&lt;=15,"Small","Medium"))</f>
        <v>Large</v>
      </c>
      <c r="I207" s="4" t="str">
        <f>VLOOKUP(G207,$A$2:$B$12,2,TRUE)</f>
        <v>Large</v>
      </c>
      <c r="J207" s="1">
        <v>6739.92</v>
      </c>
      <c r="K207" s="4">
        <f>IF(I207="Extra Large",0.01,IF(I207="XXX Large",0.01,IF(I207="XX Large",0.01,0)))</f>
        <v>0</v>
      </c>
      <c r="L207" s="4">
        <f>J207-(J207*K207)</f>
        <v>6739.92</v>
      </c>
      <c r="M207" s="4">
        <f>IF(I207="XXX Large",J207-O207,IF(I207="XX Large",J207-O207,IF(I207="Extra Large",J207-O207,J207)))</f>
        <v>6739.92</v>
      </c>
      <c r="N207" s="1" t="s">
        <v>13</v>
      </c>
      <c r="O207" s="1">
        <v>30</v>
      </c>
    </row>
    <row r="208" spans="4:15" x14ac:dyDescent="0.25">
      <c r="D208" s="1">
        <v>23812</v>
      </c>
      <c r="E208" s="2">
        <v>41117</v>
      </c>
      <c r="F208" s="1" t="s">
        <v>12</v>
      </c>
      <c r="G208" s="1">
        <v>32</v>
      </c>
      <c r="H208" s="4" t="str">
        <f>IF($G208&gt;=30,"Large",IF(G208&lt;=15,"Small","Medium"))</f>
        <v>Large</v>
      </c>
      <c r="I208" s="4" t="str">
        <f>VLOOKUP(G208,$A$2:$B$12,2,TRUE)</f>
        <v>Large</v>
      </c>
      <c r="J208" s="1">
        <v>5845.82</v>
      </c>
      <c r="K208" s="4">
        <f>IF(I208="Extra Large",0.01,IF(I208="XXX Large",0.01,IF(I208="XX Large",0.01,0)))</f>
        <v>0</v>
      </c>
      <c r="L208" s="4">
        <f>J208-(J208*K208)</f>
        <v>5845.82</v>
      </c>
      <c r="M208" s="4">
        <f>IF(I208="XXX Large",J208-O208,IF(I208="XX Large",J208-O208,IF(I208="Extra Large",J208-O208,J208)))</f>
        <v>5845.82</v>
      </c>
      <c r="N208" s="1" t="s">
        <v>13</v>
      </c>
      <c r="O208" s="1">
        <v>15.59</v>
      </c>
    </row>
    <row r="209" spans="4:15" x14ac:dyDescent="0.25">
      <c r="D209" s="1">
        <v>49153</v>
      </c>
      <c r="E209" s="2">
        <v>41118</v>
      </c>
      <c r="F209" s="1" t="s">
        <v>14</v>
      </c>
      <c r="G209" s="1">
        <v>31</v>
      </c>
      <c r="H209" s="4" t="str">
        <f>IF($G209&gt;=30,"Large",IF(G209&lt;=15,"Small","Medium"))</f>
        <v>Large</v>
      </c>
      <c r="I209" s="4" t="str">
        <f>VLOOKUP(G209,$A$2:$B$12,2,TRUE)</f>
        <v>Large</v>
      </c>
      <c r="J209" s="1">
        <v>2245.7800000000002</v>
      </c>
      <c r="K209" s="4">
        <f>IF(I209="Extra Large",0.01,IF(I209="XXX Large",0.01,IF(I209="XX Large",0.01,0)))</f>
        <v>0</v>
      </c>
      <c r="L209" s="4">
        <f>J209-(J209*K209)</f>
        <v>2245.7800000000002</v>
      </c>
      <c r="M209" s="4">
        <f>IF(I209="XXX Large",J209-O209,IF(I209="XX Large",J209-O209,IF(I209="Extra Large",J209-O209,J209)))</f>
        <v>2245.7800000000002</v>
      </c>
      <c r="N209" s="1" t="s">
        <v>13</v>
      </c>
      <c r="O209" s="1">
        <v>30</v>
      </c>
    </row>
    <row r="210" spans="4:15" x14ac:dyDescent="0.25">
      <c r="D210" s="1">
        <v>51365</v>
      </c>
      <c r="E210" s="2">
        <v>41128</v>
      </c>
      <c r="F210" s="1" t="s">
        <v>9</v>
      </c>
      <c r="G210" s="1">
        <v>35</v>
      </c>
      <c r="H210" s="4" t="str">
        <f>IF($G210&gt;=30,"Large",IF(G210&lt;=15,"Small","Medium"))</f>
        <v>Large</v>
      </c>
      <c r="I210" s="4" t="str">
        <f>VLOOKUP(G210,$A$2:$B$12,2,TRUE)</f>
        <v>Large</v>
      </c>
      <c r="J210" s="1">
        <v>4051.8</v>
      </c>
      <c r="K210" s="4">
        <f>IF(I210="Extra Large",0.01,IF(I210="XXX Large",0.01,IF(I210="XX Large",0.01,0)))</f>
        <v>0</v>
      </c>
      <c r="L210" s="4">
        <f>J210-(J210*K210)</f>
        <v>4051.8</v>
      </c>
      <c r="M210" s="4">
        <f>IF(I210="XXX Large",J210-O210,IF(I210="XX Large",J210-O210,IF(I210="Extra Large",J210-O210,J210)))</f>
        <v>4051.8</v>
      </c>
      <c r="N210" s="1" t="s">
        <v>13</v>
      </c>
      <c r="O210" s="1">
        <v>51.94</v>
      </c>
    </row>
    <row r="211" spans="4:15" x14ac:dyDescent="0.25">
      <c r="D211" s="1">
        <v>48774</v>
      </c>
      <c r="E211" s="2">
        <v>41130</v>
      </c>
      <c r="F211" s="1" t="s">
        <v>9</v>
      </c>
      <c r="G211" s="1">
        <v>31</v>
      </c>
      <c r="H211" s="4" t="str">
        <f>IF($G211&gt;=30,"Large",IF(G211&lt;=15,"Small","Medium"))</f>
        <v>Large</v>
      </c>
      <c r="I211" s="4" t="str">
        <f>VLOOKUP(G211,$A$2:$B$12,2,TRUE)</f>
        <v>Large</v>
      </c>
      <c r="J211" s="1">
        <v>7323.78</v>
      </c>
      <c r="K211" s="4">
        <f>IF(I211="Extra Large",0.01,IF(I211="XXX Large",0.01,IF(I211="XX Large",0.01,0)))</f>
        <v>0</v>
      </c>
      <c r="L211" s="4">
        <f>J211-(J211*K211)</f>
        <v>7323.78</v>
      </c>
      <c r="M211" s="4">
        <f>IF(I211="XXX Large",J211-O211,IF(I211="XX Large",J211-O211,IF(I211="Extra Large",J211-O211,J211)))</f>
        <v>7323.78</v>
      </c>
      <c r="N211" s="1" t="s">
        <v>13</v>
      </c>
      <c r="O211" s="1">
        <v>62.94</v>
      </c>
    </row>
    <row r="212" spans="4:15" x14ac:dyDescent="0.25">
      <c r="D212" s="1">
        <v>20096</v>
      </c>
      <c r="E212" s="2">
        <v>41140</v>
      </c>
      <c r="F212" s="1" t="s">
        <v>7</v>
      </c>
      <c r="G212" s="1">
        <v>35</v>
      </c>
      <c r="H212" s="4" t="str">
        <f>IF($G212&gt;=30,"Large",IF(G212&lt;=15,"Small","Medium"))</f>
        <v>Large</v>
      </c>
      <c r="I212" s="4" t="str">
        <f>VLOOKUP(G212,$A$2:$B$12,2,TRUE)</f>
        <v>Large</v>
      </c>
      <c r="J212" s="1">
        <v>6116.11</v>
      </c>
      <c r="K212" s="4">
        <f>IF(I212="Extra Large",0.01,IF(I212="XXX Large",0.01,IF(I212="XX Large",0.01,0)))</f>
        <v>0</v>
      </c>
      <c r="L212" s="4">
        <f>J212-(J212*K212)</f>
        <v>6116.11</v>
      </c>
      <c r="M212" s="4">
        <f>IF(I212="XXX Large",J212-O212,IF(I212="XX Large",J212-O212,IF(I212="Extra Large",J212-O212,J212)))</f>
        <v>6116.11</v>
      </c>
      <c r="N212" s="1" t="s">
        <v>13</v>
      </c>
      <c r="O212" s="1">
        <v>29.21</v>
      </c>
    </row>
    <row r="213" spans="4:15" x14ac:dyDescent="0.25">
      <c r="D213" s="1">
        <v>42564</v>
      </c>
      <c r="E213" s="2">
        <v>41164</v>
      </c>
      <c r="F213" s="1" t="s">
        <v>7</v>
      </c>
      <c r="G213" s="1">
        <v>35</v>
      </c>
      <c r="H213" s="4" t="str">
        <f>IF($G213&gt;=30,"Large",IF(G213&lt;=15,"Small","Medium"))</f>
        <v>Large</v>
      </c>
      <c r="I213" s="4" t="str">
        <f>VLOOKUP(G213,$A$2:$B$12,2,TRUE)</f>
        <v>Large</v>
      </c>
      <c r="J213" s="1">
        <v>7468.86</v>
      </c>
      <c r="K213" s="4">
        <f>IF(I213="Extra Large",0.01,IF(I213="XXX Large",0.01,IF(I213="XX Large",0.01,0)))</f>
        <v>0</v>
      </c>
      <c r="L213" s="4">
        <f>J213-(J213*K213)</f>
        <v>7468.86</v>
      </c>
      <c r="M213" s="4">
        <f>IF(I213="XXX Large",J213-O213,IF(I213="XX Large",J213-O213,IF(I213="Extra Large",J213-O213,J213)))</f>
        <v>7468.86</v>
      </c>
      <c r="N213" s="1" t="s">
        <v>13</v>
      </c>
      <c r="O213" s="1">
        <v>23.76</v>
      </c>
    </row>
    <row r="214" spans="4:15" x14ac:dyDescent="0.25">
      <c r="D214" s="1">
        <v>35554</v>
      </c>
      <c r="E214" s="2">
        <v>41176</v>
      </c>
      <c r="F214" s="1" t="s">
        <v>11</v>
      </c>
      <c r="G214" s="1">
        <v>34</v>
      </c>
      <c r="H214" s="4" t="str">
        <f>IF($G214&gt;=30,"Large",IF(G214&lt;=15,"Small","Medium"))</f>
        <v>Large</v>
      </c>
      <c r="I214" s="4" t="str">
        <f>VLOOKUP(G214,$A$2:$B$12,2,TRUE)</f>
        <v>Large</v>
      </c>
      <c r="J214" s="1">
        <v>4581.54</v>
      </c>
      <c r="K214" s="4">
        <f>IF(I214="Extra Large",0.01,IF(I214="XXX Large",0.01,IF(I214="XX Large",0.01,0)))</f>
        <v>0</v>
      </c>
      <c r="L214" s="4">
        <f>J214-(J214*K214)</f>
        <v>4581.54</v>
      </c>
      <c r="M214" s="4">
        <f>IF(I214="XXX Large",J214-O214,IF(I214="XX Large",J214-O214,IF(I214="Extra Large",J214-O214,J214)))</f>
        <v>4581.54</v>
      </c>
      <c r="N214" s="1" t="s">
        <v>13</v>
      </c>
      <c r="O214" s="1">
        <v>54.74</v>
      </c>
    </row>
    <row r="215" spans="4:15" x14ac:dyDescent="0.25">
      <c r="D215" s="1">
        <v>14372</v>
      </c>
      <c r="E215" s="2">
        <v>41205</v>
      </c>
      <c r="F215" s="1" t="s">
        <v>12</v>
      </c>
      <c r="G215" s="1">
        <v>34</v>
      </c>
      <c r="H215" s="4" t="str">
        <f>IF($G215&gt;=30,"Large",IF(G215&lt;=15,"Small","Medium"))</f>
        <v>Large</v>
      </c>
      <c r="I215" s="4" t="str">
        <f>VLOOKUP(G215,$A$2:$B$12,2,TRUE)</f>
        <v>Large</v>
      </c>
      <c r="J215" s="1">
        <v>5350.61</v>
      </c>
      <c r="K215" s="4">
        <f>IF(I215="Extra Large",0.01,IF(I215="XXX Large",0.01,IF(I215="XX Large",0.01,0)))</f>
        <v>0</v>
      </c>
      <c r="L215" s="4">
        <f>J215-(J215*K215)</f>
        <v>5350.61</v>
      </c>
      <c r="M215" s="4">
        <f>IF(I215="XXX Large",J215-O215,IF(I215="XX Large",J215-O215,IF(I215="Extra Large",J215-O215,J215)))</f>
        <v>5350.61</v>
      </c>
      <c r="N215" s="1" t="s">
        <v>13</v>
      </c>
      <c r="O215" s="1">
        <v>60.49</v>
      </c>
    </row>
    <row r="216" spans="4:15" x14ac:dyDescent="0.25">
      <c r="D216" s="1">
        <v>56224</v>
      </c>
      <c r="E216" s="2">
        <v>41207</v>
      </c>
      <c r="F216" s="1" t="s">
        <v>14</v>
      </c>
      <c r="G216" s="1">
        <v>32</v>
      </c>
      <c r="H216" s="4" t="str">
        <f>IF($G216&gt;=30,"Large",IF(G216&lt;=15,"Small","Medium"))</f>
        <v>Large</v>
      </c>
      <c r="I216" s="4" t="str">
        <f>VLOOKUP(G216,$A$2:$B$12,2,TRUE)</f>
        <v>Large</v>
      </c>
      <c r="J216" s="1">
        <v>3205.24</v>
      </c>
      <c r="K216" s="4">
        <f>IF(I216="Extra Large",0.01,IF(I216="XXX Large",0.01,IF(I216="XX Large",0.01,0)))</f>
        <v>0</v>
      </c>
      <c r="L216" s="4">
        <f>J216-(J216*K216)</f>
        <v>3205.24</v>
      </c>
      <c r="M216" s="4">
        <f>IF(I216="XXX Large",J216-O216,IF(I216="XX Large",J216-O216,IF(I216="Extra Large",J216-O216,J216)))</f>
        <v>3205.24</v>
      </c>
      <c r="N216" s="1" t="s">
        <v>13</v>
      </c>
      <c r="O216" s="1">
        <v>74.349999999999994</v>
      </c>
    </row>
    <row r="217" spans="4:15" x14ac:dyDescent="0.25">
      <c r="D217" s="1">
        <v>5954</v>
      </c>
      <c r="E217" s="2">
        <v>41245</v>
      </c>
      <c r="F217" s="1" t="s">
        <v>12</v>
      </c>
      <c r="G217" s="1">
        <v>32</v>
      </c>
      <c r="H217" s="4" t="str">
        <f>IF($G217&gt;=30,"Large",IF(G217&lt;=15,"Small","Medium"))</f>
        <v>Large</v>
      </c>
      <c r="I217" s="4" t="str">
        <f>VLOOKUP(G217,$A$2:$B$12,2,TRUE)</f>
        <v>Large</v>
      </c>
      <c r="J217" s="1">
        <v>18316.3</v>
      </c>
      <c r="K217" s="4">
        <f>IF(I217="Extra Large",0.01,IF(I217="XXX Large",0.01,IF(I217="XX Large",0.01,0)))</f>
        <v>0</v>
      </c>
      <c r="L217" s="4">
        <f>J217-(J217*K217)</f>
        <v>18316.3</v>
      </c>
      <c r="M217" s="4">
        <f>IF(I217="XXX Large",J217-O217,IF(I217="XX Large",J217-O217,IF(I217="Extra Large",J217-O217,J217)))</f>
        <v>18316.3</v>
      </c>
      <c r="N217" s="1" t="s">
        <v>13</v>
      </c>
      <c r="O217" s="1">
        <v>14.7</v>
      </c>
    </row>
    <row r="218" spans="4:15" x14ac:dyDescent="0.25">
      <c r="D218" s="1">
        <v>44992</v>
      </c>
      <c r="E218" s="2">
        <v>41267</v>
      </c>
      <c r="F218" s="1" t="s">
        <v>12</v>
      </c>
      <c r="G218" s="1">
        <v>32</v>
      </c>
      <c r="H218" s="4" t="str">
        <f>IF($G218&gt;=30,"Large",IF(G218&lt;=15,"Small","Medium"))</f>
        <v>Large</v>
      </c>
      <c r="I218" s="4" t="str">
        <f>VLOOKUP(G218,$A$2:$B$12,2,TRUE)</f>
        <v>Large</v>
      </c>
      <c r="J218" s="1">
        <v>7110.24</v>
      </c>
      <c r="K218" s="4">
        <f>IF(I218="Extra Large",0.01,IF(I218="XXX Large",0.01,IF(I218="XX Large",0.01,0)))</f>
        <v>0</v>
      </c>
      <c r="L218" s="4">
        <f>J218-(J218*K218)</f>
        <v>7110.24</v>
      </c>
      <c r="M218" s="4">
        <f>IF(I218="XXX Large",J218-O218,IF(I218="XX Large",J218-O218,IF(I218="Extra Large",J218-O218,J218)))</f>
        <v>7110.24</v>
      </c>
      <c r="N218" s="1" t="s">
        <v>13</v>
      </c>
      <c r="O218" s="1">
        <v>69.64</v>
      </c>
    </row>
    <row r="219" spans="4:15" x14ac:dyDescent="0.25">
      <c r="D219" s="1">
        <v>11969</v>
      </c>
      <c r="E219" s="2">
        <v>40927</v>
      </c>
      <c r="F219" s="1" t="s">
        <v>11</v>
      </c>
      <c r="G219" s="1">
        <v>9</v>
      </c>
      <c r="H219" s="4" t="str">
        <f>IF($G219&gt;=30,"Large",IF(G219&lt;=15,"Small","Medium"))</f>
        <v>Small</v>
      </c>
      <c r="I219" s="4" t="str">
        <f>VLOOKUP(G219,$A$2:$B$12,2,TRUE)</f>
        <v>Extra Small</v>
      </c>
      <c r="J219" s="1">
        <v>1662.048</v>
      </c>
      <c r="K219" s="4">
        <f>IF(I219="Extra Large",0.01,IF(I219="XXX Large",0.01,IF(I219="XX Large",0.01,0)))</f>
        <v>0</v>
      </c>
      <c r="L219" s="4">
        <f>J219-(J219*K219)</f>
        <v>1662.048</v>
      </c>
      <c r="M219" s="4">
        <f>IF(I219="XXX Large",J219-O219,IF(I219="XX Large",J219-O219,IF(I219="Extra Large",J219-O219,J219)))</f>
        <v>1662.048</v>
      </c>
      <c r="N219" s="1" t="s">
        <v>13</v>
      </c>
      <c r="O219" s="1">
        <v>110.2</v>
      </c>
    </row>
    <row r="220" spans="4:15" x14ac:dyDescent="0.25">
      <c r="D220" s="1">
        <v>2912</v>
      </c>
      <c r="E220" s="2">
        <v>40979</v>
      </c>
      <c r="F220" s="1" t="s">
        <v>7</v>
      </c>
      <c r="G220" s="1">
        <v>7</v>
      </c>
      <c r="H220" s="4" t="str">
        <f>IF($G220&gt;=30,"Large",IF(G220&lt;=15,"Small","Medium"))</f>
        <v>Small</v>
      </c>
      <c r="I220" s="4" t="str">
        <f>VLOOKUP(G220,$A$2:$B$12,2,TRUE)</f>
        <v>Extra Small</v>
      </c>
      <c r="J220" s="1">
        <v>16587.13</v>
      </c>
      <c r="K220" s="4">
        <f>IF(I220="Extra Large",0.01,IF(I220="XXX Large",0.01,IF(I220="XX Large",0.01,0)))</f>
        <v>0</v>
      </c>
      <c r="L220" s="4">
        <f>J220-(J220*K220)</f>
        <v>16587.13</v>
      </c>
      <c r="M220" s="4">
        <f>IF(I220="XXX Large",J220-O220,IF(I220="XX Large",J220-O220,IF(I220="Extra Large",J220-O220,J220)))</f>
        <v>16587.13</v>
      </c>
      <c r="N220" s="1" t="s">
        <v>13</v>
      </c>
      <c r="O220" s="1">
        <v>29.7</v>
      </c>
    </row>
    <row r="221" spans="4:15" x14ac:dyDescent="0.25">
      <c r="D221" s="1">
        <v>10567</v>
      </c>
      <c r="E221" s="2">
        <v>40997</v>
      </c>
      <c r="F221" s="1" t="s">
        <v>9</v>
      </c>
      <c r="G221" s="1">
        <v>10</v>
      </c>
      <c r="H221" s="4" t="str">
        <f>IF($G221&gt;=30,"Large",IF(G221&lt;=15,"Small","Medium"))</f>
        <v>Small</v>
      </c>
      <c r="I221" s="4" t="str">
        <f>VLOOKUP(G221,$A$2:$B$12,2,TRUE)</f>
        <v>Extra Small</v>
      </c>
      <c r="J221" s="1">
        <v>1111.008</v>
      </c>
      <c r="K221" s="4">
        <f>IF(I221="Extra Large",0.01,IF(I221="XXX Large",0.01,IF(I221="XX Large",0.01,0)))</f>
        <v>0</v>
      </c>
      <c r="L221" s="4">
        <f>J221-(J221*K221)</f>
        <v>1111.008</v>
      </c>
      <c r="M221" s="4">
        <f>IF(I221="XXX Large",J221-O221,IF(I221="XX Large",J221-O221,IF(I221="Extra Large",J221-O221,J221)))</f>
        <v>1111.008</v>
      </c>
      <c r="N221" s="1" t="s">
        <v>13</v>
      </c>
      <c r="O221" s="1">
        <v>43.75</v>
      </c>
    </row>
    <row r="222" spans="4:15" x14ac:dyDescent="0.25">
      <c r="D222" s="1">
        <v>30405</v>
      </c>
      <c r="E222" s="2">
        <v>41027</v>
      </c>
      <c r="F222" s="1" t="s">
        <v>7</v>
      </c>
      <c r="G222" s="1">
        <v>7</v>
      </c>
      <c r="H222" s="4" t="str">
        <f>IF($G222&gt;=30,"Large",IF(G222&lt;=15,"Small","Medium"))</f>
        <v>Small</v>
      </c>
      <c r="I222" s="4" t="str">
        <f>VLOOKUP(G222,$A$2:$B$12,2,TRUE)</f>
        <v>Extra Small</v>
      </c>
      <c r="J222" s="1">
        <v>2789.03</v>
      </c>
      <c r="K222" s="4">
        <f>IF(I222="Extra Large",0.01,IF(I222="XXX Large",0.01,IF(I222="XX Large",0.01,0)))</f>
        <v>0</v>
      </c>
      <c r="L222" s="4">
        <f>J222-(J222*K222)</f>
        <v>2789.03</v>
      </c>
      <c r="M222" s="4">
        <f>IF(I222="XXX Large",J222-O222,IF(I222="XX Large",J222-O222,IF(I222="Extra Large",J222-O222,J222)))</f>
        <v>2789.03</v>
      </c>
      <c r="N222" s="1" t="s">
        <v>13</v>
      </c>
      <c r="O222" s="1">
        <v>42.52</v>
      </c>
    </row>
    <row r="223" spans="4:15" x14ac:dyDescent="0.25">
      <c r="D223" s="1">
        <v>28742</v>
      </c>
      <c r="E223" s="2">
        <v>41028</v>
      </c>
      <c r="F223" s="1" t="s">
        <v>7</v>
      </c>
      <c r="G223" s="1">
        <v>7</v>
      </c>
      <c r="H223" s="4" t="str">
        <f>IF($G223&gt;=30,"Large",IF(G223&lt;=15,"Small","Medium"))</f>
        <v>Small</v>
      </c>
      <c r="I223" s="4" t="str">
        <f>VLOOKUP(G223,$A$2:$B$12,2,TRUE)</f>
        <v>Extra Small</v>
      </c>
      <c r="J223" s="1">
        <v>2171.4639999999999</v>
      </c>
      <c r="K223" s="4">
        <f>IF(I223="Extra Large",0.01,IF(I223="XXX Large",0.01,IF(I223="XX Large",0.01,0)))</f>
        <v>0</v>
      </c>
      <c r="L223" s="4">
        <f>J223-(J223*K223)</f>
        <v>2171.4639999999999</v>
      </c>
      <c r="M223" s="4">
        <f>IF(I223="XXX Large",J223-O223,IF(I223="XX Large",J223-O223,IF(I223="Extra Large",J223-O223,J223)))</f>
        <v>2171.4639999999999</v>
      </c>
      <c r="N223" s="1" t="s">
        <v>13</v>
      </c>
      <c r="O223" s="1">
        <v>85.63</v>
      </c>
    </row>
    <row r="224" spans="4:15" x14ac:dyDescent="0.25">
      <c r="D224" s="1">
        <v>30784</v>
      </c>
      <c r="E224" s="2">
        <v>41036</v>
      </c>
      <c r="F224" s="1" t="s">
        <v>14</v>
      </c>
      <c r="G224" s="1">
        <v>10</v>
      </c>
      <c r="H224" s="4" t="str">
        <f>IF($G224&gt;=30,"Large",IF(G224&lt;=15,"Small","Medium"))</f>
        <v>Small</v>
      </c>
      <c r="I224" s="4" t="str">
        <f>VLOOKUP(G224,$A$2:$B$12,2,TRUE)</f>
        <v>Extra Small</v>
      </c>
      <c r="J224" s="1">
        <v>707.3</v>
      </c>
      <c r="K224" s="4">
        <f>IF(I224="Extra Large",0.01,IF(I224="XXX Large",0.01,IF(I224="XX Large",0.01,0)))</f>
        <v>0</v>
      </c>
      <c r="L224" s="4">
        <f>J224-(J224*K224)</f>
        <v>707.3</v>
      </c>
      <c r="M224" s="4">
        <f>IF(I224="XXX Large",J224-O224,IF(I224="XX Large",J224-O224,IF(I224="Extra Large",J224-O224,J224)))</f>
        <v>707.3</v>
      </c>
      <c r="N224" s="1" t="s">
        <v>13</v>
      </c>
      <c r="O224" s="1">
        <v>26.74</v>
      </c>
    </row>
    <row r="225" spans="4:15" x14ac:dyDescent="0.25">
      <c r="D225" s="1">
        <v>56672</v>
      </c>
      <c r="E225" s="2">
        <v>41041</v>
      </c>
      <c r="F225" s="1" t="s">
        <v>9</v>
      </c>
      <c r="G225" s="1">
        <v>8</v>
      </c>
      <c r="H225" s="4" t="str">
        <f>IF($G225&gt;=30,"Large",IF(G225&lt;=15,"Small","Medium"))</f>
        <v>Small</v>
      </c>
      <c r="I225" s="4" t="str">
        <f>VLOOKUP(G225,$A$2:$B$12,2,TRUE)</f>
        <v>Extra Small</v>
      </c>
      <c r="J225" s="1">
        <v>593.64</v>
      </c>
      <c r="K225" s="4">
        <f>IF(I225="Extra Large",0.01,IF(I225="XXX Large",0.01,IF(I225="XX Large",0.01,0)))</f>
        <v>0</v>
      </c>
      <c r="L225" s="4">
        <f>J225-(J225*K225)</f>
        <v>593.64</v>
      </c>
      <c r="M225" s="4">
        <f>IF(I225="XXX Large",J225-O225,IF(I225="XX Large",J225-O225,IF(I225="Extra Large",J225-O225,J225)))</f>
        <v>593.64</v>
      </c>
      <c r="N225" s="1" t="s">
        <v>13</v>
      </c>
      <c r="O225" s="1">
        <v>60</v>
      </c>
    </row>
    <row r="226" spans="4:15" x14ac:dyDescent="0.25">
      <c r="D226" s="1">
        <v>15399</v>
      </c>
      <c r="E226" s="2">
        <v>41042</v>
      </c>
      <c r="F226" s="1" t="s">
        <v>12</v>
      </c>
      <c r="G226" s="1">
        <v>7</v>
      </c>
      <c r="H226" s="4" t="str">
        <f>IF($G226&gt;=30,"Large",IF(G226&lt;=15,"Small","Medium"))</f>
        <v>Small</v>
      </c>
      <c r="I226" s="4" t="str">
        <f>VLOOKUP(G226,$A$2:$B$12,2,TRUE)</f>
        <v>Extra Small</v>
      </c>
      <c r="J226" s="1">
        <v>2202.4499999999998</v>
      </c>
      <c r="K226" s="4">
        <f>IF(I226="Extra Large",0.01,IF(I226="XXX Large",0.01,IF(I226="XX Large",0.01,0)))</f>
        <v>0</v>
      </c>
      <c r="L226" s="4">
        <f>J226-(J226*K226)</f>
        <v>2202.4499999999998</v>
      </c>
      <c r="M226" s="4">
        <f>IF(I226="XXX Large",J226-O226,IF(I226="XX Large",J226-O226,IF(I226="Extra Large",J226-O226,J226)))</f>
        <v>2202.4499999999998</v>
      </c>
      <c r="N226" s="1" t="s">
        <v>13</v>
      </c>
      <c r="O226" s="1">
        <v>69.55</v>
      </c>
    </row>
    <row r="227" spans="4:15" x14ac:dyDescent="0.25">
      <c r="D227" s="1">
        <v>17216</v>
      </c>
      <c r="E227" s="2">
        <v>41056</v>
      </c>
      <c r="F227" s="1" t="s">
        <v>14</v>
      </c>
      <c r="G227" s="1">
        <v>7</v>
      </c>
      <c r="H227" s="4" t="str">
        <f>IF($G227&gt;=30,"Large",IF(G227&lt;=15,"Small","Medium"))</f>
        <v>Small</v>
      </c>
      <c r="I227" s="4" t="str">
        <f>VLOOKUP(G227,$A$2:$B$12,2,TRUE)</f>
        <v>Extra Small</v>
      </c>
      <c r="J227" s="1">
        <v>2236.16</v>
      </c>
      <c r="K227" s="4">
        <f>IF(I227="Extra Large",0.01,IF(I227="XXX Large",0.01,IF(I227="XX Large",0.01,0)))</f>
        <v>0</v>
      </c>
      <c r="L227" s="4">
        <f>J227-(J227*K227)</f>
        <v>2236.16</v>
      </c>
      <c r="M227" s="4">
        <f>IF(I227="XXX Large",J227-O227,IF(I227="XX Large",J227-O227,IF(I227="Extra Large",J227-O227,J227)))</f>
        <v>2236.16</v>
      </c>
      <c r="N227" s="1" t="s">
        <v>13</v>
      </c>
      <c r="O227" s="1">
        <v>58.95</v>
      </c>
    </row>
    <row r="228" spans="4:15" x14ac:dyDescent="0.25">
      <c r="D228" s="1">
        <v>45125</v>
      </c>
      <c r="E228" s="2">
        <v>41057</v>
      </c>
      <c r="F228" s="1" t="s">
        <v>12</v>
      </c>
      <c r="G228" s="1">
        <v>6</v>
      </c>
      <c r="H228" s="4" t="str">
        <f>IF($G228&gt;=30,"Large",IF(G228&lt;=15,"Small","Medium"))</f>
        <v>Small</v>
      </c>
      <c r="I228" s="4" t="str">
        <f>VLOOKUP(G228,$A$2:$B$12,2,TRUE)</f>
        <v>Extra Small</v>
      </c>
      <c r="J228" s="1">
        <v>975.5</v>
      </c>
      <c r="K228" s="4">
        <f>IF(I228="Extra Large",0.01,IF(I228="XXX Large",0.01,IF(I228="XX Large",0.01,0)))</f>
        <v>0</v>
      </c>
      <c r="L228" s="4">
        <f>J228-(J228*K228)</f>
        <v>975.5</v>
      </c>
      <c r="M228" s="4">
        <f>IF(I228="XXX Large",J228-O228,IF(I228="XX Large",J228-O228,IF(I228="Extra Large",J228-O228,J228)))</f>
        <v>975.5</v>
      </c>
      <c r="N228" s="1" t="s">
        <v>13</v>
      </c>
      <c r="O228" s="1">
        <v>35.020000000000003</v>
      </c>
    </row>
    <row r="229" spans="4:15" x14ac:dyDescent="0.25">
      <c r="D229" s="1">
        <v>1285</v>
      </c>
      <c r="E229" s="2">
        <v>41060</v>
      </c>
      <c r="F229" s="1" t="s">
        <v>12</v>
      </c>
      <c r="G229" s="1">
        <v>8</v>
      </c>
      <c r="H229" s="4" t="str">
        <f>IF($G229&gt;=30,"Large",IF(G229&lt;=15,"Small","Medium"))</f>
        <v>Small</v>
      </c>
      <c r="I229" s="4" t="str">
        <f>VLOOKUP(G229,$A$2:$B$12,2,TRUE)</f>
        <v>Extra Small</v>
      </c>
      <c r="J229" s="1">
        <v>1452.2159999999999</v>
      </c>
      <c r="K229" s="4">
        <f>IF(I229="Extra Large",0.01,IF(I229="XXX Large",0.01,IF(I229="XX Large",0.01,0)))</f>
        <v>0</v>
      </c>
      <c r="L229" s="4">
        <f>J229-(J229*K229)</f>
        <v>1452.2159999999999</v>
      </c>
      <c r="M229" s="4">
        <f>IF(I229="XXX Large",J229-O229,IF(I229="XX Large",J229-O229,IF(I229="Extra Large",J229-O229,J229)))</f>
        <v>1452.2159999999999</v>
      </c>
      <c r="N229" s="1" t="s">
        <v>13</v>
      </c>
      <c r="O229" s="1">
        <v>69.64</v>
      </c>
    </row>
    <row r="230" spans="4:15" x14ac:dyDescent="0.25">
      <c r="D230" s="1">
        <v>58658</v>
      </c>
      <c r="E230" s="2">
        <v>41071</v>
      </c>
      <c r="F230" s="1" t="s">
        <v>14</v>
      </c>
      <c r="G230" s="1">
        <v>7</v>
      </c>
      <c r="H230" s="4" t="str">
        <f>IF($G230&gt;=30,"Large",IF(G230&lt;=15,"Small","Medium"))</f>
        <v>Small</v>
      </c>
      <c r="I230" s="4" t="str">
        <f>VLOOKUP(G230,$A$2:$B$12,2,TRUE)</f>
        <v>Extra Small</v>
      </c>
      <c r="J230" s="1">
        <v>883.23</v>
      </c>
      <c r="K230" s="4">
        <f>IF(I230="Extra Large",0.01,IF(I230="XXX Large",0.01,IF(I230="XX Large",0.01,0)))</f>
        <v>0</v>
      </c>
      <c r="L230" s="4">
        <f>J230-(J230*K230)</f>
        <v>883.23</v>
      </c>
      <c r="M230" s="4">
        <f>IF(I230="XXX Large",J230-O230,IF(I230="XX Large",J230-O230,IF(I230="Extra Large",J230-O230,J230)))</f>
        <v>883.23</v>
      </c>
      <c r="N230" s="1" t="s">
        <v>13</v>
      </c>
      <c r="O230" s="1">
        <v>58.64</v>
      </c>
    </row>
    <row r="231" spans="4:15" x14ac:dyDescent="0.25">
      <c r="D231" s="1">
        <v>46626</v>
      </c>
      <c r="E231" s="2">
        <v>41087</v>
      </c>
      <c r="F231" s="1" t="s">
        <v>7</v>
      </c>
      <c r="G231" s="1">
        <v>8</v>
      </c>
      <c r="H231" s="4" t="str">
        <f>IF($G231&gt;=30,"Large",IF(G231&lt;=15,"Small","Medium"))</f>
        <v>Small</v>
      </c>
      <c r="I231" s="4" t="str">
        <f>VLOOKUP(G231,$A$2:$B$12,2,TRUE)</f>
        <v>Extra Small</v>
      </c>
      <c r="J231" s="1">
        <v>825.96</v>
      </c>
      <c r="K231" s="4">
        <f>IF(I231="Extra Large",0.01,IF(I231="XXX Large",0.01,IF(I231="XX Large",0.01,0)))</f>
        <v>0</v>
      </c>
      <c r="L231" s="4">
        <f>J231-(J231*K231)</f>
        <v>825.96</v>
      </c>
      <c r="M231" s="4">
        <f>IF(I231="XXX Large",J231-O231,IF(I231="XX Large",J231-O231,IF(I231="Extra Large",J231-O231,J231)))</f>
        <v>825.96</v>
      </c>
      <c r="N231" s="1" t="s">
        <v>13</v>
      </c>
      <c r="O231" s="1">
        <v>58.2</v>
      </c>
    </row>
    <row r="232" spans="4:15" x14ac:dyDescent="0.25">
      <c r="D232" s="1">
        <v>17797</v>
      </c>
      <c r="E232" s="2">
        <v>41100</v>
      </c>
      <c r="F232" s="1" t="s">
        <v>7</v>
      </c>
      <c r="G232" s="1">
        <v>10</v>
      </c>
      <c r="H232" s="4" t="str">
        <f>IF($G232&gt;=30,"Large",IF(G232&lt;=15,"Small","Medium"))</f>
        <v>Small</v>
      </c>
      <c r="I232" s="4" t="str">
        <f>VLOOKUP(G232,$A$2:$B$12,2,TRUE)</f>
        <v>Extra Small</v>
      </c>
      <c r="J232" s="1">
        <v>1077.28</v>
      </c>
      <c r="K232" s="4">
        <f>IF(I232="Extra Large",0.01,IF(I232="XXX Large",0.01,IF(I232="XX Large",0.01,0)))</f>
        <v>0</v>
      </c>
      <c r="L232" s="4">
        <f>J232-(J232*K232)</f>
        <v>1077.28</v>
      </c>
      <c r="M232" s="4">
        <f>IF(I232="XXX Large",J232-O232,IF(I232="XX Large",J232-O232,IF(I232="Extra Large",J232-O232,J232)))</f>
        <v>1077.28</v>
      </c>
      <c r="N232" s="1" t="s">
        <v>13</v>
      </c>
      <c r="O232" s="1">
        <v>57.38</v>
      </c>
    </row>
    <row r="233" spans="4:15" x14ac:dyDescent="0.25">
      <c r="D233" s="1">
        <v>14016</v>
      </c>
      <c r="E233" s="2">
        <v>41101</v>
      </c>
      <c r="F233" s="1" t="s">
        <v>7</v>
      </c>
      <c r="G233" s="1">
        <v>9</v>
      </c>
      <c r="H233" s="4" t="str">
        <f>IF($G233&gt;=30,"Large",IF(G233&lt;=15,"Small","Medium"))</f>
        <v>Small</v>
      </c>
      <c r="I233" s="4" t="str">
        <f>VLOOKUP(G233,$A$2:$B$12,2,TRUE)</f>
        <v>Extra Small</v>
      </c>
      <c r="J233" s="1">
        <v>1137.6199999999999</v>
      </c>
      <c r="K233" s="4">
        <f>IF(I233="Extra Large",0.01,IF(I233="XXX Large",0.01,IF(I233="XX Large",0.01,0)))</f>
        <v>0</v>
      </c>
      <c r="L233" s="4">
        <f>J233-(J233*K233)</f>
        <v>1137.6199999999999</v>
      </c>
      <c r="M233" s="4">
        <f>IF(I233="XXX Large",J233-O233,IF(I233="XX Large",J233-O233,IF(I233="Extra Large",J233-O233,J233)))</f>
        <v>1137.6199999999999</v>
      </c>
      <c r="N233" s="1" t="s">
        <v>13</v>
      </c>
      <c r="O233" s="1">
        <v>51.94</v>
      </c>
    </row>
    <row r="234" spans="4:15" x14ac:dyDescent="0.25">
      <c r="D234" s="1">
        <v>27201</v>
      </c>
      <c r="E234" s="2">
        <v>41115</v>
      </c>
      <c r="F234" s="1" t="s">
        <v>9</v>
      </c>
      <c r="G234" s="1">
        <v>10</v>
      </c>
      <c r="H234" s="4" t="str">
        <f>IF($G234&gt;=30,"Large",IF(G234&lt;=15,"Small","Medium"))</f>
        <v>Small</v>
      </c>
      <c r="I234" s="4" t="str">
        <f>VLOOKUP(G234,$A$2:$B$12,2,TRUE)</f>
        <v>Extra Small</v>
      </c>
      <c r="J234" s="1">
        <v>5056.8900000000003</v>
      </c>
      <c r="K234" s="4">
        <f>IF(I234="Extra Large",0.01,IF(I234="XXX Large",0.01,IF(I234="XX Large",0.01,0)))</f>
        <v>0</v>
      </c>
      <c r="L234" s="4">
        <f>J234-(J234*K234)</f>
        <v>5056.8900000000003</v>
      </c>
      <c r="M234" s="4">
        <f>IF(I234="XXX Large",J234-O234,IF(I234="XX Large",J234-O234,IF(I234="Extra Large",J234-O234,J234)))</f>
        <v>5056.8900000000003</v>
      </c>
      <c r="N234" s="1" t="s">
        <v>13</v>
      </c>
      <c r="O234" s="1">
        <v>26</v>
      </c>
    </row>
    <row r="235" spans="4:15" x14ac:dyDescent="0.25">
      <c r="D235" s="1">
        <v>2247</v>
      </c>
      <c r="E235" s="2">
        <v>41122</v>
      </c>
      <c r="F235" s="1" t="s">
        <v>11</v>
      </c>
      <c r="G235" s="1">
        <v>6</v>
      </c>
      <c r="H235" s="4" t="str">
        <f>IF($G235&gt;=30,"Large",IF(G235&lt;=15,"Small","Medium"))</f>
        <v>Small</v>
      </c>
      <c r="I235" s="4" t="str">
        <f>VLOOKUP(G235,$A$2:$B$12,2,TRUE)</f>
        <v>Extra Small</v>
      </c>
      <c r="J235" s="1">
        <v>21134.71</v>
      </c>
      <c r="K235" s="4">
        <f>IF(I235="Extra Large",0.01,IF(I235="XXX Large",0.01,IF(I235="XX Large",0.01,0)))</f>
        <v>0</v>
      </c>
      <c r="L235" s="4">
        <f>J235-(J235*K235)</f>
        <v>21134.71</v>
      </c>
      <c r="M235" s="4">
        <f>IF(I235="XXX Large",J235-O235,IF(I235="XX Large",J235-O235,IF(I235="Extra Large",J235-O235,J235)))</f>
        <v>21134.71</v>
      </c>
      <c r="N235" s="1" t="s">
        <v>13</v>
      </c>
      <c r="O235" s="1">
        <v>8.73</v>
      </c>
    </row>
    <row r="236" spans="4:15" x14ac:dyDescent="0.25">
      <c r="D236" s="1">
        <v>31232</v>
      </c>
      <c r="E236" s="2">
        <v>41150</v>
      </c>
      <c r="F236" s="1" t="s">
        <v>9</v>
      </c>
      <c r="G236" s="1">
        <v>9</v>
      </c>
      <c r="H236" s="4" t="str">
        <f>IF($G236&gt;=30,"Large",IF(G236&lt;=15,"Small","Medium"))</f>
        <v>Small</v>
      </c>
      <c r="I236" s="4" t="str">
        <f>VLOOKUP(G236,$A$2:$B$12,2,TRUE)</f>
        <v>Extra Small</v>
      </c>
      <c r="J236" s="1">
        <v>2643.15</v>
      </c>
      <c r="K236" s="4">
        <f>IF(I236="Extra Large",0.01,IF(I236="XXX Large",0.01,IF(I236="XX Large",0.01,0)))</f>
        <v>0</v>
      </c>
      <c r="L236" s="4">
        <f>J236-(J236*K236)</f>
        <v>2643.15</v>
      </c>
      <c r="M236" s="4">
        <f>IF(I236="XXX Large",J236-O236,IF(I236="XX Large",J236-O236,IF(I236="Extra Large",J236-O236,J236)))</f>
        <v>2643.15</v>
      </c>
      <c r="N236" s="1" t="s">
        <v>13</v>
      </c>
      <c r="O236" s="1">
        <v>61.76</v>
      </c>
    </row>
    <row r="237" spans="4:15" x14ac:dyDescent="0.25">
      <c r="D237" s="1">
        <v>56548</v>
      </c>
      <c r="E237" s="2">
        <v>41157</v>
      </c>
      <c r="F237" s="1" t="s">
        <v>14</v>
      </c>
      <c r="G237" s="1">
        <v>7</v>
      </c>
      <c r="H237" s="4" t="str">
        <f>IF($G237&gt;=30,"Large",IF(G237&lt;=15,"Small","Medium"))</f>
        <v>Small</v>
      </c>
      <c r="I237" s="4" t="str">
        <f>VLOOKUP(G237,$A$2:$B$12,2,TRUE)</f>
        <v>Extra Small</v>
      </c>
      <c r="J237" s="1">
        <v>1339.0239999999999</v>
      </c>
      <c r="K237" s="4">
        <f>IF(I237="Extra Large",0.01,IF(I237="XXX Large",0.01,IF(I237="XX Large",0.01,0)))</f>
        <v>0</v>
      </c>
      <c r="L237" s="4">
        <f>J237-(J237*K237)</f>
        <v>1339.0239999999999</v>
      </c>
      <c r="M237" s="4">
        <f>IF(I237="XXX Large",J237-O237,IF(I237="XX Large",J237-O237,IF(I237="Extra Large",J237-O237,J237)))</f>
        <v>1339.0239999999999</v>
      </c>
      <c r="N237" s="1" t="s">
        <v>13</v>
      </c>
      <c r="O237" s="1">
        <v>69.64</v>
      </c>
    </row>
    <row r="238" spans="4:15" x14ac:dyDescent="0.25">
      <c r="D238" s="1">
        <v>41766</v>
      </c>
      <c r="E238" s="2">
        <v>41163</v>
      </c>
      <c r="F238" s="1" t="s">
        <v>12</v>
      </c>
      <c r="G238" s="1">
        <v>10</v>
      </c>
      <c r="H238" s="4" t="str">
        <f>IF($G238&gt;=30,"Large",IF(G238&lt;=15,"Small","Medium"))</f>
        <v>Small</v>
      </c>
      <c r="I238" s="4" t="str">
        <f>VLOOKUP(G238,$A$2:$B$12,2,TRUE)</f>
        <v>Extra Small</v>
      </c>
      <c r="J238" s="1">
        <v>5158.09</v>
      </c>
      <c r="K238" s="4">
        <f>IF(I238="Extra Large",0.01,IF(I238="XXX Large",0.01,IF(I238="XX Large",0.01,0)))</f>
        <v>0</v>
      </c>
      <c r="L238" s="4">
        <f>J238-(J238*K238)</f>
        <v>5158.09</v>
      </c>
      <c r="M238" s="4">
        <f>IF(I238="XXX Large",J238-O238,IF(I238="XX Large",J238-O238,IF(I238="Extra Large",J238-O238,J238)))</f>
        <v>5158.09</v>
      </c>
      <c r="N238" s="1" t="s">
        <v>13</v>
      </c>
      <c r="O238" s="1">
        <v>28.14</v>
      </c>
    </row>
    <row r="239" spans="4:15" x14ac:dyDescent="0.25">
      <c r="D239" s="1">
        <v>46212</v>
      </c>
      <c r="E239" s="2">
        <v>41164</v>
      </c>
      <c r="F239" s="1" t="s">
        <v>11</v>
      </c>
      <c r="G239" s="1">
        <v>7</v>
      </c>
      <c r="H239" s="4" t="str">
        <f>IF($G239&gt;=30,"Large",IF(G239&lt;=15,"Small","Medium"))</f>
        <v>Small</v>
      </c>
      <c r="I239" s="4" t="str">
        <f>VLOOKUP(G239,$A$2:$B$12,2,TRUE)</f>
        <v>Extra Small</v>
      </c>
      <c r="J239" s="1">
        <v>3877.88</v>
      </c>
      <c r="K239" s="4">
        <f>IF(I239="Extra Large",0.01,IF(I239="XXX Large",0.01,IF(I239="XX Large",0.01,0)))</f>
        <v>0</v>
      </c>
      <c r="L239" s="4">
        <f>J239-(J239*K239)</f>
        <v>3877.88</v>
      </c>
      <c r="M239" s="4">
        <f>IF(I239="XXX Large",J239-O239,IF(I239="XX Large",J239-O239,IF(I239="Extra Large",J239-O239,J239)))</f>
        <v>3877.88</v>
      </c>
      <c r="N239" s="1" t="s">
        <v>13</v>
      </c>
      <c r="O239" s="1">
        <v>45.7</v>
      </c>
    </row>
    <row r="240" spans="4:15" x14ac:dyDescent="0.25">
      <c r="D240" s="1">
        <v>15651</v>
      </c>
      <c r="E240" s="2">
        <v>41186</v>
      </c>
      <c r="F240" s="1" t="s">
        <v>12</v>
      </c>
      <c r="G240" s="1">
        <v>8</v>
      </c>
      <c r="H240" s="4" t="str">
        <f>IF($G240&gt;=30,"Large",IF(G240&lt;=15,"Small","Medium"))</f>
        <v>Small</v>
      </c>
      <c r="I240" s="4" t="str">
        <f>VLOOKUP(G240,$A$2:$B$12,2,TRUE)</f>
        <v>Extra Small</v>
      </c>
      <c r="J240" s="1">
        <v>1496.83</v>
      </c>
      <c r="K240" s="4">
        <f>IF(I240="Extra Large",0.01,IF(I240="XXX Large",0.01,IF(I240="XX Large",0.01,0)))</f>
        <v>0</v>
      </c>
      <c r="L240" s="4">
        <f>J240-(J240*K240)</f>
        <v>1496.83</v>
      </c>
      <c r="M240" s="4">
        <f>IF(I240="XXX Large",J240-O240,IF(I240="XX Large",J240-O240,IF(I240="Extra Large",J240-O240,J240)))</f>
        <v>1496.83</v>
      </c>
      <c r="N240" s="1" t="s">
        <v>13</v>
      </c>
      <c r="O240" s="1">
        <v>56.2</v>
      </c>
    </row>
    <row r="241" spans="4:15" x14ac:dyDescent="0.25">
      <c r="D241" s="1">
        <v>56224</v>
      </c>
      <c r="E241" s="2">
        <v>41207</v>
      </c>
      <c r="F241" s="1" t="s">
        <v>14</v>
      </c>
      <c r="G241" s="1">
        <v>9</v>
      </c>
      <c r="H241" s="4" t="str">
        <f>IF($G241&gt;=30,"Large",IF(G241&lt;=15,"Small","Medium"))</f>
        <v>Small</v>
      </c>
      <c r="I241" s="4" t="str">
        <f>VLOOKUP(G241,$A$2:$B$12,2,TRUE)</f>
        <v>Extra Small</v>
      </c>
      <c r="J241" s="1">
        <v>902.024</v>
      </c>
      <c r="K241" s="4">
        <f>IF(I241="Extra Large",0.01,IF(I241="XXX Large",0.01,IF(I241="XX Large",0.01,0)))</f>
        <v>0</v>
      </c>
      <c r="L241" s="4">
        <f>J241-(J241*K241)</f>
        <v>902.024</v>
      </c>
      <c r="M241" s="4">
        <f>IF(I241="XXX Large",J241-O241,IF(I241="XX Large",J241-O241,IF(I241="Extra Large",J241-O241,J241)))</f>
        <v>902.024</v>
      </c>
      <c r="N241" s="1" t="s">
        <v>13</v>
      </c>
      <c r="O241" s="1">
        <v>51.94</v>
      </c>
    </row>
    <row r="242" spans="4:15" x14ac:dyDescent="0.25">
      <c r="D242" s="1">
        <v>21634</v>
      </c>
      <c r="E242" s="2">
        <v>41210</v>
      </c>
      <c r="F242" s="1" t="s">
        <v>11</v>
      </c>
      <c r="G242" s="1">
        <v>8</v>
      </c>
      <c r="H242" s="4" t="str">
        <f>IF($G242&gt;=30,"Large",IF(G242&lt;=15,"Small","Medium"))</f>
        <v>Small</v>
      </c>
      <c r="I242" s="4" t="str">
        <f>VLOOKUP(G242,$A$2:$B$12,2,TRUE)</f>
        <v>Extra Small</v>
      </c>
      <c r="J242" s="1">
        <v>1611.73</v>
      </c>
      <c r="K242" s="4">
        <f>IF(I242="Extra Large",0.01,IF(I242="XXX Large",0.01,IF(I242="XX Large",0.01,0)))</f>
        <v>0</v>
      </c>
      <c r="L242" s="4">
        <f>J242-(J242*K242)</f>
        <v>1611.73</v>
      </c>
      <c r="M242" s="4">
        <f>IF(I242="XXX Large",J242-O242,IF(I242="XX Large",J242-O242,IF(I242="Extra Large",J242-O242,J242)))</f>
        <v>1611.73</v>
      </c>
      <c r="N242" s="1" t="s">
        <v>13</v>
      </c>
      <c r="O242" s="1">
        <v>68.02</v>
      </c>
    </row>
    <row r="243" spans="4:15" x14ac:dyDescent="0.25">
      <c r="D243" s="1">
        <v>35938</v>
      </c>
      <c r="E243" s="2">
        <v>41230</v>
      </c>
      <c r="F243" s="1" t="s">
        <v>11</v>
      </c>
      <c r="G243" s="1">
        <v>6</v>
      </c>
      <c r="H243" s="4" t="str">
        <f>IF($G243&gt;=30,"Large",IF(G243&lt;=15,"Small","Medium"))</f>
        <v>Small</v>
      </c>
      <c r="I243" s="4" t="str">
        <f>VLOOKUP(G243,$A$2:$B$12,2,TRUE)</f>
        <v>Extra Small</v>
      </c>
      <c r="J243" s="1">
        <v>1770.7</v>
      </c>
      <c r="K243" s="4">
        <f>IF(I243="Extra Large",0.01,IF(I243="XXX Large",0.01,IF(I243="XX Large",0.01,0)))</f>
        <v>0</v>
      </c>
      <c r="L243" s="4">
        <f>J243-(J243*K243)</f>
        <v>1770.7</v>
      </c>
      <c r="M243" s="4">
        <f>IF(I243="XXX Large",J243-O243,IF(I243="XX Large",J243-O243,IF(I243="Extra Large",J243-O243,J243)))</f>
        <v>1770.7</v>
      </c>
      <c r="N243" s="1" t="s">
        <v>13</v>
      </c>
      <c r="O243" s="1">
        <v>57</v>
      </c>
    </row>
    <row r="244" spans="4:15" x14ac:dyDescent="0.25">
      <c r="D244" s="1">
        <v>40032</v>
      </c>
      <c r="E244" s="2">
        <v>41243</v>
      </c>
      <c r="F244" s="1" t="s">
        <v>7</v>
      </c>
      <c r="G244" s="1">
        <v>9</v>
      </c>
      <c r="H244" s="4" t="str">
        <f>IF($G244&gt;=30,"Large",IF(G244&lt;=15,"Small","Medium"))</f>
        <v>Small</v>
      </c>
      <c r="I244" s="4" t="str">
        <f>VLOOKUP(G244,$A$2:$B$12,2,TRUE)</f>
        <v>Extra Small</v>
      </c>
      <c r="J244" s="1">
        <v>23300.12</v>
      </c>
      <c r="K244" s="4">
        <f>IF(I244="Extra Large",0.01,IF(I244="XXX Large",0.01,IF(I244="XX Large",0.01,0)))</f>
        <v>0</v>
      </c>
      <c r="L244" s="4">
        <f>J244-(J244*K244)</f>
        <v>23300.12</v>
      </c>
      <c r="M244" s="4">
        <f>IF(I244="XXX Large",J244-O244,IF(I244="XX Large",J244-O244,IF(I244="Extra Large",J244-O244,J244)))</f>
        <v>23300.12</v>
      </c>
      <c r="N244" s="1" t="s">
        <v>13</v>
      </c>
      <c r="O244" s="1">
        <v>29.7</v>
      </c>
    </row>
    <row r="245" spans="4:15" x14ac:dyDescent="0.25">
      <c r="D245" s="1">
        <v>50950</v>
      </c>
      <c r="E245" s="2">
        <v>41273</v>
      </c>
      <c r="F245" s="1" t="s">
        <v>11</v>
      </c>
      <c r="G245" s="1">
        <v>6</v>
      </c>
      <c r="H245" s="4" t="str">
        <f>IF($G245&gt;=30,"Large",IF(G245&lt;=15,"Small","Medium"))</f>
        <v>Small</v>
      </c>
      <c r="I245" s="4" t="str">
        <f>VLOOKUP(G245,$A$2:$B$12,2,TRUE)</f>
        <v>Extra Small</v>
      </c>
      <c r="J245" s="1">
        <v>391.12</v>
      </c>
      <c r="K245" s="4">
        <f>IF(I245="Extra Large",0.01,IF(I245="XXX Large",0.01,IF(I245="XX Large",0.01,0)))</f>
        <v>0</v>
      </c>
      <c r="L245" s="4">
        <f>J245-(J245*K245)</f>
        <v>391.12</v>
      </c>
      <c r="M245" s="4">
        <f>IF(I245="XXX Large",J245-O245,IF(I245="XX Large",J245-O245,IF(I245="Extra Large",J245-O245,J245)))</f>
        <v>391.12</v>
      </c>
      <c r="N245" s="1" t="s">
        <v>13</v>
      </c>
      <c r="O245" s="1">
        <v>30</v>
      </c>
    </row>
    <row r="246" spans="4:15" x14ac:dyDescent="0.25">
      <c r="D246" s="1">
        <v>36357</v>
      </c>
      <c r="E246" s="2">
        <v>40922</v>
      </c>
      <c r="F246" s="1" t="s">
        <v>11</v>
      </c>
      <c r="G246" s="1">
        <v>38</v>
      </c>
      <c r="H246" s="4" t="str">
        <f>IF($G246&gt;=30,"Large",IF(G246&lt;=15,"Small","Medium"))</f>
        <v>Large</v>
      </c>
      <c r="I246" s="4" t="str">
        <f>VLOOKUP(G246,$A$2:$B$12,2,TRUE)</f>
        <v>Extra Large</v>
      </c>
      <c r="J246" s="1">
        <v>17605.77</v>
      </c>
      <c r="K246" s="4">
        <f>IF(I246="Extra Large",0.01,IF(I246="XXX Large",0.01,IF(I246="XX Large",0.01,0)))</f>
        <v>0.01</v>
      </c>
      <c r="L246" s="4">
        <f>J246-(J246*K246)</f>
        <v>17429.712299999999</v>
      </c>
      <c r="M246" s="4">
        <f>IF(I246="XXX Large",J246-O246,IF(I246="XX Large",J246-O246,IF(I246="Extra Large",J246-O246,J246)))</f>
        <v>17556.77</v>
      </c>
      <c r="N246" s="1" t="s">
        <v>13</v>
      </c>
      <c r="O246" s="1">
        <v>49</v>
      </c>
    </row>
    <row r="247" spans="4:15" x14ac:dyDescent="0.25">
      <c r="D247" s="1">
        <v>8034</v>
      </c>
      <c r="E247" s="2">
        <v>40927</v>
      </c>
      <c r="F247" s="1" t="s">
        <v>9</v>
      </c>
      <c r="G247" s="1">
        <v>36</v>
      </c>
      <c r="H247" s="4" t="str">
        <f>IF($G247&gt;=30,"Large",IF(G247&lt;=15,"Small","Medium"))</f>
        <v>Large</v>
      </c>
      <c r="I247" s="4" t="str">
        <f>VLOOKUP(G247,$A$2:$B$12,2,TRUE)</f>
        <v>Extra Large</v>
      </c>
      <c r="J247" s="1">
        <v>1606.4</v>
      </c>
      <c r="K247" s="4">
        <f>IF(I247="Extra Large",0.01,IF(I247="XXX Large",0.01,IF(I247="XX Large",0.01,0)))</f>
        <v>0.01</v>
      </c>
      <c r="L247" s="4">
        <f>J247-(J247*K247)</f>
        <v>1590.336</v>
      </c>
      <c r="M247" s="4">
        <f>IF(I247="XXX Large",J247-O247,IF(I247="XX Large",J247-O247,IF(I247="Extra Large",J247-O247,J247)))</f>
        <v>1559.8100000000002</v>
      </c>
      <c r="N247" s="1" t="s">
        <v>13</v>
      </c>
      <c r="O247" s="1">
        <v>46.59</v>
      </c>
    </row>
    <row r="248" spans="4:15" x14ac:dyDescent="0.25">
      <c r="D248" s="1">
        <v>29473</v>
      </c>
      <c r="E248" s="2">
        <v>40954</v>
      </c>
      <c r="F248" s="1" t="s">
        <v>14</v>
      </c>
      <c r="G248" s="1">
        <v>40</v>
      </c>
      <c r="H248" s="4" t="str">
        <f>IF($G248&gt;=30,"Large",IF(G248&lt;=15,"Small","Medium"))</f>
        <v>Large</v>
      </c>
      <c r="I248" s="4" t="str">
        <f>VLOOKUP(G248,$A$2:$B$12,2,TRUE)</f>
        <v>Extra Large</v>
      </c>
      <c r="J248" s="1">
        <v>13367.82</v>
      </c>
      <c r="K248" s="4">
        <f>IF(I248="Extra Large",0.01,IF(I248="XXX Large",0.01,IF(I248="XX Large",0.01,0)))</f>
        <v>0.01</v>
      </c>
      <c r="L248" s="4">
        <f>J248-(J248*K248)</f>
        <v>13234.141799999999</v>
      </c>
      <c r="M248" s="4">
        <f>IF(I248="XXX Large",J248-O248,IF(I248="XX Large",J248-O248,IF(I248="Extra Large",J248-O248,J248)))</f>
        <v>13338.619999999999</v>
      </c>
      <c r="N248" s="1" t="s">
        <v>13</v>
      </c>
      <c r="O248" s="1">
        <v>29.2</v>
      </c>
    </row>
    <row r="249" spans="4:15" x14ac:dyDescent="0.25">
      <c r="D249" s="1">
        <v>40132</v>
      </c>
      <c r="E249" s="2">
        <v>40962</v>
      </c>
      <c r="F249" s="1" t="s">
        <v>7</v>
      </c>
      <c r="G249" s="1">
        <v>36</v>
      </c>
      <c r="H249" s="4" t="str">
        <f>IF($G249&gt;=30,"Large",IF(G249&lt;=15,"Small","Medium"))</f>
        <v>Large</v>
      </c>
      <c r="I249" s="4" t="str">
        <f>VLOOKUP(G249,$A$2:$B$12,2,TRUE)</f>
        <v>Extra Large</v>
      </c>
      <c r="J249" s="1">
        <v>4698.5</v>
      </c>
      <c r="K249" s="4">
        <f>IF(I249="Extra Large",0.01,IF(I249="XXX Large",0.01,IF(I249="XX Large",0.01,0)))</f>
        <v>0.01</v>
      </c>
      <c r="L249" s="4">
        <f>J249-(J249*K249)</f>
        <v>4651.5150000000003</v>
      </c>
      <c r="M249" s="4">
        <f>IF(I249="XXX Large",J249-O249,IF(I249="XX Large",J249-O249,IF(I249="Extra Large",J249-O249,J249)))</f>
        <v>4646.5600000000004</v>
      </c>
      <c r="N249" s="1" t="s">
        <v>13</v>
      </c>
      <c r="O249" s="1">
        <v>51.94</v>
      </c>
    </row>
    <row r="250" spans="4:15" x14ac:dyDescent="0.25">
      <c r="D250" s="1">
        <v>20995</v>
      </c>
      <c r="E250" s="2">
        <v>40995</v>
      </c>
      <c r="F250" s="1" t="s">
        <v>14</v>
      </c>
      <c r="G250" s="1">
        <v>37</v>
      </c>
      <c r="H250" s="4" t="str">
        <f>IF($G250&gt;=30,"Large",IF(G250&lt;=15,"Small","Medium"))</f>
        <v>Large</v>
      </c>
      <c r="I250" s="4" t="str">
        <f>VLOOKUP(G250,$A$2:$B$12,2,TRUE)</f>
        <v>Extra Large</v>
      </c>
      <c r="J250" s="1">
        <v>5817.88</v>
      </c>
      <c r="K250" s="4">
        <f>IF(I250="Extra Large",0.01,IF(I250="XXX Large",0.01,IF(I250="XX Large",0.01,0)))</f>
        <v>0.01</v>
      </c>
      <c r="L250" s="4">
        <f>J250-(J250*K250)</f>
        <v>5759.7012000000004</v>
      </c>
      <c r="M250" s="4">
        <f>IF(I250="XXX Large",J250-O250,IF(I250="XX Large",J250-O250,IF(I250="Extra Large",J250-O250,J250)))</f>
        <v>5751.61</v>
      </c>
      <c r="N250" s="1" t="s">
        <v>13</v>
      </c>
      <c r="O250" s="1">
        <v>66.27</v>
      </c>
    </row>
    <row r="251" spans="4:15" x14ac:dyDescent="0.25">
      <c r="D251" s="1">
        <v>18464</v>
      </c>
      <c r="E251" s="2">
        <v>40996</v>
      </c>
      <c r="F251" s="1" t="s">
        <v>9</v>
      </c>
      <c r="G251" s="1">
        <v>37</v>
      </c>
      <c r="H251" s="4" t="str">
        <f>IF($G251&gt;=30,"Large",IF(G251&lt;=15,"Small","Medium"))</f>
        <v>Large</v>
      </c>
      <c r="I251" s="4" t="str">
        <f>VLOOKUP(G251,$A$2:$B$12,2,TRUE)</f>
        <v>Extra Large</v>
      </c>
      <c r="J251" s="1">
        <v>6039.1</v>
      </c>
      <c r="K251" s="4">
        <f>IF(I251="Extra Large",0.01,IF(I251="XXX Large",0.01,IF(I251="XX Large",0.01,0)))</f>
        <v>0.01</v>
      </c>
      <c r="L251" s="4">
        <f>J251-(J251*K251)</f>
        <v>5978.7090000000007</v>
      </c>
      <c r="M251" s="4">
        <f>IF(I251="XXX Large",J251-O251,IF(I251="XX Large",J251-O251,IF(I251="Extra Large",J251-O251,J251)))</f>
        <v>5972.83</v>
      </c>
      <c r="N251" s="1" t="s">
        <v>13</v>
      </c>
      <c r="O251" s="1">
        <v>66.27</v>
      </c>
    </row>
    <row r="252" spans="4:15" x14ac:dyDescent="0.25">
      <c r="D252" s="1">
        <v>29411</v>
      </c>
      <c r="E252" s="2">
        <v>41005</v>
      </c>
      <c r="F252" s="1" t="s">
        <v>9</v>
      </c>
      <c r="G252" s="1">
        <v>38</v>
      </c>
      <c r="H252" s="4" t="str">
        <f>IF($G252&gt;=30,"Large",IF(G252&lt;=15,"Small","Medium"))</f>
        <v>Large</v>
      </c>
      <c r="I252" s="4" t="str">
        <f>VLOOKUP(G252,$A$2:$B$12,2,TRUE)</f>
        <v>Extra Large</v>
      </c>
      <c r="J252" s="1">
        <v>15174.95</v>
      </c>
      <c r="K252" s="4">
        <f>IF(I252="Extra Large",0.01,IF(I252="XXX Large",0.01,IF(I252="XX Large",0.01,0)))</f>
        <v>0.01</v>
      </c>
      <c r="L252" s="4">
        <f>J252-(J252*K252)</f>
        <v>15023.200500000001</v>
      </c>
      <c r="M252" s="4">
        <f>IF(I252="XXX Large",J252-O252,IF(I252="XX Large",J252-O252,IF(I252="Extra Large",J252-O252,J252)))</f>
        <v>15126.69</v>
      </c>
      <c r="N252" s="1" t="s">
        <v>13</v>
      </c>
      <c r="O252" s="1">
        <v>48.26</v>
      </c>
    </row>
    <row r="253" spans="4:15" x14ac:dyDescent="0.25">
      <c r="D253" s="1">
        <v>22497</v>
      </c>
      <c r="E253" s="2">
        <v>41027</v>
      </c>
      <c r="F253" s="1" t="s">
        <v>14</v>
      </c>
      <c r="G253" s="1">
        <v>37</v>
      </c>
      <c r="H253" s="4" t="str">
        <f>IF($G253&gt;=30,"Large",IF(G253&lt;=15,"Small","Medium"))</f>
        <v>Large</v>
      </c>
      <c r="I253" s="4" t="str">
        <f>VLOOKUP(G253,$A$2:$B$12,2,TRUE)</f>
        <v>Extra Large</v>
      </c>
      <c r="J253" s="1">
        <v>3259.25</v>
      </c>
      <c r="K253" s="4">
        <f>IF(I253="Extra Large",0.01,IF(I253="XXX Large",0.01,IF(I253="XX Large",0.01,0)))</f>
        <v>0.01</v>
      </c>
      <c r="L253" s="4">
        <f>J253-(J253*K253)</f>
        <v>3226.6574999999998</v>
      </c>
      <c r="M253" s="4">
        <f>IF(I253="XXX Large",J253-O253,IF(I253="XX Large",J253-O253,IF(I253="Extra Large",J253-O253,J253)))</f>
        <v>3231.25</v>
      </c>
      <c r="N253" s="1" t="s">
        <v>13</v>
      </c>
      <c r="O253" s="1">
        <v>28</v>
      </c>
    </row>
    <row r="254" spans="4:15" x14ac:dyDescent="0.25">
      <c r="D254" s="1">
        <v>33029</v>
      </c>
      <c r="E254" s="2">
        <v>41060</v>
      </c>
      <c r="F254" s="1" t="s">
        <v>9</v>
      </c>
      <c r="G254" s="1">
        <v>39</v>
      </c>
      <c r="H254" s="4" t="str">
        <f>IF($G254&gt;=30,"Large",IF(G254&lt;=15,"Small","Medium"))</f>
        <v>Large</v>
      </c>
      <c r="I254" s="4" t="str">
        <f>VLOOKUP(G254,$A$2:$B$12,2,TRUE)</f>
        <v>Extra Large</v>
      </c>
      <c r="J254" s="1">
        <v>16028.26</v>
      </c>
      <c r="K254" s="4">
        <f>IF(I254="Extra Large",0.01,IF(I254="XXX Large",0.01,IF(I254="XX Large",0.01,0)))</f>
        <v>0.01</v>
      </c>
      <c r="L254" s="4">
        <f>J254-(J254*K254)</f>
        <v>15867.9774</v>
      </c>
      <c r="M254" s="4">
        <f>IF(I254="XXX Large",J254-O254,IF(I254="XX Large",J254-O254,IF(I254="Extra Large",J254-O254,J254)))</f>
        <v>15953.03</v>
      </c>
      <c r="N254" s="1" t="s">
        <v>13</v>
      </c>
      <c r="O254" s="1">
        <v>75.23</v>
      </c>
    </row>
    <row r="255" spans="4:15" x14ac:dyDescent="0.25">
      <c r="D255" s="1">
        <v>56805</v>
      </c>
      <c r="E255" s="2">
        <v>41065</v>
      </c>
      <c r="F255" s="1" t="s">
        <v>9</v>
      </c>
      <c r="G255" s="1">
        <v>38</v>
      </c>
      <c r="H255" s="4" t="str">
        <f>IF($G255&gt;=30,"Large",IF(G255&lt;=15,"Small","Medium"))</f>
        <v>Large</v>
      </c>
      <c r="I255" s="4" t="str">
        <f>VLOOKUP(G255,$A$2:$B$12,2,TRUE)</f>
        <v>Extra Large</v>
      </c>
      <c r="J255" s="1">
        <v>14753.08</v>
      </c>
      <c r="K255" s="4">
        <f>IF(I255="Extra Large",0.01,IF(I255="XXX Large",0.01,IF(I255="XX Large",0.01,0)))</f>
        <v>0.01</v>
      </c>
      <c r="L255" s="4">
        <f>J255-(J255*K255)</f>
        <v>14605.549199999999</v>
      </c>
      <c r="M255" s="4">
        <f>IF(I255="XXX Large",J255-O255,IF(I255="XX Large",J255-O255,IF(I255="Extra Large",J255-O255,J255)))</f>
        <v>14654.08</v>
      </c>
      <c r="N255" s="1" t="s">
        <v>13</v>
      </c>
      <c r="O255" s="1">
        <v>99</v>
      </c>
    </row>
    <row r="256" spans="4:15" x14ac:dyDescent="0.25">
      <c r="D256" s="1">
        <v>20807</v>
      </c>
      <c r="E256" s="2">
        <v>41111</v>
      </c>
      <c r="F256" s="1" t="s">
        <v>11</v>
      </c>
      <c r="G256" s="1">
        <v>39</v>
      </c>
      <c r="H256" s="4" t="str">
        <f>IF($G256&gt;=30,"Large",IF(G256&lt;=15,"Small","Medium"))</f>
        <v>Large</v>
      </c>
      <c r="I256" s="4" t="str">
        <f>VLOOKUP(G256,$A$2:$B$12,2,TRUE)</f>
        <v>Extra Large</v>
      </c>
      <c r="J256" s="1">
        <v>6152.52</v>
      </c>
      <c r="K256" s="4">
        <f>IF(I256="Extra Large",0.01,IF(I256="XXX Large",0.01,IF(I256="XX Large",0.01,0)))</f>
        <v>0.01</v>
      </c>
      <c r="L256" s="4">
        <f>J256-(J256*K256)</f>
        <v>6090.9948000000004</v>
      </c>
      <c r="M256" s="4">
        <f>IF(I256="XXX Large",J256-O256,IF(I256="XX Large",J256-O256,IF(I256="Extra Large",J256-O256,J256)))</f>
        <v>6122.52</v>
      </c>
      <c r="N256" s="1" t="s">
        <v>13</v>
      </c>
      <c r="O256" s="1">
        <v>30</v>
      </c>
    </row>
    <row r="257" spans="4:15" x14ac:dyDescent="0.25">
      <c r="D257" s="1">
        <v>14695</v>
      </c>
      <c r="E257" s="2">
        <v>41157</v>
      </c>
      <c r="F257" s="1" t="s">
        <v>9</v>
      </c>
      <c r="G257" s="1">
        <v>40</v>
      </c>
      <c r="H257" s="4" t="str">
        <f>IF($G257&gt;=30,"Large",IF(G257&lt;=15,"Small","Medium"))</f>
        <v>Large</v>
      </c>
      <c r="I257" s="4" t="str">
        <f>VLOOKUP(G257,$A$2:$B$12,2,TRUE)</f>
        <v>Extra Large</v>
      </c>
      <c r="J257" s="1">
        <v>1992.45</v>
      </c>
      <c r="K257" s="4">
        <f>IF(I257="Extra Large",0.01,IF(I257="XXX Large",0.01,IF(I257="XX Large",0.01,0)))</f>
        <v>0.01</v>
      </c>
      <c r="L257" s="4">
        <f>J257-(J257*K257)</f>
        <v>1972.5255</v>
      </c>
      <c r="M257" s="4">
        <f>IF(I257="XXX Large",J257-O257,IF(I257="XX Large",J257-O257,IF(I257="Extra Large",J257-O257,J257)))</f>
        <v>1938.3400000000001</v>
      </c>
      <c r="N257" s="1" t="s">
        <v>13</v>
      </c>
      <c r="O257" s="1">
        <v>54.11</v>
      </c>
    </row>
    <row r="258" spans="4:15" x14ac:dyDescent="0.25">
      <c r="D258" s="1">
        <v>1991</v>
      </c>
      <c r="E258" s="2">
        <v>41158</v>
      </c>
      <c r="F258" s="1" t="s">
        <v>11</v>
      </c>
      <c r="G258" s="1">
        <v>37</v>
      </c>
      <c r="H258" s="4" t="str">
        <f>IF($G258&gt;=30,"Large",IF(G258&lt;=15,"Small","Medium"))</f>
        <v>Large</v>
      </c>
      <c r="I258" s="4" t="str">
        <f>VLOOKUP(G258,$A$2:$B$12,2,TRUE)</f>
        <v>Extra Large</v>
      </c>
      <c r="J258" s="1">
        <v>14383.83</v>
      </c>
      <c r="K258" s="4">
        <f>IF(I258="Extra Large",0.01,IF(I258="XXX Large",0.01,IF(I258="XX Large",0.01,0)))</f>
        <v>0.01</v>
      </c>
      <c r="L258" s="4">
        <f>J258-(J258*K258)</f>
        <v>14239.9917</v>
      </c>
      <c r="M258" s="4">
        <f>IF(I258="XXX Large",J258-O258,IF(I258="XX Large",J258-O258,IF(I258="Extra Large",J258-O258,J258)))</f>
        <v>14371.77</v>
      </c>
      <c r="N258" s="1" t="s">
        <v>13</v>
      </c>
      <c r="O258" s="1">
        <v>12.06</v>
      </c>
    </row>
    <row r="259" spans="4:15" x14ac:dyDescent="0.25">
      <c r="D259" s="1">
        <v>31874</v>
      </c>
      <c r="E259" s="2">
        <v>41167</v>
      </c>
      <c r="F259" s="1" t="s">
        <v>9</v>
      </c>
      <c r="G259" s="1">
        <v>39</v>
      </c>
      <c r="H259" s="4" t="str">
        <f>IF($G259&gt;=30,"Large",IF(G259&lt;=15,"Small","Medium"))</f>
        <v>Large</v>
      </c>
      <c r="I259" s="4" t="str">
        <f>VLOOKUP(G259,$A$2:$B$12,2,TRUE)</f>
        <v>Extra Large</v>
      </c>
      <c r="J259" s="1">
        <v>13244.04</v>
      </c>
      <c r="K259" s="4">
        <f>IF(I259="Extra Large",0.01,IF(I259="XXX Large",0.01,IF(I259="XX Large",0.01,0)))</f>
        <v>0.01</v>
      </c>
      <c r="L259" s="4">
        <f>J259-(J259*K259)</f>
        <v>13111.599600000001</v>
      </c>
      <c r="M259" s="4">
        <f>IF(I259="XXX Large",J259-O259,IF(I259="XX Large",J259-O259,IF(I259="Extra Large",J259-O259,J259)))</f>
        <v>13159.2</v>
      </c>
      <c r="N259" s="1" t="s">
        <v>13</v>
      </c>
      <c r="O259" s="1">
        <v>84.84</v>
      </c>
    </row>
    <row r="260" spans="4:15" x14ac:dyDescent="0.25">
      <c r="D260" s="1">
        <v>22055</v>
      </c>
      <c r="E260" s="2">
        <v>41175</v>
      </c>
      <c r="F260" s="1" t="s">
        <v>14</v>
      </c>
      <c r="G260" s="1">
        <v>40</v>
      </c>
      <c r="H260" s="4" t="str">
        <f>IF($G260&gt;=30,"Large",IF(G260&lt;=15,"Small","Medium"))</f>
        <v>Large</v>
      </c>
      <c r="I260" s="4" t="str">
        <f>VLOOKUP(G260,$A$2:$B$12,2,TRUE)</f>
        <v>Extra Large</v>
      </c>
      <c r="J260" s="1">
        <v>6147.24</v>
      </c>
      <c r="K260" s="4">
        <f>IF(I260="Extra Large",0.01,IF(I260="XXX Large",0.01,IF(I260="XX Large",0.01,0)))</f>
        <v>0.01</v>
      </c>
      <c r="L260" s="4">
        <f>J260-(J260*K260)</f>
        <v>6085.7676000000001</v>
      </c>
      <c r="M260" s="4">
        <f>IF(I260="XXX Large",J260-O260,IF(I260="XX Large",J260-O260,IF(I260="Extra Large",J260-O260,J260)))</f>
        <v>6117.24</v>
      </c>
      <c r="N260" s="1" t="s">
        <v>13</v>
      </c>
      <c r="O260" s="1">
        <v>30</v>
      </c>
    </row>
    <row r="261" spans="4:15" x14ac:dyDescent="0.25">
      <c r="D261" s="1">
        <v>9509</v>
      </c>
      <c r="E261" s="2">
        <v>41189</v>
      </c>
      <c r="F261" s="1" t="s">
        <v>11</v>
      </c>
      <c r="G261" s="1">
        <v>36</v>
      </c>
      <c r="H261" s="4" t="str">
        <f>IF($G261&gt;=30,"Large",IF(G261&lt;=15,"Small","Medium"))</f>
        <v>Large</v>
      </c>
      <c r="I261" s="4" t="str">
        <f>VLOOKUP(G261,$A$2:$B$12,2,TRUE)</f>
        <v>Extra Large</v>
      </c>
      <c r="J261" s="1">
        <v>12175.82</v>
      </c>
      <c r="K261" s="4">
        <f>IF(I261="Extra Large",0.01,IF(I261="XXX Large",0.01,IF(I261="XX Large",0.01,0)))</f>
        <v>0.01</v>
      </c>
      <c r="L261" s="4">
        <f>J261-(J261*K261)</f>
        <v>12054.061799999999</v>
      </c>
      <c r="M261" s="4">
        <f>IF(I261="XXX Large",J261-O261,IF(I261="XX Large",J261-O261,IF(I261="Extra Large",J261-O261,J261)))</f>
        <v>12116.869999999999</v>
      </c>
      <c r="N261" s="1" t="s">
        <v>13</v>
      </c>
      <c r="O261" s="1">
        <v>58.95</v>
      </c>
    </row>
    <row r="262" spans="4:15" x14ac:dyDescent="0.25">
      <c r="D262" s="1">
        <v>25473</v>
      </c>
      <c r="E262" s="2">
        <v>41196</v>
      </c>
      <c r="F262" s="1" t="s">
        <v>9</v>
      </c>
      <c r="G262" s="1">
        <v>36</v>
      </c>
      <c r="H262" s="4" t="str">
        <f>IF($G262&gt;=30,"Large",IF(G262&lt;=15,"Small","Medium"))</f>
        <v>Large</v>
      </c>
      <c r="I262" s="4" t="str">
        <f>VLOOKUP(G262,$A$2:$B$12,2,TRUE)</f>
        <v>Extra Large</v>
      </c>
      <c r="J262" s="1">
        <v>17304.849999999999</v>
      </c>
      <c r="K262" s="4">
        <f>IF(I262="Extra Large",0.01,IF(I262="XXX Large",0.01,IF(I262="XX Large",0.01,0)))</f>
        <v>0.01</v>
      </c>
      <c r="L262" s="4">
        <f>J262-(J262*K262)</f>
        <v>17131.801499999998</v>
      </c>
      <c r="M262" s="4">
        <f>IF(I262="XXX Large",J262-O262,IF(I262="XX Large",J262-O262,IF(I262="Extra Large",J262-O262,J262)))</f>
        <v>17276.71</v>
      </c>
      <c r="N262" s="1" t="s">
        <v>13</v>
      </c>
      <c r="O262" s="1">
        <v>28.14</v>
      </c>
    </row>
    <row r="263" spans="4:15" x14ac:dyDescent="0.25">
      <c r="D263" s="1">
        <v>31845</v>
      </c>
      <c r="E263" s="2">
        <v>41204</v>
      </c>
      <c r="F263" s="1" t="s">
        <v>7</v>
      </c>
      <c r="G263" s="1">
        <v>36</v>
      </c>
      <c r="H263" s="4" t="str">
        <f>IF($G263&gt;=30,"Large",IF(G263&lt;=15,"Small","Medium"))</f>
        <v>Large</v>
      </c>
      <c r="I263" s="4" t="str">
        <f>VLOOKUP(G263,$A$2:$B$12,2,TRUE)</f>
        <v>Extra Large</v>
      </c>
      <c r="J263" s="1">
        <v>3645.12</v>
      </c>
      <c r="K263" s="4">
        <f>IF(I263="Extra Large",0.01,IF(I263="XXX Large",0.01,IF(I263="XX Large",0.01,0)))</f>
        <v>0.01</v>
      </c>
      <c r="L263" s="4">
        <f>J263-(J263*K263)</f>
        <v>3608.6687999999999</v>
      </c>
      <c r="M263" s="4">
        <f>IF(I263="XXX Large",J263-O263,IF(I263="XX Large",J263-O263,IF(I263="Extra Large",J263-O263,J263)))</f>
        <v>3629.46</v>
      </c>
      <c r="N263" s="1" t="s">
        <v>13</v>
      </c>
      <c r="O263" s="1">
        <v>15.66</v>
      </c>
    </row>
    <row r="264" spans="4:15" x14ac:dyDescent="0.25">
      <c r="D264" s="1">
        <v>26306</v>
      </c>
      <c r="E264" s="2">
        <v>41212</v>
      </c>
      <c r="F264" s="1" t="s">
        <v>7</v>
      </c>
      <c r="G264" s="1">
        <v>39</v>
      </c>
      <c r="H264" s="4" t="str">
        <f>IF($G264&gt;=30,"Large",IF(G264&lt;=15,"Small","Medium"))</f>
        <v>Large</v>
      </c>
      <c r="I264" s="4" t="str">
        <f>VLOOKUP(G264,$A$2:$B$12,2,TRUE)</f>
        <v>Extra Large</v>
      </c>
      <c r="J264" s="1">
        <v>7725.66</v>
      </c>
      <c r="K264" s="4">
        <f>IF(I264="Extra Large",0.01,IF(I264="XXX Large",0.01,IF(I264="XX Large",0.01,0)))</f>
        <v>0.01</v>
      </c>
      <c r="L264" s="4">
        <f>J264-(J264*K264)</f>
        <v>7648.4034000000001</v>
      </c>
      <c r="M264" s="4">
        <f>IF(I264="XXX Large",J264-O264,IF(I264="XX Large",J264-O264,IF(I264="Extra Large",J264-O264,J264)))</f>
        <v>7669.7</v>
      </c>
      <c r="N264" s="1" t="s">
        <v>13</v>
      </c>
      <c r="O264" s="1">
        <v>55.96</v>
      </c>
    </row>
    <row r="265" spans="4:15" x14ac:dyDescent="0.25">
      <c r="D265" s="1">
        <v>56708</v>
      </c>
      <c r="E265" s="2">
        <v>41245</v>
      </c>
      <c r="F265" s="1" t="s">
        <v>11</v>
      </c>
      <c r="G265" s="1">
        <v>36</v>
      </c>
      <c r="H265" s="4" t="str">
        <f>IF($G265&gt;=30,"Large",IF(G265&lt;=15,"Small","Medium"))</f>
        <v>Large</v>
      </c>
      <c r="I265" s="4" t="str">
        <f>VLOOKUP(G265,$A$2:$B$12,2,TRUE)</f>
        <v>Extra Large</v>
      </c>
      <c r="J265" s="1">
        <v>10006.280000000001</v>
      </c>
      <c r="K265" s="4">
        <f>IF(I265="Extra Large",0.01,IF(I265="XXX Large",0.01,IF(I265="XX Large",0.01,0)))</f>
        <v>0.01</v>
      </c>
      <c r="L265" s="4">
        <f>J265-(J265*K265)</f>
        <v>9906.217200000001</v>
      </c>
      <c r="M265" s="4">
        <f>IF(I265="XXX Large",J265-O265,IF(I265="XX Large",J265-O265,IF(I265="Extra Large",J265-O265,J265)))</f>
        <v>9944.52</v>
      </c>
      <c r="N265" s="1" t="s">
        <v>13</v>
      </c>
      <c r="O265" s="1">
        <v>61.76</v>
      </c>
    </row>
    <row r="266" spans="4:15" x14ac:dyDescent="0.25">
      <c r="D266" s="1">
        <v>55747</v>
      </c>
      <c r="E266" s="2">
        <v>41245</v>
      </c>
      <c r="F266" s="1" t="s">
        <v>9</v>
      </c>
      <c r="G266" s="1">
        <v>36</v>
      </c>
      <c r="H266" s="4" t="str">
        <f>IF($G266&gt;=30,"Large",IF(G266&lt;=15,"Small","Medium"))</f>
        <v>Large</v>
      </c>
      <c r="I266" s="4" t="str">
        <f>VLOOKUP(G266,$A$2:$B$12,2,TRUE)</f>
        <v>Extra Large</v>
      </c>
      <c r="J266" s="1">
        <v>17560.95</v>
      </c>
      <c r="K266" s="4">
        <f>IF(I266="Extra Large",0.01,IF(I266="XXX Large",0.01,IF(I266="XX Large",0.01,0)))</f>
        <v>0.01</v>
      </c>
      <c r="L266" s="4">
        <f>J266-(J266*K266)</f>
        <v>17385.340500000002</v>
      </c>
      <c r="M266" s="4">
        <f>IF(I266="XXX Large",J266-O266,IF(I266="XX Large",J266-O266,IF(I266="Extra Large",J266-O266,J266)))</f>
        <v>17534.95</v>
      </c>
      <c r="N266" s="1" t="s">
        <v>13</v>
      </c>
      <c r="O266" s="1">
        <v>26</v>
      </c>
    </row>
    <row r="267" spans="4:15" x14ac:dyDescent="0.25">
      <c r="D267" s="1">
        <v>12129</v>
      </c>
      <c r="E267" s="2">
        <v>41268</v>
      </c>
      <c r="F267" s="1" t="s">
        <v>14</v>
      </c>
      <c r="G267" s="1">
        <v>36</v>
      </c>
      <c r="H267" s="4" t="str">
        <f>IF($G267&gt;=30,"Large",IF(G267&lt;=15,"Small","Medium"))</f>
        <v>Large</v>
      </c>
      <c r="I267" s="4" t="str">
        <f>VLOOKUP(G267,$A$2:$B$12,2,TRUE)</f>
        <v>Extra Large</v>
      </c>
      <c r="J267" s="1">
        <v>4852.05</v>
      </c>
      <c r="K267" s="4">
        <f>IF(I267="Extra Large",0.01,IF(I267="XXX Large",0.01,IF(I267="XX Large",0.01,0)))</f>
        <v>0.01</v>
      </c>
      <c r="L267" s="4">
        <f>J267-(J267*K267)</f>
        <v>4803.5295000000006</v>
      </c>
      <c r="M267" s="4">
        <f>IF(I267="XXX Large",J267-O267,IF(I267="XX Large",J267-O267,IF(I267="Extra Large",J267-O267,J267)))</f>
        <v>4781.8500000000004</v>
      </c>
      <c r="N267" s="1" t="s">
        <v>13</v>
      </c>
      <c r="O267" s="1">
        <v>70.2</v>
      </c>
    </row>
    <row r="268" spans="4:15" x14ac:dyDescent="0.25">
      <c r="D268" s="1">
        <v>50471</v>
      </c>
      <c r="E268" s="2">
        <v>40911</v>
      </c>
      <c r="F268" s="1" t="s">
        <v>7</v>
      </c>
      <c r="G268" s="1">
        <v>25</v>
      </c>
      <c r="H268" s="4" t="str">
        <f>IF($G268&gt;=30,"Large",IF(G268&lt;=15,"Small","Medium"))</f>
        <v>Medium</v>
      </c>
      <c r="I268" s="4" t="str">
        <f>VLOOKUP(G268,$A$2:$B$12,2,TRUE)</f>
        <v>Medium</v>
      </c>
      <c r="J268" s="1">
        <v>5859.25</v>
      </c>
      <c r="K268" s="4">
        <f>IF(I268="Extra Large",0.01,IF(I268="XXX Large",0.01,IF(I268="XX Large",0.01,0)))</f>
        <v>0</v>
      </c>
      <c r="L268" s="4">
        <f>J268-(J268*K268)</f>
        <v>5859.25</v>
      </c>
      <c r="M268" s="4">
        <f>IF(I268="XXX Large",J268-O268,IF(I268="XX Large",J268-O268,IF(I268="Extra Large",J268-O268,J268)))</f>
        <v>5859.25</v>
      </c>
      <c r="N268" s="1" t="s">
        <v>13</v>
      </c>
      <c r="O268" s="1">
        <v>28.16</v>
      </c>
    </row>
    <row r="269" spans="4:15" x14ac:dyDescent="0.25">
      <c r="D269" s="1">
        <v>21382</v>
      </c>
      <c r="E269" s="2">
        <v>40920</v>
      </c>
      <c r="F269" s="1" t="s">
        <v>12</v>
      </c>
      <c r="G269" s="1">
        <v>21</v>
      </c>
      <c r="H269" s="4" t="str">
        <f>IF($G269&gt;=30,"Large",IF(G269&lt;=15,"Small","Medium"))</f>
        <v>Medium</v>
      </c>
      <c r="I269" s="4" t="str">
        <f>VLOOKUP(G269,$A$2:$B$12,2,TRUE)</f>
        <v>Medium</v>
      </c>
      <c r="J269" s="1">
        <v>6435.87</v>
      </c>
      <c r="K269" s="4">
        <f>IF(I269="Extra Large",0.01,IF(I269="XXX Large",0.01,IF(I269="XX Large",0.01,0)))</f>
        <v>0</v>
      </c>
      <c r="L269" s="4">
        <f>J269-(J269*K269)</f>
        <v>6435.87</v>
      </c>
      <c r="M269" s="4">
        <f>IF(I269="XXX Large",J269-O269,IF(I269="XX Large",J269-O269,IF(I269="Extra Large",J269-O269,J269)))</f>
        <v>6435.87</v>
      </c>
      <c r="N269" s="1" t="s">
        <v>13</v>
      </c>
      <c r="O269" s="1">
        <v>64.73</v>
      </c>
    </row>
    <row r="270" spans="4:15" x14ac:dyDescent="0.25">
      <c r="D270" s="1">
        <v>52068</v>
      </c>
      <c r="E270" s="2">
        <v>40921</v>
      </c>
      <c r="F270" s="1" t="s">
        <v>11</v>
      </c>
      <c r="G270" s="1">
        <v>21</v>
      </c>
      <c r="H270" s="4" t="str">
        <f>IF($G270&gt;=30,"Large",IF(G270&lt;=15,"Small","Medium"))</f>
        <v>Medium</v>
      </c>
      <c r="I270" s="4" t="str">
        <f>VLOOKUP(G270,$A$2:$B$12,2,TRUE)</f>
        <v>Medium</v>
      </c>
      <c r="J270" s="1">
        <v>1217.5</v>
      </c>
      <c r="K270" s="4">
        <f>IF(I270="Extra Large",0.01,IF(I270="XXX Large",0.01,IF(I270="XX Large",0.01,0)))</f>
        <v>0</v>
      </c>
      <c r="L270" s="4">
        <f>J270-(J270*K270)</f>
        <v>1217.5</v>
      </c>
      <c r="M270" s="4">
        <f>IF(I270="XXX Large",J270-O270,IF(I270="XX Large",J270-O270,IF(I270="Extra Large",J270-O270,J270)))</f>
        <v>1217.5</v>
      </c>
      <c r="N270" s="1" t="s">
        <v>13</v>
      </c>
      <c r="O270" s="1">
        <v>36.61</v>
      </c>
    </row>
    <row r="271" spans="4:15" x14ac:dyDescent="0.25">
      <c r="D271" s="1">
        <v>50567</v>
      </c>
      <c r="E271" s="2">
        <v>40944</v>
      </c>
      <c r="F271" s="1" t="s">
        <v>14</v>
      </c>
      <c r="G271" s="1">
        <v>22</v>
      </c>
      <c r="H271" s="4" t="str">
        <f>IF($G271&gt;=30,"Large",IF(G271&lt;=15,"Small","Medium"))</f>
        <v>Medium</v>
      </c>
      <c r="I271" s="4" t="str">
        <f>VLOOKUP(G271,$A$2:$B$12,2,TRUE)</f>
        <v>Medium</v>
      </c>
      <c r="J271" s="1">
        <v>1505.67</v>
      </c>
      <c r="K271" s="4">
        <f>IF(I271="Extra Large",0.01,IF(I271="XXX Large",0.01,IF(I271="XX Large",0.01,0)))</f>
        <v>0</v>
      </c>
      <c r="L271" s="4">
        <f>J271-(J271*K271)</f>
        <v>1505.67</v>
      </c>
      <c r="M271" s="4">
        <f>IF(I271="XXX Large",J271-O271,IF(I271="XX Large",J271-O271,IF(I271="Extra Large",J271-O271,J271)))</f>
        <v>1505.67</v>
      </c>
      <c r="N271" s="1" t="s">
        <v>13</v>
      </c>
      <c r="O271" s="1">
        <v>30</v>
      </c>
    </row>
    <row r="272" spans="4:15" x14ac:dyDescent="0.25">
      <c r="D272" s="1">
        <v>32902</v>
      </c>
      <c r="E272" s="2">
        <v>40971</v>
      </c>
      <c r="F272" s="1" t="s">
        <v>9</v>
      </c>
      <c r="G272" s="1">
        <v>23</v>
      </c>
      <c r="H272" s="4" t="str">
        <f>IF($G272&gt;=30,"Large",IF(G272&lt;=15,"Small","Medium"))</f>
        <v>Medium</v>
      </c>
      <c r="I272" s="4" t="str">
        <f>VLOOKUP(G272,$A$2:$B$12,2,TRUE)</f>
        <v>Medium</v>
      </c>
      <c r="J272" s="1">
        <v>1638.67</v>
      </c>
      <c r="K272" s="4">
        <f>IF(I272="Extra Large",0.01,IF(I272="XXX Large",0.01,IF(I272="XX Large",0.01,0)))</f>
        <v>0</v>
      </c>
      <c r="L272" s="4">
        <f>J272-(J272*K272)</f>
        <v>1638.67</v>
      </c>
      <c r="M272" s="4">
        <f>IF(I272="XXX Large",J272-O272,IF(I272="XX Large",J272-O272,IF(I272="Extra Large",J272-O272,J272)))</f>
        <v>1638.67</v>
      </c>
      <c r="N272" s="1" t="s">
        <v>13</v>
      </c>
      <c r="O272" s="1">
        <v>60</v>
      </c>
    </row>
    <row r="273" spans="4:15" x14ac:dyDescent="0.25">
      <c r="D273" s="1">
        <v>40839</v>
      </c>
      <c r="E273" s="2">
        <v>40999</v>
      </c>
      <c r="F273" s="1" t="s">
        <v>14</v>
      </c>
      <c r="G273" s="1">
        <v>23</v>
      </c>
      <c r="H273" s="4" t="str">
        <f>IF($G273&gt;=30,"Large",IF(G273&lt;=15,"Small","Medium"))</f>
        <v>Medium</v>
      </c>
      <c r="I273" s="4" t="str">
        <f>VLOOKUP(G273,$A$2:$B$12,2,TRUE)</f>
        <v>Medium</v>
      </c>
      <c r="J273" s="1">
        <v>2732.01</v>
      </c>
      <c r="K273" s="4">
        <f>IF(I273="Extra Large",0.01,IF(I273="XXX Large",0.01,IF(I273="XX Large",0.01,0)))</f>
        <v>0</v>
      </c>
      <c r="L273" s="4">
        <f>J273-(J273*K273)</f>
        <v>2732.01</v>
      </c>
      <c r="M273" s="4">
        <f>IF(I273="XXX Large",J273-O273,IF(I273="XX Large",J273-O273,IF(I273="Extra Large",J273-O273,J273)))</f>
        <v>2732.01</v>
      </c>
      <c r="N273" s="1" t="s">
        <v>13</v>
      </c>
      <c r="O273" s="1">
        <v>56.14</v>
      </c>
    </row>
    <row r="274" spans="4:15" x14ac:dyDescent="0.25">
      <c r="D274" s="1">
        <v>3650</v>
      </c>
      <c r="E274" s="2">
        <v>41056</v>
      </c>
      <c r="F274" s="1" t="s">
        <v>11</v>
      </c>
      <c r="G274" s="1">
        <v>24</v>
      </c>
      <c r="H274" s="4" t="str">
        <f>IF($G274&gt;=30,"Large",IF(G274&lt;=15,"Small","Medium"))</f>
        <v>Medium</v>
      </c>
      <c r="I274" s="4" t="str">
        <f>VLOOKUP(G274,$A$2:$B$12,2,TRUE)</f>
        <v>Medium</v>
      </c>
      <c r="J274" s="1">
        <v>5207.5</v>
      </c>
      <c r="K274" s="4">
        <f>IF(I274="Extra Large",0.01,IF(I274="XXX Large",0.01,IF(I274="XX Large",0.01,0)))</f>
        <v>0</v>
      </c>
      <c r="L274" s="4">
        <f>J274-(J274*K274)</f>
        <v>5207.5</v>
      </c>
      <c r="M274" s="4">
        <f>IF(I274="XXX Large",J274-O274,IF(I274="XX Large",J274-O274,IF(I274="Extra Large",J274-O274,J274)))</f>
        <v>5207.5</v>
      </c>
      <c r="N274" s="1" t="s">
        <v>13</v>
      </c>
      <c r="O274" s="1">
        <v>64.2</v>
      </c>
    </row>
    <row r="275" spans="4:15" x14ac:dyDescent="0.25">
      <c r="D275" s="1">
        <v>23911</v>
      </c>
      <c r="E275" s="2">
        <v>41061</v>
      </c>
      <c r="F275" s="1" t="s">
        <v>12</v>
      </c>
      <c r="G275" s="1">
        <v>21</v>
      </c>
      <c r="H275" s="4" t="str">
        <f>IF($G275&gt;=30,"Large",IF(G275&lt;=15,"Small","Medium"))</f>
        <v>Medium</v>
      </c>
      <c r="I275" s="4" t="str">
        <f>VLOOKUP(G275,$A$2:$B$12,2,TRUE)</f>
        <v>Medium</v>
      </c>
      <c r="J275" s="1">
        <v>2580.67</v>
      </c>
      <c r="K275" s="4">
        <f>IF(I275="Extra Large",0.01,IF(I275="XXX Large",0.01,IF(I275="XX Large",0.01,0)))</f>
        <v>0</v>
      </c>
      <c r="L275" s="4">
        <f>J275-(J275*K275)</f>
        <v>2580.67</v>
      </c>
      <c r="M275" s="4">
        <f>IF(I275="XXX Large",J275-O275,IF(I275="XX Large",J275-O275,IF(I275="Extra Large",J275-O275,J275)))</f>
        <v>2580.67</v>
      </c>
      <c r="N275" s="1" t="s">
        <v>13</v>
      </c>
      <c r="O275" s="1">
        <v>70.2</v>
      </c>
    </row>
    <row r="276" spans="4:15" x14ac:dyDescent="0.25">
      <c r="D276" s="1">
        <v>17507</v>
      </c>
      <c r="E276" s="2">
        <v>41072</v>
      </c>
      <c r="F276" s="1" t="s">
        <v>14</v>
      </c>
      <c r="G276" s="1">
        <v>22</v>
      </c>
      <c r="H276" s="4" t="str">
        <f>IF($G276&gt;=30,"Large",IF(G276&lt;=15,"Small","Medium"))</f>
        <v>Medium</v>
      </c>
      <c r="I276" s="4" t="str">
        <f>VLOOKUP(G276,$A$2:$B$12,2,TRUE)</f>
        <v>Medium</v>
      </c>
      <c r="J276" s="1">
        <v>5393.27</v>
      </c>
      <c r="K276" s="4">
        <f>IF(I276="Extra Large",0.01,IF(I276="XXX Large",0.01,IF(I276="XX Large",0.01,0)))</f>
        <v>0</v>
      </c>
      <c r="L276" s="4">
        <f>J276-(J276*K276)</f>
        <v>5393.27</v>
      </c>
      <c r="M276" s="4">
        <f>IF(I276="XXX Large",J276-O276,IF(I276="XX Large",J276-O276,IF(I276="Extra Large",J276-O276,J276)))</f>
        <v>5393.27</v>
      </c>
      <c r="N276" s="1" t="s">
        <v>13</v>
      </c>
      <c r="O276" s="1">
        <v>28.06</v>
      </c>
    </row>
    <row r="277" spans="4:15" x14ac:dyDescent="0.25">
      <c r="D277" s="1">
        <v>29893</v>
      </c>
      <c r="E277" s="2">
        <v>41076</v>
      </c>
      <c r="F277" s="1" t="s">
        <v>14</v>
      </c>
      <c r="G277" s="1">
        <v>24</v>
      </c>
      <c r="H277" s="4" t="str">
        <f>IF($G277&gt;=30,"Large",IF(G277&lt;=15,"Small","Medium"))</f>
        <v>Medium</v>
      </c>
      <c r="I277" s="4" t="str">
        <f>VLOOKUP(G277,$A$2:$B$12,2,TRUE)</f>
        <v>Medium</v>
      </c>
      <c r="J277" s="1">
        <v>5452.9</v>
      </c>
      <c r="K277" s="4">
        <f>IF(I277="Extra Large",0.01,IF(I277="XXX Large",0.01,IF(I277="XX Large",0.01,0)))</f>
        <v>0</v>
      </c>
      <c r="L277" s="4">
        <f>J277-(J277*K277)</f>
        <v>5452.9</v>
      </c>
      <c r="M277" s="4">
        <f>IF(I277="XXX Large",J277-O277,IF(I277="XX Large",J277-O277,IF(I277="Extra Large",J277-O277,J277)))</f>
        <v>5452.9</v>
      </c>
      <c r="N277" s="1" t="s">
        <v>13</v>
      </c>
      <c r="O277" s="1">
        <v>28.66</v>
      </c>
    </row>
    <row r="278" spans="4:15" x14ac:dyDescent="0.25">
      <c r="D278" s="1">
        <v>19905</v>
      </c>
      <c r="E278" s="2">
        <v>41133</v>
      </c>
      <c r="F278" s="1" t="s">
        <v>12</v>
      </c>
      <c r="G278" s="1">
        <v>25</v>
      </c>
      <c r="H278" s="4" t="str">
        <f>IF($G278&gt;=30,"Large",IF(G278&lt;=15,"Small","Medium"))</f>
        <v>Medium</v>
      </c>
      <c r="I278" s="4" t="str">
        <f>VLOOKUP(G278,$A$2:$B$12,2,TRUE)</f>
        <v>Medium</v>
      </c>
      <c r="J278" s="1">
        <v>13701.35</v>
      </c>
      <c r="K278" s="4">
        <f>IF(I278="Extra Large",0.01,IF(I278="XXX Large",0.01,IF(I278="XX Large",0.01,0)))</f>
        <v>0</v>
      </c>
      <c r="L278" s="4">
        <f>J278-(J278*K278)</f>
        <v>13701.35</v>
      </c>
      <c r="M278" s="4">
        <f>IF(I278="XXX Large",J278-O278,IF(I278="XX Large",J278-O278,IF(I278="Extra Large",J278-O278,J278)))</f>
        <v>13701.35</v>
      </c>
      <c r="N278" s="1" t="s">
        <v>13</v>
      </c>
      <c r="O278" s="1">
        <v>64.59</v>
      </c>
    </row>
    <row r="279" spans="4:15" x14ac:dyDescent="0.25">
      <c r="D279" s="1">
        <v>17953</v>
      </c>
      <c r="E279" s="2">
        <v>41141</v>
      </c>
      <c r="F279" s="1" t="s">
        <v>9</v>
      </c>
      <c r="G279" s="1">
        <v>21</v>
      </c>
      <c r="H279" s="4" t="str">
        <f>IF($G279&gt;=30,"Large",IF(G279&lt;=15,"Small","Medium"))</f>
        <v>Medium</v>
      </c>
      <c r="I279" s="4" t="str">
        <f>VLOOKUP(G279,$A$2:$B$12,2,TRUE)</f>
        <v>Medium</v>
      </c>
      <c r="J279" s="1">
        <v>1490.56</v>
      </c>
      <c r="K279" s="4">
        <f>IF(I279="Extra Large",0.01,IF(I279="XXX Large",0.01,IF(I279="XX Large",0.01,0)))</f>
        <v>0</v>
      </c>
      <c r="L279" s="4">
        <f>J279-(J279*K279)</f>
        <v>1490.56</v>
      </c>
      <c r="M279" s="4">
        <f>IF(I279="XXX Large",J279-O279,IF(I279="XX Large",J279-O279,IF(I279="Extra Large",J279-O279,J279)))</f>
        <v>1490.56</v>
      </c>
      <c r="N279" s="1" t="s">
        <v>13</v>
      </c>
      <c r="O279" s="1">
        <v>60</v>
      </c>
    </row>
    <row r="280" spans="4:15" x14ac:dyDescent="0.25">
      <c r="D280" s="1">
        <v>33031</v>
      </c>
      <c r="E280" s="2">
        <v>41145</v>
      </c>
      <c r="F280" s="1" t="s">
        <v>9</v>
      </c>
      <c r="G280" s="1">
        <v>24</v>
      </c>
      <c r="H280" s="4" t="str">
        <f>IF($G280&gt;=30,"Large",IF(G280&lt;=15,"Small","Medium"))</f>
        <v>Medium</v>
      </c>
      <c r="I280" s="4" t="str">
        <f>VLOOKUP(G280,$A$2:$B$12,2,TRUE)</f>
        <v>Medium</v>
      </c>
      <c r="J280" s="1">
        <v>550.67999999999995</v>
      </c>
      <c r="K280" s="4">
        <f>IF(I280="Extra Large",0.01,IF(I280="XXX Large",0.01,IF(I280="XX Large",0.01,0)))</f>
        <v>0</v>
      </c>
      <c r="L280" s="4">
        <f>J280-(J280*K280)</f>
        <v>550.67999999999995</v>
      </c>
      <c r="M280" s="4">
        <f>IF(I280="XXX Large",J280-O280,IF(I280="XX Large",J280-O280,IF(I280="Extra Large",J280-O280,J280)))</f>
        <v>550.67999999999995</v>
      </c>
      <c r="N280" s="1" t="s">
        <v>13</v>
      </c>
      <c r="O280" s="1">
        <v>15.68</v>
      </c>
    </row>
    <row r="281" spans="4:15" x14ac:dyDescent="0.25">
      <c r="D281" s="1">
        <v>54086</v>
      </c>
      <c r="E281" s="2">
        <v>41158</v>
      </c>
      <c r="F281" s="1" t="s">
        <v>7</v>
      </c>
      <c r="G281" s="1">
        <v>23</v>
      </c>
      <c r="H281" s="4" t="str">
        <f>IF($G281&gt;=30,"Large",IF(G281&lt;=15,"Small","Medium"))</f>
        <v>Medium</v>
      </c>
      <c r="I281" s="4" t="str">
        <f>VLOOKUP(G281,$A$2:$B$12,2,TRUE)</f>
        <v>Medium</v>
      </c>
      <c r="J281" s="1">
        <v>5062.18</v>
      </c>
      <c r="K281" s="4">
        <f>IF(I281="Extra Large",0.01,IF(I281="XXX Large",0.01,IF(I281="XX Large",0.01,0)))</f>
        <v>0</v>
      </c>
      <c r="L281" s="4">
        <f>J281-(J281*K281)</f>
        <v>5062.18</v>
      </c>
      <c r="M281" s="4">
        <f>IF(I281="XXX Large",J281-O281,IF(I281="XX Large",J281-O281,IF(I281="Extra Large",J281-O281,J281)))</f>
        <v>5062.18</v>
      </c>
      <c r="N281" s="1" t="s">
        <v>13</v>
      </c>
      <c r="O281" s="1">
        <v>28.06</v>
      </c>
    </row>
    <row r="282" spans="4:15" x14ac:dyDescent="0.25">
      <c r="D282" s="1">
        <v>56291</v>
      </c>
      <c r="E282" s="2">
        <v>41169</v>
      </c>
      <c r="F282" s="1" t="s">
        <v>11</v>
      </c>
      <c r="G282" s="1">
        <v>22</v>
      </c>
      <c r="H282" s="4" t="str">
        <f>IF($G282&gt;=30,"Large",IF(G282&lt;=15,"Small","Medium"))</f>
        <v>Medium</v>
      </c>
      <c r="I282" s="4" t="str">
        <f>VLOOKUP(G282,$A$2:$B$12,2,TRUE)</f>
        <v>Medium</v>
      </c>
      <c r="J282" s="1">
        <v>11022.53</v>
      </c>
      <c r="K282" s="4">
        <f>IF(I282="Extra Large",0.01,IF(I282="XXX Large",0.01,IF(I282="XX Large",0.01,0)))</f>
        <v>0</v>
      </c>
      <c r="L282" s="4">
        <f>J282-(J282*K282)</f>
        <v>11022.53</v>
      </c>
      <c r="M282" s="4">
        <f>IF(I282="XXX Large",J282-O282,IF(I282="XX Large",J282-O282,IF(I282="Extra Large",J282-O282,J282)))</f>
        <v>11022.53</v>
      </c>
      <c r="N282" s="1" t="s">
        <v>13</v>
      </c>
      <c r="O282" s="1">
        <v>16.63</v>
      </c>
    </row>
    <row r="283" spans="4:15" x14ac:dyDescent="0.25">
      <c r="D283" s="1">
        <v>36229</v>
      </c>
      <c r="E283" s="2">
        <v>41173</v>
      </c>
      <c r="F283" s="1" t="s">
        <v>11</v>
      </c>
      <c r="G283" s="1">
        <v>24</v>
      </c>
      <c r="H283" s="4" t="str">
        <f>IF($G283&gt;=30,"Large",IF(G283&lt;=15,"Small","Medium"))</f>
        <v>Medium</v>
      </c>
      <c r="I283" s="4" t="str">
        <f>VLOOKUP(G283,$A$2:$B$12,2,TRUE)</f>
        <v>Medium</v>
      </c>
      <c r="J283" s="1">
        <v>3590.33</v>
      </c>
      <c r="K283" s="4">
        <f>IF(I283="Extra Large",0.01,IF(I283="XXX Large",0.01,IF(I283="XX Large",0.01,0)))</f>
        <v>0</v>
      </c>
      <c r="L283" s="4">
        <f>J283-(J283*K283)</f>
        <v>3590.33</v>
      </c>
      <c r="M283" s="4">
        <f>IF(I283="XXX Large",J283-O283,IF(I283="XX Large",J283-O283,IF(I283="Extra Large",J283-O283,J283)))</f>
        <v>3590.33</v>
      </c>
      <c r="N283" s="1" t="s">
        <v>13</v>
      </c>
      <c r="O283" s="1">
        <v>43.75</v>
      </c>
    </row>
    <row r="284" spans="4:15" x14ac:dyDescent="0.25">
      <c r="D284" s="1">
        <v>4261</v>
      </c>
      <c r="E284" s="2">
        <v>41184</v>
      </c>
      <c r="F284" s="1" t="s">
        <v>12</v>
      </c>
      <c r="G284" s="1">
        <v>22</v>
      </c>
      <c r="H284" s="4" t="str">
        <f>IF($G284&gt;=30,"Large",IF(G284&lt;=15,"Small","Medium"))</f>
        <v>Medium</v>
      </c>
      <c r="I284" s="4" t="str">
        <f>VLOOKUP(G284,$A$2:$B$12,2,TRUE)</f>
        <v>Medium</v>
      </c>
      <c r="J284" s="1">
        <v>1556.87</v>
      </c>
      <c r="K284" s="4">
        <f>IF(I284="Extra Large",0.01,IF(I284="XXX Large",0.01,IF(I284="XX Large",0.01,0)))</f>
        <v>0</v>
      </c>
      <c r="L284" s="4">
        <f>J284-(J284*K284)</f>
        <v>1556.87</v>
      </c>
      <c r="M284" s="4">
        <f>IF(I284="XXX Large",J284-O284,IF(I284="XX Large",J284-O284,IF(I284="Extra Large",J284-O284,J284)))</f>
        <v>1556.87</v>
      </c>
      <c r="N284" s="1" t="s">
        <v>13</v>
      </c>
      <c r="O284" s="1">
        <v>60</v>
      </c>
    </row>
    <row r="285" spans="4:15" x14ac:dyDescent="0.25">
      <c r="D285" s="1">
        <v>1345</v>
      </c>
      <c r="E285" s="2">
        <v>41209</v>
      </c>
      <c r="F285" s="1" t="s">
        <v>7</v>
      </c>
      <c r="G285" s="1">
        <v>24</v>
      </c>
      <c r="H285" s="4" t="str">
        <f>IF($G285&gt;=30,"Large",IF(G285&lt;=15,"Small","Medium"))</f>
        <v>Medium</v>
      </c>
      <c r="I285" s="4" t="str">
        <f>VLOOKUP(G285,$A$2:$B$12,2,TRUE)</f>
        <v>Medium</v>
      </c>
      <c r="J285" s="1">
        <v>2443.85</v>
      </c>
      <c r="K285" s="4">
        <f>IF(I285="Extra Large",0.01,IF(I285="XXX Large",0.01,IF(I285="XX Large",0.01,0)))</f>
        <v>0</v>
      </c>
      <c r="L285" s="4">
        <f>J285-(J285*K285)</f>
        <v>2443.85</v>
      </c>
      <c r="M285" s="4">
        <f>IF(I285="XXX Large",J285-O285,IF(I285="XX Large",J285-O285,IF(I285="Extra Large",J285-O285,J285)))</f>
        <v>2443.85</v>
      </c>
      <c r="N285" s="1" t="s">
        <v>13</v>
      </c>
      <c r="O285" s="1">
        <v>35.840000000000003</v>
      </c>
    </row>
    <row r="286" spans="4:15" x14ac:dyDescent="0.25">
      <c r="D286" s="1">
        <v>37798</v>
      </c>
      <c r="E286" s="2">
        <v>41217</v>
      </c>
      <c r="F286" s="1" t="s">
        <v>9</v>
      </c>
      <c r="G286" s="1">
        <v>23</v>
      </c>
      <c r="H286" s="4" t="str">
        <f>IF($G286&gt;=30,"Large",IF(G286&lt;=15,"Small","Medium"))</f>
        <v>Medium</v>
      </c>
      <c r="I286" s="4" t="str">
        <f>VLOOKUP(G286,$A$2:$B$12,2,TRUE)</f>
        <v>Medium</v>
      </c>
      <c r="J286" s="1">
        <v>6276.83</v>
      </c>
      <c r="K286" s="4">
        <f>IF(I286="Extra Large",0.01,IF(I286="XXX Large",0.01,IF(I286="XX Large",0.01,0)))</f>
        <v>0</v>
      </c>
      <c r="L286" s="4">
        <f>J286-(J286*K286)</f>
        <v>6276.83</v>
      </c>
      <c r="M286" s="4">
        <f>IF(I286="XXX Large",J286-O286,IF(I286="XX Large",J286-O286,IF(I286="Extra Large",J286-O286,J286)))</f>
        <v>6276.83</v>
      </c>
      <c r="N286" s="1" t="s">
        <v>13</v>
      </c>
      <c r="O286" s="1">
        <v>48.8</v>
      </c>
    </row>
    <row r="287" spans="4:15" x14ac:dyDescent="0.25">
      <c r="D287" s="1">
        <v>31270</v>
      </c>
      <c r="E287" s="2">
        <v>41236</v>
      </c>
      <c r="F287" s="1" t="s">
        <v>14</v>
      </c>
      <c r="G287" s="1">
        <v>21</v>
      </c>
      <c r="H287" s="4" t="str">
        <f>IF($G287&gt;=30,"Large",IF(G287&lt;=15,"Small","Medium"))</f>
        <v>Medium</v>
      </c>
      <c r="I287" s="4" t="str">
        <f>VLOOKUP(G287,$A$2:$B$12,2,TRUE)</f>
        <v>Medium</v>
      </c>
      <c r="J287" s="1">
        <v>6806.66</v>
      </c>
      <c r="K287" s="4">
        <f>IF(I287="Extra Large",0.01,IF(I287="XXX Large",0.01,IF(I287="XX Large",0.01,0)))</f>
        <v>0</v>
      </c>
      <c r="L287" s="4">
        <f>J287-(J287*K287)</f>
        <v>6806.66</v>
      </c>
      <c r="M287" s="4">
        <f>IF(I287="XXX Large",J287-O287,IF(I287="XX Large",J287-O287,IF(I287="Extra Large",J287-O287,J287)))</f>
        <v>6806.66</v>
      </c>
      <c r="N287" s="1" t="s">
        <v>13</v>
      </c>
      <c r="O287" s="1">
        <v>87.01</v>
      </c>
    </row>
    <row r="288" spans="4:15" x14ac:dyDescent="0.25">
      <c r="D288" s="1">
        <v>614</v>
      </c>
      <c r="E288" s="2">
        <v>41243</v>
      </c>
      <c r="F288" s="1" t="s">
        <v>9</v>
      </c>
      <c r="G288" s="1">
        <v>24</v>
      </c>
      <c r="H288" s="4" t="str">
        <f>IF($G288&gt;=30,"Large",IF(G288&lt;=15,"Small","Medium"))</f>
        <v>Medium</v>
      </c>
      <c r="I288" s="4" t="str">
        <f>VLOOKUP(G288,$A$2:$B$12,2,TRUE)</f>
        <v>Medium</v>
      </c>
      <c r="J288" s="1">
        <v>3366.1</v>
      </c>
      <c r="K288" s="4">
        <f>IF(I288="Extra Large",0.01,IF(I288="XXX Large",0.01,IF(I288="XX Large",0.01,0)))</f>
        <v>0</v>
      </c>
      <c r="L288" s="4">
        <f>J288-(J288*K288)</f>
        <v>3366.1</v>
      </c>
      <c r="M288" s="4">
        <f>IF(I288="XXX Large",J288-O288,IF(I288="XX Large",J288-O288,IF(I288="Extra Large",J288-O288,J288)))</f>
        <v>3366.1</v>
      </c>
      <c r="N288" s="1" t="s">
        <v>13</v>
      </c>
      <c r="O288" s="1">
        <v>52.42</v>
      </c>
    </row>
    <row r="289" spans="4:15" x14ac:dyDescent="0.25">
      <c r="D289" s="1">
        <v>24451</v>
      </c>
      <c r="E289" s="2">
        <v>41246</v>
      </c>
      <c r="F289" s="1" t="s">
        <v>12</v>
      </c>
      <c r="G289" s="1">
        <v>24</v>
      </c>
      <c r="H289" s="4" t="str">
        <f>IF($G289&gt;=30,"Large",IF(G289&lt;=15,"Small","Medium"))</f>
        <v>Medium</v>
      </c>
      <c r="I289" s="4" t="str">
        <f>VLOOKUP(G289,$A$2:$B$12,2,TRUE)</f>
        <v>Medium</v>
      </c>
      <c r="J289" s="1">
        <v>1689.97</v>
      </c>
      <c r="K289" s="4">
        <f>IF(I289="Extra Large",0.01,IF(I289="XXX Large",0.01,IF(I289="XX Large",0.01,0)))</f>
        <v>0</v>
      </c>
      <c r="L289" s="4">
        <f>J289-(J289*K289)</f>
        <v>1689.97</v>
      </c>
      <c r="M289" s="4">
        <f>IF(I289="XXX Large",J289-O289,IF(I289="XX Large",J289-O289,IF(I289="Extra Large",J289-O289,J289)))</f>
        <v>1689.97</v>
      </c>
      <c r="N289" s="1" t="s">
        <v>13</v>
      </c>
      <c r="O289" s="1">
        <v>60</v>
      </c>
    </row>
    <row r="290" spans="4:15" x14ac:dyDescent="0.25">
      <c r="D290" s="1">
        <v>59781</v>
      </c>
      <c r="E290" s="2">
        <v>41255</v>
      </c>
      <c r="F290" s="1" t="s">
        <v>11</v>
      </c>
      <c r="G290" s="1">
        <v>24</v>
      </c>
      <c r="H290" s="4" t="str">
        <f>IF($G290&gt;=30,"Large",IF(G290&lt;=15,"Small","Medium"))</f>
        <v>Medium</v>
      </c>
      <c r="I290" s="4" t="str">
        <f>VLOOKUP(G290,$A$2:$B$12,2,TRUE)</f>
        <v>Medium</v>
      </c>
      <c r="J290" s="1">
        <v>4408.2700000000004</v>
      </c>
      <c r="K290" s="4">
        <f>IF(I290="Extra Large",0.01,IF(I290="XXX Large",0.01,IF(I290="XX Large",0.01,0)))</f>
        <v>0</v>
      </c>
      <c r="L290" s="4">
        <f>J290-(J290*K290)</f>
        <v>4408.2700000000004</v>
      </c>
      <c r="M290" s="4">
        <f>IF(I290="XXX Large",J290-O290,IF(I290="XX Large",J290-O290,IF(I290="Extra Large",J290-O290,J290)))</f>
        <v>4408.2700000000004</v>
      </c>
      <c r="N290" s="1" t="s">
        <v>13</v>
      </c>
      <c r="O290" s="1">
        <v>30</v>
      </c>
    </row>
    <row r="291" spans="4:15" x14ac:dyDescent="0.25">
      <c r="D291" s="1">
        <v>26053</v>
      </c>
      <c r="E291" s="2">
        <v>40932</v>
      </c>
      <c r="F291" s="1" t="s">
        <v>7</v>
      </c>
      <c r="G291" s="1">
        <v>48</v>
      </c>
      <c r="H291" s="4" t="str">
        <f>IF($G291&gt;=30,"Large",IF(G291&lt;=15,"Small","Medium"))</f>
        <v>Large</v>
      </c>
      <c r="I291" s="4" t="str">
        <f>VLOOKUP(G291,$A$2:$B$12,2,TRUE)</f>
        <v>XXX Large</v>
      </c>
      <c r="J291" s="1">
        <v>878.75</v>
      </c>
      <c r="K291" s="4">
        <f>IF(I291="Extra Large",0.01,IF(I291="XXX Large",0.01,IF(I291="XX Large",0.01,0)))</f>
        <v>0.01</v>
      </c>
      <c r="L291" s="4">
        <f>J291-(J291*K291)</f>
        <v>869.96249999999998</v>
      </c>
      <c r="M291" s="4">
        <f>IF(I291="XXX Large",J291-O291,IF(I291="XX Large",J291-O291,IF(I291="Extra Large",J291-O291,J291)))</f>
        <v>869.72</v>
      </c>
      <c r="N291" s="1" t="s">
        <v>8</v>
      </c>
      <c r="O291" s="1">
        <v>9.0299999999999994</v>
      </c>
    </row>
    <row r="292" spans="4:15" x14ac:dyDescent="0.25">
      <c r="D292" s="1">
        <v>46852</v>
      </c>
      <c r="E292" s="2">
        <v>40936</v>
      </c>
      <c r="F292" s="1" t="s">
        <v>11</v>
      </c>
      <c r="G292" s="1">
        <v>46</v>
      </c>
      <c r="H292" s="4" t="str">
        <f>IF($G292&gt;=30,"Large",IF(G292&lt;=15,"Small","Medium"))</f>
        <v>Large</v>
      </c>
      <c r="I292" s="4" t="str">
        <f>VLOOKUP(G292,$A$2:$B$12,2,TRUE)</f>
        <v>XXX Large</v>
      </c>
      <c r="J292" s="1">
        <v>1591.89</v>
      </c>
      <c r="K292" s="4">
        <f>IF(I292="Extra Large",0.01,IF(I292="XXX Large",0.01,IF(I292="XX Large",0.01,0)))</f>
        <v>0.01</v>
      </c>
      <c r="L292" s="4">
        <f>J292-(J292*K292)</f>
        <v>1575.9711000000002</v>
      </c>
      <c r="M292" s="4">
        <f>IF(I292="XXX Large",J292-O292,IF(I292="XX Large",J292-O292,IF(I292="Extra Large",J292-O292,J292)))</f>
        <v>1584.3600000000001</v>
      </c>
      <c r="N292" s="1" t="s">
        <v>8</v>
      </c>
      <c r="O292" s="1">
        <v>7.53</v>
      </c>
    </row>
    <row r="293" spans="4:15" x14ac:dyDescent="0.25">
      <c r="D293" s="1">
        <v>4230</v>
      </c>
      <c r="E293" s="2">
        <v>40971</v>
      </c>
      <c r="F293" s="1" t="s">
        <v>12</v>
      </c>
      <c r="G293" s="1">
        <v>46</v>
      </c>
      <c r="H293" s="4" t="str">
        <f>IF($G293&gt;=30,"Large",IF(G293&lt;=15,"Small","Medium"))</f>
        <v>Large</v>
      </c>
      <c r="I293" s="4" t="str">
        <f>VLOOKUP(G293,$A$2:$B$12,2,TRUE)</f>
        <v>XXX Large</v>
      </c>
      <c r="J293" s="1">
        <v>2508.3159999999998</v>
      </c>
      <c r="K293" s="4">
        <f>IF(I293="Extra Large",0.01,IF(I293="XXX Large",0.01,IF(I293="XX Large",0.01,0)))</f>
        <v>0.01</v>
      </c>
      <c r="L293" s="4">
        <f>J293-(J293*K293)</f>
        <v>2483.2328399999997</v>
      </c>
      <c r="M293" s="4">
        <f>IF(I293="XXX Large",J293-O293,IF(I293="XX Large",J293-O293,IF(I293="Extra Large",J293-O293,J293)))</f>
        <v>2499.326</v>
      </c>
      <c r="N293" s="1" t="s">
        <v>8</v>
      </c>
      <c r="O293" s="1">
        <v>8.99</v>
      </c>
    </row>
    <row r="294" spans="4:15" x14ac:dyDescent="0.25">
      <c r="D294" s="1">
        <v>17571</v>
      </c>
      <c r="E294" s="2">
        <v>40983</v>
      </c>
      <c r="F294" s="1" t="s">
        <v>11</v>
      </c>
      <c r="G294" s="1">
        <v>50</v>
      </c>
      <c r="H294" s="4" t="str">
        <f>IF($G294&gt;=30,"Large",IF(G294&lt;=15,"Small","Medium"))</f>
        <v>Large</v>
      </c>
      <c r="I294" s="4" t="str">
        <f>VLOOKUP(G294,$A$2:$B$12,2,TRUE)</f>
        <v>XXX Large</v>
      </c>
      <c r="J294" s="1">
        <v>1695.65</v>
      </c>
      <c r="K294" s="4">
        <f>IF(I294="Extra Large",0.01,IF(I294="XXX Large",0.01,IF(I294="XX Large",0.01,0)))</f>
        <v>0.01</v>
      </c>
      <c r="L294" s="4">
        <f>J294-(J294*K294)</f>
        <v>1678.6935000000001</v>
      </c>
      <c r="M294" s="4">
        <f>IF(I294="XXX Large",J294-O294,IF(I294="XX Large",J294-O294,IF(I294="Extra Large",J294-O294,J294)))</f>
        <v>1690.15</v>
      </c>
      <c r="N294" s="1" t="s">
        <v>8</v>
      </c>
      <c r="O294" s="1">
        <v>5.5</v>
      </c>
    </row>
    <row r="295" spans="4:15" x14ac:dyDescent="0.25">
      <c r="D295" s="1">
        <v>10439</v>
      </c>
      <c r="E295" s="2">
        <v>40996</v>
      </c>
      <c r="F295" s="1" t="s">
        <v>11</v>
      </c>
      <c r="G295" s="1">
        <v>46</v>
      </c>
      <c r="H295" s="4" t="str">
        <f>IF($G295&gt;=30,"Large",IF(G295&lt;=15,"Small","Medium"))</f>
        <v>Large</v>
      </c>
      <c r="I295" s="4" t="str">
        <f>VLOOKUP(G295,$A$2:$B$12,2,TRUE)</f>
        <v>XXX Large</v>
      </c>
      <c r="J295" s="1">
        <v>225.13</v>
      </c>
      <c r="K295" s="4">
        <f>IF(I295="Extra Large",0.01,IF(I295="XXX Large",0.01,IF(I295="XX Large",0.01,0)))</f>
        <v>0.01</v>
      </c>
      <c r="L295" s="4">
        <f>J295-(J295*K295)</f>
        <v>222.87870000000001</v>
      </c>
      <c r="M295" s="4">
        <f>IF(I295="XXX Large",J295-O295,IF(I295="XX Large",J295-O295,IF(I295="Extra Large",J295-O295,J295)))</f>
        <v>217.89</v>
      </c>
      <c r="N295" s="1" t="s">
        <v>8</v>
      </c>
      <c r="O295" s="1">
        <v>7.24</v>
      </c>
    </row>
    <row r="296" spans="4:15" x14ac:dyDescent="0.25">
      <c r="D296" s="1">
        <v>9952</v>
      </c>
      <c r="E296" s="2">
        <v>41030</v>
      </c>
      <c r="F296" s="1" t="s">
        <v>9</v>
      </c>
      <c r="G296" s="1">
        <v>47</v>
      </c>
      <c r="H296" s="4" t="str">
        <f>IF($G296&gt;=30,"Large",IF(G296&lt;=15,"Small","Medium"))</f>
        <v>Large</v>
      </c>
      <c r="I296" s="4" t="str">
        <f>VLOOKUP(G296,$A$2:$B$12,2,TRUE)</f>
        <v>XXX Large</v>
      </c>
      <c r="J296" s="1">
        <v>7890.89</v>
      </c>
      <c r="K296" s="4">
        <f>IF(I296="Extra Large",0.01,IF(I296="XXX Large",0.01,IF(I296="XX Large",0.01,0)))</f>
        <v>0.01</v>
      </c>
      <c r="L296" s="4">
        <f>J296-(J296*K296)</f>
        <v>7811.9811</v>
      </c>
      <c r="M296" s="4">
        <f>IF(I296="XXX Large",J296-O296,IF(I296="XX Large",J296-O296,IF(I296="Extra Large",J296-O296,J296)))</f>
        <v>7855.89</v>
      </c>
      <c r="N296" s="1" t="s">
        <v>8</v>
      </c>
      <c r="O296" s="1">
        <v>35</v>
      </c>
    </row>
    <row r="297" spans="4:15" x14ac:dyDescent="0.25">
      <c r="D297" s="1">
        <v>54339</v>
      </c>
      <c r="E297" s="2">
        <v>41031</v>
      </c>
      <c r="F297" s="1" t="s">
        <v>7</v>
      </c>
      <c r="G297" s="1">
        <v>48</v>
      </c>
      <c r="H297" s="4" t="str">
        <f>IF($G297&gt;=30,"Large",IF(G297&lt;=15,"Small","Medium"))</f>
        <v>Large</v>
      </c>
      <c r="I297" s="4" t="str">
        <f>VLOOKUP(G297,$A$2:$B$12,2,TRUE)</f>
        <v>XXX Large</v>
      </c>
      <c r="J297" s="1">
        <v>3005.74</v>
      </c>
      <c r="K297" s="4">
        <f>IF(I297="Extra Large",0.01,IF(I297="XXX Large",0.01,IF(I297="XX Large",0.01,0)))</f>
        <v>0.01</v>
      </c>
      <c r="L297" s="4">
        <f>J297-(J297*K297)</f>
        <v>2975.6825999999996</v>
      </c>
      <c r="M297" s="4">
        <f>IF(I297="XXX Large",J297-O297,IF(I297="XX Large",J297-O297,IF(I297="Extra Large",J297-O297,J297)))</f>
        <v>3001.75</v>
      </c>
      <c r="N297" s="1" t="s">
        <v>8</v>
      </c>
      <c r="O297" s="1">
        <v>3.99</v>
      </c>
    </row>
    <row r="298" spans="4:15" x14ac:dyDescent="0.25">
      <c r="D298" s="1">
        <v>27265</v>
      </c>
      <c r="E298" s="2">
        <v>41035</v>
      </c>
      <c r="F298" s="1" t="s">
        <v>12</v>
      </c>
      <c r="G298" s="1">
        <v>49</v>
      </c>
      <c r="H298" s="4" t="str">
        <f>IF($G298&gt;=30,"Large",IF(G298&lt;=15,"Small","Medium"))</f>
        <v>Large</v>
      </c>
      <c r="I298" s="4" t="str">
        <f>VLOOKUP(G298,$A$2:$B$12,2,TRUE)</f>
        <v>XXX Large</v>
      </c>
      <c r="J298" s="1">
        <v>401.39</v>
      </c>
      <c r="K298" s="4">
        <f>IF(I298="Extra Large",0.01,IF(I298="XXX Large",0.01,IF(I298="XX Large",0.01,0)))</f>
        <v>0.01</v>
      </c>
      <c r="L298" s="4">
        <f>J298-(J298*K298)</f>
        <v>397.37610000000001</v>
      </c>
      <c r="M298" s="4">
        <f>IF(I298="XXX Large",J298-O298,IF(I298="XX Large",J298-O298,IF(I298="Extra Large",J298-O298,J298)))</f>
        <v>400.43</v>
      </c>
      <c r="N298" s="1" t="s">
        <v>8</v>
      </c>
      <c r="O298" s="1">
        <v>0.96</v>
      </c>
    </row>
    <row r="299" spans="4:15" x14ac:dyDescent="0.25">
      <c r="D299" s="1">
        <v>4069</v>
      </c>
      <c r="E299" s="2">
        <v>41041</v>
      </c>
      <c r="F299" s="1" t="s">
        <v>14</v>
      </c>
      <c r="G299" s="1">
        <v>47</v>
      </c>
      <c r="H299" s="4" t="str">
        <f>IF($G299&gt;=30,"Large",IF(G299&lt;=15,"Small","Medium"))</f>
        <v>Large</v>
      </c>
      <c r="I299" s="4" t="str">
        <f>VLOOKUP(G299,$A$2:$B$12,2,TRUE)</f>
        <v>XXX Large</v>
      </c>
      <c r="J299" s="1">
        <v>124.94</v>
      </c>
      <c r="K299" s="4">
        <f>IF(I299="Extra Large",0.01,IF(I299="XXX Large",0.01,IF(I299="XX Large",0.01,0)))</f>
        <v>0.01</v>
      </c>
      <c r="L299" s="4">
        <f>J299-(J299*K299)</f>
        <v>123.6906</v>
      </c>
      <c r="M299" s="4">
        <f>IF(I299="XXX Large",J299-O299,IF(I299="XX Large",J299-O299,IF(I299="Extra Large",J299-O299,J299)))</f>
        <v>123.6</v>
      </c>
      <c r="N299" s="1" t="s">
        <v>8</v>
      </c>
      <c r="O299" s="1">
        <v>1.34</v>
      </c>
    </row>
    <row r="300" spans="4:15" x14ac:dyDescent="0.25">
      <c r="D300" s="1">
        <v>15399</v>
      </c>
      <c r="E300" s="2">
        <v>41042</v>
      </c>
      <c r="F300" s="1" t="s">
        <v>12</v>
      </c>
      <c r="G300" s="1">
        <v>46</v>
      </c>
      <c r="H300" s="4" t="str">
        <f>IF($G300&gt;=30,"Large",IF(G300&lt;=15,"Small","Medium"))</f>
        <v>Large</v>
      </c>
      <c r="I300" s="4" t="str">
        <f>VLOOKUP(G300,$A$2:$B$12,2,TRUE)</f>
        <v>XXX Large</v>
      </c>
      <c r="J300" s="1">
        <v>2514.5124999999998</v>
      </c>
      <c r="K300" s="4">
        <f>IF(I300="Extra Large",0.01,IF(I300="XXX Large",0.01,IF(I300="XX Large",0.01,0)))</f>
        <v>0.01</v>
      </c>
      <c r="L300" s="4">
        <f>J300-(J300*K300)</f>
        <v>2489.3673749999998</v>
      </c>
      <c r="M300" s="4">
        <f>IF(I300="XXX Large",J300-O300,IF(I300="XX Large",J300-O300,IF(I300="Extra Large",J300-O300,J300)))</f>
        <v>2509.5225</v>
      </c>
      <c r="N300" s="1" t="s">
        <v>8</v>
      </c>
      <c r="O300" s="1">
        <v>4.99</v>
      </c>
    </row>
    <row r="301" spans="4:15" x14ac:dyDescent="0.25">
      <c r="D301" s="1">
        <v>49029</v>
      </c>
      <c r="E301" s="2">
        <v>41049</v>
      </c>
      <c r="F301" s="1" t="s">
        <v>9</v>
      </c>
      <c r="G301" s="1">
        <v>49</v>
      </c>
      <c r="H301" s="4" t="str">
        <f>IF($G301&gt;=30,"Large",IF(G301&lt;=15,"Small","Medium"))</f>
        <v>Large</v>
      </c>
      <c r="I301" s="4" t="str">
        <f>VLOOKUP(G301,$A$2:$B$12,2,TRUE)</f>
        <v>XXX Large</v>
      </c>
      <c r="J301" s="1">
        <v>8223.07</v>
      </c>
      <c r="K301" s="4">
        <f>IF(I301="Extra Large",0.01,IF(I301="XXX Large",0.01,IF(I301="XX Large",0.01,0)))</f>
        <v>0.01</v>
      </c>
      <c r="L301" s="4">
        <f>J301-(J301*K301)</f>
        <v>8140.8392999999996</v>
      </c>
      <c r="M301" s="4">
        <f>IF(I301="XXX Large",J301-O301,IF(I301="XX Large",J301-O301,IF(I301="Extra Large",J301-O301,J301)))</f>
        <v>8219.08</v>
      </c>
      <c r="N301" s="1" t="s">
        <v>8</v>
      </c>
      <c r="O301" s="1">
        <v>3.99</v>
      </c>
    </row>
    <row r="302" spans="4:15" x14ac:dyDescent="0.25">
      <c r="D302" s="1">
        <v>48868</v>
      </c>
      <c r="E302" s="2">
        <v>41073</v>
      </c>
      <c r="F302" s="1" t="s">
        <v>11</v>
      </c>
      <c r="G302" s="1">
        <v>47</v>
      </c>
      <c r="H302" s="4" t="str">
        <f>IF($G302&gt;=30,"Large",IF(G302&lt;=15,"Small","Medium"))</f>
        <v>Large</v>
      </c>
      <c r="I302" s="4" t="str">
        <f>VLOOKUP(G302,$A$2:$B$12,2,TRUE)</f>
        <v>XXX Large</v>
      </c>
      <c r="J302" s="1">
        <v>7647.97</v>
      </c>
      <c r="K302" s="4">
        <f>IF(I302="Extra Large",0.01,IF(I302="XXX Large",0.01,IF(I302="XX Large",0.01,0)))</f>
        <v>0.01</v>
      </c>
      <c r="L302" s="4">
        <f>J302-(J302*K302)</f>
        <v>7571.4903000000004</v>
      </c>
      <c r="M302" s="4">
        <f>IF(I302="XXX Large",J302-O302,IF(I302="XX Large",J302-O302,IF(I302="Extra Large",J302-O302,J302)))</f>
        <v>7612.97</v>
      </c>
      <c r="N302" s="1" t="s">
        <v>8</v>
      </c>
      <c r="O302" s="1">
        <v>35</v>
      </c>
    </row>
    <row r="303" spans="4:15" x14ac:dyDescent="0.25">
      <c r="D303" s="1">
        <v>16706</v>
      </c>
      <c r="E303" s="2">
        <v>41087</v>
      </c>
      <c r="F303" s="1" t="s">
        <v>9</v>
      </c>
      <c r="G303" s="1">
        <v>49</v>
      </c>
      <c r="H303" s="4" t="str">
        <f>IF($G303&gt;=30,"Large",IF(G303&lt;=15,"Small","Medium"))</f>
        <v>Large</v>
      </c>
      <c r="I303" s="4" t="str">
        <f>VLOOKUP(G303,$A$2:$B$12,2,TRUE)</f>
        <v>XXX Large</v>
      </c>
      <c r="J303" s="1">
        <v>6175.777</v>
      </c>
      <c r="K303" s="4">
        <f>IF(I303="Extra Large",0.01,IF(I303="XXX Large",0.01,IF(I303="XX Large",0.01,0)))</f>
        <v>0.01</v>
      </c>
      <c r="L303" s="4">
        <f>J303-(J303*K303)</f>
        <v>6114.0192299999999</v>
      </c>
      <c r="M303" s="4">
        <f>IF(I303="XXX Large",J303-O303,IF(I303="XX Large",J303-O303,IF(I303="Extra Large",J303-O303,J303)))</f>
        <v>6171.8770000000004</v>
      </c>
      <c r="N303" s="1" t="s">
        <v>8</v>
      </c>
      <c r="O303" s="1">
        <v>3.9</v>
      </c>
    </row>
    <row r="304" spans="4:15" x14ac:dyDescent="0.25">
      <c r="D304" s="1">
        <v>17508</v>
      </c>
      <c r="E304" s="2">
        <v>41087</v>
      </c>
      <c r="F304" s="1" t="s">
        <v>7</v>
      </c>
      <c r="G304" s="1">
        <v>50</v>
      </c>
      <c r="H304" s="4" t="str">
        <f>IF($G304&gt;=30,"Large",IF(G304&lt;=15,"Small","Medium"))</f>
        <v>Large</v>
      </c>
      <c r="I304" s="4" t="str">
        <f>VLOOKUP(G304,$A$2:$B$12,2,TRUE)</f>
        <v>XXX Large</v>
      </c>
      <c r="J304" s="1">
        <v>99.08</v>
      </c>
      <c r="K304" s="4">
        <f>IF(I304="Extra Large",0.01,IF(I304="XXX Large",0.01,IF(I304="XX Large",0.01,0)))</f>
        <v>0.01</v>
      </c>
      <c r="L304" s="4">
        <f>J304-(J304*K304)</f>
        <v>98.089200000000005</v>
      </c>
      <c r="M304" s="4">
        <f>IF(I304="XXX Large",J304-O304,IF(I304="XX Large",J304-O304,IF(I304="Extra Large",J304-O304,J304)))</f>
        <v>98.38</v>
      </c>
      <c r="N304" s="1" t="s">
        <v>8</v>
      </c>
      <c r="O304" s="1">
        <v>0.7</v>
      </c>
    </row>
    <row r="305" spans="4:15" x14ac:dyDescent="0.25">
      <c r="D305" s="1">
        <v>6695</v>
      </c>
      <c r="E305" s="2">
        <v>41087</v>
      </c>
      <c r="F305" s="1" t="s">
        <v>7</v>
      </c>
      <c r="G305" s="1">
        <v>49</v>
      </c>
      <c r="H305" s="4" t="str">
        <f>IF($G305&gt;=30,"Large",IF(G305&lt;=15,"Small","Medium"))</f>
        <v>Large</v>
      </c>
      <c r="I305" s="4" t="str">
        <f>VLOOKUP(G305,$A$2:$B$12,2,TRUE)</f>
        <v>XXX Large</v>
      </c>
      <c r="J305" s="1">
        <v>295.24</v>
      </c>
      <c r="K305" s="4">
        <f>IF(I305="Extra Large",0.01,IF(I305="XXX Large",0.01,IF(I305="XX Large",0.01,0)))</f>
        <v>0.01</v>
      </c>
      <c r="L305" s="4">
        <f>J305-(J305*K305)</f>
        <v>292.2876</v>
      </c>
      <c r="M305" s="4">
        <f>IF(I305="XXX Large",J305-O305,IF(I305="XX Large",J305-O305,IF(I305="Extra Large",J305-O305,J305)))</f>
        <v>286.75</v>
      </c>
      <c r="N305" s="1" t="s">
        <v>8</v>
      </c>
      <c r="O305" s="1">
        <v>8.49</v>
      </c>
    </row>
    <row r="306" spans="4:15" x14ac:dyDescent="0.25">
      <c r="D306" s="1">
        <v>45767</v>
      </c>
      <c r="E306" s="2">
        <v>41100</v>
      </c>
      <c r="F306" s="1" t="s">
        <v>9</v>
      </c>
      <c r="G306" s="1">
        <v>49</v>
      </c>
      <c r="H306" s="4" t="str">
        <f>IF($G306&gt;=30,"Large",IF(G306&lt;=15,"Small","Medium"))</f>
        <v>Large</v>
      </c>
      <c r="I306" s="4" t="str">
        <f>VLOOKUP(G306,$A$2:$B$12,2,TRUE)</f>
        <v>XXX Large</v>
      </c>
      <c r="J306" s="1">
        <v>841.51</v>
      </c>
      <c r="K306" s="4">
        <f>IF(I306="Extra Large",0.01,IF(I306="XXX Large",0.01,IF(I306="XX Large",0.01,0)))</f>
        <v>0.01</v>
      </c>
      <c r="L306" s="4">
        <f>J306-(J306*K306)</f>
        <v>833.09489999999994</v>
      </c>
      <c r="M306" s="4">
        <f>IF(I306="XXX Large",J306-O306,IF(I306="XX Large",J306-O306,IF(I306="Extra Large",J306-O306,J306)))</f>
        <v>835.26</v>
      </c>
      <c r="N306" s="1" t="s">
        <v>8</v>
      </c>
      <c r="O306" s="1">
        <v>6.25</v>
      </c>
    </row>
    <row r="307" spans="4:15" x14ac:dyDescent="0.25">
      <c r="D307" s="1">
        <v>53378</v>
      </c>
      <c r="E307" s="2">
        <v>41103</v>
      </c>
      <c r="F307" s="1" t="s">
        <v>14</v>
      </c>
      <c r="G307" s="1">
        <v>50</v>
      </c>
      <c r="H307" s="4" t="str">
        <f>IF($G307&gt;=30,"Large",IF(G307&lt;=15,"Small","Medium"))</f>
        <v>Large</v>
      </c>
      <c r="I307" s="4" t="str">
        <f>VLOOKUP(G307,$A$2:$B$12,2,TRUE)</f>
        <v>XXX Large</v>
      </c>
      <c r="J307" s="1">
        <v>13934.53</v>
      </c>
      <c r="K307" s="4">
        <f>IF(I307="Extra Large",0.01,IF(I307="XXX Large",0.01,IF(I307="XX Large",0.01,0)))</f>
        <v>0.01</v>
      </c>
      <c r="L307" s="4">
        <f>J307-(J307*K307)</f>
        <v>13795.1847</v>
      </c>
      <c r="M307" s="4">
        <f>IF(I307="XXX Large",J307-O307,IF(I307="XX Large",J307-O307,IF(I307="Extra Large",J307-O307,J307)))</f>
        <v>13922.890000000001</v>
      </c>
      <c r="N307" s="1" t="s">
        <v>8</v>
      </c>
      <c r="O307" s="1">
        <v>11.64</v>
      </c>
    </row>
    <row r="308" spans="4:15" x14ac:dyDescent="0.25">
      <c r="D308" s="1">
        <v>41927</v>
      </c>
      <c r="E308" s="2">
        <v>41103</v>
      </c>
      <c r="F308" s="1" t="s">
        <v>11</v>
      </c>
      <c r="G308" s="1">
        <v>46</v>
      </c>
      <c r="H308" s="4" t="str">
        <f>IF($G308&gt;=30,"Large",IF(G308&lt;=15,"Small","Medium"))</f>
        <v>Large</v>
      </c>
      <c r="I308" s="4" t="str">
        <f>VLOOKUP(G308,$A$2:$B$12,2,TRUE)</f>
        <v>XXX Large</v>
      </c>
      <c r="J308" s="1">
        <v>2332.23</v>
      </c>
      <c r="K308" s="4">
        <f>IF(I308="Extra Large",0.01,IF(I308="XXX Large",0.01,IF(I308="XX Large",0.01,0)))</f>
        <v>0.01</v>
      </c>
      <c r="L308" s="4">
        <f>J308-(J308*K308)</f>
        <v>2308.9077000000002</v>
      </c>
      <c r="M308" s="4">
        <f>IF(I308="XXX Large",J308-O308,IF(I308="XX Large",J308-O308,IF(I308="Extra Large",J308-O308,J308)))</f>
        <v>2325</v>
      </c>
      <c r="N308" s="1" t="s">
        <v>8</v>
      </c>
      <c r="O308" s="1">
        <v>7.23</v>
      </c>
    </row>
    <row r="309" spans="4:15" x14ac:dyDescent="0.25">
      <c r="D309" s="1">
        <v>45734</v>
      </c>
      <c r="E309" s="2">
        <v>41107</v>
      </c>
      <c r="F309" s="1" t="s">
        <v>12</v>
      </c>
      <c r="G309" s="1">
        <v>47</v>
      </c>
      <c r="H309" s="4" t="str">
        <f>IF($G309&gt;=30,"Large",IF(G309&lt;=15,"Small","Medium"))</f>
        <v>Large</v>
      </c>
      <c r="I309" s="4" t="str">
        <f>VLOOKUP(G309,$A$2:$B$12,2,TRUE)</f>
        <v>XXX Large</v>
      </c>
      <c r="J309" s="1">
        <v>557.52</v>
      </c>
      <c r="K309" s="4">
        <f>IF(I309="Extra Large",0.01,IF(I309="XXX Large",0.01,IF(I309="XX Large",0.01,0)))</f>
        <v>0.01</v>
      </c>
      <c r="L309" s="4">
        <f>J309-(J309*K309)</f>
        <v>551.94479999999999</v>
      </c>
      <c r="M309" s="4">
        <f>IF(I309="XXX Large",J309-O309,IF(I309="XX Large",J309-O309,IF(I309="Extra Large",J309-O309,J309)))</f>
        <v>549.56999999999994</v>
      </c>
      <c r="N309" s="1" t="s">
        <v>8</v>
      </c>
      <c r="O309" s="1">
        <v>7.95</v>
      </c>
    </row>
    <row r="310" spans="4:15" x14ac:dyDescent="0.25">
      <c r="D310" s="1">
        <v>59909</v>
      </c>
      <c r="E310" s="2">
        <v>41126</v>
      </c>
      <c r="F310" s="1" t="s">
        <v>7</v>
      </c>
      <c r="G310" s="1">
        <v>46</v>
      </c>
      <c r="H310" s="4" t="str">
        <f>IF($G310&gt;=30,"Large",IF(G310&lt;=15,"Small","Medium"))</f>
        <v>Large</v>
      </c>
      <c r="I310" s="4" t="str">
        <f>VLOOKUP(G310,$A$2:$B$12,2,TRUE)</f>
        <v>XXX Large</v>
      </c>
      <c r="J310" s="1">
        <v>411.56</v>
      </c>
      <c r="K310" s="4">
        <f>IF(I310="Extra Large",0.01,IF(I310="XXX Large",0.01,IF(I310="XX Large",0.01,0)))</f>
        <v>0.01</v>
      </c>
      <c r="L310" s="4">
        <f>J310-(J310*K310)</f>
        <v>407.44440000000003</v>
      </c>
      <c r="M310" s="4">
        <f>IF(I310="XXX Large",J310-O310,IF(I310="XX Large",J310-O310,IF(I310="Extra Large",J310-O310,J310)))</f>
        <v>404.28000000000003</v>
      </c>
      <c r="N310" s="1" t="s">
        <v>8</v>
      </c>
      <c r="O310" s="1">
        <v>7.28</v>
      </c>
    </row>
    <row r="311" spans="4:15" x14ac:dyDescent="0.25">
      <c r="D311" s="1">
        <v>24067</v>
      </c>
      <c r="E311" s="2">
        <v>41143</v>
      </c>
      <c r="F311" s="1" t="s">
        <v>9</v>
      </c>
      <c r="G311" s="1">
        <v>46</v>
      </c>
      <c r="H311" s="4" t="str">
        <f>IF($G311&gt;=30,"Large",IF(G311&lt;=15,"Small","Medium"))</f>
        <v>Large</v>
      </c>
      <c r="I311" s="4" t="str">
        <f>VLOOKUP(G311,$A$2:$B$12,2,TRUE)</f>
        <v>XXX Large</v>
      </c>
      <c r="J311" s="1">
        <v>2640.6864999999998</v>
      </c>
      <c r="K311" s="4">
        <f>IF(I311="Extra Large",0.01,IF(I311="XXX Large",0.01,IF(I311="XX Large",0.01,0)))</f>
        <v>0.01</v>
      </c>
      <c r="L311" s="4">
        <f>J311-(J311*K311)</f>
        <v>2614.2796349999999</v>
      </c>
      <c r="M311" s="4">
        <f>IF(I311="XXX Large",J311-O311,IF(I311="XX Large",J311-O311,IF(I311="Extra Large",J311-O311,J311)))</f>
        <v>2634.7664999999997</v>
      </c>
      <c r="N311" s="1" t="s">
        <v>8</v>
      </c>
      <c r="O311" s="1">
        <v>5.92</v>
      </c>
    </row>
    <row r="312" spans="4:15" x14ac:dyDescent="0.25">
      <c r="D312" s="1">
        <v>22182</v>
      </c>
      <c r="E312" s="2">
        <v>41157</v>
      </c>
      <c r="F312" s="1" t="s">
        <v>14</v>
      </c>
      <c r="G312" s="1">
        <v>48</v>
      </c>
      <c r="H312" s="4" t="str">
        <f>IF($G312&gt;=30,"Large",IF(G312&lt;=15,"Small","Medium"))</f>
        <v>Large</v>
      </c>
      <c r="I312" s="4" t="str">
        <f>VLOOKUP(G312,$A$2:$B$12,2,TRUE)</f>
        <v>XXX Large</v>
      </c>
      <c r="J312" s="1">
        <v>2271.37</v>
      </c>
      <c r="K312" s="4">
        <f>IF(I312="Extra Large",0.01,IF(I312="XXX Large",0.01,IF(I312="XX Large",0.01,0)))</f>
        <v>0.01</v>
      </c>
      <c r="L312" s="4">
        <f>J312-(J312*K312)</f>
        <v>2248.6563000000001</v>
      </c>
      <c r="M312" s="4">
        <f>IF(I312="XXX Large",J312-O312,IF(I312="XX Large",J312-O312,IF(I312="Extra Large",J312-O312,J312)))</f>
        <v>2261.12</v>
      </c>
      <c r="N312" s="1" t="s">
        <v>8</v>
      </c>
      <c r="O312" s="1">
        <v>10.25</v>
      </c>
    </row>
    <row r="313" spans="4:15" x14ac:dyDescent="0.25">
      <c r="D313" s="1">
        <v>50849</v>
      </c>
      <c r="E313" s="2">
        <v>41186</v>
      </c>
      <c r="F313" s="1" t="s">
        <v>7</v>
      </c>
      <c r="G313" s="1">
        <v>47</v>
      </c>
      <c r="H313" s="4" t="str">
        <f>IF($G313&gt;=30,"Large",IF(G313&lt;=15,"Small","Medium"))</f>
        <v>Large</v>
      </c>
      <c r="I313" s="4" t="str">
        <f>VLOOKUP(G313,$A$2:$B$12,2,TRUE)</f>
        <v>XXX Large</v>
      </c>
      <c r="J313" s="1">
        <v>307.37</v>
      </c>
      <c r="K313" s="4">
        <f>IF(I313="Extra Large",0.01,IF(I313="XXX Large",0.01,IF(I313="XX Large",0.01,0)))</f>
        <v>0.01</v>
      </c>
      <c r="L313" s="4">
        <f>J313-(J313*K313)</f>
        <v>304.29630000000003</v>
      </c>
      <c r="M313" s="4">
        <f>IF(I313="XXX Large",J313-O313,IF(I313="XX Large",J313-O313,IF(I313="Extra Large",J313-O313,J313)))</f>
        <v>298.2</v>
      </c>
      <c r="N313" s="1" t="s">
        <v>8</v>
      </c>
      <c r="O313" s="1">
        <v>9.17</v>
      </c>
    </row>
    <row r="314" spans="4:15" x14ac:dyDescent="0.25">
      <c r="D314" s="1">
        <v>36484</v>
      </c>
      <c r="E314" s="2">
        <v>40936</v>
      </c>
      <c r="F314" s="1" t="s">
        <v>12</v>
      </c>
      <c r="G314" s="1">
        <v>41</v>
      </c>
      <c r="H314" s="4" t="str">
        <f>IF($G314&gt;=30,"Large",IF(G314&lt;=15,"Small","Medium"))</f>
        <v>Large</v>
      </c>
      <c r="I314" s="4" t="str">
        <f>VLOOKUP(G314,$A$2:$B$12,2,TRUE)</f>
        <v>XX Large</v>
      </c>
      <c r="J314" s="1">
        <v>2380.5695000000001</v>
      </c>
      <c r="K314" s="4">
        <f>IF(I314="Extra Large",0.01,IF(I314="XXX Large",0.01,IF(I314="XX Large",0.01,0)))</f>
        <v>0.01</v>
      </c>
      <c r="L314" s="4">
        <f>J314-(J314*K314)</f>
        <v>2356.763805</v>
      </c>
      <c r="M314" s="4">
        <f>IF(I314="XXX Large",J314-O314,IF(I314="XX Large",J314-O314,IF(I314="Extra Large",J314-O314,J314)))</f>
        <v>2376.6695</v>
      </c>
      <c r="N314" s="1" t="s">
        <v>8</v>
      </c>
      <c r="O314" s="1">
        <v>3.9</v>
      </c>
    </row>
    <row r="315" spans="4:15" x14ac:dyDescent="0.25">
      <c r="D315" s="1">
        <v>9925</v>
      </c>
      <c r="E315" s="2">
        <v>40938</v>
      </c>
      <c r="F315" s="1" t="s">
        <v>12</v>
      </c>
      <c r="G315" s="1">
        <v>43</v>
      </c>
      <c r="H315" s="4" t="str">
        <f>IF($G315&gt;=30,"Large",IF(G315&lt;=15,"Small","Medium"))</f>
        <v>Large</v>
      </c>
      <c r="I315" s="4" t="str">
        <f>VLOOKUP(G315,$A$2:$B$12,2,TRUE)</f>
        <v>XX Large</v>
      </c>
      <c r="J315" s="1">
        <v>1751.68</v>
      </c>
      <c r="K315" s="4">
        <f>IF(I315="Extra Large",0.01,IF(I315="XXX Large",0.01,IF(I315="XX Large",0.01,0)))</f>
        <v>0.01</v>
      </c>
      <c r="L315" s="4">
        <f>J315-(J315*K315)</f>
        <v>1734.1632</v>
      </c>
      <c r="M315" s="4">
        <f>IF(I315="XXX Large",J315-O315,IF(I315="XX Large",J315-O315,IF(I315="Extra Large",J315-O315,J315)))</f>
        <v>1748.69</v>
      </c>
      <c r="N315" s="1" t="s">
        <v>8</v>
      </c>
      <c r="O315" s="1">
        <v>2.99</v>
      </c>
    </row>
    <row r="316" spans="4:15" x14ac:dyDescent="0.25">
      <c r="D316" s="1">
        <v>57280</v>
      </c>
      <c r="E316" s="2">
        <v>40939</v>
      </c>
      <c r="F316" s="1" t="s">
        <v>14</v>
      </c>
      <c r="G316" s="1">
        <v>44</v>
      </c>
      <c r="H316" s="4" t="str">
        <f>IF($G316&gt;=30,"Large",IF(G316&lt;=15,"Small","Medium"))</f>
        <v>Large</v>
      </c>
      <c r="I316" s="4" t="str">
        <f>VLOOKUP(G316,$A$2:$B$12,2,TRUE)</f>
        <v>XX Large</v>
      </c>
      <c r="J316" s="1">
        <v>299.85000000000002</v>
      </c>
      <c r="K316" s="4">
        <f>IF(I316="Extra Large",0.01,IF(I316="XXX Large",0.01,IF(I316="XX Large",0.01,0)))</f>
        <v>0.01</v>
      </c>
      <c r="L316" s="4">
        <f>J316-(J316*K316)</f>
        <v>296.85150000000004</v>
      </c>
      <c r="M316" s="4">
        <f>IF(I316="XXX Large",J316-O316,IF(I316="XX Large",J316-O316,IF(I316="Extra Large",J316-O316,J316)))</f>
        <v>289.8</v>
      </c>
      <c r="N316" s="1" t="s">
        <v>8</v>
      </c>
      <c r="O316" s="1">
        <v>10.050000000000001</v>
      </c>
    </row>
    <row r="317" spans="4:15" x14ac:dyDescent="0.25">
      <c r="D317" s="1">
        <v>4199</v>
      </c>
      <c r="E317" s="2">
        <v>40951</v>
      </c>
      <c r="F317" s="1" t="s">
        <v>12</v>
      </c>
      <c r="G317" s="1">
        <v>43</v>
      </c>
      <c r="H317" s="4" t="str">
        <f>IF($G317&gt;=30,"Large",IF(G317&lt;=15,"Small","Medium"))</f>
        <v>Large</v>
      </c>
      <c r="I317" s="4" t="str">
        <f>VLOOKUP(G317,$A$2:$B$12,2,TRUE)</f>
        <v>XX Large</v>
      </c>
      <c r="J317" s="1">
        <v>639.71</v>
      </c>
      <c r="K317" s="4">
        <f>IF(I317="Extra Large",0.01,IF(I317="XXX Large",0.01,IF(I317="XX Large",0.01,0)))</f>
        <v>0.01</v>
      </c>
      <c r="L317" s="4">
        <f>J317-(J317*K317)</f>
        <v>633.31290000000001</v>
      </c>
      <c r="M317" s="4">
        <f>IF(I317="XXX Large",J317-O317,IF(I317="XX Large",J317-O317,IF(I317="Extra Large",J317-O317,J317)))</f>
        <v>634.41000000000008</v>
      </c>
      <c r="N317" s="1" t="s">
        <v>8</v>
      </c>
      <c r="O317" s="1">
        <v>5.3</v>
      </c>
    </row>
    <row r="318" spans="4:15" x14ac:dyDescent="0.25">
      <c r="D318" s="1">
        <v>3205</v>
      </c>
      <c r="E318" s="2">
        <v>41009</v>
      </c>
      <c r="F318" s="1" t="s">
        <v>7</v>
      </c>
      <c r="G318" s="1">
        <v>42</v>
      </c>
      <c r="H318" s="4" t="str">
        <f>IF($G318&gt;=30,"Large",IF(G318&lt;=15,"Small","Medium"))</f>
        <v>Large</v>
      </c>
      <c r="I318" s="4" t="str">
        <f>VLOOKUP(G318,$A$2:$B$12,2,TRUE)</f>
        <v>XX Large</v>
      </c>
      <c r="J318" s="1">
        <v>2907.63</v>
      </c>
      <c r="K318" s="4">
        <f>IF(I318="Extra Large",0.01,IF(I318="XXX Large",0.01,IF(I318="XX Large",0.01,0)))</f>
        <v>0.01</v>
      </c>
      <c r="L318" s="4">
        <f>J318-(J318*K318)</f>
        <v>2878.5536999999999</v>
      </c>
      <c r="M318" s="4">
        <f>IF(I318="XXX Large",J318-O318,IF(I318="XX Large",J318-O318,IF(I318="Extra Large",J318-O318,J318)))</f>
        <v>2838.63</v>
      </c>
      <c r="N318" s="1" t="s">
        <v>8</v>
      </c>
      <c r="O318" s="1">
        <v>69</v>
      </c>
    </row>
    <row r="319" spans="4:15" x14ac:dyDescent="0.25">
      <c r="D319" s="1">
        <v>23681</v>
      </c>
      <c r="E319" s="2">
        <v>41048</v>
      </c>
      <c r="F319" s="1" t="s">
        <v>9</v>
      </c>
      <c r="G319" s="1">
        <v>42</v>
      </c>
      <c r="H319" s="4" t="str">
        <f>IF($G319&gt;=30,"Large",IF(G319&lt;=15,"Small","Medium"))</f>
        <v>Large</v>
      </c>
      <c r="I319" s="4" t="str">
        <f>VLOOKUP(G319,$A$2:$B$12,2,TRUE)</f>
        <v>XX Large</v>
      </c>
      <c r="J319" s="1">
        <v>4182.5200000000004</v>
      </c>
      <c r="K319" s="4">
        <f>IF(I319="Extra Large",0.01,IF(I319="XXX Large",0.01,IF(I319="XX Large",0.01,0)))</f>
        <v>0.01</v>
      </c>
      <c r="L319" s="4">
        <f>J319-(J319*K319)</f>
        <v>4140.6948000000002</v>
      </c>
      <c r="M319" s="4">
        <f>IF(I319="XXX Large",J319-O319,IF(I319="XX Large",J319-O319,IF(I319="Extra Large",J319-O319,J319)))</f>
        <v>4147.5200000000004</v>
      </c>
      <c r="N319" s="1" t="s">
        <v>8</v>
      </c>
      <c r="O319" s="1">
        <v>35</v>
      </c>
    </row>
    <row r="320" spans="4:15" x14ac:dyDescent="0.25">
      <c r="D320" s="1">
        <v>18757</v>
      </c>
      <c r="E320" s="2">
        <v>41051</v>
      </c>
      <c r="F320" s="1" t="s">
        <v>7</v>
      </c>
      <c r="G320" s="1">
        <v>43</v>
      </c>
      <c r="H320" s="4" t="str">
        <f>IF($G320&gt;=30,"Large",IF(G320&lt;=15,"Small","Medium"))</f>
        <v>Large</v>
      </c>
      <c r="I320" s="4" t="str">
        <f>VLOOKUP(G320,$A$2:$B$12,2,TRUE)</f>
        <v>XX Large</v>
      </c>
      <c r="J320" s="1">
        <v>319.95999999999998</v>
      </c>
      <c r="K320" s="4">
        <f>IF(I320="Extra Large",0.01,IF(I320="XXX Large",0.01,IF(I320="XX Large",0.01,0)))</f>
        <v>0.01</v>
      </c>
      <c r="L320" s="4">
        <f>J320-(J320*K320)</f>
        <v>316.7604</v>
      </c>
      <c r="M320" s="4">
        <f>IF(I320="XXX Large",J320-O320,IF(I320="XX Large",J320-O320,IF(I320="Extra Large",J320-O320,J320)))</f>
        <v>318.35999999999996</v>
      </c>
      <c r="N320" s="1" t="s">
        <v>8</v>
      </c>
      <c r="O320" s="1">
        <v>1.6</v>
      </c>
    </row>
    <row r="321" spans="4:15" x14ac:dyDescent="0.25">
      <c r="D321" s="1">
        <v>55938</v>
      </c>
      <c r="E321" s="2">
        <v>41092</v>
      </c>
      <c r="F321" s="1" t="s">
        <v>11</v>
      </c>
      <c r="G321" s="1">
        <v>42</v>
      </c>
      <c r="H321" s="4" t="str">
        <f>IF($G321&gt;=30,"Large",IF(G321&lt;=15,"Small","Medium"))</f>
        <v>Large</v>
      </c>
      <c r="I321" s="4" t="str">
        <f>VLOOKUP(G321,$A$2:$B$12,2,TRUE)</f>
        <v>XX Large</v>
      </c>
      <c r="J321" s="1">
        <v>802.46</v>
      </c>
      <c r="K321" s="4">
        <f>IF(I321="Extra Large",0.01,IF(I321="XXX Large",0.01,IF(I321="XX Large",0.01,0)))</f>
        <v>0.01</v>
      </c>
      <c r="L321" s="4">
        <f>J321-(J321*K321)</f>
        <v>794.43540000000007</v>
      </c>
      <c r="M321" s="4">
        <f>IF(I321="XXX Large",J321-O321,IF(I321="XX Large",J321-O321,IF(I321="Extra Large",J321-O321,J321)))</f>
        <v>796.49</v>
      </c>
      <c r="N321" s="1" t="s">
        <v>8</v>
      </c>
      <c r="O321" s="1">
        <v>5.97</v>
      </c>
    </row>
    <row r="322" spans="4:15" x14ac:dyDescent="0.25">
      <c r="D322" s="1">
        <v>24450</v>
      </c>
      <c r="E322" s="2">
        <v>41099</v>
      </c>
      <c r="F322" s="1" t="s">
        <v>12</v>
      </c>
      <c r="G322" s="1">
        <v>41</v>
      </c>
      <c r="H322" s="4" t="str">
        <f>IF($G322&gt;=30,"Large",IF(G322&lt;=15,"Small","Medium"))</f>
        <v>Large</v>
      </c>
      <c r="I322" s="4" t="str">
        <f>VLOOKUP(G322,$A$2:$B$12,2,TRUE)</f>
        <v>XX Large</v>
      </c>
      <c r="J322" s="1">
        <v>392.61</v>
      </c>
      <c r="K322" s="4">
        <f>IF(I322="Extra Large",0.01,IF(I322="XXX Large",0.01,IF(I322="XX Large",0.01,0)))</f>
        <v>0.01</v>
      </c>
      <c r="L322" s="4">
        <f>J322-(J322*K322)</f>
        <v>388.68389999999999</v>
      </c>
      <c r="M322" s="4">
        <f>IF(I322="XXX Large",J322-O322,IF(I322="XX Large",J322-O322,IF(I322="Extra Large",J322-O322,J322)))</f>
        <v>385.32</v>
      </c>
      <c r="N322" s="1" t="s">
        <v>8</v>
      </c>
      <c r="O322" s="1">
        <v>7.29</v>
      </c>
    </row>
    <row r="323" spans="4:15" x14ac:dyDescent="0.25">
      <c r="D323" s="1">
        <v>30403</v>
      </c>
      <c r="E323" s="2">
        <v>41100</v>
      </c>
      <c r="F323" s="1" t="s">
        <v>9</v>
      </c>
      <c r="G323" s="1">
        <v>41</v>
      </c>
      <c r="H323" s="4" t="str">
        <f>IF($G323&gt;=30,"Large",IF(G323&lt;=15,"Small","Medium"))</f>
        <v>Large</v>
      </c>
      <c r="I323" s="4" t="str">
        <f>VLOOKUP(G323,$A$2:$B$12,2,TRUE)</f>
        <v>XX Large</v>
      </c>
      <c r="J323" s="1">
        <v>305.01</v>
      </c>
      <c r="K323" s="4">
        <f>IF(I323="Extra Large",0.01,IF(I323="XXX Large",0.01,IF(I323="XX Large",0.01,0)))</f>
        <v>0.01</v>
      </c>
      <c r="L323" s="4">
        <f>J323-(J323*K323)</f>
        <v>301.9599</v>
      </c>
      <c r="M323" s="4">
        <f>IF(I323="XXX Large",J323-O323,IF(I323="XX Large",J323-O323,IF(I323="Extra Large",J323-O323,J323)))</f>
        <v>297.28999999999996</v>
      </c>
      <c r="N323" s="1" t="s">
        <v>8</v>
      </c>
      <c r="O323" s="1">
        <v>7.72</v>
      </c>
    </row>
    <row r="324" spans="4:15" x14ac:dyDescent="0.25">
      <c r="D324" s="1">
        <v>5699</v>
      </c>
      <c r="E324" s="2">
        <v>41119</v>
      </c>
      <c r="F324" s="1" t="s">
        <v>7</v>
      </c>
      <c r="G324" s="1">
        <v>41</v>
      </c>
      <c r="H324" s="4" t="str">
        <f>IF($G324&gt;=30,"Large",IF(G324&lt;=15,"Small","Medium"))</f>
        <v>Large</v>
      </c>
      <c r="I324" s="4" t="str">
        <f>VLOOKUP(G324,$A$2:$B$12,2,TRUE)</f>
        <v>XX Large</v>
      </c>
      <c r="J324" s="1">
        <v>573.89</v>
      </c>
      <c r="K324" s="4">
        <f>IF(I324="Extra Large",0.01,IF(I324="XXX Large",0.01,IF(I324="XX Large",0.01,0)))</f>
        <v>0.01</v>
      </c>
      <c r="L324" s="4">
        <f>J324-(J324*K324)</f>
        <v>568.15110000000004</v>
      </c>
      <c r="M324" s="4">
        <f>IF(I324="XXX Large",J324-O324,IF(I324="XX Large",J324-O324,IF(I324="Extra Large",J324-O324,J324)))</f>
        <v>566.19999999999993</v>
      </c>
      <c r="N324" s="1" t="s">
        <v>8</v>
      </c>
      <c r="O324" s="1">
        <v>7.69</v>
      </c>
    </row>
    <row r="325" spans="4:15" x14ac:dyDescent="0.25">
      <c r="D325" s="1">
        <v>23489</v>
      </c>
      <c r="E325" s="2">
        <v>41149</v>
      </c>
      <c r="F325" s="1" t="s">
        <v>9</v>
      </c>
      <c r="G325" s="1">
        <v>42</v>
      </c>
      <c r="H325" s="4" t="str">
        <f>IF($G325&gt;=30,"Large",IF(G325&lt;=15,"Small","Medium"))</f>
        <v>Large</v>
      </c>
      <c r="I325" s="4" t="str">
        <f>VLOOKUP(G325,$A$2:$B$12,2,TRUE)</f>
        <v>XX Large</v>
      </c>
      <c r="J325" s="1">
        <v>2004.6</v>
      </c>
      <c r="K325" s="4">
        <f>IF(I325="Extra Large",0.01,IF(I325="XXX Large",0.01,IF(I325="XX Large",0.01,0)))</f>
        <v>0.01</v>
      </c>
      <c r="L325" s="4">
        <f>J325-(J325*K325)</f>
        <v>1984.5539999999999</v>
      </c>
      <c r="M325" s="4">
        <f>IF(I325="XXX Large",J325-O325,IF(I325="XX Large",J325-O325,IF(I325="Extra Large",J325-O325,J325)))</f>
        <v>2000.99</v>
      </c>
      <c r="N325" s="1" t="s">
        <v>8</v>
      </c>
      <c r="O325" s="1">
        <v>3.61</v>
      </c>
    </row>
    <row r="326" spans="4:15" x14ac:dyDescent="0.25">
      <c r="D326" s="1">
        <v>46212</v>
      </c>
      <c r="E326" s="2">
        <v>41164</v>
      </c>
      <c r="F326" s="1" t="s">
        <v>11</v>
      </c>
      <c r="G326" s="1">
        <v>43</v>
      </c>
      <c r="H326" s="4" t="str">
        <f>IF($G326&gt;=30,"Large",IF(G326&lt;=15,"Small","Medium"))</f>
        <v>Large</v>
      </c>
      <c r="I326" s="4" t="str">
        <f>VLOOKUP(G326,$A$2:$B$12,2,TRUE)</f>
        <v>XX Large</v>
      </c>
      <c r="J326" s="1">
        <v>322.47000000000003</v>
      </c>
      <c r="K326" s="4">
        <f>IF(I326="Extra Large",0.01,IF(I326="XXX Large",0.01,IF(I326="XX Large",0.01,0)))</f>
        <v>0.01</v>
      </c>
      <c r="L326" s="4">
        <f>J326-(J326*K326)</f>
        <v>319.24530000000004</v>
      </c>
      <c r="M326" s="4">
        <f>IF(I326="XXX Large",J326-O326,IF(I326="XX Large",J326-O326,IF(I326="Extra Large",J326-O326,J326)))</f>
        <v>319.97000000000003</v>
      </c>
      <c r="N326" s="1" t="s">
        <v>8</v>
      </c>
      <c r="O326" s="1">
        <v>2.5</v>
      </c>
    </row>
    <row r="327" spans="4:15" x14ac:dyDescent="0.25">
      <c r="D327" s="1">
        <v>32871</v>
      </c>
      <c r="E327" s="2">
        <v>41208</v>
      </c>
      <c r="F327" s="1" t="s">
        <v>9</v>
      </c>
      <c r="G327" s="1">
        <v>42</v>
      </c>
      <c r="H327" s="4" t="str">
        <f>IF($G327&gt;=30,"Large",IF(G327&lt;=15,"Small","Medium"))</f>
        <v>Large</v>
      </c>
      <c r="I327" s="4" t="str">
        <f>VLOOKUP(G327,$A$2:$B$12,2,TRUE)</f>
        <v>XX Large</v>
      </c>
      <c r="J327" s="1">
        <v>939.77</v>
      </c>
      <c r="K327" s="4">
        <f>IF(I327="Extra Large",0.01,IF(I327="XXX Large",0.01,IF(I327="XX Large",0.01,0)))</f>
        <v>0.01</v>
      </c>
      <c r="L327" s="4">
        <f>J327-(J327*K327)</f>
        <v>930.3723</v>
      </c>
      <c r="M327" s="4">
        <f>IF(I327="XXX Large",J327-O327,IF(I327="XX Large",J327-O327,IF(I327="Extra Large",J327-O327,J327)))</f>
        <v>935.77</v>
      </c>
      <c r="N327" s="1" t="s">
        <v>8</v>
      </c>
      <c r="O327" s="1">
        <v>4</v>
      </c>
    </row>
    <row r="328" spans="4:15" x14ac:dyDescent="0.25">
      <c r="D328" s="1">
        <v>5890</v>
      </c>
      <c r="E328" s="2">
        <v>41216</v>
      </c>
      <c r="F328" s="1" t="s">
        <v>9</v>
      </c>
      <c r="G328" s="1">
        <v>42</v>
      </c>
      <c r="H328" s="4" t="str">
        <f>IF($G328&gt;=30,"Large",IF(G328&lt;=15,"Small","Medium"))</f>
        <v>Large</v>
      </c>
      <c r="I328" s="4" t="str">
        <f>VLOOKUP(G328,$A$2:$B$12,2,TRUE)</f>
        <v>XX Large</v>
      </c>
      <c r="J328" s="1">
        <v>813.53499999999997</v>
      </c>
      <c r="K328" s="4">
        <f>IF(I328="Extra Large",0.01,IF(I328="XXX Large",0.01,IF(I328="XX Large",0.01,0)))</f>
        <v>0.01</v>
      </c>
      <c r="L328" s="4">
        <f>J328-(J328*K328)</f>
        <v>805.39964999999995</v>
      </c>
      <c r="M328" s="4">
        <f>IF(I328="XXX Large",J328-O328,IF(I328="XX Large",J328-O328,IF(I328="Extra Large",J328-O328,J328)))</f>
        <v>812.54499999999996</v>
      </c>
      <c r="N328" s="1" t="s">
        <v>8</v>
      </c>
      <c r="O328" s="1">
        <v>0.99</v>
      </c>
    </row>
    <row r="329" spans="4:15" x14ac:dyDescent="0.25">
      <c r="D329" s="1">
        <v>51297</v>
      </c>
      <c r="E329" s="2">
        <v>41224</v>
      </c>
      <c r="F329" s="1" t="s">
        <v>7</v>
      </c>
      <c r="G329" s="1">
        <v>41</v>
      </c>
      <c r="H329" s="4" t="str">
        <f>IF($G329&gt;=30,"Large",IF(G329&lt;=15,"Small","Medium"))</f>
        <v>Large</v>
      </c>
      <c r="I329" s="4" t="str">
        <f>VLOOKUP(G329,$A$2:$B$12,2,TRUE)</f>
        <v>XX Large</v>
      </c>
      <c r="J329" s="1">
        <v>356.28</v>
      </c>
      <c r="K329" s="4">
        <f>IF(I329="Extra Large",0.01,IF(I329="XXX Large",0.01,IF(I329="XX Large",0.01,0)))</f>
        <v>0.01</v>
      </c>
      <c r="L329" s="4">
        <f>J329-(J329*K329)</f>
        <v>352.71719999999999</v>
      </c>
      <c r="M329" s="4">
        <f>IF(I329="XXX Large",J329-O329,IF(I329="XX Large",J329-O329,IF(I329="Extra Large",J329-O329,J329)))</f>
        <v>353.28999999999996</v>
      </c>
      <c r="N329" s="1" t="s">
        <v>8</v>
      </c>
      <c r="O329" s="1">
        <v>2.99</v>
      </c>
    </row>
    <row r="330" spans="4:15" x14ac:dyDescent="0.25">
      <c r="D330" s="1">
        <v>32449</v>
      </c>
      <c r="E330" s="2">
        <v>41252</v>
      </c>
      <c r="F330" s="1" t="s">
        <v>12</v>
      </c>
      <c r="G330" s="1">
        <v>44</v>
      </c>
      <c r="H330" s="4" t="str">
        <f>IF($G330&gt;=30,"Large",IF(G330&lt;=15,"Small","Medium"))</f>
        <v>Large</v>
      </c>
      <c r="I330" s="4" t="str">
        <f>VLOOKUP(G330,$A$2:$B$12,2,TRUE)</f>
        <v>XX Large</v>
      </c>
      <c r="J330" s="1">
        <v>7195.2584999999999</v>
      </c>
      <c r="K330" s="4">
        <f>IF(I330="Extra Large",0.01,IF(I330="XXX Large",0.01,IF(I330="XX Large",0.01,0)))</f>
        <v>0.01</v>
      </c>
      <c r="L330" s="4">
        <f>J330-(J330*K330)</f>
        <v>7123.3059149999999</v>
      </c>
      <c r="M330" s="4">
        <f>IF(I330="XXX Large",J330-O330,IF(I330="XX Large",J330-O330,IF(I330="Extra Large",J330-O330,J330)))</f>
        <v>7187.1785</v>
      </c>
      <c r="N330" s="1" t="s">
        <v>8</v>
      </c>
      <c r="O330" s="1">
        <v>8.08</v>
      </c>
    </row>
    <row r="331" spans="4:15" x14ac:dyDescent="0.25">
      <c r="D331" s="1">
        <v>34532</v>
      </c>
      <c r="E331" s="2">
        <v>41254</v>
      </c>
      <c r="F331" s="1" t="s">
        <v>7</v>
      </c>
      <c r="G331" s="1">
        <v>41</v>
      </c>
      <c r="H331" s="4" t="str">
        <f>IF($G331&gt;=30,"Large",IF(G331&lt;=15,"Small","Medium"))</f>
        <v>Large</v>
      </c>
      <c r="I331" s="4" t="str">
        <f>VLOOKUP(G331,$A$2:$B$12,2,TRUE)</f>
        <v>XX Large</v>
      </c>
      <c r="J331" s="1">
        <v>1234.3599999999999</v>
      </c>
      <c r="K331" s="4">
        <f>IF(I331="Extra Large",0.01,IF(I331="XXX Large",0.01,IF(I331="XX Large",0.01,0)))</f>
        <v>0.01</v>
      </c>
      <c r="L331" s="4">
        <f>J331-(J331*K331)</f>
        <v>1222.0164</v>
      </c>
      <c r="M331" s="4">
        <f>IF(I331="XXX Large",J331-O331,IF(I331="XX Large",J331-O331,IF(I331="Extra Large",J331-O331,J331)))</f>
        <v>1214.8499999999999</v>
      </c>
      <c r="N331" s="1" t="s">
        <v>8</v>
      </c>
      <c r="O331" s="1">
        <v>19.510000000000002</v>
      </c>
    </row>
    <row r="332" spans="4:15" x14ac:dyDescent="0.25">
      <c r="D332" s="1">
        <v>59781</v>
      </c>
      <c r="E332" s="2">
        <v>41255</v>
      </c>
      <c r="F332" s="1" t="s">
        <v>11</v>
      </c>
      <c r="G332" s="1">
        <v>43</v>
      </c>
      <c r="H332" s="4" t="str">
        <f>IF($G332&gt;=30,"Large",IF(G332&lt;=15,"Small","Medium"))</f>
        <v>Large</v>
      </c>
      <c r="I332" s="4" t="str">
        <f>VLOOKUP(G332,$A$2:$B$12,2,TRUE)</f>
        <v>XX Large</v>
      </c>
      <c r="J332" s="1">
        <v>262.13</v>
      </c>
      <c r="K332" s="4">
        <f>IF(I332="Extra Large",0.01,IF(I332="XXX Large",0.01,IF(I332="XX Large",0.01,0)))</f>
        <v>0.01</v>
      </c>
      <c r="L332" s="4">
        <f>J332-(J332*K332)</f>
        <v>259.50869999999998</v>
      </c>
      <c r="M332" s="4">
        <f>IF(I332="XXX Large",J332-O332,IF(I332="XX Large",J332-O332,IF(I332="Extra Large",J332-O332,J332)))</f>
        <v>256.83</v>
      </c>
      <c r="N332" s="1" t="s">
        <v>8</v>
      </c>
      <c r="O332" s="1">
        <v>5.3</v>
      </c>
    </row>
    <row r="333" spans="4:15" x14ac:dyDescent="0.25">
      <c r="D333" s="1">
        <v>16935</v>
      </c>
      <c r="E333" s="2">
        <v>41258</v>
      </c>
      <c r="F333" s="1" t="s">
        <v>11</v>
      </c>
      <c r="G333" s="1">
        <v>43</v>
      </c>
      <c r="H333" s="4" t="str">
        <f>IF($G333&gt;=30,"Large",IF(G333&lt;=15,"Small","Medium"))</f>
        <v>Large</v>
      </c>
      <c r="I333" s="4" t="str">
        <f>VLOOKUP(G333,$A$2:$B$12,2,TRUE)</f>
        <v>XX Large</v>
      </c>
      <c r="J333" s="1">
        <v>117.68</v>
      </c>
      <c r="K333" s="4">
        <f>IF(I333="Extra Large",0.01,IF(I333="XXX Large",0.01,IF(I333="XX Large",0.01,0)))</f>
        <v>0.01</v>
      </c>
      <c r="L333" s="4">
        <f>J333-(J333*K333)</f>
        <v>116.50320000000001</v>
      </c>
      <c r="M333" s="4">
        <f>IF(I333="XXX Large",J333-O333,IF(I333="XX Large",J333-O333,IF(I333="Extra Large",J333-O333,J333)))</f>
        <v>116.98</v>
      </c>
      <c r="N333" s="1" t="s">
        <v>8</v>
      </c>
      <c r="O333" s="1">
        <v>0.7</v>
      </c>
    </row>
    <row r="334" spans="4:15" x14ac:dyDescent="0.25">
      <c r="D334" s="1">
        <v>52516</v>
      </c>
      <c r="E334" s="2">
        <v>40913</v>
      </c>
      <c r="F334" s="1" t="s">
        <v>9</v>
      </c>
      <c r="G334" s="1">
        <v>19</v>
      </c>
      <c r="H334" s="4" t="str">
        <f>IF($G334&gt;=30,"Large",IF(G334&lt;=15,"Small","Medium"))</f>
        <v>Medium</v>
      </c>
      <c r="I334" s="4" t="str">
        <f>VLOOKUP(G334,$A$2:$B$12,2,TRUE)</f>
        <v>Small-Medium</v>
      </c>
      <c r="J334" s="1">
        <v>192.39</v>
      </c>
      <c r="K334" s="4">
        <f>IF(I334="Extra Large",0.01,IF(I334="XXX Large",0.01,IF(I334="XX Large",0.01,0)))</f>
        <v>0</v>
      </c>
      <c r="L334" s="4">
        <f>J334-(J334*K334)</f>
        <v>192.39</v>
      </c>
      <c r="M334" s="4">
        <f>IF(I334="XXX Large",J334-O334,IF(I334="XX Large",J334-O334,IF(I334="Extra Large",J334-O334,J334)))</f>
        <v>192.39</v>
      </c>
      <c r="N334" s="1" t="s">
        <v>8</v>
      </c>
      <c r="O334" s="1">
        <v>4.68</v>
      </c>
    </row>
    <row r="335" spans="4:15" x14ac:dyDescent="0.25">
      <c r="D335" s="1">
        <v>54053</v>
      </c>
      <c r="E335" s="2">
        <v>40953</v>
      </c>
      <c r="F335" s="1" t="s">
        <v>9</v>
      </c>
      <c r="G335" s="1">
        <v>18</v>
      </c>
      <c r="H335" s="4" t="str">
        <f>IF($G335&gt;=30,"Large",IF(G335&lt;=15,"Small","Medium"))</f>
        <v>Medium</v>
      </c>
      <c r="I335" s="4" t="str">
        <f>VLOOKUP(G335,$A$2:$B$12,2,TRUE)</f>
        <v>Small-Medium</v>
      </c>
      <c r="J335" s="1">
        <v>821.7885</v>
      </c>
      <c r="K335" s="4">
        <f>IF(I335="Extra Large",0.01,IF(I335="XXX Large",0.01,IF(I335="XX Large",0.01,0)))</f>
        <v>0</v>
      </c>
      <c r="L335" s="4">
        <f>J335-(J335*K335)</f>
        <v>821.7885</v>
      </c>
      <c r="M335" s="4">
        <f>IF(I335="XXX Large",J335-O335,IF(I335="XX Large",J335-O335,IF(I335="Extra Large",J335-O335,J335)))</f>
        <v>821.7885</v>
      </c>
      <c r="N335" s="1" t="s">
        <v>8</v>
      </c>
      <c r="O335" s="1">
        <v>5</v>
      </c>
    </row>
    <row r="336" spans="4:15" x14ac:dyDescent="0.25">
      <c r="D336" s="1">
        <v>35905</v>
      </c>
      <c r="E336" s="2">
        <v>40958</v>
      </c>
      <c r="F336" s="1" t="s">
        <v>7</v>
      </c>
      <c r="G336" s="1">
        <v>20</v>
      </c>
      <c r="H336" s="4" t="str">
        <f>IF($G336&gt;=30,"Large",IF(G336&lt;=15,"Small","Medium"))</f>
        <v>Medium</v>
      </c>
      <c r="I336" s="4" t="str">
        <f>VLOOKUP(G336,$A$2:$B$12,2,TRUE)</f>
        <v>Small-Medium</v>
      </c>
      <c r="J336" s="1">
        <v>37.4</v>
      </c>
      <c r="K336" s="4">
        <f>IF(I336="Extra Large",0.01,IF(I336="XXX Large",0.01,IF(I336="XX Large",0.01,0)))</f>
        <v>0</v>
      </c>
      <c r="L336" s="4">
        <f>J336-(J336*K336)</f>
        <v>37.4</v>
      </c>
      <c r="M336" s="4">
        <f>IF(I336="XXX Large",J336-O336,IF(I336="XX Large",J336-O336,IF(I336="Extra Large",J336-O336,J336)))</f>
        <v>37.4</v>
      </c>
      <c r="N336" s="1" t="s">
        <v>8</v>
      </c>
      <c r="O336" s="1">
        <v>1.57</v>
      </c>
    </row>
    <row r="337" spans="4:15" x14ac:dyDescent="0.25">
      <c r="D337" s="1">
        <v>56967</v>
      </c>
      <c r="E337" s="2">
        <v>40970</v>
      </c>
      <c r="F337" s="1" t="s">
        <v>7</v>
      </c>
      <c r="G337" s="1">
        <v>17</v>
      </c>
      <c r="H337" s="4" t="str">
        <f>IF($G337&gt;=30,"Large",IF(G337&lt;=15,"Small","Medium"))</f>
        <v>Medium</v>
      </c>
      <c r="I337" s="4" t="str">
        <f>VLOOKUP(G337,$A$2:$B$12,2,TRUE)</f>
        <v>Small-Medium</v>
      </c>
      <c r="J337" s="1">
        <v>1383.9</v>
      </c>
      <c r="K337" s="4">
        <f>IF(I337="Extra Large",0.01,IF(I337="XXX Large",0.01,IF(I337="XX Large",0.01,0)))</f>
        <v>0</v>
      </c>
      <c r="L337" s="4">
        <f>J337-(J337*K337)</f>
        <v>1383.9</v>
      </c>
      <c r="M337" s="4">
        <f>IF(I337="XXX Large",J337-O337,IF(I337="XX Large",J337-O337,IF(I337="Extra Large",J337-O337,J337)))</f>
        <v>1383.9</v>
      </c>
      <c r="N337" s="1" t="s">
        <v>8</v>
      </c>
      <c r="O337" s="1">
        <v>6.13</v>
      </c>
    </row>
    <row r="338" spans="4:15" x14ac:dyDescent="0.25">
      <c r="D338" s="1">
        <v>59395</v>
      </c>
      <c r="E338" s="2">
        <v>41021</v>
      </c>
      <c r="F338" s="1" t="s">
        <v>12</v>
      </c>
      <c r="G338" s="1">
        <v>20</v>
      </c>
      <c r="H338" s="4" t="str">
        <f>IF($G338&gt;=30,"Large",IF(G338&lt;=15,"Small","Medium"))</f>
        <v>Medium</v>
      </c>
      <c r="I338" s="4" t="str">
        <f>VLOOKUP(G338,$A$2:$B$12,2,TRUE)</f>
        <v>Small-Medium</v>
      </c>
      <c r="J338" s="1">
        <v>963.3</v>
      </c>
      <c r="K338" s="4">
        <f>IF(I338="Extra Large",0.01,IF(I338="XXX Large",0.01,IF(I338="XX Large",0.01,0)))</f>
        <v>0</v>
      </c>
      <c r="L338" s="4">
        <f>J338-(J338*K338)</f>
        <v>963.3</v>
      </c>
      <c r="M338" s="4">
        <f>IF(I338="XXX Large",J338-O338,IF(I338="XX Large",J338-O338,IF(I338="Extra Large",J338-O338,J338)))</f>
        <v>963.3</v>
      </c>
      <c r="N338" s="1" t="s">
        <v>8</v>
      </c>
      <c r="O338" s="1">
        <v>7.23</v>
      </c>
    </row>
    <row r="339" spans="4:15" x14ac:dyDescent="0.25">
      <c r="D339" s="1">
        <v>21410</v>
      </c>
      <c r="E339" s="2">
        <v>41030</v>
      </c>
      <c r="F339" s="1" t="s">
        <v>12</v>
      </c>
      <c r="G339" s="1">
        <v>16</v>
      </c>
      <c r="H339" s="4" t="str">
        <f>IF($G339&gt;=30,"Large",IF(G339&lt;=15,"Small","Medium"))</f>
        <v>Medium</v>
      </c>
      <c r="I339" s="4" t="str">
        <f>VLOOKUP(G339,$A$2:$B$12,2,TRUE)</f>
        <v>Small-Medium</v>
      </c>
      <c r="J339" s="1">
        <v>2101.59</v>
      </c>
      <c r="K339" s="4">
        <f>IF(I339="Extra Large",0.01,IF(I339="XXX Large",0.01,IF(I339="XX Large",0.01,0)))</f>
        <v>0</v>
      </c>
      <c r="L339" s="4">
        <f>J339-(J339*K339)</f>
        <v>2101.59</v>
      </c>
      <c r="M339" s="4">
        <f>IF(I339="XXX Large",J339-O339,IF(I339="XX Large",J339-O339,IF(I339="Extra Large",J339-O339,J339)))</f>
        <v>2101.59</v>
      </c>
      <c r="N339" s="1" t="s">
        <v>8</v>
      </c>
      <c r="O339" s="1">
        <v>24.49</v>
      </c>
    </row>
    <row r="340" spans="4:15" x14ac:dyDescent="0.25">
      <c r="D340" s="1">
        <v>21510</v>
      </c>
      <c r="E340" s="2">
        <v>41037</v>
      </c>
      <c r="F340" s="1" t="s">
        <v>9</v>
      </c>
      <c r="G340" s="1">
        <v>16</v>
      </c>
      <c r="H340" s="4" t="str">
        <f>IF($G340&gt;=30,"Large",IF(G340&lt;=15,"Small","Medium"))</f>
        <v>Medium</v>
      </c>
      <c r="I340" s="4" t="str">
        <f>VLOOKUP(G340,$A$2:$B$12,2,TRUE)</f>
        <v>Small-Medium</v>
      </c>
      <c r="J340" s="1">
        <v>372.09</v>
      </c>
      <c r="K340" s="4">
        <f>IF(I340="Extra Large",0.01,IF(I340="XXX Large",0.01,IF(I340="XX Large",0.01,0)))</f>
        <v>0</v>
      </c>
      <c r="L340" s="4">
        <f>J340-(J340*K340)</f>
        <v>372.09</v>
      </c>
      <c r="M340" s="4">
        <f>IF(I340="XXX Large",J340-O340,IF(I340="XX Large",J340-O340,IF(I340="Extra Large",J340-O340,J340)))</f>
        <v>372.09</v>
      </c>
      <c r="N340" s="1" t="s">
        <v>8</v>
      </c>
      <c r="O340" s="1">
        <v>1.99</v>
      </c>
    </row>
    <row r="341" spans="4:15" x14ac:dyDescent="0.25">
      <c r="D341" s="1">
        <v>29218</v>
      </c>
      <c r="E341" s="2">
        <v>41058</v>
      </c>
      <c r="F341" s="1" t="s">
        <v>7</v>
      </c>
      <c r="G341" s="1">
        <v>19</v>
      </c>
      <c r="H341" s="4" t="str">
        <f>IF($G341&gt;=30,"Large",IF(G341&lt;=15,"Small","Medium"))</f>
        <v>Medium</v>
      </c>
      <c r="I341" s="4" t="str">
        <f>VLOOKUP(G341,$A$2:$B$12,2,TRUE)</f>
        <v>Small-Medium</v>
      </c>
      <c r="J341" s="1">
        <v>1823.02</v>
      </c>
      <c r="K341" s="4">
        <f>IF(I341="Extra Large",0.01,IF(I341="XXX Large",0.01,IF(I341="XX Large",0.01,0)))</f>
        <v>0</v>
      </c>
      <c r="L341" s="4">
        <f>J341-(J341*K341)</f>
        <v>1823.02</v>
      </c>
      <c r="M341" s="4">
        <f>IF(I341="XXX Large",J341-O341,IF(I341="XX Large",J341-O341,IF(I341="Extra Large",J341-O341,J341)))</f>
        <v>1823.02</v>
      </c>
      <c r="N341" s="1" t="s">
        <v>8</v>
      </c>
      <c r="O341" s="1">
        <v>39.61</v>
      </c>
    </row>
    <row r="342" spans="4:15" x14ac:dyDescent="0.25">
      <c r="D342" s="1">
        <v>48993</v>
      </c>
      <c r="E342" s="2">
        <v>41060</v>
      </c>
      <c r="F342" s="1" t="s">
        <v>7</v>
      </c>
      <c r="G342" s="1">
        <v>17</v>
      </c>
      <c r="H342" s="4" t="str">
        <f>IF($G342&gt;=30,"Large",IF(G342&lt;=15,"Small","Medium"))</f>
        <v>Medium</v>
      </c>
      <c r="I342" s="4" t="str">
        <f>VLOOKUP(G342,$A$2:$B$12,2,TRUE)</f>
        <v>Small-Medium</v>
      </c>
      <c r="J342" s="1">
        <v>122.42</v>
      </c>
      <c r="K342" s="4">
        <f>IF(I342="Extra Large",0.01,IF(I342="XXX Large",0.01,IF(I342="XX Large",0.01,0)))</f>
        <v>0</v>
      </c>
      <c r="L342" s="4">
        <f>J342-(J342*K342)</f>
        <v>122.42</v>
      </c>
      <c r="M342" s="4">
        <f>IF(I342="XXX Large",J342-O342,IF(I342="XX Large",J342-O342,IF(I342="Extra Large",J342-O342,J342)))</f>
        <v>122.42</v>
      </c>
      <c r="N342" s="1" t="s">
        <v>8</v>
      </c>
      <c r="O342" s="1">
        <v>6.22</v>
      </c>
    </row>
    <row r="343" spans="4:15" x14ac:dyDescent="0.25">
      <c r="D343" s="1">
        <v>55938</v>
      </c>
      <c r="E343" s="2">
        <v>41092</v>
      </c>
      <c r="F343" s="1" t="s">
        <v>11</v>
      </c>
      <c r="G343" s="1">
        <v>18</v>
      </c>
      <c r="H343" s="4" t="str">
        <f>IF($G343&gt;=30,"Large",IF(G343&lt;=15,"Small","Medium"))</f>
        <v>Medium</v>
      </c>
      <c r="I343" s="4" t="str">
        <f>VLOOKUP(G343,$A$2:$B$12,2,TRUE)</f>
        <v>Small-Medium</v>
      </c>
      <c r="J343" s="1">
        <v>1769.9</v>
      </c>
      <c r="K343" s="4">
        <f>IF(I343="Extra Large",0.01,IF(I343="XXX Large",0.01,IF(I343="XX Large",0.01,0)))</f>
        <v>0</v>
      </c>
      <c r="L343" s="4">
        <f>J343-(J343*K343)</f>
        <v>1769.9</v>
      </c>
      <c r="M343" s="4">
        <f>IF(I343="XXX Large",J343-O343,IF(I343="XX Large",J343-O343,IF(I343="Extra Large",J343-O343,J343)))</f>
        <v>1769.9</v>
      </c>
      <c r="N343" s="1" t="s">
        <v>8</v>
      </c>
      <c r="O343" s="1">
        <v>35</v>
      </c>
    </row>
    <row r="344" spans="4:15" x14ac:dyDescent="0.25">
      <c r="D344" s="1">
        <v>37313</v>
      </c>
      <c r="E344" s="2">
        <v>41092</v>
      </c>
      <c r="F344" s="1" t="s">
        <v>11</v>
      </c>
      <c r="G344" s="1">
        <v>17</v>
      </c>
      <c r="H344" s="4" t="str">
        <f>IF($G344&gt;=30,"Large",IF(G344&lt;=15,"Small","Medium"))</f>
        <v>Medium</v>
      </c>
      <c r="I344" s="4" t="str">
        <f>VLOOKUP(G344,$A$2:$B$12,2,TRUE)</f>
        <v>Small-Medium</v>
      </c>
      <c r="J344" s="1">
        <v>908.41200000000003</v>
      </c>
      <c r="K344" s="4">
        <f>IF(I344="Extra Large",0.01,IF(I344="XXX Large",0.01,IF(I344="XX Large",0.01,0)))</f>
        <v>0</v>
      </c>
      <c r="L344" s="4">
        <f>J344-(J344*K344)</f>
        <v>908.41200000000003</v>
      </c>
      <c r="M344" s="4">
        <f>IF(I344="XXX Large",J344-O344,IF(I344="XX Large",J344-O344,IF(I344="Extra Large",J344-O344,J344)))</f>
        <v>908.41200000000003</v>
      </c>
      <c r="N344" s="1" t="s">
        <v>8</v>
      </c>
      <c r="O344" s="1">
        <v>8.99</v>
      </c>
    </row>
    <row r="345" spans="4:15" x14ac:dyDescent="0.25">
      <c r="D345" s="1">
        <v>50758</v>
      </c>
      <c r="E345" s="2">
        <v>41102</v>
      </c>
      <c r="F345" s="1" t="s">
        <v>14</v>
      </c>
      <c r="G345" s="1">
        <v>17</v>
      </c>
      <c r="H345" s="4" t="str">
        <f>IF($G345&gt;=30,"Large",IF(G345&lt;=15,"Small","Medium"))</f>
        <v>Medium</v>
      </c>
      <c r="I345" s="4" t="str">
        <f>VLOOKUP(G345,$A$2:$B$12,2,TRUE)</f>
        <v>Small-Medium</v>
      </c>
      <c r="J345" s="1">
        <v>128.5</v>
      </c>
      <c r="K345" s="4">
        <f>IF(I345="Extra Large",0.01,IF(I345="XXX Large",0.01,IF(I345="XX Large",0.01,0)))</f>
        <v>0</v>
      </c>
      <c r="L345" s="4">
        <f>J345-(J345*K345)</f>
        <v>128.5</v>
      </c>
      <c r="M345" s="4">
        <f>IF(I345="XXX Large",J345-O345,IF(I345="XX Large",J345-O345,IF(I345="Extra Large",J345-O345,J345)))</f>
        <v>128.5</v>
      </c>
      <c r="N345" s="1" t="s">
        <v>8</v>
      </c>
      <c r="O345" s="1">
        <v>6.93</v>
      </c>
    </row>
    <row r="346" spans="4:15" x14ac:dyDescent="0.25">
      <c r="D346" s="1">
        <v>6182</v>
      </c>
      <c r="E346" s="2">
        <v>41111</v>
      </c>
      <c r="F346" s="1" t="s">
        <v>7</v>
      </c>
      <c r="G346" s="1">
        <v>18</v>
      </c>
      <c r="H346" s="4" t="str">
        <f>IF($G346&gt;=30,"Large",IF(G346&lt;=15,"Small","Medium"))</f>
        <v>Medium</v>
      </c>
      <c r="I346" s="4" t="str">
        <f>VLOOKUP(G346,$A$2:$B$12,2,TRUE)</f>
        <v>Small-Medium</v>
      </c>
      <c r="J346" s="1">
        <v>130.32</v>
      </c>
      <c r="K346" s="4">
        <f>IF(I346="Extra Large",0.01,IF(I346="XXX Large",0.01,IF(I346="XX Large",0.01,0)))</f>
        <v>0</v>
      </c>
      <c r="L346" s="4">
        <f>J346-(J346*K346)</f>
        <v>130.32</v>
      </c>
      <c r="M346" s="4">
        <f>IF(I346="XXX Large",J346-O346,IF(I346="XX Large",J346-O346,IF(I346="Extra Large",J346-O346,J346)))</f>
        <v>130.32</v>
      </c>
      <c r="N346" s="1" t="s">
        <v>8</v>
      </c>
      <c r="O346" s="1">
        <v>7.86</v>
      </c>
    </row>
    <row r="347" spans="4:15" x14ac:dyDescent="0.25">
      <c r="D347" s="1">
        <v>2562</v>
      </c>
      <c r="E347" s="2">
        <v>41121</v>
      </c>
      <c r="F347" s="1" t="s">
        <v>12</v>
      </c>
      <c r="G347" s="1">
        <v>17</v>
      </c>
      <c r="H347" s="4" t="str">
        <f>IF($G347&gt;=30,"Large",IF(G347&lt;=15,"Small","Medium"))</f>
        <v>Medium</v>
      </c>
      <c r="I347" s="4" t="str">
        <f>VLOOKUP(G347,$A$2:$B$12,2,TRUE)</f>
        <v>Small-Medium</v>
      </c>
      <c r="J347" s="1">
        <v>821.18</v>
      </c>
      <c r="K347" s="4">
        <f>IF(I347="Extra Large",0.01,IF(I347="XXX Large",0.01,IF(I347="XX Large",0.01,0)))</f>
        <v>0</v>
      </c>
      <c r="L347" s="4">
        <f>J347-(J347*K347)</f>
        <v>821.18</v>
      </c>
      <c r="M347" s="4">
        <f>IF(I347="XXX Large",J347-O347,IF(I347="XX Large",J347-O347,IF(I347="Extra Large",J347-O347,J347)))</f>
        <v>821.18</v>
      </c>
      <c r="N347" s="1" t="s">
        <v>8</v>
      </c>
      <c r="O347" s="1">
        <v>5.81</v>
      </c>
    </row>
    <row r="348" spans="4:15" x14ac:dyDescent="0.25">
      <c r="D348" s="1">
        <v>13988</v>
      </c>
      <c r="E348" s="2">
        <v>41122</v>
      </c>
      <c r="F348" s="1" t="s">
        <v>11</v>
      </c>
      <c r="G348" s="1">
        <v>18</v>
      </c>
      <c r="H348" s="4" t="str">
        <f>IF($G348&gt;=30,"Large",IF(G348&lt;=15,"Small","Medium"))</f>
        <v>Medium</v>
      </c>
      <c r="I348" s="4" t="str">
        <f>VLOOKUP(G348,$A$2:$B$12,2,TRUE)</f>
        <v>Small-Medium</v>
      </c>
      <c r="J348" s="1">
        <v>236.31</v>
      </c>
      <c r="K348" s="4">
        <f>IF(I348="Extra Large",0.01,IF(I348="XXX Large",0.01,IF(I348="XX Large",0.01,0)))</f>
        <v>0</v>
      </c>
      <c r="L348" s="4">
        <f>J348-(J348*K348)</f>
        <v>236.31</v>
      </c>
      <c r="M348" s="4">
        <f>IF(I348="XXX Large",J348-O348,IF(I348="XX Large",J348-O348,IF(I348="Extra Large",J348-O348,J348)))</f>
        <v>236.31</v>
      </c>
      <c r="N348" s="1" t="s">
        <v>8</v>
      </c>
      <c r="O348" s="1">
        <v>4.9800000000000004</v>
      </c>
    </row>
    <row r="349" spans="4:15" x14ac:dyDescent="0.25">
      <c r="D349" s="1">
        <v>15937</v>
      </c>
      <c r="E349" s="2">
        <v>41219</v>
      </c>
      <c r="F349" s="1" t="s">
        <v>7</v>
      </c>
      <c r="G349" s="1">
        <v>17</v>
      </c>
      <c r="H349" s="4" t="str">
        <f>IF($G349&gt;=30,"Large",IF(G349&lt;=15,"Small","Medium"))</f>
        <v>Medium</v>
      </c>
      <c r="I349" s="4" t="str">
        <f>VLOOKUP(G349,$A$2:$B$12,2,TRUE)</f>
        <v>Small-Medium</v>
      </c>
      <c r="J349" s="1">
        <v>215.65</v>
      </c>
      <c r="K349" s="4">
        <f>IF(I349="Extra Large",0.01,IF(I349="XXX Large",0.01,IF(I349="XX Large",0.01,0)))</f>
        <v>0</v>
      </c>
      <c r="L349" s="4">
        <f>J349-(J349*K349)</f>
        <v>215.65</v>
      </c>
      <c r="M349" s="4">
        <f>IF(I349="XXX Large",J349-O349,IF(I349="XX Large",J349-O349,IF(I349="Extra Large",J349-O349,J349)))</f>
        <v>215.65</v>
      </c>
      <c r="N349" s="1" t="s">
        <v>8</v>
      </c>
      <c r="O349" s="1">
        <v>2.85</v>
      </c>
    </row>
    <row r="350" spans="4:15" x14ac:dyDescent="0.25">
      <c r="D350" s="1">
        <v>51205</v>
      </c>
      <c r="E350" s="2">
        <v>41253</v>
      </c>
      <c r="F350" s="1" t="s">
        <v>9</v>
      </c>
      <c r="G350" s="1">
        <v>17</v>
      </c>
      <c r="H350" s="4" t="str">
        <f>IF($G350&gt;=30,"Large",IF(G350&lt;=15,"Small","Medium"))</f>
        <v>Medium</v>
      </c>
      <c r="I350" s="4" t="str">
        <f>VLOOKUP(G350,$A$2:$B$12,2,TRUE)</f>
        <v>Small-Medium</v>
      </c>
      <c r="J350" s="1">
        <v>233.01</v>
      </c>
      <c r="K350" s="4">
        <f>IF(I350="Extra Large",0.01,IF(I350="XXX Large",0.01,IF(I350="XX Large",0.01,0)))</f>
        <v>0</v>
      </c>
      <c r="L350" s="4">
        <f>J350-(J350*K350)</f>
        <v>233.01</v>
      </c>
      <c r="M350" s="4">
        <f>IF(I350="XXX Large",J350-O350,IF(I350="XX Large",J350-O350,IF(I350="Extra Large",J350-O350,J350)))</f>
        <v>233.01</v>
      </c>
      <c r="N350" s="1" t="s">
        <v>8</v>
      </c>
      <c r="O350" s="1">
        <v>1.49</v>
      </c>
    </row>
    <row r="351" spans="4:15" x14ac:dyDescent="0.25">
      <c r="D351" s="1">
        <v>23268</v>
      </c>
      <c r="E351" s="2">
        <v>40924</v>
      </c>
      <c r="F351" s="1" t="s">
        <v>9</v>
      </c>
      <c r="G351" s="1">
        <v>14</v>
      </c>
      <c r="H351" s="4" t="str">
        <f>IF($G351&gt;=30,"Large",IF(G351&lt;=15,"Small","Medium"))</f>
        <v>Small</v>
      </c>
      <c r="I351" s="4" t="str">
        <f>VLOOKUP(G351,$A$2:$B$12,2,TRUE)</f>
        <v>Small</v>
      </c>
      <c r="J351" s="1">
        <v>50.85</v>
      </c>
      <c r="K351" s="4">
        <f>IF(I351="Extra Large",0.01,IF(I351="XXX Large",0.01,IF(I351="XX Large",0.01,0)))</f>
        <v>0</v>
      </c>
      <c r="L351" s="4">
        <f>J351-(J351*K351)</f>
        <v>50.85</v>
      </c>
      <c r="M351" s="4">
        <f>IF(I351="XXX Large",J351-O351,IF(I351="XX Large",J351-O351,IF(I351="Extra Large",J351-O351,J351)))</f>
        <v>50.85</v>
      </c>
      <c r="N351" s="1" t="s">
        <v>8</v>
      </c>
      <c r="O351" s="1">
        <v>2.2000000000000002</v>
      </c>
    </row>
    <row r="352" spans="4:15" x14ac:dyDescent="0.25">
      <c r="D352" s="1">
        <v>58113</v>
      </c>
      <c r="E352" s="2">
        <v>40940</v>
      </c>
      <c r="F352" s="1" t="s">
        <v>9</v>
      </c>
      <c r="G352" s="1">
        <v>12</v>
      </c>
      <c r="H352" s="4" t="str">
        <f>IF($G352&gt;=30,"Large",IF(G352&lt;=15,"Small","Medium"))</f>
        <v>Small</v>
      </c>
      <c r="I352" s="4" t="str">
        <f>VLOOKUP(G352,$A$2:$B$12,2,TRUE)</f>
        <v>Small</v>
      </c>
      <c r="J352" s="1">
        <v>2077.1875</v>
      </c>
      <c r="K352" s="4">
        <f>IF(I352="Extra Large",0.01,IF(I352="XXX Large",0.01,IF(I352="XX Large",0.01,0)))</f>
        <v>0</v>
      </c>
      <c r="L352" s="4">
        <f>J352-(J352*K352)</f>
        <v>2077.1875</v>
      </c>
      <c r="M352" s="4">
        <f>IF(I352="XXX Large",J352-O352,IF(I352="XX Large",J352-O352,IF(I352="Extra Large",J352-O352,J352)))</f>
        <v>2077.1875</v>
      </c>
      <c r="N352" s="1" t="s">
        <v>8</v>
      </c>
      <c r="O352" s="1">
        <v>4.2</v>
      </c>
    </row>
    <row r="353" spans="4:15" x14ac:dyDescent="0.25">
      <c r="D353" s="1">
        <v>10917</v>
      </c>
      <c r="E353" s="2">
        <v>40949</v>
      </c>
      <c r="F353" s="1" t="s">
        <v>12</v>
      </c>
      <c r="G353" s="1">
        <v>14</v>
      </c>
      <c r="H353" s="4" t="str">
        <f>IF($G353&gt;=30,"Large",IF(G353&lt;=15,"Small","Medium"))</f>
        <v>Small</v>
      </c>
      <c r="I353" s="4" t="str">
        <f>VLOOKUP(G353,$A$2:$B$12,2,TRUE)</f>
        <v>Small</v>
      </c>
      <c r="J353" s="1">
        <v>1281.3579999999999</v>
      </c>
      <c r="K353" s="4">
        <f>IF(I353="Extra Large",0.01,IF(I353="XXX Large",0.01,IF(I353="XX Large",0.01,0)))</f>
        <v>0</v>
      </c>
      <c r="L353" s="4">
        <f>J353-(J353*K353)</f>
        <v>1281.3579999999999</v>
      </c>
      <c r="M353" s="4">
        <f>IF(I353="XXX Large",J353-O353,IF(I353="XX Large",J353-O353,IF(I353="Extra Large",J353-O353,J353)))</f>
        <v>1281.3579999999999</v>
      </c>
      <c r="N353" s="1" t="s">
        <v>8</v>
      </c>
      <c r="O353" s="1">
        <v>5.99</v>
      </c>
    </row>
    <row r="354" spans="4:15" x14ac:dyDescent="0.25">
      <c r="D354" s="1">
        <v>55268</v>
      </c>
      <c r="E354" s="2">
        <v>40985</v>
      </c>
      <c r="F354" s="1" t="s">
        <v>9</v>
      </c>
      <c r="G354" s="1">
        <v>11</v>
      </c>
      <c r="H354" s="4" t="str">
        <f>IF($G354&gt;=30,"Large",IF(G354&lt;=15,"Small","Medium"))</f>
        <v>Small</v>
      </c>
      <c r="I354" s="4" t="str">
        <f>VLOOKUP(G354,$A$2:$B$12,2,TRUE)</f>
        <v>Small</v>
      </c>
      <c r="J354" s="1">
        <v>61.46</v>
      </c>
      <c r="K354" s="4">
        <f>IF(I354="Extra Large",0.01,IF(I354="XXX Large",0.01,IF(I354="XX Large",0.01,0)))</f>
        <v>0</v>
      </c>
      <c r="L354" s="4">
        <f>J354-(J354*K354)</f>
        <v>61.46</v>
      </c>
      <c r="M354" s="4">
        <f>IF(I354="XXX Large",J354-O354,IF(I354="XX Large",J354-O354,IF(I354="Extra Large",J354-O354,J354)))</f>
        <v>61.46</v>
      </c>
      <c r="N354" s="1" t="s">
        <v>8</v>
      </c>
      <c r="O354" s="1">
        <v>4.93</v>
      </c>
    </row>
    <row r="355" spans="4:15" x14ac:dyDescent="0.25">
      <c r="D355" s="1">
        <v>15616</v>
      </c>
      <c r="E355" s="2">
        <v>40991</v>
      </c>
      <c r="F355" s="1" t="s">
        <v>12</v>
      </c>
      <c r="G355" s="1">
        <v>12</v>
      </c>
      <c r="H355" s="4" t="str">
        <f>IF($G355&gt;=30,"Large",IF(G355&lt;=15,"Small","Medium"))</f>
        <v>Small</v>
      </c>
      <c r="I355" s="4" t="str">
        <f>VLOOKUP(G355,$A$2:$B$12,2,TRUE)</f>
        <v>Small</v>
      </c>
      <c r="J355" s="1">
        <v>386.71</v>
      </c>
      <c r="K355" s="4">
        <f>IF(I355="Extra Large",0.01,IF(I355="XXX Large",0.01,IF(I355="XX Large",0.01,0)))</f>
        <v>0</v>
      </c>
      <c r="L355" s="4">
        <f>J355-(J355*K355)</f>
        <v>386.71</v>
      </c>
      <c r="M355" s="4">
        <f>IF(I355="XXX Large",J355-O355,IF(I355="XX Large",J355-O355,IF(I355="Extra Large",J355-O355,J355)))</f>
        <v>386.71</v>
      </c>
      <c r="N355" s="1" t="s">
        <v>8</v>
      </c>
      <c r="O355" s="1">
        <v>6.5</v>
      </c>
    </row>
    <row r="356" spans="4:15" x14ac:dyDescent="0.25">
      <c r="D356" s="1">
        <v>40611</v>
      </c>
      <c r="E356" s="2">
        <v>40996</v>
      </c>
      <c r="F356" s="1" t="s">
        <v>11</v>
      </c>
      <c r="G356" s="1">
        <v>12</v>
      </c>
      <c r="H356" s="4" t="str">
        <f>IF($G356&gt;=30,"Large",IF(G356&lt;=15,"Small","Medium"))</f>
        <v>Small</v>
      </c>
      <c r="I356" s="4" t="str">
        <f>VLOOKUP(G356,$A$2:$B$12,2,TRUE)</f>
        <v>Small</v>
      </c>
      <c r="J356" s="1">
        <v>66.83</v>
      </c>
      <c r="K356" s="4">
        <f>IF(I356="Extra Large",0.01,IF(I356="XXX Large",0.01,IF(I356="XX Large",0.01,0)))</f>
        <v>0</v>
      </c>
      <c r="L356" s="4">
        <f>J356-(J356*K356)</f>
        <v>66.83</v>
      </c>
      <c r="M356" s="4">
        <f>IF(I356="XXX Large",J356-O356,IF(I356="XX Large",J356-O356,IF(I356="Extra Large",J356-O356,J356)))</f>
        <v>66.83</v>
      </c>
      <c r="N356" s="1" t="s">
        <v>8</v>
      </c>
      <c r="O356" s="1">
        <v>5.17</v>
      </c>
    </row>
    <row r="357" spans="4:15" x14ac:dyDescent="0.25">
      <c r="D357" s="1">
        <v>51872</v>
      </c>
      <c r="E357" s="2">
        <v>41022</v>
      </c>
      <c r="F357" s="1" t="s">
        <v>14</v>
      </c>
      <c r="G357" s="1">
        <v>11</v>
      </c>
      <c r="H357" s="4" t="str">
        <f>IF($G357&gt;=30,"Large",IF(G357&lt;=15,"Small","Medium"))</f>
        <v>Small</v>
      </c>
      <c r="I357" s="4" t="str">
        <f>VLOOKUP(G357,$A$2:$B$12,2,TRUE)</f>
        <v>Small</v>
      </c>
      <c r="J357" s="1">
        <v>812.49800000000005</v>
      </c>
      <c r="K357" s="4">
        <f>IF(I357="Extra Large",0.01,IF(I357="XXX Large",0.01,IF(I357="XX Large",0.01,0)))</f>
        <v>0</v>
      </c>
      <c r="L357" s="4">
        <f>J357-(J357*K357)</f>
        <v>812.49800000000005</v>
      </c>
      <c r="M357" s="4">
        <f>IF(I357="XXX Large",J357-O357,IF(I357="XX Large",J357-O357,IF(I357="Extra Large",J357-O357,J357)))</f>
        <v>812.49800000000005</v>
      </c>
      <c r="N357" s="1" t="s">
        <v>8</v>
      </c>
      <c r="O357" s="1">
        <v>1.25</v>
      </c>
    </row>
    <row r="358" spans="4:15" x14ac:dyDescent="0.25">
      <c r="D358" s="1">
        <v>25635</v>
      </c>
      <c r="E358" s="2">
        <v>41058</v>
      </c>
      <c r="F358" s="1" t="s">
        <v>12</v>
      </c>
      <c r="G358" s="1">
        <v>14</v>
      </c>
      <c r="H358" s="4" t="str">
        <f>IF($G358&gt;=30,"Large",IF(G358&lt;=15,"Small","Medium"))</f>
        <v>Small</v>
      </c>
      <c r="I358" s="4" t="str">
        <f>VLOOKUP(G358,$A$2:$B$12,2,TRUE)</f>
        <v>Small</v>
      </c>
      <c r="J358" s="1">
        <v>633.08000000000004</v>
      </c>
      <c r="K358" s="4">
        <f>IF(I358="Extra Large",0.01,IF(I358="XXX Large",0.01,IF(I358="XX Large",0.01,0)))</f>
        <v>0</v>
      </c>
      <c r="L358" s="4">
        <f>J358-(J358*K358)</f>
        <v>633.08000000000004</v>
      </c>
      <c r="M358" s="4">
        <f>IF(I358="XXX Large",J358-O358,IF(I358="XX Large",J358-O358,IF(I358="Extra Large",J358-O358,J358)))</f>
        <v>633.08000000000004</v>
      </c>
      <c r="N358" s="1" t="s">
        <v>8</v>
      </c>
      <c r="O358" s="1">
        <v>4.62</v>
      </c>
    </row>
    <row r="359" spans="4:15" x14ac:dyDescent="0.25">
      <c r="D359" s="1">
        <v>6535</v>
      </c>
      <c r="E359" s="2">
        <v>41072</v>
      </c>
      <c r="F359" s="1" t="s">
        <v>12</v>
      </c>
      <c r="G359" s="1">
        <v>11</v>
      </c>
      <c r="H359" s="4" t="str">
        <f>IF($G359&gt;=30,"Large",IF(G359&lt;=15,"Small","Medium"))</f>
        <v>Small</v>
      </c>
      <c r="I359" s="4" t="str">
        <f>VLOOKUP(G359,$A$2:$B$12,2,TRUE)</f>
        <v>Small</v>
      </c>
      <c r="J359" s="1">
        <v>312.36</v>
      </c>
      <c r="K359" s="4">
        <f>IF(I359="Extra Large",0.01,IF(I359="XXX Large",0.01,IF(I359="XX Large",0.01,0)))</f>
        <v>0</v>
      </c>
      <c r="L359" s="4">
        <f>J359-(J359*K359)</f>
        <v>312.36</v>
      </c>
      <c r="M359" s="4">
        <f>IF(I359="XXX Large",J359-O359,IF(I359="XX Large",J359-O359,IF(I359="Extra Large",J359-O359,J359)))</f>
        <v>312.36</v>
      </c>
      <c r="N359" s="1" t="s">
        <v>8</v>
      </c>
      <c r="O359" s="1">
        <v>8.99</v>
      </c>
    </row>
    <row r="360" spans="4:15" x14ac:dyDescent="0.25">
      <c r="D360" s="1">
        <v>24386</v>
      </c>
      <c r="E360" s="2">
        <v>41086</v>
      </c>
      <c r="F360" s="1" t="s">
        <v>9</v>
      </c>
      <c r="G360" s="1">
        <v>15</v>
      </c>
      <c r="H360" s="4" t="str">
        <f>IF($G360&gt;=30,"Large",IF(G360&lt;=15,"Small","Medium"))</f>
        <v>Small</v>
      </c>
      <c r="I360" s="4" t="str">
        <f>VLOOKUP(G360,$A$2:$B$12,2,TRUE)</f>
        <v>Small</v>
      </c>
      <c r="J360" s="1">
        <v>76.94</v>
      </c>
      <c r="K360" s="4">
        <f>IF(I360="Extra Large",0.01,IF(I360="XXX Large",0.01,IF(I360="XX Large",0.01,0)))</f>
        <v>0</v>
      </c>
      <c r="L360" s="4">
        <f>J360-(J360*K360)</f>
        <v>76.94</v>
      </c>
      <c r="M360" s="4">
        <f>IF(I360="XXX Large",J360-O360,IF(I360="XX Large",J360-O360,IF(I360="Extra Large",J360-O360,J360)))</f>
        <v>76.94</v>
      </c>
      <c r="N360" s="1" t="s">
        <v>8</v>
      </c>
      <c r="O360" s="1">
        <v>0.99</v>
      </c>
    </row>
    <row r="361" spans="4:15" x14ac:dyDescent="0.25">
      <c r="D361" s="1">
        <v>42982</v>
      </c>
      <c r="E361" s="2">
        <v>41117</v>
      </c>
      <c r="F361" s="1" t="s">
        <v>7</v>
      </c>
      <c r="G361" s="1">
        <v>12</v>
      </c>
      <c r="H361" s="4" t="str">
        <f>IF($G361&gt;=30,"Large",IF(G361&lt;=15,"Small","Medium"))</f>
        <v>Small</v>
      </c>
      <c r="I361" s="4" t="str">
        <f>VLOOKUP(G361,$A$2:$B$12,2,TRUE)</f>
        <v>Small</v>
      </c>
      <c r="J361" s="1">
        <v>1318.34</v>
      </c>
      <c r="K361" s="4">
        <f>IF(I361="Extra Large",0.01,IF(I361="XXX Large",0.01,IF(I361="XX Large",0.01,0)))</f>
        <v>0</v>
      </c>
      <c r="L361" s="4">
        <f>J361-(J361*K361)</f>
        <v>1318.34</v>
      </c>
      <c r="M361" s="4">
        <f>IF(I361="XXX Large",J361-O361,IF(I361="XX Large",J361-O361,IF(I361="Extra Large",J361-O361,J361)))</f>
        <v>1318.34</v>
      </c>
      <c r="N361" s="1" t="s">
        <v>8</v>
      </c>
      <c r="O361" s="1">
        <v>24.49</v>
      </c>
    </row>
    <row r="362" spans="4:15" x14ac:dyDescent="0.25">
      <c r="D362" s="1">
        <v>13575</v>
      </c>
      <c r="E362" s="2">
        <v>41150</v>
      </c>
      <c r="F362" s="1" t="s">
        <v>12</v>
      </c>
      <c r="G362" s="1">
        <v>15</v>
      </c>
      <c r="H362" s="4" t="str">
        <f>IF($G362&gt;=30,"Large",IF(G362&lt;=15,"Small","Medium"))</f>
        <v>Small</v>
      </c>
      <c r="I362" s="4" t="str">
        <f>VLOOKUP(G362,$A$2:$B$12,2,TRUE)</f>
        <v>Small</v>
      </c>
      <c r="J362" s="1">
        <v>106.1</v>
      </c>
      <c r="K362" s="4">
        <f>IF(I362="Extra Large",0.01,IF(I362="XXX Large",0.01,IF(I362="XX Large",0.01,0)))</f>
        <v>0</v>
      </c>
      <c r="L362" s="4">
        <f>J362-(J362*K362)</f>
        <v>106.1</v>
      </c>
      <c r="M362" s="4">
        <f>IF(I362="XXX Large",J362-O362,IF(I362="XX Large",J362-O362,IF(I362="Extra Large",J362-O362,J362)))</f>
        <v>106.1</v>
      </c>
      <c r="N362" s="1" t="s">
        <v>8</v>
      </c>
      <c r="O362" s="1">
        <v>8.19</v>
      </c>
    </row>
    <row r="363" spans="4:15" x14ac:dyDescent="0.25">
      <c r="D363" s="1">
        <v>33702</v>
      </c>
      <c r="E363" s="2">
        <v>41154</v>
      </c>
      <c r="F363" s="1" t="s">
        <v>11</v>
      </c>
      <c r="G363" s="1">
        <v>14</v>
      </c>
      <c r="H363" s="4" t="str">
        <f>IF($G363&gt;=30,"Large",IF(G363&lt;=15,"Small","Medium"))</f>
        <v>Small</v>
      </c>
      <c r="I363" s="4" t="str">
        <f>VLOOKUP(G363,$A$2:$B$12,2,TRUE)</f>
        <v>Small</v>
      </c>
      <c r="J363" s="1">
        <v>56.26</v>
      </c>
      <c r="K363" s="4">
        <f>IF(I363="Extra Large",0.01,IF(I363="XXX Large",0.01,IF(I363="XX Large",0.01,0)))</f>
        <v>0</v>
      </c>
      <c r="L363" s="4">
        <f>J363-(J363*K363)</f>
        <v>56.26</v>
      </c>
      <c r="M363" s="4">
        <f>IF(I363="XXX Large",J363-O363,IF(I363="XX Large",J363-O363,IF(I363="Extra Large",J363-O363,J363)))</f>
        <v>56.26</v>
      </c>
      <c r="N363" s="1" t="s">
        <v>8</v>
      </c>
      <c r="O363" s="1">
        <v>0.5</v>
      </c>
    </row>
    <row r="364" spans="4:15" x14ac:dyDescent="0.25">
      <c r="D364" s="1">
        <v>2147</v>
      </c>
      <c r="E364" s="2">
        <v>41157</v>
      </c>
      <c r="F364" s="1" t="s">
        <v>11</v>
      </c>
      <c r="G364" s="1">
        <v>15</v>
      </c>
      <c r="H364" s="4" t="str">
        <f>IF($G364&gt;=30,"Large",IF(G364&lt;=15,"Small","Medium"))</f>
        <v>Small</v>
      </c>
      <c r="I364" s="4" t="str">
        <f>VLOOKUP(G364,$A$2:$B$12,2,TRUE)</f>
        <v>Small</v>
      </c>
      <c r="J364" s="1">
        <v>605.1</v>
      </c>
      <c r="K364" s="4">
        <f>IF(I364="Extra Large",0.01,IF(I364="XXX Large",0.01,IF(I364="XX Large",0.01,0)))</f>
        <v>0</v>
      </c>
      <c r="L364" s="4">
        <f>J364-(J364*K364)</f>
        <v>605.1</v>
      </c>
      <c r="M364" s="4">
        <f>IF(I364="XXX Large",J364-O364,IF(I364="XX Large",J364-O364,IF(I364="Extra Large",J364-O364,J364)))</f>
        <v>605.1</v>
      </c>
      <c r="N364" s="1" t="s">
        <v>8</v>
      </c>
      <c r="O364" s="1">
        <v>5.33</v>
      </c>
    </row>
    <row r="365" spans="4:15" x14ac:dyDescent="0.25">
      <c r="D365" s="1">
        <v>32640</v>
      </c>
      <c r="E365" s="2">
        <v>41167</v>
      </c>
      <c r="F365" s="1" t="s">
        <v>9</v>
      </c>
      <c r="G365" s="1">
        <v>12</v>
      </c>
      <c r="H365" s="4" t="str">
        <f>IF($G365&gt;=30,"Large",IF(G365&lt;=15,"Small","Medium"))</f>
        <v>Small</v>
      </c>
      <c r="I365" s="4" t="str">
        <f>VLOOKUP(G365,$A$2:$B$12,2,TRUE)</f>
        <v>Small</v>
      </c>
      <c r="J365" s="1">
        <v>162.11000000000001</v>
      </c>
      <c r="K365" s="4">
        <f>IF(I365="Extra Large",0.01,IF(I365="XXX Large",0.01,IF(I365="XX Large",0.01,0)))</f>
        <v>0</v>
      </c>
      <c r="L365" s="4">
        <f>J365-(J365*K365)</f>
        <v>162.11000000000001</v>
      </c>
      <c r="M365" s="4">
        <f>IF(I365="XXX Large",J365-O365,IF(I365="XX Large",J365-O365,IF(I365="Extra Large",J365-O365,J365)))</f>
        <v>162.11000000000001</v>
      </c>
      <c r="N365" s="1" t="s">
        <v>8</v>
      </c>
      <c r="O365" s="1">
        <v>6.47</v>
      </c>
    </row>
    <row r="366" spans="4:15" x14ac:dyDescent="0.25">
      <c r="D366" s="1">
        <v>57537</v>
      </c>
      <c r="E366" s="2">
        <v>41170</v>
      </c>
      <c r="F366" s="1" t="s">
        <v>14</v>
      </c>
      <c r="G366" s="1">
        <v>13</v>
      </c>
      <c r="H366" s="4" t="str">
        <f>IF($G366&gt;=30,"Large",IF(G366&lt;=15,"Small","Medium"))</f>
        <v>Small</v>
      </c>
      <c r="I366" s="4" t="str">
        <f>VLOOKUP(G366,$A$2:$B$12,2,TRUE)</f>
        <v>Small</v>
      </c>
      <c r="J366" s="1">
        <v>76.38</v>
      </c>
      <c r="K366" s="4">
        <f>IF(I366="Extra Large",0.01,IF(I366="XXX Large",0.01,IF(I366="XX Large",0.01,0)))</f>
        <v>0</v>
      </c>
      <c r="L366" s="4">
        <f>J366-(J366*K366)</f>
        <v>76.38</v>
      </c>
      <c r="M366" s="4">
        <f>IF(I366="XXX Large",J366-O366,IF(I366="XX Large",J366-O366,IF(I366="Extra Large",J366-O366,J366)))</f>
        <v>76.38</v>
      </c>
      <c r="N366" s="1" t="s">
        <v>8</v>
      </c>
      <c r="O366" s="1">
        <v>5.24</v>
      </c>
    </row>
    <row r="367" spans="4:15" x14ac:dyDescent="0.25">
      <c r="D367" s="1">
        <v>36160</v>
      </c>
      <c r="E367" s="2">
        <v>41235</v>
      </c>
      <c r="F367" s="1" t="s">
        <v>7</v>
      </c>
      <c r="G367" s="1">
        <v>12</v>
      </c>
      <c r="H367" s="4" t="str">
        <f>IF($G367&gt;=30,"Large",IF(G367&lt;=15,"Small","Medium"))</f>
        <v>Small</v>
      </c>
      <c r="I367" s="4" t="str">
        <f>VLOOKUP(G367,$A$2:$B$12,2,TRUE)</f>
        <v>Small</v>
      </c>
      <c r="J367" s="1">
        <v>2218.8910000000001</v>
      </c>
      <c r="K367" s="4">
        <f>IF(I367="Extra Large",0.01,IF(I367="XXX Large",0.01,IF(I367="XX Large",0.01,0)))</f>
        <v>0</v>
      </c>
      <c r="L367" s="4">
        <f>J367-(J367*K367)</f>
        <v>2218.8910000000001</v>
      </c>
      <c r="M367" s="4">
        <f>IF(I367="XXX Large",J367-O367,IF(I367="XX Large",J367-O367,IF(I367="Extra Large",J367-O367,J367)))</f>
        <v>2218.8910000000001</v>
      </c>
      <c r="N367" s="1" t="s">
        <v>8</v>
      </c>
      <c r="O367" s="1">
        <v>8.99</v>
      </c>
    </row>
    <row r="368" spans="4:15" x14ac:dyDescent="0.25">
      <c r="D368" s="1">
        <v>55239</v>
      </c>
      <c r="E368" s="2">
        <v>41246</v>
      </c>
      <c r="F368" s="1" t="s">
        <v>12</v>
      </c>
      <c r="G368" s="1">
        <v>13</v>
      </c>
      <c r="H368" s="4" t="str">
        <f>IF($G368&gt;=30,"Large",IF(G368&lt;=15,"Small","Medium"))</f>
        <v>Small</v>
      </c>
      <c r="I368" s="4" t="str">
        <f>VLOOKUP(G368,$A$2:$B$12,2,TRUE)</f>
        <v>Small</v>
      </c>
      <c r="J368" s="1">
        <v>95.68</v>
      </c>
      <c r="K368" s="4">
        <f>IF(I368="Extra Large",0.01,IF(I368="XXX Large",0.01,IF(I368="XX Large",0.01,0)))</f>
        <v>0</v>
      </c>
      <c r="L368" s="4">
        <f>J368-(J368*K368)</f>
        <v>95.68</v>
      </c>
      <c r="M368" s="4">
        <f>IF(I368="XXX Large",J368-O368,IF(I368="XX Large",J368-O368,IF(I368="Extra Large",J368-O368,J368)))</f>
        <v>95.68</v>
      </c>
      <c r="N368" s="1" t="s">
        <v>8</v>
      </c>
      <c r="O368" s="1">
        <v>5.14</v>
      </c>
    </row>
    <row r="369" spans="4:15" x14ac:dyDescent="0.25">
      <c r="D369" s="1">
        <v>10982</v>
      </c>
      <c r="E369" s="2">
        <v>41253</v>
      </c>
      <c r="F369" s="1" t="s">
        <v>11</v>
      </c>
      <c r="G369" s="1">
        <v>14</v>
      </c>
      <c r="H369" s="4" t="str">
        <f>IF($G369&gt;=30,"Large",IF(G369&lt;=15,"Small","Medium"))</f>
        <v>Small</v>
      </c>
      <c r="I369" s="4" t="str">
        <f>VLOOKUP(G369,$A$2:$B$12,2,TRUE)</f>
        <v>Small</v>
      </c>
      <c r="J369" s="1">
        <v>20.95</v>
      </c>
      <c r="K369" s="4">
        <f>IF(I369="Extra Large",0.01,IF(I369="XXX Large",0.01,IF(I369="XX Large",0.01,0)))</f>
        <v>0</v>
      </c>
      <c r="L369" s="4">
        <f>J369-(J369*K369)</f>
        <v>20.95</v>
      </c>
      <c r="M369" s="4">
        <f>IF(I369="XXX Large",J369-O369,IF(I369="XX Large",J369-O369,IF(I369="Extra Large",J369-O369,J369)))</f>
        <v>20.95</v>
      </c>
      <c r="N369" s="1" t="s">
        <v>8</v>
      </c>
      <c r="O369" s="1">
        <v>0.7</v>
      </c>
    </row>
    <row r="370" spans="4:15" x14ac:dyDescent="0.25">
      <c r="D370" s="1">
        <v>26818</v>
      </c>
      <c r="E370" s="2">
        <v>40916</v>
      </c>
      <c r="F370" s="1" t="s">
        <v>11</v>
      </c>
      <c r="G370" s="1">
        <v>5</v>
      </c>
      <c r="H370" s="4" t="str">
        <f>IF($G370&gt;=30,"Large",IF(G370&lt;=15,"Small","Medium"))</f>
        <v>Small</v>
      </c>
      <c r="I370" s="4" t="str">
        <f>VLOOKUP(G370,$A$2:$B$12,2,TRUE)</f>
        <v>Mini</v>
      </c>
      <c r="J370" s="1">
        <v>78.39</v>
      </c>
      <c r="K370" s="4">
        <f>IF(I370="Extra Large",0.01,IF(I370="XXX Large",0.01,IF(I370="XX Large",0.01,0)))</f>
        <v>0</v>
      </c>
      <c r="L370" s="4">
        <f>J370-(J370*K370)</f>
        <v>78.39</v>
      </c>
      <c r="M370" s="4">
        <f>IF(I370="XXX Large",J370-O370,IF(I370="XX Large",J370-O370,IF(I370="Extra Large",J370-O370,J370)))</f>
        <v>78.39</v>
      </c>
      <c r="N370" s="1" t="s">
        <v>8</v>
      </c>
      <c r="O370" s="1">
        <v>4.9800000000000004</v>
      </c>
    </row>
    <row r="371" spans="4:15" x14ac:dyDescent="0.25">
      <c r="D371" s="1">
        <v>40065</v>
      </c>
      <c r="E371" s="2">
        <v>40956</v>
      </c>
      <c r="F371" s="1" t="s">
        <v>9</v>
      </c>
      <c r="G371" s="1">
        <v>4</v>
      </c>
      <c r="H371" s="4" t="str">
        <f>IF($G371&gt;=30,"Large",IF(G371&lt;=15,"Small","Medium"))</f>
        <v>Small</v>
      </c>
      <c r="I371" s="4" t="str">
        <f>VLOOKUP(G371,$A$2:$B$12,2,TRUE)</f>
        <v>Mini</v>
      </c>
      <c r="J371" s="1">
        <v>76.865499999999997</v>
      </c>
      <c r="K371" s="4">
        <f>IF(I371="Extra Large",0.01,IF(I371="XXX Large",0.01,IF(I371="XX Large",0.01,0)))</f>
        <v>0</v>
      </c>
      <c r="L371" s="4">
        <f>J371-(J371*K371)</f>
        <v>76.865499999999997</v>
      </c>
      <c r="M371" s="4">
        <f>IF(I371="XXX Large",J371-O371,IF(I371="XX Large",J371-O371,IF(I371="Extra Large",J371-O371,J371)))</f>
        <v>76.865499999999997</v>
      </c>
      <c r="N371" s="1" t="s">
        <v>8</v>
      </c>
      <c r="O371" s="1">
        <v>0.99</v>
      </c>
    </row>
    <row r="372" spans="4:15" x14ac:dyDescent="0.25">
      <c r="D372" s="1">
        <v>8546</v>
      </c>
      <c r="E372" s="2">
        <v>41000</v>
      </c>
      <c r="F372" s="1" t="s">
        <v>9</v>
      </c>
      <c r="G372" s="1">
        <v>4</v>
      </c>
      <c r="H372" s="4" t="str">
        <f>IF($G372&gt;=30,"Large",IF(G372&lt;=15,"Small","Medium"))</f>
        <v>Small</v>
      </c>
      <c r="I372" s="4" t="str">
        <f>VLOOKUP(G372,$A$2:$B$12,2,TRUE)</f>
        <v>Mini</v>
      </c>
      <c r="J372" s="1">
        <v>51.94</v>
      </c>
      <c r="K372" s="4">
        <f>IF(I372="Extra Large",0.01,IF(I372="XXX Large",0.01,IF(I372="XX Large",0.01,0)))</f>
        <v>0</v>
      </c>
      <c r="L372" s="4">
        <f>J372-(J372*K372)</f>
        <v>51.94</v>
      </c>
      <c r="M372" s="4">
        <f>IF(I372="XXX Large",J372-O372,IF(I372="XX Large",J372-O372,IF(I372="Extra Large",J372-O372,J372)))</f>
        <v>51.94</v>
      </c>
      <c r="N372" s="1" t="s">
        <v>8</v>
      </c>
      <c r="O372" s="1">
        <v>1.99</v>
      </c>
    </row>
    <row r="373" spans="4:15" x14ac:dyDescent="0.25">
      <c r="D373" s="1">
        <v>48128</v>
      </c>
      <c r="E373" s="2">
        <v>41010</v>
      </c>
      <c r="F373" s="1" t="s">
        <v>14</v>
      </c>
      <c r="G373" s="1">
        <v>5</v>
      </c>
      <c r="H373" s="4" t="str">
        <f>IF($G373&gt;=30,"Large",IF(G373&lt;=15,"Small","Medium"))</f>
        <v>Small</v>
      </c>
      <c r="I373" s="4" t="str">
        <f>VLOOKUP(G373,$A$2:$B$12,2,TRUE)</f>
        <v>Mini</v>
      </c>
      <c r="J373" s="1">
        <v>2600.44</v>
      </c>
      <c r="K373" s="4">
        <f>IF(I373="Extra Large",0.01,IF(I373="XXX Large",0.01,IF(I373="XX Large",0.01,0)))</f>
        <v>0</v>
      </c>
      <c r="L373" s="4">
        <f>J373-(J373*K373)</f>
        <v>2600.44</v>
      </c>
      <c r="M373" s="4">
        <f>IF(I373="XXX Large",J373-O373,IF(I373="XX Large",J373-O373,IF(I373="Extra Large",J373-O373,J373)))</f>
        <v>2600.44</v>
      </c>
      <c r="N373" s="1" t="s">
        <v>8</v>
      </c>
      <c r="O373" s="1">
        <v>24.49</v>
      </c>
    </row>
    <row r="374" spans="4:15" x14ac:dyDescent="0.25">
      <c r="D374" s="1">
        <v>59905</v>
      </c>
      <c r="E374" s="2">
        <v>41013</v>
      </c>
      <c r="F374" s="1" t="s">
        <v>9</v>
      </c>
      <c r="G374" s="1">
        <v>5</v>
      </c>
      <c r="H374" s="4" t="str">
        <f>IF($G374&gt;=30,"Large",IF(G374&lt;=15,"Small","Medium"))</f>
        <v>Small</v>
      </c>
      <c r="I374" s="4" t="str">
        <f>VLOOKUP(G374,$A$2:$B$12,2,TRUE)</f>
        <v>Mini</v>
      </c>
      <c r="J374" s="1">
        <v>26.5</v>
      </c>
      <c r="K374" s="4">
        <f>IF(I374="Extra Large",0.01,IF(I374="XXX Large",0.01,IF(I374="XX Large",0.01,0)))</f>
        <v>0</v>
      </c>
      <c r="L374" s="4">
        <f>J374-(J374*K374)</f>
        <v>26.5</v>
      </c>
      <c r="M374" s="4">
        <f>IF(I374="XXX Large",J374-O374,IF(I374="XX Large",J374-O374,IF(I374="Extra Large",J374-O374,J374)))</f>
        <v>26.5</v>
      </c>
      <c r="N374" s="1" t="s">
        <v>8</v>
      </c>
      <c r="O374" s="1">
        <v>1.2</v>
      </c>
    </row>
    <row r="375" spans="4:15" x14ac:dyDescent="0.25">
      <c r="D375" s="1">
        <v>52999</v>
      </c>
      <c r="E375" s="2">
        <v>41024</v>
      </c>
      <c r="F375" s="1" t="s">
        <v>11</v>
      </c>
      <c r="G375" s="1">
        <v>5</v>
      </c>
      <c r="H375" s="4" t="str">
        <f>IF($G375&gt;=30,"Large",IF(G375&lt;=15,"Small","Medium"))</f>
        <v>Small</v>
      </c>
      <c r="I375" s="4" t="str">
        <f>VLOOKUP(G375,$A$2:$B$12,2,TRUE)</f>
        <v>Mini</v>
      </c>
      <c r="J375" s="1">
        <v>43.61</v>
      </c>
      <c r="K375" s="4">
        <f>IF(I375="Extra Large",0.01,IF(I375="XXX Large",0.01,IF(I375="XX Large",0.01,0)))</f>
        <v>0</v>
      </c>
      <c r="L375" s="4">
        <f>J375-(J375*K375)</f>
        <v>43.61</v>
      </c>
      <c r="M375" s="4">
        <f>IF(I375="XXX Large",J375-O375,IF(I375="XX Large",J375-O375,IF(I375="Extra Large",J375-O375,J375)))</f>
        <v>43.61</v>
      </c>
      <c r="N375" s="1" t="s">
        <v>8</v>
      </c>
      <c r="O375" s="1">
        <v>4</v>
      </c>
    </row>
    <row r="376" spans="4:15" x14ac:dyDescent="0.25">
      <c r="D376" s="1">
        <v>130</v>
      </c>
      <c r="E376" s="2">
        <v>41036</v>
      </c>
      <c r="F376" s="1" t="s">
        <v>9</v>
      </c>
      <c r="G376" s="1">
        <v>3</v>
      </c>
      <c r="H376" s="4" t="str">
        <f>IF($G376&gt;=30,"Large",IF(G376&lt;=15,"Small","Medium"))</f>
        <v>Small</v>
      </c>
      <c r="I376" s="4" t="str">
        <f>VLOOKUP(G376,$A$2:$B$12,2,TRUE)</f>
        <v>Mini</v>
      </c>
      <c r="J376" s="1">
        <v>461.89</v>
      </c>
      <c r="K376" s="4">
        <f>IF(I376="Extra Large",0.01,IF(I376="XXX Large",0.01,IF(I376="XX Large",0.01,0)))</f>
        <v>0</v>
      </c>
      <c r="L376" s="4">
        <f>J376-(J376*K376)</f>
        <v>461.89</v>
      </c>
      <c r="M376" s="4">
        <f>IF(I376="XXX Large",J376-O376,IF(I376="XX Large",J376-O376,IF(I376="Extra Large",J376-O376,J376)))</f>
        <v>461.89</v>
      </c>
      <c r="N376" s="1" t="s">
        <v>8</v>
      </c>
      <c r="O376" s="1">
        <v>13.99</v>
      </c>
    </row>
    <row r="377" spans="4:15" x14ac:dyDescent="0.25">
      <c r="D377" s="1">
        <v>24390</v>
      </c>
      <c r="E377" s="2">
        <v>41066</v>
      </c>
      <c r="F377" s="1" t="s">
        <v>7</v>
      </c>
      <c r="G377" s="1">
        <v>2</v>
      </c>
      <c r="H377" s="4" t="str">
        <f>IF($G377&gt;=30,"Large",IF(G377&lt;=15,"Small","Medium"))</f>
        <v>Small</v>
      </c>
      <c r="I377" s="4" t="str">
        <f>VLOOKUP(G377,$A$2:$B$12,2,TRUE)</f>
        <v>Mini</v>
      </c>
      <c r="J377" s="1">
        <v>107.67</v>
      </c>
      <c r="K377" s="4">
        <f>IF(I377="Extra Large",0.01,IF(I377="XXX Large",0.01,IF(I377="XX Large",0.01,0)))</f>
        <v>0</v>
      </c>
      <c r="L377" s="4">
        <f>J377-(J377*K377)</f>
        <v>107.67</v>
      </c>
      <c r="M377" s="4">
        <f>IF(I377="XXX Large",J377-O377,IF(I377="XX Large",J377-O377,IF(I377="Extra Large",J377-O377,J377)))</f>
        <v>107.67</v>
      </c>
      <c r="N377" s="1" t="s">
        <v>8</v>
      </c>
      <c r="O377" s="1">
        <v>6.5</v>
      </c>
    </row>
    <row r="378" spans="4:15" x14ac:dyDescent="0.25">
      <c r="D378" s="1">
        <v>50977</v>
      </c>
      <c r="E378" s="2">
        <v>41071</v>
      </c>
      <c r="F378" s="1" t="s">
        <v>7</v>
      </c>
      <c r="G378" s="1">
        <v>1</v>
      </c>
      <c r="H378" s="4" t="str">
        <f>IF($G378&gt;=30,"Large",IF(G378&lt;=15,"Small","Medium"))</f>
        <v>Small</v>
      </c>
      <c r="I378" s="4" t="str">
        <f>VLOOKUP(G378,$A$2:$B$12,2,TRUE)</f>
        <v>Mini</v>
      </c>
      <c r="J378" s="1">
        <v>34.090000000000003</v>
      </c>
      <c r="K378" s="4">
        <f>IF(I378="Extra Large",0.01,IF(I378="XXX Large",0.01,IF(I378="XX Large",0.01,0)))</f>
        <v>0</v>
      </c>
      <c r="L378" s="4">
        <f>J378-(J378*K378)</f>
        <v>34.090000000000003</v>
      </c>
      <c r="M378" s="4">
        <f>IF(I378="XXX Large",J378-O378,IF(I378="XX Large",J378-O378,IF(I378="Extra Large",J378-O378,J378)))</f>
        <v>34.090000000000003</v>
      </c>
      <c r="N378" s="1" t="s">
        <v>8</v>
      </c>
      <c r="O378" s="1">
        <v>9.0299999999999994</v>
      </c>
    </row>
    <row r="379" spans="4:15" x14ac:dyDescent="0.25">
      <c r="D379" s="1">
        <v>55494</v>
      </c>
      <c r="E379" s="2">
        <v>41085</v>
      </c>
      <c r="F379" s="1" t="s">
        <v>11</v>
      </c>
      <c r="G379" s="1">
        <v>4</v>
      </c>
      <c r="H379" s="4" t="str">
        <f>IF($G379&gt;=30,"Large",IF(G379&lt;=15,"Small","Medium"))</f>
        <v>Small</v>
      </c>
      <c r="I379" s="4" t="str">
        <f>VLOOKUP(G379,$A$2:$B$12,2,TRUE)</f>
        <v>Mini</v>
      </c>
      <c r="J379" s="1">
        <v>57.82</v>
      </c>
      <c r="K379" s="4">
        <f>IF(I379="Extra Large",0.01,IF(I379="XXX Large",0.01,IF(I379="XX Large",0.01,0)))</f>
        <v>0</v>
      </c>
      <c r="L379" s="4">
        <f>J379-(J379*K379)</f>
        <v>57.82</v>
      </c>
      <c r="M379" s="4">
        <f>IF(I379="XXX Large",J379-O379,IF(I379="XX Large",J379-O379,IF(I379="Extra Large",J379-O379,J379)))</f>
        <v>57.82</v>
      </c>
      <c r="N379" s="1" t="s">
        <v>8</v>
      </c>
      <c r="O379" s="1">
        <v>4.8</v>
      </c>
    </row>
    <row r="380" spans="4:15" x14ac:dyDescent="0.25">
      <c r="D380" s="1">
        <v>58368</v>
      </c>
      <c r="E380" s="2">
        <v>41099</v>
      </c>
      <c r="F380" s="1" t="s">
        <v>9</v>
      </c>
      <c r="G380" s="1">
        <v>5</v>
      </c>
      <c r="H380" s="4" t="str">
        <f>IF($G380&gt;=30,"Large",IF(G380&lt;=15,"Small","Medium"))</f>
        <v>Small</v>
      </c>
      <c r="I380" s="4" t="str">
        <f>VLOOKUP(G380,$A$2:$B$12,2,TRUE)</f>
        <v>Mini</v>
      </c>
      <c r="J380" s="1">
        <v>325.43</v>
      </c>
      <c r="K380" s="4">
        <f>IF(I380="Extra Large",0.01,IF(I380="XXX Large",0.01,IF(I380="XX Large",0.01,0)))</f>
        <v>0</v>
      </c>
      <c r="L380" s="4">
        <f>J380-(J380*K380)</f>
        <v>325.43</v>
      </c>
      <c r="M380" s="4">
        <f>IF(I380="XXX Large",J380-O380,IF(I380="XX Large",J380-O380,IF(I380="Extra Large",J380-O380,J380)))</f>
        <v>325.43</v>
      </c>
      <c r="N380" s="1" t="s">
        <v>8</v>
      </c>
      <c r="O380" s="1">
        <v>6.88</v>
      </c>
    </row>
    <row r="381" spans="4:15" x14ac:dyDescent="0.25">
      <c r="D381" s="1">
        <v>36803</v>
      </c>
      <c r="E381" s="2">
        <v>41125</v>
      </c>
      <c r="F381" s="1" t="s">
        <v>11</v>
      </c>
      <c r="G381" s="1">
        <v>2</v>
      </c>
      <c r="H381" s="4" t="str">
        <f>IF($G381&gt;=30,"Large",IF(G381&lt;=15,"Small","Medium"))</f>
        <v>Small</v>
      </c>
      <c r="I381" s="4" t="str">
        <f>VLOOKUP(G381,$A$2:$B$12,2,TRUE)</f>
        <v>Mini</v>
      </c>
      <c r="J381" s="1">
        <v>19.02</v>
      </c>
      <c r="K381" s="4">
        <f>IF(I381="Extra Large",0.01,IF(I381="XXX Large",0.01,IF(I381="XX Large",0.01,0)))</f>
        <v>0</v>
      </c>
      <c r="L381" s="4">
        <f>J381-(J381*K381)</f>
        <v>19.02</v>
      </c>
      <c r="M381" s="4">
        <f>IF(I381="XXX Large",J381-O381,IF(I381="XX Large",J381-O381,IF(I381="Extra Large",J381-O381,J381)))</f>
        <v>19.02</v>
      </c>
      <c r="N381" s="1" t="s">
        <v>8</v>
      </c>
      <c r="O381" s="1">
        <v>5.33</v>
      </c>
    </row>
    <row r="382" spans="4:15" x14ac:dyDescent="0.25">
      <c r="D382" s="1">
        <v>9509</v>
      </c>
      <c r="E382" s="2">
        <v>41189</v>
      </c>
      <c r="F382" s="1" t="s">
        <v>11</v>
      </c>
      <c r="G382" s="1">
        <v>5</v>
      </c>
      <c r="H382" s="4" t="str">
        <f>IF($G382&gt;=30,"Large",IF(G382&lt;=15,"Small","Medium"))</f>
        <v>Small</v>
      </c>
      <c r="I382" s="4" t="str">
        <f>VLOOKUP(G382,$A$2:$B$12,2,TRUE)</f>
        <v>Mini</v>
      </c>
      <c r="J382" s="1">
        <v>101.21</v>
      </c>
      <c r="K382" s="4">
        <f>IF(I382="Extra Large",0.01,IF(I382="XXX Large",0.01,IF(I382="XX Large",0.01,0)))</f>
        <v>0</v>
      </c>
      <c r="L382" s="4">
        <f>J382-(J382*K382)</f>
        <v>101.21</v>
      </c>
      <c r="M382" s="4">
        <f>IF(I382="XXX Large",J382-O382,IF(I382="XX Large",J382-O382,IF(I382="Extra Large",J382-O382,J382)))</f>
        <v>101.21</v>
      </c>
      <c r="N382" s="1" t="s">
        <v>8</v>
      </c>
      <c r="O382" s="1">
        <v>5.21</v>
      </c>
    </row>
    <row r="383" spans="4:15" x14ac:dyDescent="0.25">
      <c r="D383" s="1">
        <v>21665</v>
      </c>
      <c r="E383" s="2">
        <v>41197</v>
      </c>
      <c r="F383" s="1" t="s">
        <v>9</v>
      </c>
      <c r="G383" s="1">
        <v>5</v>
      </c>
      <c r="H383" s="4" t="str">
        <f>IF($G383&gt;=30,"Large",IF(G383&lt;=15,"Small","Medium"))</f>
        <v>Small</v>
      </c>
      <c r="I383" s="4" t="str">
        <f>VLOOKUP(G383,$A$2:$B$12,2,TRUE)</f>
        <v>Mini</v>
      </c>
      <c r="J383" s="1">
        <v>474.79300000000001</v>
      </c>
      <c r="K383" s="4">
        <f>IF(I383="Extra Large",0.01,IF(I383="XXX Large",0.01,IF(I383="XX Large",0.01,0)))</f>
        <v>0</v>
      </c>
      <c r="L383" s="4">
        <f>J383-(J383*K383)</f>
        <v>474.79300000000001</v>
      </c>
      <c r="M383" s="4">
        <f>IF(I383="XXX Large",J383-O383,IF(I383="XX Large",J383-O383,IF(I383="Extra Large",J383-O383,J383)))</f>
        <v>474.79300000000001</v>
      </c>
      <c r="N383" s="1" t="s">
        <v>8</v>
      </c>
      <c r="O383" s="1">
        <v>2.5</v>
      </c>
    </row>
    <row r="384" spans="4:15" x14ac:dyDescent="0.25">
      <c r="D384" s="1">
        <v>55777</v>
      </c>
      <c r="E384" s="2">
        <v>41223</v>
      </c>
      <c r="F384" s="1" t="s">
        <v>11</v>
      </c>
      <c r="G384" s="1">
        <v>1</v>
      </c>
      <c r="H384" s="4" t="str">
        <f>IF($G384&gt;=30,"Large",IF(G384&lt;=15,"Small","Medium"))</f>
        <v>Small</v>
      </c>
      <c r="I384" s="4" t="str">
        <f>VLOOKUP(G384,$A$2:$B$12,2,TRUE)</f>
        <v>Mini</v>
      </c>
      <c r="J384" s="1">
        <v>65.747500000000002</v>
      </c>
      <c r="K384" s="4">
        <f>IF(I384="Extra Large",0.01,IF(I384="XXX Large",0.01,IF(I384="XX Large",0.01,0)))</f>
        <v>0</v>
      </c>
      <c r="L384" s="4">
        <f>J384-(J384*K384)</f>
        <v>65.747500000000002</v>
      </c>
      <c r="M384" s="4">
        <f>IF(I384="XXX Large",J384-O384,IF(I384="XX Large",J384-O384,IF(I384="Extra Large",J384-O384,J384)))</f>
        <v>65.747500000000002</v>
      </c>
      <c r="N384" s="1" t="s">
        <v>8</v>
      </c>
      <c r="O384" s="1">
        <v>3.99</v>
      </c>
    </row>
    <row r="385" spans="4:15" x14ac:dyDescent="0.25">
      <c r="D385" s="1">
        <v>34083</v>
      </c>
      <c r="E385" s="2">
        <v>40944</v>
      </c>
      <c r="F385" s="1" t="s">
        <v>11</v>
      </c>
      <c r="G385" s="1">
        <v>29</v>
      </c>
      <c r="H385" s="4" t="str">
        <f>IF($G385&gt;=30,"Large",IF(G385&lt;=15,"Small","Medium"))</f>
        <v>Medium</v>
      </c>
      <c r="I385" s="4" t="str">
        <f>VLOOKUP(G385,$A$2:$B$12,2,TRUE)</f>
        <v>Medium-Large</v>
      </c>
      <c r="J385" s="1">
        <v>1415.1479999999999</v>
      </c>
      <c r="K385" s="4">
        <f>IF(I385="Extra Large",0.01,IF(I385="XXX Large",0.01,IF(I385="XX Large",0.01,0)))</f>
        <v>0</v>
      </c>
      <c r="L385" s="4">
        <f>J385-(J385*K385)</f>
        <v>1415.1479999999999</v>
      </c>
      <c r="M385" s="4">
        <f>IF(I385="XXX Large",J385-O385,IF(I385="XX Large",J385-O385,IF(I385="Extra Large",J385-O385,J385)))</f>
        <v>1415.1479999999999</v>
      </c>
      <c r="N385" s="1" t="s">
        <v>8</v>
      </c>
      <c r="O385" s="1">
        <v>5</v>
      </c>
    </row>
    <row r="386" spans="4:15" x14ac:dyDescent="0.25">
      <c r="D386" s="1">
        <v>41921</v>
      </c>
      <c r="E386" s="2">
        <v>40962</v>
      </c>
      <c r="F386" s="1" t="s">
        <v>14</v>
      </c>
      <c r="G386" s="1">
        <v>29</v>
      </c>
      <c r="H386" s="4" t="str">
        <f>IF($G386&gt;=30,"Large",IF(G386&lt;=15,"Small","Medium"))</f>
        <v>Medium</v>
      </c>
      <c r="I386" s="4" t="str">
        <f>VLOOKUP(G386,$A$2:$B$12,2,TRUE)</f>
        <v>Medium-Large</v>
      </c>
      <c r="J386" s="1">
        <v>337.38</v>
      </c>
      <c r="K386" s="4">
        <f>IF(I386="Extra Large",0.01,IF(I386="XXX Large",0.01,IF(I386="XX Large",0.01,0)))</f>
        <v>0</v>
      </c>
      <c r="L386" s="4">
        <f>J386-(J386*K386)</f>
        <v>337.38</v>
      </c>
      <c r="M386" s="4">
        <f>IF(I386="XXX Large",J386-O386,IF(I386="XX Large",J386-O386,IF(I386="Extra Large",J386-O386,J386)))</f>
        <v>337.38</v>
      </c>
      <c r="N386" s="1" t="s">
        <v>8</v>
      </c>
      <c r="O386" s="1">
        <v>6.97</v>
      </c>
    </row>
    <row r="387" spans="4:15" x14ac:dyDescent="0.25">
      <c r="D387" s="1">
        <v>41666</v>
      </c>
      <c r="E387" s="2">
        <v>40971</v>
      </c>
      <c r="F387" s="1" t="s">
        <v>14</v>
      </c>
      <c r="G387" s="1">
        <v>26</v>
      </c>
      <c r="H387" s="4" t="str">
        <f>IF($G387&gt;=30,"Large",IF(G387&lt;=15,"Small","Medium"))</f>
        <v>Medium</v>
      </c>
      <c r="I387" s="4" t="str">
        <f>VLOOKUP(G387,$A$2:$B$12,2,TRUE)</f>
        <v>Medium-Large</v>
      </c>
      <c r="J387" s="1">
        <v>596.15599999999995</v>
      </c>
      <c r="K387" s="4">
        <f>IF(I387="Extra Large",0.01,IF(I387="XXX Large",0.01,IF(I387="XX Large",0.01,0)))</f>
        <v>0</v>
      </c>
      <c r="L387" s="4">
        <f>J387-(J387*K387)</f>
        <v>596.15599999999995</v>
      </c>
      <c r="M387" s="4">
        <f>IF(I387="XXX Large",J387-O387,IF(I387="XX Large",J387-O387,IF(I387="Extra Large",J387-O387,J387)))</f>
        <v>596.15599999999995</v>
      </c>
      <c r="N387" s="1" t="s">
        <v>8</v>
      </c>
      <c r="O387" s="1">
        <v>8.59</v>
      </c>
    </row>
    <row r="388" spans="4:15" x14ac:dyDescent="0.25">
      <c r="D388" s="1">
        <v>22373</v>
      </c>
      <c r="E388" s="2">
        <v>40996</v>
      </c>
      <c r="F388" s="1" t="s">
        <v>9</v>
      </c>
      <c r="G388" s="1">
        <v>26</v>
      </c>
      <c r="H388" s="4" t="str">
        <f>IF($G388&gt;=30,"Large",IF(G388&lt;=15,"Small","Medium"))</f>
        <v>Medium</v>
      </c>
      <c r="I388" s="4" t="str">
        <f>VLOOKUP(G388,$A$2:$B$12,2,TRUE)</f>
        <v>Medium-Large</v>
      </c>
      <c r="J388" s="1">
        <v>233.03</v>
      </c>
      <c r="K388" s="4">
        <f>IF(I388="Extra Large",0.01,IF(I388="XXX Large",0.01,IF(I388="XX Large",0.01,0)))</f>
        <v>0</v>
      </c>
      <c r="L388" s="4">
        <f>J388-(J388*K388)</f>
        <v>233.03</v>
      </c>
      <c r="M388" s="4">
        <f>IF(I388="XXX Large",J388-O388,IF(I388="XX Large",J388-O388,IF(I388="Extra Large",J388-O388,J388)))</f>
        <v>233.03</v>
      </c>
      <c r="N388" s="1" t="s">
        <v>8</v>
      </c>
      <c r="O388" s="1">
        <v>8.2899999999999991</v>
      </c>
    </row>
    <row r="389" spans="4:15" x14ac:dyDescent="0.25">
      <c r="D389" s="1">
        <v>15236</v>
      </c>
      <c r="E389" s="2">
        <v>41008</v>
      </c>
      <c r="F389" s="1" t="s">
        <v>11</v>
      </c>
      <c r="G389" s="1">
        <v>30</v>
      </c>
      <c r="H389" s="4" t="str">
        <f>IF($G389&gt;=30,"Large",IF(G389&lt;=15,"Small","Medium"))</f>
        <v>Large</v>
      </c>
      <c r="I389" s="4" t="str">
        <f>VLOOKUP(G389,$A$2:$B$12,2,TRUE)</f>
        <v>Medium-Large</v>
      </c>
      <c r="J389" s="1">
        <v>381.39</v>
      </c>
      <c r="K389" s="4">
        <f>IF(I389="Extra Large",0.01,IF(I389="XXX Large",0.01,IF(I389="XX Large",0.01,0)))</f>
        <v>0</v>
      </c>
      <c r="L389" s="4">
        <f>J389-(J389*K389)</f>
        <v>381.39</v>
      </c>
      <c r="M389" s="4">
        <f>IF(I389="XXX Large",J389-O389,IF(I389="XX Large",J389-O389,IF(I389="Extra Large",J389-O389,J389)))</f>
        <v>381.39</v>
      </c>
      <c r="N389" s="1" t="s">
        <v>8</v>
      </c>
      <c r="O389" s="1">
        <v>6.2</v>
      </c>
    </row>
    <row r="390" spans="4:15" x14ac:dyDescent="0.25">
      <c r="D390" s="1">
        <v>20615</v>
      </c>
      <c r="E390" s="2">
        <v>41014</v>
      </c>
      <c r="F390" s="1" t="s">
        <v>14</v>
      </c>
      <c r="G390" s="1">
        <v>29</v>
      </c>
      <c r="H390" s="4" t="str">
        <f>IF($G390&gt;=30,"Large",IF(G390&lt;=15,"Small","Medium"))</f>
        <v>Medium</v>
      </c>
      <c r="I390" s="4" t="str">
        <f>VLOOKUP(G390,$A$2:$B$12,2,TRUE)</f>
        <v>Medium-Large</v>
      </c>
      <c r="J390" s="1">
        <v>151.09</v>
      </c>
      <c r="K390" s="4">
        <f>IF(I390="Extra Large",0.01,IF(I390="XXX Large",0.01,IF(I390="XX Large",0.01,0)))</f>
        <v>0</v>
      </c>
      <c r="L390" s="4">
        <f>J390-(J390*K390)</f>
        <v>151.09</v>
      </c>
      <c r="M390" s="4">
        <f>IF(I390="XXX Large",J390-O390,IF(I390="XX Large",J390-O390,IF(I390="Extra Large",J390-O390,J390)))</f>
        <v>151.09</v>
      </c>
      <c r="N390" s="1" t="s">
        <v>8</v>
      </c>
      <c r="O390" s="1">
        <v>3.01</v>
      </c>
    </row>
    <row r="391" spans="4:15" x14ac:dyDescent="0.25">
      <c r="D391" s="1">
        <v>57058</v>
      </c>
      <c r="E391" s="2">
        <v>41038</v>
      </c>
      <c r="F391" s="1" t="s">
        <v>14</v>
      </c>
      <c r="G391" s="1">
        <v>28</v>
      </c>
      <c r="H391" s="4" t="str">
        <f>IF($G391&gt;=30,"Large",IF(G391&lt;=15,"Small","Medium"))</f>
        <v>Medium</v>
      </c>
      <c r="I391" s="4" t="str">
        <f>VLOOKUP(G391,$A$2:$B$12,2,TRUE)</f>
        <v>Medium-Large</v>
      </c>
      <c r="J391" s="1">
        <v>205.43</v>
      </c>
      <c r="K391" s="4">
        <f>IF(I391="Extra Large",0.01,IF(I391="XXX Large",0.01,IF(I391="XX Large",0.01,0)))</f>
        <v>0</v>
      </c>
      <c r="L391" s="4">
        <f>J391-(J391*K391)</f>
        <v>205.43</v>
      </c>
      <c r="M391" s="4">
        <f>IF(I391="XXX Large",J391-O391,IF(I391="XX Large",J391-O391,IF(I391="Extra Large",J391-O391,J391)))</f>
        <v>205.43</v>
      </c>
      <c r="N391" s="1" t="s">
        <v>8</v>
      </c>
      <c r="O391" s="1">
        <v>5.27</v>
      </c>
    </row>
    <row r="392" spans="4:15" x14ac:dyDescent="0.25">
      <c r="D392" s="1">
        <v>13670</v>
      </c>
      <c r="E392" s="2">
        <v>41052</v>
      </c>
      <c r="F392" s="1" t="s">
        <v>12</v>
      </c>
      <c r="G392" s="1">
        <v>27</v>
      </c>
      <c r="H392" s="4" t="str">
        <f>IF($G392&gt;=30,"Large",IF(G392&lt;=15,"Small","Medium"))</f>
        <v>Medium</v>
      </c>
      <c r="I392" s="4" t="str">
        <f>VLOOKUP(G392,$A$2:$B$12,2,TRUE)</f>
        <v>Medium-Large</v>
      </c>
      <c r="J392" s="1">
        <v>116.37</v>
      </c>
      <c r="K392" s="4">
        <f>IF(I392="Extra Large",0.01,IF(I392="XXX Large",0.01,IF(I392="XX Large",0.01,0)))</f>
        <v>0</v>
      </c>
      <c r="L392" s="4">
        <f>J392-(J392*K392)</f>
        <v>116.37</v>
      </c>
      <c r="M392" s="4">
        <f>IF(I392="XXX Large",J392-O392,IF(I392="XX Large",J392-O392,IF(I392="Extra Large",J392-O392,J392)))</f>
        <v>116.37</v>
      </c>
      <c r="N392" s="1" t="s">
        <v>8</v>
      </c>
      <c r="O392" s="1">
        <v>0.5</v>
      </c>
    </row>
    <row r="393" spans="4:15" x14ac:dyDescent="0.25">
      <c r="D393" s="1">
        <v>44839</v>
      </c>
      <c r="E393" s="2">
        <v>41071</v>
      </c>
      <c r="F393" s="1" t="s">
        <v>12</v>
      </c>
      <c r="G393" s="1">
        <v>27</v>
      </c>
      <c r="H393" s="4" t="str">
        <f>IF($G393&gt;=30,"Large",IF(G393&lt;=15,"Small","Medium"))</f>
        <v>Medium</v>
      </c>
      <c r="I393" s="4" t="str">
        <f>VLOOKUP(G393,$A$2:$B$12,2,TRUE)</f>
        <v>Medium-Large</v>
      </c>
      <c r="J393" s="1">
        <v>899.97</v>
      </c>
      <c r="K393" s="4">
        <f>IF(I393="Extra Large",0.01,IF(I393="XXX Large",0.01,IF(I393="XX Large",0.01,0)))</f>
        <v>0</v>
      </c>
      <c r="L393" s="4">
        <f>J393-(J393*K393)</f>
        <v>899.97</v>
      </c>
      <c r="M393" s="4">
        <f>IF(I393="XXX Large",J393-O393,IF(I393="XX Large",J393-O393,IF(I393="Extra Large",J393-O393,J393)))</f>
        <v>899.97</v>
      </c>
      <c r="N393" s="1" t="s">
        <v>8</v>
      </c>
      <c r="O393" s="1">
        <v>19.989999999999998</v>
      </c>
    </row>
    <row r="394" spans="4:15" x14ac:dyDescent="0.25">
      <c r="D394" s="1">
        <v>30436</v>
      </c>
      <c r="E394" s="2">
        <v>41097</v>
      </c>
      <c r="F394" s="1" t="s">
        <v>7</v>
      </c>
      <c r="G394" s="1">
        <v>30</v>
      </c>
      <c r="H394" s="4" t="str">
        <f>IF($G394&gt;=30,"Large",IF(G394&lt;=15,"Small","Medium"))</f>
        <v>Large</v>
      </c>
      <c r="I394" s="4" t="str">
        <f>VLOOKUP(G394,$A$2:$B$12,2,TRUE)</f>
        <v>Medium-Large</v>
      </c>
      <c r="J394" s="1">
        <v>121.19</v>
      </c>
      <c r="K394" s="4">
        <f>IF(I394="Extra Large",0.01,IF(I394="XXX Large",0.01,IF(I394="XX Large",0.01,0)))</f>
        <v>0</v>
      </c>
      <c r="L394" s="4">
        <f>J394-(J394*K394)</f>
        <v>121.19</v>
      </c>
      <c r="M394" s="4">
        <f>IF(I394="XXX Large",J394-O394,IF(I394="XX Large",J394-O394,IF(I394="Extra Large",J394-O394,J394)))</f>
        <v>121.19</v>
      </c>
      <c r="N394" s="1" t="s">
        <v>8</v>
      </c>
      <c r="O394" s="1">
        <v>7.01</v>
      </c>
    </row>
    <row r="395" spans="4:15" x14ac:dyDescent="0.25">
      <c r="D395" s="1">
        <v>549</v>
      </c>
      <c r="E395" s="2">
        <v>41102</v>
      </c>
      <c r="F395" s="1" t="s">
        <v>12</v>
      </c>
      <c r="G395" s="1">
        <v>30</v>
      </c>
      <c r="H395" s="4" t="str">
        <f>IF($G395&gt;=30,"Large",IF(G395&lt;=15,"Small","Medium"))</f>
        <v>Large</v>
      </c>
      <c r="I395" s="4" t="str">
        <f>VLOOKUP(G395,$A$2:$B$12,2,TRUE)</f>
        <v>Medium-Large</v>
      </c>
      <c r="J395" s="1">
        <v>1150.8800000000001</v>
      </c>
      <c r="K395" s="4">
        <f>IF(I395="Extra Large",0.01,IF(I395="XXX Large",0.01,IF(I395="XX Large",0.01,0)))</f>
        <v>0</v>
      </c>
      <c r="L395" s="4">
        <f>J395-(J395*K395)</f>
        <v>1150.8800000000001</v>
      </c>
      <c r="M395" s="4">
        <f>IF(I395="XXX Large",J395-O395,IF(I395="XX Large",J395-O395,IF(I395="Extra Large",J395-O395,J395)))</f>
        <v>1150.8800000000001</v>
      </c>
      <c r="N395" s="1" t="s">
        <v>8</v>
      </c>
      <c r="O395" s="1">
        <v>35</v>
      </c>
    </row>
    <row r="396" spans="4:15" x14ac:dyDescent="0.25">
      <c r="D396" s="1">
        <v>30727</v>
      </c>
      <c r="E396" s="2">
        <v>41115</v>
      </c>
      <c r="F396" s="1" t="s">
        <v>14</v>
      </c>
      <c r="G396" s="1">
        <v>28</v>
      </c>
      <c r="H396" s="4" t="str">
        <f>IF($G396&gt;=30,"Large",IF(G396&lt;=15,"Small","Medium"))</f>
        <v>Medium</v>
      </c>
      <c r="I396" s="4" t="str">
        <f>VLOOKUP(G396,$A$2:$B$12,2,TRUE)</f>
        <v>Medium-Large</v>
      </c>
      <c r="J396" s="1">
        <v>1166.29</v>
      </c>
      <c r="K396" s="4">
        <f>IF(I396="Extra Large",0.01,IF(I396="XXX Large",0.01,IF(I396="XX Large",0.01,0)))</f>
        <v>0</v>
      </c>
      <c r="L396" s="4">
        <f>J396-(J396*K396)</f>
        <v>1166.29</v>
      </c>
      <c r="M396" s="4">
        <f>IF(I396="XXX Large",J396-O396,IF(I396="XX Large",J396-O396,IF(I396="Extra Large",J396-O396,J396)))</f>
        <v>1166.29</v>
      </c>
      <c r="N396" s="1" t="s">
        <v>8</v>
      </c>
      <c r="O396" s="1">
        <v>4.5</v>
      </c>
    </row>
    <row r="397" spans="4:15" x14ac:dyDescent="0.25">
      <c r="D397" s="1">
        <v>24067</v>
      </c>
      <c r="E397" s="2">
        <v>41143</v>
      </c>
      <c r="F397" s="1" t="s">
        <v>9</v>
      </c>
      <c r="G397" s="1">
        <v>30</v>
      </c>
      <c r="H397" s="4" t="str">
        <f>IF($G397&gt;=30,"Large",IF(G397&lt;=15,"Small","Medium"))</f>
        <v>Large</v>
      </c>
      <c r="I397" s="4" t="str">
        <f>VLOOKUP(G397,$A$2:$B$12,2,TRUE)</f>
        <v>Medium-Large</v>
      </c>
      <c r="J397" s="1">
        <v>128.25</v>
      </c>
      <c r="K397" s="4">
        <f>IF(I397="Extra Large",0.01,IF(I397="XXX Large",0.01,IF(I397="XX Large",0.01,0)))</f>
        <v>0</v>
      </c>
      <c r="L397" s="4">
        <f>J397-(J397*K397)</f>
        <v>128.25</v>
      </c>
      <c r="M397" s="4">
        <f>IF(I397="XXX Large",J397-O397,IF(I397="XX Large",J397-O397,IF(I397="Extra Large",J397-O397,J397)))</f>
        <v>128.25</v>
      </c>
      <c r="N397" s="1" t="s">
        <v>8</v>
      </c>
      <c r="O397" s="1">
        <v>5.26</v>
      </c>
    </row>
    <row r="398" spans="4:15" x14ac:dyDescent="0.25">
      <c r="D398" s="1">
        <v>31874</v>
      </c>
      <c r="E398" s="2">
        <v>41167</v>
      </c>
      <c r="F398" s="1" t="s">
        <v>9</v>
      </c>
      <c r="G398" s="1">
        <v>29</v>
      </c>
      <c r="H398" s="4" t="str">
        <f>IF($G398&gt;=30,"Large",IF(G398&lt;=15,"Small","Medium"))</f>
        <v>Medium</v>
      </c>
      <c r="I398" s="4" t="str">
        <f>VLOOKUP(G398,$A$2:$B$12,2,TRUE)</f>
        <v>Medium-Large</v>
      </c>
      <c r="J398" s="1">
        <v>321.95</v>
      </c>
      <c r="K398" s="4">
        <f>IF(I398="Extra Large",0.01,IF(I398="XXX Large",0.01,IF(I398="XX Large",0.01,0)))</f>
        <v>0</v>
      </c>
      <c r="L398" s="4">
        <f>J398-(J398*K398)</f>
        <v>321.95</v>
      </c>
      <c r="M398" s="4">
        <f>IF(I398="XXX Large",J398-O398,IF(I398="XX Large",J398-O398,IF(I398="Extra Large",J398-O398,J398)))</f>
        <v>321.95</v>
      </c>
      <c r="N398" s="1" t="s">
        <v>8</v>
      </c>
      <c r="O398" s="1">
        <v>3.37</v>
      </c>
    </row>
    <row r="399" spans="4:15" x14ac:dyDescent="0.25">
      <c r="D399" s="1">
        <v>31684</v>
      </c>
      <c r="E399" s="2">
        <v>41168</v>
      </c>
      <c r="F399" s="1" t="s">
        <v>12</v>
      </c>
      <c r="G399" s="1">
        <v>28</v>
      </c>
      <c r="H399" s="4" t="str">
        <f>IF($G399&gt;=30,"Large",IF(G399&lt;=15,"Small","Medium"))</f>
        <v>Medium</v>
      </c>
      <c r="I399" s="4" t="str">
        <f>VLOOKUP(G399,$A$2:$B$12,2,TRUE)</f>
        <v>Medium-Large</v>
      </c>
      <c r="J399" s="1">
        <v>456.91</v>
      </c>
      <c r="K399" s="4">
        <f>IF(I399="Extra Large",0.01,IF(I399="XXX Large",0.01,IF(I399="XX Large",0.01,0)))</f>
        <v>0</v>
      </c>
      <c r="L399" s="4">
        <f>J399-(J399*K399)</f>
        <v>456.91</v>
      </c>
      <c r="M399" s="4">
        <f>IF(I399="XXX Large",J399-O399,IF(I399="XX Large",J399-O399,IF(I399="Extra Large",J399-O399,J399)))</f>
        <v>456.91</v>
      </c>
      <c r="N399" s="1" t="s">
        <v>8</v>
      </c>
      <c r="O399" s="1">
        <v>17.78</v>
      </c>
    </row>
    <row r="400" spans="4:15" x14ac:dyDescent="0.25">
      <c r="D400" s="1">
        <v>29537</v>
      </c>
      <c r="E400" s="2">
        <v>41171</v>
      </c>
      <c r="F400" s="1" t="s">
        <v>7</v>
      </c>
      <c r="G400" s="1">
        <v>30</v>
      </c>
      <c r="H400" s="4" t="str">
        <f>IF($G400&gt;=30,"Large",IF(G400&lt;=15,"Small","Medium"))</f>
        <v>Large</v>
      </c>
      <c r="I400" s="4" t="str">
        <f>VLOOKUP(G400,$A$2:$B$12,2,TRUE)</f>
        <v>Medium-Large</v>
      </c>
      <c r="J400" s="1">
        <v>318.56</v>
      </c>
      <c r="K400" s="4">
        <f>IF(I400="Extra Large",0.01,IF(I400="XXX Large",0.01,IF(I400="XX Large",0.01,0)))</f>
        <v>0</v>
      </c>
      <c r="L400" s="4">
        <f>J400-(J400*K400)</f>
        <v>318.56</v>
      </c>
      <c r="M400" s="4">
        <f>IF(I400="XXX Large",J400-O400,IF(I400="XX Large",J400-O400,IF(I400="Extra Large",J400-O400,J400)))</f>
        <v>318.56</v>
      </c>
      <c r="N400" s="1" t="s">
        <v>8</v>
      </c>
      <c r="O400" s="1">
        <v>4.5</v>
      </c>
    </row>
    <row r="401" spans="4:15" x14ac:dyDescent="0.25">
      <c r="D401" s="1">
        <v>30720</v>
      </c>
      <c r="E401" s="2">
        <v>41179</v>
      </c>
      <c r="F401" s="1" t="s">
        <v>7</v>
      </c>
      <c r="G401" s="1">
        <v>27</v>
      </c>
      <c r="H401" s="4" t="str">
        <f>IF($G401&gt;=30,"Large",IF(G401&lt;=15,"Small","Medium"))</f>
        <v>Medium</v>
      </c>
      <c r="I401" s="4" t="str">
        <f>VLOOKUP(G401,$A$2:$B$12,2,TRUE)</f>
        <v>Medium-Large</v>
      </c>
      <c r="J401" s="1">
        <v>2398.9</v>
      </c>
      <c r="K401" s="4">
        <f>IF(I401="Extra Large",0.01,IF(I401="XXX Large",0.01,IF(I401="XX Large",0.01,0)))</f>
        <v>0</v>
      </c>
      <c r="L401" s="4">
        <f>J401-(J401*K401)</f>
        <v>2398.9</v>
      </c>
      <c r="M401" s="4">
        <f>IF(I401="XXX Large",J401-O401,IF(I401="XX Large",J401-O401,IF(I401="Extra Large",J401-O401,J401)))</f>
        <v>2398.9</v>
      </c>
      <c r="N401" s="1" t="s">
        <v>8</v>
      </c>
      <c r="O401" s="1">
        <v>18.13</v>
      </c>
    </row>
    <row r="402" spans="4:15" x14ac:dyDescent="0.25">
      <c r="D402" s="1">
        <v>28934</v>
      </c>
      <c r="E402" s="2">
        <v>41241</v>
      </c>
      <c r="F402" s="1" t="s">
        <v>14</v>
      </c>
      <c r="G402" s="1">
        <v>26</v>
      </c>
      <c r="H402" s="4" t="str">
        <f>IF($G402&gt;=30,"Large",IF(G402&lt;=15,"Small","Medium"))</f>
        <v>Medium</v>
      </c>
      <c r="I402" s="4" t="str">
        <f>VLOOKUP(G402,$A$2:$B$12,2,TRUE)</f>
        <v>Medium-Large</v>
      </c>
      <c r="J402" s="1">
        <v>3356.92</v>
      </c>
      <c r="K402" s="4">
        <f>IF(I402="Extra Large",0.01,IF(I402="XXX Large",0.01,IF(I402="XX Large",0.01,0)))</f>
        <v>0</v>
      </c>
      <c r="L402" s="4">
        <f>J402-(J402*K402)</f>
        <v>3356.92</v>
      </c>
      <c r="M402" s="4">
        <f>IF(I402="XXX Large",J402-O402,IF(I402="XX Large",J402-O402,IF(I402="Extra Large",J402-O402,J402)))</f>
        <v>3356.92</v>
      </c>
      <c r="N402" s="1" t="s">
        <v>8</v>
      </c>
      <c r="O402" s="1">
        <v>7.11</v>
      </c>
    </row>
    <row r="403" spans="4:15" x14ac:dyDescent="0.25">
      <c r="D403" s="1">
        <v>46243</v>
      </c>
      <c r="E403" s="2">
        <v>40932</v>
      </c>
      <c r="F403" s="1" t="s">
        <v>7</v>
      </c>
      <c r="G403" s="1">
        <v>31</v>
      </c>
      <c r="H403" s="4" t="str">
        <f>IF($G403&gt;=30,"Large",IF(G403&lt;=15,"Small","Medium"))</f>
        <v>Large</v>
      </c>
      <c r="I403" s="4" t="str">
        <f>VLOOKUP(G403,$A$2:$B$12,2,TRUE)</f>
        <v>Large</v>
      </c>
      <c r="J403" s="1">
        <v>614.35</v>
      </c>
      <c r="K403" s="4">
        <f>IF(I403="Extra Large",0.01,IF(I403="XXX Large",0.01,IF(I403="XX Large",0.01,0)))</f>
        <v>0</v>
      </c>
      <c r="L403" s="4">
        <f>J403-(J403*K403)</f>
        <v>614.35</v>
      </c>
      <c r="M403" s="4">
        <f>IF(I403="XXX Large",J403-O403,IF(I403="XX Large",J403-O403,IF(I403="Extra Large",J403-O403,J403)))</f>
        <v>614.35</v>
      </c>
      <c r="N403" s="1" t="s">
        <v>8</v>
      </c>
      <c r="O403" s="1">
        <v>9.0299999999999994</v>
      </c>
    </row>
    <row r="404" spans="4:15" x14ac:dyDescent="0.25">
      <c r="D404" s="1">
        <v>36418</v>
      </c>
      <c r="E404" s="2">
        <v>40935</v>
      </c>
      <c r="F404" s="1" t="s">
        <v>11</v>
      </c>
      <c r="G404" s="1">
        <v>33</v>
      </c>
      <c r="H404" s="4" t="str">
        <f>IF($G404&gt;=30,"Large",IF(G404&lt;=15,"Small","Medium"))</f>
        <v>Large</v>
      </c>
      <c r="I404" s="4" t="str">
        <f>VLOOKUP(G404,$A$2:$B$12,2,TRUE)</f>
        <v>Large</v>
      </c>
      <c r="J404" s="1">
        <v>207.92</v>
      </c>
      <c r="K404" s="4">
        <f>IF(I404="Extra Large",0.01,IF(I404="XXX Large",0.01,IF(I404="XX Large",0.01,0)))</f>
        <v>0</v>
      </c>
      <c r="L404" s="4">
        <f>J404-(J404*K404)</f>
        <v>207.92</v>
      </c>
      <c r="M404" s="4">
        <f>IF(I404="XXX Large",J404-O404,IF(I404="XX Large",J404-O404,IF(I404="Extra Large",J404-O404,J404)))</f>
        <v>207.92</v>
      </c>
      <c r="N404" s="1" t="s">
        <v>8</v>
      </c>
      <c r="O404" s="1">
        <v>6.97</v>
      </c>
    </row>
    <row r="405" spans="4:15" x14ac:dyDescent="0.25">
      <c r="D405" s="1">
        <v>9281</v>
      </c>
      <c r="E405" s="2">
        <v>40962</v>
      </c>
      <c r="F405" s="1" t="s">
        <v>12</v>
      </c>
      <c r="G405" s="1">
        <v>31</v>
      </c>
      <c r="H405" s="4" t="str">
        <f>IF($G405&gt;=30,"Large",IF(G405&lt;=15,"Small","Medium"))</f>
        <v>Large</v>
      </c>
      <c r="I405" s="4" t="str">
        <f>VLOOKUP(G405,$A$2:$B$12,2,TRUE)</f>
        <v>Large</v>
      </c>
      <c r="J405" s="1">
        <v>199.8</v>
      </c>
      <c r="K405" s="4">
        <f>IF(I405="Extra Large",0.01,IF(I405="XXX Large",0.01,IF(I405="XX Large",0.01,0)))</f>
        <v>0</v>
      </c>
      <c r="L405" s="4">
        <f>J405-(J405*K405)</f>
        <v>199.8</v>
      </c>
      <c r="M405" s="4">
        <f>IF(I405="XXX Large",J405-O405,IF(I405="XX Large",J405-O405,IF(I405="Extra Large",J405-O405,J405)))</f>
        <v>199.8</v>
      </c>
      <c r="N405" s="1" t="s">
        <v>8</v>
      </c>
      <c r="O405" s="1">
        <v>6.81</v>
      </c>
    </row>
    <row r="406" spans="4:15" x14ac:dyDescent="0.25">
      <c r="D406" s="1">
        <v>32902</v>
      </c>
      <c r="E406" s="2">
        <v>40971</v>
      </c>
      <c r="F406" s="1" t="s">
        <v>9</v>
      </c>
      <c r="G406" s="1">
        <v>34</v>
      </c>
      <c r="H406" s="4" t="str">
        <f>IF($G406&gt;=30,"Large",IF(G406&lt;=15,"Small","Medium"))</f>
        <v>Large</v>
      </c>
      <c r="I406" s="4" t="str">
        <f>VLOOKUP(G406,$A$2:$B$12,2,TRUE)</f>
        <v>Large</v>
      </c>
      <c r="J406" s="1">
        <v>145.47999999999999</v>
      </c>
      <c r="K406" s="4">
        <f>IF(I406="Extra Large",0.01,IF(I406="XXX Large",0.01,IF(I406="XX Large",0.01,0)))</f>
        <v>0</v>
      </c>
      <c r="L406" s="4">
        <f>J406-(J406*K406)</f>
        <v>145.47999999999999</v>
      </c>
      <c r="M406" s="4">
        <f>IF(I406="XXX Large",J406-O406,IF(I406="XX Large",J406-O406,IF(I406="Extra Large",J406-O406,J406)))</f>
        <v>145.47999999999999</v>
      </c>
      <c r="N406" s="1" t="s">
        <v>8</v>
      </c>
      <c r="O406" s="1">
        <v>1.2</v>
      </c>
    </row>
    <row r="407" spans="4:15" x14ac:dyDescent="0.25">
      <c r="D407" s="1">
        <v>2848</v>
      </c>
      <c r="E407" s="2">
        <v>40977</v>
      </c>
      <c r="F407" s="1" t="s">
        <v>12</v>
      </c>
      <c r="G407" s="1">
        <v>35</v>
      </c>
      <c r="H407" s="4" t="str">
        <f>IF($G407&gt;=30,"Large",IF(G407&lt;=15,"Small","Medium"))</f>
        <v>Large</v>
      </c>
      <c r="I407" s="4" t="str">
        <f>VLOOKUP(G407,$A$2:$B$12,2,TRUE)</f>
        <v>Large</v>
      </c>
      <c r="J407" s="1">
        <v>1476.39</v>
      </c>
      <c r="K407" s="4">
        <f>IF(I407="Extra Large",0.01,IF(I407="XXX Large",0.01,IF(I407="XX Large",0.01,0)))</f>
        <v>0</v>
      </c>
      <c r="L407" s="4">
        <f>J407-(J407*K407)</f>
        <v>1476.39</v>
      </c>
      <c r="M407" s="4">
        <f>IF(I407="XXX Large",J407-O407,IF(I407="XX Large",J407-O407,IF(I407="Extra Large",J407-O407,J407)))</f>
        <v>1476.39</v>
      </c>
      <c r="N407" s="1" t="s">
        <v>8</v>
      </c>
      <c r="O407" s="1">
        <v>15.9</v>
      </c>
    </row>
    <row r="408" spans="4:15" x14ac:dyDescent="0.25">
      <c r="D408" s="1">
        <v>44261</v>
      </c>
      <c r="E408" s="2">
        <v>40991</v>
      </c>
      <c r="F408" s="1" t="s">
        <v>9</v>
      </c>
      <c r="G408" s="1">
        <v>31</v>
      </c>
      <c r="H408" s="4" t="str">
        <f>IF($G408&gt;=30,"Large",IF(G408&lt;=15,"Small","Medium"))</f>
        <v>Large</v>
      </c>
      <c r="I408" s="4" t="str">
        <f>VLOOKUP(G408,$A$2:$B$12,2,TRUE)</f>
        <v>Large</v>
      </c>
      <c r="J408" s="1">
        <v>13064.06</v>
      </c>
      <c r="K408" s="4">
        <f>IF(I408="Extra Large",0.01,IF(I408="XXX Large",0.01,IF(I408="XX Large",0.01,0)))</f>
        <v>0</v>
      </c>
      <c r="L408" s="4">
        <f>J408-(J408*K408)</f>
        <v>13064.06</v>
      </c>
      <c r="M408" s="4">
        <f>IF(I408="XXX Large",J408-O408,IF(I408="XX Large",J408-O408,IF(I408="Extra Large",J408-O408,J408)))</f>
        <v>13064.06</v>
      </c>
      <c r="N408" s="1" t="s">
        <v>8</v>
      </c>
      <c r="O408" s="1">
        <v>19.989999999999998</v>
      </c>
    </row>
    <row r="409" spans="4:15" x14ac:dyDescent="0.25">
      <c r="D409" s="1">
        <v>54183</v>
      </c>
      <c r="E409" s="2">
        <v>41014</v>
      </c>
      <c r="F409" s="1" t="s">
        <v>12</v>
      </c>
      <c r="G409" s="1">
        <v>32</v>
      </c>
      <c r="H409" s="4" t="str">
        <f>IF($G409&gt;=30,"Large",IF(G409&lt;=15,"Small","Medium"))</f>
        <v>Large</v>
      </c>
      <c r="I409" s="4" t="str">
        <f>VLOOKUP(G409,$A$2:$B$12,2,TRUE)</f>
        <v>Large</v>
      </c>
      <c r="J409" s="1">
        <v>2773.71</v>
      </c>
      <c r="K409" s="4">
        <f>IF(I409="Extra Large",0.01,IF(I409="XXX Large",0.01,IF(I409="XX Large",0.01,0)))</f>
        <v>0</v>
      </c>
      <c r="L409" s="4">
        <f>J409-(J409*K409)</f>
        <v>2773.71</v>
      </c>
      <c r="M409" s="4">
        <f>IF(I409="XXX Large",J409-O409,IF(I409="XX Large",J409-O409,IF(I409="Extra Large",J409-O409,J409)))</f>
        <v>2773.71</v>
      </c>
      <c r="N409" s="1" t="s">
        <v>8</v>
      </c>
      <c r="O409" s="1">
        <v>5.5</v>
      </c>
    </row>
    <row r="410" spans="4:15" x14ac:dyDescent="0.25">
      <c r="D410" s="1">
        <v>15329</v>
      </c>
      <c r="E410" s="2">
        <v>41026</v>
      </c>
      <c r="F410" s="1" t="s">
        <v>9</v>
      </c>
      <c r="G410" s="1">
        <v>34</v>
      </c>
      <c r="H410" s="4" t="str">
        <f>IF($G410&gt;=30,"Large",IF(G410&lt;=15,"Small","Medium"))</f>
        <v>Large</v>
      </c>
      <c r="I410" s="4" t="str">
        <f>VLOOKUP(G410,$A$2:$B$12,2,TRUE)</f>
        <v>Large</v>
      </c>
      <c r="J410" s="1">
        <v>1014.87</v>
      </c>
      <c r="K410" s="4">
        <f>IF(I410="Extra Large",0.01,IF(I410="XXX Large",0.01,IF(I410="XX Large",0.01,0)))</f>
        <v>0</v>
      </c>
      <c r="L410" s="4">
        <f>J410-(J410*K410)</f>
        <v>1014.87</v>
      </c>
      <c r="M410" s="4">
        <f>IF(I410="XXX Large",J410-O410,IF(I410="XX Large",J410-O410,IF(I410="Extra Large",J410-O410,J410)))</f>
        <v>1014.87</v>
      </c>
      <c r="N410" s="1" t="s">
        <v>8</v>
      </c>
      <c r="O410" s="1">
        <v>1.99</v>
      </c>
    </row>
    <row r="411" spans="4:15" x14ac:dyDescent="0.25">
      <c r="D411" s="1">
        <v>17862</v>
      </c>
      <c r="E411" s="2">
        <v>41036</v>
      </c>
      <c r="F411" s="1" t="s">
        <v>11</v>
      </c>
      <c r="G411" s="1">
        <v>31</v>
      </c>
      <c r="H411" s="4" t="str">
        <f>IF($G411&gt;=30,"Large",IF(G411&lt;=15,"Small","Medium"))</f>
        <v>Large</v>
      </c>
      <c r="I411" s="4" t="str">
        <f>VLOOKUP(G411,$A$2:$B$12,2,TRUE)</f>
        <v>Large</v>
      </c>
      <c r="J411" s="1">
        <v>67.88</v>
      </c>
      <c r="K411" s="4">
        <f>IF(I411="Extra Large",0.01,IF(I411="XXX Large",0.01,IF(I411="XX Large",0.01,0)))</f>
        <v>0</v>
      </c>
      <c r="L411" s="4">
        <f>J411-(J411*K411)</f>
        <v>67.88</v>
      </c>
      <c r="M411" s="4">
        <f>IF(I411="XXX Large",J411-O411,IF(I411="XX Large",J411-O411,IF(I411="Extra Large",J411-O411,J411)))</f>
        <v>67.88</v>
      </c>
      <c r="N411" s="1" t="s">
        <v>8</v>
      </c>
      <c r="O411" s="1">
        <v>0.7</v>
      </c>
    </row>
    <row r="412" spans="4:15" x14ac:dyDescent="0.25">
      <c r="D412" s="1">
        <v>39365</v>
      </c>
      <c r="E412" s="2">
        <v>41043</v>
      </c>
      <c r="F412" s="1" t="s">
        <v>9</v>
      </c>
      <c r="G412" s="1">
        <v>32</v>
      </c>
      <c r="H412" s="4" t="str">
        <f>IF($G412&gt;=30,"Large",IF(G412&lt;=15,"Small","Medium"))</f>
        <v>Large</v>
      </c>
      <c r="I412" s="4" t="str">
        <f>VLOOKUP(G412,$A$2:$B$12,2,TRUE)</f>
        <v>Large</v>
      </c>
      <c r="J412" s="1">
        <v>931.08</v>
      </c>
      <c r="K412" s="4">
        <f>IF(I412="Extra Large",0.01,IF(I412="XXX Large",0.01,IF(I412="XX Large",0.01,0)))</f>
        <v>0</v>
      </c>
      <c r="L412" s="4">
        <f>J412-(J412*K412)</f>
        <v>931.08</v>
      </c>
      <c r="M412" s="4">
        <f>IF(I412="XXX Large",J412-O412,IF(I412="XX Large",J412-O412,IF(I412="Extra Large",J412-O412,J412)))</f>
        <v>931.08</v>
      </c>
      <c r="N412" s="1" t="s">
        <v>8</v>
      </c>
      <c r="O412" s="1">
        <v>1.99</v>
      </c>
    </row>
    <row r="413" spans="4:15" x14ac:dyDescent="0.25">
      <c r="D413" s="1">
        <v>58145</v>
      </c>
      <c r="E413" s="2">
        <v>41045</v>
      </c>
      <c r="F413" s="1" t="s">
        <v>14</v>
      </c>
      <c r="G413" s="1">
        <v>33</v>
      </c>
      <c r="H413" s="4" t="str">
        <f>IF($G413&gt;=30,"Large",IF(G413&lt;=15,"Small","Medium"))</f>
        <v>Large</v>
      </c>
      <c r="I413" s="4" t="str">
        <f>VLOOKUP(G413,$A$2:$B$12,2,TRUE)</f>
        <v>Large</v>
      </c>
      <c r="J413" s="1">
        <v>203.49</v>
      </c>
      <c r="K413" s="4">
        <f>IF(I413="Extra Large",0.01,IF(I413="XXX Large",0.01,IF(I413="XX Large",0.01,0)))</f>
        <v>0</v>
      </c>
      <c r="L413" s="4">
        <f>J413-(J413*K413)</f>
        <v>203.49</v>
      </c>
      <c r="M413" s="4">
        <f>IF(I413="XXX Large",J413-O413,IF(I413="XX Large",J413-O413,IF(I413="Extra Large",J413-O413,J413)))</f>
        <v>203.49</v>
      </c>
      <c r="N413" s="1" t="s">
        <v>8</v>
      </c>
      <c r="O413" s="1">
        <v>1.2</v>
      </c>
    </row>
    <row r="414" spans="4:15" x14ac:dyDescent="0.25">
      <c r="D414" s="1">
        <v>12804</v>
      </c>
      <c r="E414" s="2">
        <v>41054</v>
      </c>
      <c r="F414" s="1" t="s">
        <v>14</v>
      </c>
      <c r="G414" s="1">
        <v>34</v>
      </c>
      <c r="H414" s="4" t="str">
        <f>IF($G414&gt;=30,"Large",IF(G414&lt;=15,"Small","Medium"))</f>
        <v>Large</v>
      </c>
      <c r="I414" s="4" t="str">
        <f>VLOOKUP(G414,$A$2:$B$12,2,TRUE)</f>
        <v>Large</v>
      </c>
      <c r="J414" s="1">
        <v>592.91999999999996</v>
      </c>
      <c r="K414" s="4">
        <f>IF(I414="Extra Large",0.01,IF(I414="XXX Large",0.01,IF(I414="XX Large",0.01,0)))</f>
        <v>0</v>
      </c>
      <c r="L414" s="4">
        <f>J414-(J414*K414)</f>
        <v>592.91999999999996</v>
      </c>
      <c r="M414" s="4">
        <f>IF(I414="XXX Large",J414-O414,IF(I414="XX Large",J414-O414,IF(I414="Extra Large",J414-O414,J414)))</f>
        <v>592.91999999999996</v>
      </c>
      <c r="N414" s="1" t="s">
        <v>8</v>
      </c>
      <c r="O414" s="1">
        <v>8.34</v>
      </c>
    </row>
    <row r="415" spans="4:15" x14ac:dyDescent="0.25">
      <c r="D415" s="1">
        <v>37315</v>
      </c>
      <c r="E415" s="2">
        <v>41065</v>
      </c>
      <c r="F415" s="1" t="s">
        <v>7</v>
      </c>
      <c r="G415" s="1">
        <v>31</v>
      </c>
      <c r="H415" s="4" t="str">
        <f>IF($G415&gt;=30,"Large",IF(G415&lt;=15,"Small","Medium"))</f>
        <v>Large</v>
      </c>
      <c r="I415" s="4" t="str">
        <f>VLOOKUP(G415,$A$2:$B$12,2,TRUE)</f>
        <v>Large</v>
      </c>
      <c r="J415" s="1">
        <v>4726.5950000000003</v>
      </c>
      <c r="K415" s="4">
        <f>IF(I415="Extra Large",0.01,IF(I415="XXX Large",0.01,IF(I415="XX Large",0.01,0)))</f>
        <v>0</v>
      </c>
      <c r="L415" s="4">
        <f>J415-(J415*K415)</f>
        <v>4726.5950000000003</v>
      </c>
      <c r="M415" s="4">
        <f>IF(I415="XXX Large",J415-O415,IF(I415="XX Large",J415-O415,IF(I415="Extra Large",J415-O415,J415)))</f>
        <v>4726.5950000000003</v>
      </c>
      <c r="N415" s="1" t="s">
        <v>8</v>
      </c>
      <c r="O415" s="1">
        <v>4.99</v>
      </c>
    </row>
    <row r="416" spans="4:15" x14ac:dyDescent="0.25">
      <c r="D416" s="1">
        <v>50466</v>
      </c>
      <c r="E416" s="2">
        <v>41088</v>
      </c>
      <c r="F416" s="1" t="s">
        <v>12</v>
      </c>
      <c r="G416" s="1">
        <v>32</v>
      </c>
      <c r="H416" s="4" t="str">
        <f>IF($G416&gt;=30,"Large",IF(G416&lt;=15,"Small","Medium"))</f>
        <v>Large</v>
      </c>
      <c r="I416" s="4" t="str">
        <f>VLOOKUP(G416,$A$2:$B$12,2,TRUE)</f>
        <v>Large</v>
      </c>
      <c r="J416" s="1">
        <v>6892.07</v>
      </c>
      <c r="K416" s="4">
        <f>IF(I416="Extra Large",0.01,IF(I416="XXX Large",0.01,IF(I416="XX Large",0.01,0)))</f>
        <v>0</v>
      </c>
      <c r="L416" s="4">
        <f>J416-(J416*K416)</f>
        <v>6892.07</v>
      </c>
      <c r="M416" s="4">
        <f>IF(I416="XXX Large",J416-O416,IF(I416="XX Large",J416-O416,IF(I416="Extra Large",J416-O416,J416)))</f>
        <v>6892.07</v>
      </c>
      <c r="N416" s="1" t="s">
        <v>8</v>
      </c>
      <c r="O416" s="1">
        <v>15.01</v>
      </c>
    </row>
    <row r="417" spans="4:15" x14ac:dyDescent="0.25">
      <c r="D417" s="1">
        <v>48067</v>
      </c>
      <c r="E417" s="2">
        <v>41089</v>
      </c>
      <c r="F417" s="1" t="s">
        <v>7</v>
      </c>
      <c r="G417" s="1">
        <v>31</v>
      </c>
      <c r="H417" s="4" t="str">
        <f>IF($G417&gt;=30,"Large",IF(G417&lt;=15,"Small","Medium"))</f>
        <v>Large</v>
      </c>
      <c r="I417" s="4" t="str">
        <f>VLOOKUP(G417,$A$2:$B$12,2,TRUE)</f>
        <v>Large</v>
      </c>
      <c r="J417" s="1">
        <v>3229.66</v>
      </c>
      <c r="K417" s="4">
        <f>IF(I417="Extra Large",0.01,IF(I417="XXX Large",0.01,IF(I417="XX Large",0.01,0)))</f>
        <v>0</v>
      </c>
      <c r="L417" s="4">
        <f>J417-(J417*K417)</f>
        <v>3229.66</v>
      </c>
      <c r="M417" s="4">
        <f>IF(I417="XXX Large",J417-O417,IF(I417="XX Large",J417-O417,IF(I417="Extra Large",J417-O417,J417)))</f>
        <v>3229.66</v>
      </c>
      <c r="N417" s="1" t="s">
        <v>8</v>
      </c>
      <c r="O417" s="1">
        <v>3</v>
      </c>
    </row>
    <row r="418" spans="4:15" x14ac:dyDescent="0.25">
      <c r="D418" s="1">
        <v>52706</v>
      </c>
      <c r="E418" s="2">
        <v>41099</v>
      </c>
      <c r="F418" s="1" t="s">
        <v>7</v>
      </c>
      <c r="G418" s="1">
        <v>34</v>
      </c>
      <c r="H418" s="4" t="str">
        <f>IF($G418&gt;=30,"Large",IF(G418&lt;=15,"Small","Medium"))</f>
        <v>Large</v>
      </c>
      <c r="I418" s="4" t="str">
        <f>VLOOKUP(G418,$A$2:$B$12,2,TRUE)</f>
        <v>Large</v>
      </c>
      <c r="J418" s="1">
        <v>1041.6600000000001</v>
      </c>
      <c r="K418" s="4">
        <f>IF(I418="Extra Large",0.01,IF(I418="XXX Large",0.01,IF(I418="XX Large",0.01,0)))</f>
        <v>0</v>
      </c>
      <c r="L418" s="4">
        <f>J418-(J418*K418)</f>
        <v>1041.6600000000001</v>
      </c>
      <c r="M418" s="4">
        <f>IF(I418="XXX Large",J418-O418,IF(I418="XX Large",J418-O418,IF(I418="Extra Large",J418-O418,J418)))</f>
        <v>1041.6600000000001</v>
      </c>
      <c r="N418" s="1" t="s">
        <v>8</v>
      </c>
      <c r="O418" s="1">
        <v>1.49</v>
      </c>
    </row>
    <row r="419" spans="4:15" x14ac:dyDescent="0.25">
      <c r="D419" s="1">
        <v>8801</v>
      </c>
      <c r="E419" s="2">
        <v>41131</v>
      </c>
      <c r="F419" s="1" t="s">
        <v>7</v>
      </c>
      <c r="G419" s="1">
        <v>32</v>
      </c>
      <c r="H419" s="4" t="str">
        <f>IF($G419&gt;=30,"Large",IF(G419&lt;=15,"Small","Medium"))</f>
        <v>Large</v>
      </c>
      <c r="I419" s="4" t="str">
        <f>VLOOKUP(G419,$A$2:$B$12,2,TRUE)</f>
        <v>Large</v>
      </c>
      <c r="J419" s="1">
        <v>2593.08</v>
      </c>
      <c r="K419" s="4">
        <f>IF(I419="Extra Large",0.01,IF(I419="XXX Large",0.01,IF(I419="XX Large",0.01,0)))</f>
        <v>0</v>
      </c>
      <c r="L419" s="4">
        <f>J419-(J419*K419)</f>
        <v>2593.08</v>
      </c>
      <c r="M419" s="4">
        <f>IF(I419="XXX Large",J419-O419,IF(I419="XX Large",J419-O419,IF(I419="Extra Large",J419-O419,J419)))</f>
        <v>2593.08</v>
      </c>
      <c r="N419" s="1" t="s">
        <v>8</v>
      </c>
      <c r="O419" s="1">
        <v>48.2</v>
      </c>
    </row>
    <row r="420" spans="4:15" x14ac:dyDescent="0.25">
      <c r="D420" s="1">
        <v>40193</v>
      </c>
      <c r="E420" s="2">
        <v>41154</v>
      </c>
      <c r="F420" s="1" t="s">
        <v>9</v>
      </c>
      <c r="G420" s="1">
        <v>34</v>
      </c>
      <c r="H420" s="4" t="str">
        <f>IF($G420&gt;=30,"Large",IF(G420&lt;=15,"Small","Medium"))</f>
        <v>Large</v>
      </c>
      <c r="I420" s="4" t="str">
        <f>VLOOKUP(G420,$A$2:$B$12,2,TRUE)</f>
        <v>Large</v>
      </c>
      <c r="J420" s="1">
        <v>3130.2015000000001</v>
      </c>
      <c r="K420" s="4">
        <f>IF(I420="Extra Large",0.01,IF(I420="XXX Large",0.01,IF(I420="XX Large",0.01,0)))</f>
        <v>0</v>
      </c>
      <c r="L420" s="4">
        <f>J420-(J420*K420)</f>
        <v>3130.2015000000001</v>
      </c>
      <c r="M420" s="4">
        <f>IF(I420="XXX Large",J420-O420,IF(I420="XX Large",J420-O420,IF(I420="Extra Large",J420-O420,J420)))</f>
        <v>3130.2015000000001</v>
      </c>
      <c r="N420" s="1" t="s">
        <v>8</v>
      </c>
      <c r="O420" s="1">
        <v>2.5</v>
      </c>
    </row>
    <row r="421" spans="4:15" x14ac:dyDescent="0.25">
      <c r="D421" s="1">
        <v>43332</v>
      </c>
      <c r="E421" s="2">
        <v>41162</v>
      </c>
      <c r="F421" s="1" t="s">
        <v>9</v>
      </c>
      <c r="G421" s="1">
        <v>31</v>
      </c>
      <c r="H421" s="4" t="str">
        <f>IF($G421&gt;=30,"Large",IF(G421&lt;=15,"Small","Medium"))</f>
        <v>Large</v>
      </c>
      <c r="I421" s="4" t="str">
        <f>VLOOKUP(G421,$A$2:$B$12,2,TRUE)</f>
        <v>Large</v>
      </c>
      <c r="J421" s="1">
        <v>1750</v>
      </c>
      <c r="K421" s="4">
        <f>IF(I421="Extra Large",0.01,IF(I421="XXX Large",0.01,IF(I421="XX Large",0.01,0)))</f>
        <v>0</v>
      </c>
      <c r="L421" s="4">
        <f>J421-(J421*K421)</f>
        <v>1750</v>
      </c>
      <c r="M421" s="4">
        <f>IF(I421="XXX Large",J421-O421,IF(I421="XX Large",J421-O421,IF(I421="Extra Large",J421-O421,J421)))</f>
        <v>1750</v>
      </c>
      <c r="N421" s="1" t="s">
        <v>8</v>
      </c>
      <c r="O421" s="1">
        <v>14.3</v>
      </c>
    </row>
    <row r="422" spans="4:15" x14ac:dyDescent="0.25">
      <c r="D422" s="1">
        <v>26084</v>
      </c>
      <c r="E422" s="2">
        <v>41198</v>
      </c>
      <c r="F422" s="1" t="s">
        <v>7</v>
      </c>
      <c r="G422" s="1">
        <v>33</v>
      </c>
      <c r="H422" s="4" t="str">
        <f>IF($G422&gt;=30,"Large",IF(G422&lt;=15,"Small","Medium"))</f>
        <v>Large</v>
      </c>
      <c r="I422" s="4" t="str">
        <f>VLOOKUP(G422,$A$2:$B$12,2,TRUE)</f>
        <v>Large</v>
      </c>
      <c r="J422" s="1">
        <v>228.82</v>
      </c>
      <c r="K422" s="4">
        <f>IF(I422="Extra Large",0.01,IF(I422="XXX Large",0.01,IF(I422="XX Large",0.01,0)))</f>
        <v>0</v>
      </c>
      <c r="L422" s="4">
        <f>J422-(J422*K422)</f>
        <v>228.82</v>
      </c>
      <c r="M422" s="4">
        <f>IF(I422="XXX Large",J422-O422,IF(I422="XX Large",J422-O422,IF(I422="Extra Large",J422-O422,J422)))</f>
        <v>228.82</v>
      </c>
      <c r="N422" s="1" t="s">
        <v>8</v>
      </c>
      <c r="O422" s="1">
        <v>7.3</v>
      </c>
    </row>
    <row r="423" spans="4:15" x14ac:dyDescent="0.25">
      <c r="D423" s="1">
        <v>3559</v>
      </c>
      <c r="E423" s="2">
        <v>41205</v>
      </c>
      <c r="F423" s="1" t="s">
        <v>14</v>
      </c>
      <c r="G423" s="1">
        <v>34</v>
      </c>
      <c r="H423" s="4" t="str">
        <f>IF($G423&gt;=30,"Large",IF(G423&lt;=15,"Small","Medium"))</f>
        <v>Large</v>
      </c>
      <c r="I423" s="4" t="str">
        <f>VLOOKUP(G423,$A$2:$B$12,2,TRUE)</f>
        <v>Large</v>
      </c>
      <c r="J423" s="1">
        <v>136.66999999999999</v>
      </c>
      <c r="K423" s="4">
        <f>IF(I423="Extra Large",0.01,IF(I423="XXX Large",0.01,IF(I423="XX Large",0.01,0)))</f>
        <v>0</v>
      </c>
      <c r="L423" s="4">
        <f>J423-(J423*K423)</f>
        <v>136.66999999999999</v>
      </c>
      <c r="M423" s="4">
        <f>IF(I423="XXX Large",J423-O423,IF(I423="XX Large",J423-O423,IF(I423="Extra Large",J423-O423,J423)))</f>
        <v>136.66999999999999</v>
      </c>
      <c r="N423" s="1" t="s">
        <v>8</v>
      </c>
      <c r="O423" s="1">
        <v>5.44</v>
      </c>
    </row>
    <row r="424" spans="4:15" x14ac:dyDescent="0.25">
      <c r="D424" s="1">
        <v>18851</v>
      </c>
      <c r="E424" s="2">
        <v>41259</v>
      </c>
      <c r="F424" s="1" t="s">
        <v>12</v>
      </c>
      <c r="G424" s="1">
        <v>32</v>
      </c>
      <c r="H424" s="4" t="str">
        <f>IF($G424&gt;=30,"Large",IF(G424&lt;=15,"Small","Medium"))</f>
        <v>Large</v>
      </c>
      <c r="I424" s="4" t="str">
        <f>VLOOKUP(G424,$A$2:$B$12,2,TRUE)</f>
        <v>Large</v>
      </c>
      <c r="J424" s="1">
        <v>204.21</v>
      </c>
      <c r="K424" s="4">
        <f>IF(I424="Extra Large",0.01,IF(I424="XXX Large",0.01,IF(I424="XX Large",0.01,0)))</f>
        <v>0</v>
      </c>
      <c r="L424" s="4">
        <f>J424-(J424*K424)</f>
        <v>204.21</v>
      </c>
      <c r="M424" s="4">
        <f>IF(I424="XXX Large",J424-O424,IF(I424="XX Large",J424-O424,IF(I424="Extra Large",J424-O424,J424)))</f>
        <v>204.21</v>
      </c>
      <c r="N424" s="1" t="s">
        <v>8</v>
      </c>
      <c r="O424" s="1">
        <v>10.39</v>
      </c>
    </row>
    <row r="425" spans="4:15" x14ac:dyDescent="0.25">
      <c r="D425" s="1">
        <v>50950</v>
      </c>
      <c r="E425" s="2">
        <v>41273</v>
      </c>
      <c r="F425" s="1" t="s">
        <v>11</v>
      </c>
      <c r="G425" s="1">
        <v>35</v>
      </c>
      <c r="H425" s="4" t="str">
        <f>IF($G425&gt;=30,"Large",IF(G425&lt;=15,"Small","Medium"))</f>
        <v>Large</v>
      </c>
      <c r="I425" s="4" t="str">
        <f>VLOOKUP(G425,$A$2:$B$12,2,TRUE)</f>
        <v>Large</v>
      </c>
      <c r="J425" s="1">
        <v>448.1</v>
      </c>
      <c r="K425" s="4">
        <f>IF(I425="Extra Large",0.01,IF(I425="XXX Large",0.01,IF(I425="XX Large",0.01,0)))</f>
        <v>0</v>
      </c>
      <c r="L425" s="4">
        <f>J425-(J425*K425)</f>
        <v>448.1</v>
      </c>
      <c r="M425" s="4">
        <f>IF(I425="XXX Large",J425-O425,IF(I425="XX Large",J425-O425,IF(I425="Extra Large",J425-O425,J425)))</f>
        <v>448.1</v>
      </c>
      <c r="N425" s="1" t="s">
        <v>8</v>
      </c>
      <c r="O425" s="1">
        <v>4.51</v>
      </c>
    </row>
    <row r="426" spans="4:15" x14ac:dyDescent="0.25">
      <c r="D426" s="1">
        <v>1154</v>
      </c>
      <c r="E426" s="2">
        <v>40953</v>
      </c>
      <c r="F426" s="1" t="s">
        <v>12</v>
      </c>
      <c r="G426" s="1">
        <v>7</v>
      </c>
      <c r="H426" s="4" t="str">
        <f>IF($G426&gt;=30,"Large",IF(G426&lt;=15,"Small","Medium"))</f>
        <v>Small</v>
      </c>
      <c r="I426" s="4" t="str">
        <f>VLOOKUP(G426,$A$2:$B$12,2,TRUE)</f>
        <v>Extra Small</v>
      </c>
      <c r="J426" s="1">
        <v>516.65</v>
      </c>
      <c r="K426" s="4">
        <f>IF(I426="Extra Large",0.01,IF(I426="XXX Large",0.01,IF(I426="XX Large",0.01,0)))</f>
        <v>0</v>
      </c>
      <c r="L426" s="4">
        <f>J426-(J426*K426)</f>
        <v>516.65</v>
      </c>
      <c r="M426" s="4">
        <f>IF(I426="XXX Large",J426-O426,IF(I426="XX Large",J426-O426,IF(I426="Extra Large",J426-O426,J426)))</f>
        <v>516.65</v>
      </c>
      <c r="N426" s="1" t="s">
        <v>8</v>
      </c>
      <c r="O426" s="1">
        <v>3.5</v>
      </c>
    </row>
    <row r="427" spans="4:15" x14ac:dyDescent="0.25">
      <c r="D427" s="1">
        <v>2912</v>
      </c>
      <c r="E427" s="2">
        <v>40979</v>
      </c>
      <c r="F427" s="1" t="s">
        <v>7</v>
      </c>
      <c r="G427" s="1">
        <v>9</v>
      </c>
      <c r="H427" s="4" t="str">
        <f>IF($G427&gt;=30,"Large",IF(G427&lt;=15,"Small","Medium"))</f>
        <v>Small</v>
      </c>
      <c r="I427" s="4" t="str">
        <f>VLOOKUP(G427,$A$2:$B$12,2,TRUE)</f>
        <v>Extra Small</v>
      </c>
      <c r="J427" s="1">
        <v>507.98</v>
      </c>
      <c r="K427" s="4">
        <f>IF(I427="Extra Large",0.01,IF(I427="XXX Large",0.01,IF(I427="XX Large",0.01,0)))</f>
        <v>0</v>
      </c>
      <c r="L427" s="4">
        <f>J427-(J427*K427)</f>
        <v>507.98</v>
      </c>
      <c r="M427" s="4">
        <f>IF(I427="XXX Large",J427-O427,IF(I427="XX Large",J427-O427,IF(I427="Extra Large",J427-O427,J427)))</f>
        <v>507.98</v>
      </c>
      <c r="N427" s="1" t="s">
        <v>8</v>
      </c>
      <c r="O427" s="1">
        <v>4.8600000000000003</v>
      </c>
    </row>
    <row r="428" spans="4:15" x14ac:dyDescent="0.25">
      <c r="D428" s="1">
        <v>21604</v>
      </c>
      <c r="E428" s="2">
        <v>41000</v>
      </c>
      <c r="F428" s="1" t="s">
        <v>14</v>
      </c>
      <c r="G428" s="1">
        <v>6</v>
      </c>
      <c r="H428" s="4" t="str">
        <f>IF($G428&gt;=30,"Large",IF(G428&lt;=15,"Small","Medium"))</f>
        <v>Small</v>
      </c>
      <c r="I428" s="4" t="str">
        <f>VLOOKUP(G428,$A$2:$B$12,2,TRUE)</f>
        <v>Extra Small</v>
      </c>
      <c r="J428" s="1">
        <v>2478.88</v>
      </c>
      <c r="K428" s="4">
        <f>IF(I428="Extra Large",0.01,IF(I428="XXX Large",0.01,IF(I428="XX Large",0.01,0)))</f>
        <v>0</v>
      </c>
      <c r="L428" s="4">
        <f>J428-(J428*K428)</f>
        <v>2478.88</v>
      </c>
      <c r="M428" s="4">
        <f>IF(I428="XXX Large",J428-O428,IF(I428="XX Large",J428-O428,IF(I428="Extra Large",J428-O428,J428)))</f>
        <v>2478.88</v>
      </c>
      <c r="N428" s="1" t="s">
        <v>8</v>
      </c>
      <c r="O428" s="1">
        <v>19.989999999999998</v>
      </c>
    </row>
    <row r="429" spans="4:15" x14ac:dyDescent="0.25">
      <c r="D429" s="1">
        <v>17702</v>
      </c>
      <c r="E429" s="2">
        <v>41012</v>
      </c>
      <c r="F429" s="1" t="s">
        <v>9</v>
      </c>
      <c r="G429" s="1">
        <v>9</v>
      </c>
      <c r="H429" s="4" t="str">
        <f>IF($G429&gt;=30,"Large",IF(G429&lt;=15,"Small","Medium"))</f>
        <v>Small</v>
      </c>
      <c r="I429" s="4" t="str">
        <f>VLOOKUP(G429,$A$2:$B$12,2,TRUE)</f>
        <v>Extra Small</v>
      </c>
      <c r="J429" s="1">
        <v>264.63</v>
      </c>
      <c r="K429" s="4">
        <f>IF(I429="Extra Large",0.01,IF(I429="XXX Large",0.01,IF(I429="XX Large",0.01,0)))</f>
        <v>0</v>
      </c>
      <c r="L429" s="4">
        <f>J429-(J429*K429)</f>
        <v>264.63</v>
      </c>
      <c r="M429" s="4">
        <f>IF(I429="XXX Large",J429-O429,IF(I429="XX Large",J429-O429,IF(I429="Extra Large",J429-O429,J429)))</f>
        <v>264.63</v>
      </c>
      <c r="N429" s="1" t="s">
        <v>8</v>
      </c>
      <c r="O429" s="1">
        <v>4</v>
      </c>
    </row>
    <row r="430" spans="4:15" x14ac:dyDescent="0.25">
      <c r="D430" s="1">
        <v>21860</v>
      </c>
      <c r="E430" s="2">
        <v>41027</v>
      </c>
      <c r="F430" s="1" t="s">
        <v>12</v>
      </c>
      <c r="G430" s="1">
        <v>9</v>
      </c>
      <c r="H430" s="4" t="str">
        <f>IF($G430&gt;=30,"Large",IF(G430&lt;=15,"Small","Medium"))</f>
        <v>Small</v>
      </c>
      <c r="I430" s="4" t="str">
        <f>VLOOKUP(G430,$A$2:$B$12,2,TRUE)</f>
        <v>Extra Small</v>
      </c>
      <c r="J430" s="1">
        <v>73.7</v>
      </c>
      <c r="K430" s="4">
        <f>IF(I430="Extra Large",0.01,IF(I430="XXX Large",0.01,IF(I430="XX Large",0.01,0)))</f>
        <v>0</v>
      </c>
      <c r="L430" s="4">
        <f>J430-(J430*K430)</f>
        <v>73.7</v>
      </c>
      <c r="M430" s="4">
        <f>IF(I430="XXX Large",J430-O430,IF(I430="XX Large",J430-O430,IF(I430="Extra Large",J430-O430,J430)))</f>
        <v>73.7</v>
      </c>
      <c r="N430" s="1" t="s">
        <v>8</v>
      </c>
      <c r="O430" s="1">
        <v>4</v>
      </c>
    </row>
    <row r="431" spans="4:15" x14ac:dyDescent="0.25">
      <c r="D431" s="1">
        <v>53698</v>
      </c>
      <c r="E431" s="2">
        <v>41076</v>
      </c>
      <c r="F431" s="1" t="s">
        <v>14</v>
      </c>
      <c r="G431" s="1">
        <v>10</v>
      </c>
      <c r="H431" s="4" t="str">
        <f>IF($G431&gt;=30,"Large",IF(G431&lt;=15,"Small","Medium"))</f>
        <v>Small</v>
      </c>
      <c r="I431" s="4" t="str">
        <f>VLOOKUP(G431,$A$2:$B$12,2,TRUE)</f>
        <v>Extra Small</v>
      </c>
      <c r="J431" s="1">
        <v>55.33</v>
      </c>
      <c r="K431" s="4">
        <f>IF(I431="Extra Large",0.01,IF(I431="XXX Large",0.01,IF(I431="XX Large",0.01,0)))</f>
        <v>0</v>
      </c>
      <c r="L431" s="4">
        <f>J431-(J431*K431)</f>
        <v>55.33</v>
      </c>
      <c r="M431" s="4">
        <f>IF(I431="XXX Large",J431-O431,IF(I431="XX Large",J431-O431,IF(I431="Extra Large",J431-O431,J431)))</f>
        <v>55.33</v>
      </c>
      <c r="N431" s="1" t="s">
        <v>8</v>
      </c>
      <c r="O431" s="1">
        <v>0.71</v>
      </c>
    </row>
    <row r="432" spans="4:15" x14ac:dyDescent="0.25">
      <c r="D432" s="1">
        <v>26272</v>
      </c>
      <c r="E432" s="2">
        <v>41089</v>
      </c>
      <c r="F432" s="1" t="s">
        <v>7</v>
      </c>
      <c r="G432" s="1">
        <v>6</v>
      </c>
      <c r="H432" s="4" t="str">
        <f>IF($G432&gt;=30,"Large",IF(G432&lt;=15,"Small","Medium"))</f>
        <v>Small</v>
      </c>
      <c r="I432" s="4" t="str">
        <f>VLOOKUP(G432,$A$2:$B$12,2,TRUE)</f>
        <v>Extra Small</v>
      </c>
      <c r="J432" s="1">
        <v>905.94</v>
      </c>
      <c r="K432" s="4">
        <f>IF(I432="Extra Large",0.01,IF(I432="XXX Large",0.01,IF(I432="XX Large",0.01,0)))</f>
        <v>0</v>
      </c>
      <c r="L432" s="4">
        <f>J432-(J432*K432)</f>
        <v>905.94</v>
      </c>
      <c r="M432" s="4">
        <f>IF(I432="XXX Large",J432-O432,IF(I432="XX Large",J432-O432,IF(I432="Extra Large",J432-O432,J432)))</f>
        <v>905.94</v>
      </c>
      <c r="N432" s="1" t="s">
        <v>8</v>
      </c>
      <c r="O432" s="1">
        <v>24.49</v>
      </c>
    </row>
    <row r="433" spans="4:15" x14ac:dyDescent="0.25">
      <c r="D433" s="1">
        <v>53600</v>
      </c>
      <c r="E433" s="2">
        <v>41100</v>
      </c>
      <c r="F433" s="1" t="s">
        <v>14</v>
      </c>
      <c r="G433" s="1">
        <v>8</v>
      </c>
      <c r="H433" s="4" t="str">
        <f>IF($G433&gt;=30,"Large",IF(G433&lt;=15,"Small","Medium"))</f>
        <v>Small</v>
      </c>
      <c r="I433" s="4" t="str">
        <f>VLOOKUP(G433,$A$2:$B$12,2,TRUE)</f>
        <v>Extra Small</v>
      </c>
      <c r="J433" s="1">
        <v>55.59</v>
      </c>
      <c r="K433" s="4">
        <f>IF(I433="Extra Large",0.01,IF(I433="XXX Large",0.01,IF(I433="XX Large",0.01,0)))</f>
        <v>0</v>
      </c>
      <c r="L433" s="4">
        <f>J433-(J433*K433)</f>
        <v>55.59</v>
      </c>
      <c r="M433" s="4">
        <f>IF(I433="XXX Large",J433-O433,IF(I433="XX Large",J433-O433,IF(I433="Extra Large",J433-O433,J433)))</f>
        <v>55.59</v>
      </c>
      <c r="N433" s="1" t="s">
        <v>8</v>
      </c>
      <c r="O433" s="1">
        <v>5.74</v>
      </c>
    </row>
    <row r="434" spans="4:15" x14ac:dyDescent="0.25">
      <c r="D434" s="1">
        <v>29764</v>
      </c>
      <c r="E434" s="2">
        <v>41112</v>
      </c>
      <c r="F434" s="1" t="s">
        <v>12</v>
      </c>
      <c r="G434" s="1">
        <v>10</v>
      </c>
      <c r="H434" s="4" t="str">
        <f>IF($G434&gt;=30,"Large",IF(G434&lt;=15,"Small","Medium"))</f>
        <v>Small</v>
      </c>
      <c r="I434" s="4" t="str">
        <f>VLOOKUP(G434,$A$2:$B$12,2,TRUE)</f>
        <v>Extra Small</v>
      </c>
      <c r="J434" s="1">
        <v>165.09</v>
      </c>
      <c r="K434" s="4">
        <f>IF(I434="Extra Large",0.01,IF(I434="XXX Large",0.01,IF(I434="XX Large",0.01,0)))</f>
        <v>0</v>
      </c>
      <c r="L434" s="4">
        <f>J434-(J434*K434)</f>
        <v>165.09</v>
      </c>
      <c r="M434" s="4">
        <f>IF(I434="XXX Large",J434-O434,IF(I434="XX Large",J434-O434,IF(I434="Extra Large",J434-O434,J434)))</f>
        <v>165.09</v>
      </c>
      <c r="N434" s="1" t="s">
        <v>8</v>
      </c>
      <c r="O434" s="1">
        <v>8.4</v>
      </c>
    </row>
    <row r="435" spans="4:15" x14ac:dyDescent="0.25">
      <c r="D435" s="1">
        <v>4896</v>
      </c>
      <c r="E435" s="2">
        <v>41142</v>
      </c>
      <c r="F435" s="1" t="s">
        <v>12</v>
      </c>
      <c r="G435" s="1">
        <v>10</v>
      </c>
      <c r="H435" s="4" t="str">
        <f>IF($G435&gt;=30,"Large",IF(G435&lt;=15,"Small","Medium"))</f>
        <v>Small</v>
      </c>
      <c r="I435" s="4" t="str">
        <f>VLOOKUP(G435,$A$2:$B$12,2,TRUE)</f>
        <v>Extra Small</v>
      </c>
      <c r="J435" s="1">
        <v>1089.8699999999999</v>
      </c>
      <c r="K435" s="4">
        <f>IF(I435="Extra Large",0.01,IF(I435="XXX Large",0.01,IF(I435="XX Large",0.01,0)))</f>
        <v>0</v>
      </c>
      <c r="L435" s="4">
        <f>J435-(J435*K435)</f>
        <v>1089.8699999999999</v>
      </c>
      <c r="M435" s="4">
        <f>IF(I435="XXX Large",J435-O435,IF(I435="XX Large",J435-O435,IF(I435="Extra Large",J435-O435,J435)))</f>
        <v>1089.8699999999999</v>
      </c>
      <c r="N435" s="1" t="s">
        <v>8</v>
      </c>
      <c r="O435" s="1">
        <v>5.99</v>
      </c>
    </row>
    <row r="436" spans="4:15" x14ac:dyDescent="0.25">
      <c r="D436" s="1">
        <v>5378</v>
      </c>
      <c r="E436" s="2">
        <v>41206</v>
      </c>
      <c r="F436" s="1" t="s">
        <v>12</v>
      </c>
      <c r="G436" s="1">
        <v>6</v>
      </c>
      <c r="H436" s="4" t="str">
        <f>IF($G436&gt;=30,"Large",IF(G436&lt;=15,"Small","Medium"))</f>
        <v>Small</v>
      </c>
      <c r="I436" s="4" t="str">
        <f>VLOOKUP(G436,$A$2:$B$12,2,TRUE)</f>
        <v>Extra Small</v>
      </c>
      <c r="J436" s="1">
        <v>54.28</v>
      </c>
      <c r="K436" s="4">
        <f>IF(I436="Extra Large",0.01,IF(I436="XXX Large",0.01,IF(I436="XX Large",0.01,0)))</f>
        <v>0</v>
      </c>
      <c r="L436" s="4">
        <f>J436-(J436*K436)</f>
        <v>54.28</v>
      </c>
      <c r="M436" s="4">
        <f>IF(I436="XXX Large",J436-O436,IF(I436="XX Large",J436-O436,IF(I436="Extra Large",J436-O436,J436)))</f>
        <v>54.28</v>
      </c>
      <c r="N436" s="1" t="s">
        <v>8</v>
      </c>
      <c r="O436" s="1">
        <v>5.22</v>
      </c>
    </row>
    <row r="437" spans="4:15" x14ac:dyDescent="0.25">
      <c r="D437" s="1">
        <v>51556</v>
      </c>
      <c r="E437" s="2">
        <v>41209</v>
      </c>
      <c r="F437" s="1" t="s">
        <v>9</v>
      </c>
      <c r="G437" s="1">
        <v>10</v>
      </c>
      <c r="H437" s="4" t="str">
        <f>IF($G437&gt;=30,"Large",IF(G437&lt;=15,"Small","Medium"))</f>
        <v>Small</v>
      </c>
      <c r="I437" s="4" t="str">
        <f>VLOOKUP(G437,$A$2:$B$12,2,TRUE)</f>
        <v>Extra Small</v>
      </c>
      <c r="J437" s="1">
        <v>45.69</v>
      </c>
      <c r="K437" s="4">
        <f>IF(I437="Extra Large",0.01,IF(I437="XXX Large",0.01,IF(I437="XX Large",0.01,0)))</f>
        <v>0</v>
      </c>
      <c r="L437" s="4">
        <f>J437-(J437*K437)</f>
        <v>45.69</v>
      </c>
      <c r="M437" s="4">
        <f>IF(I437="XXX Large",J437-O437,IF(I437="XX Large",J437-O437,IF(I437="Extra Large",J437-O437,J437)))</f>
        <v>45.69</v>
      </c>
      <c r="N437" s="1" t="s">
        <v>8</v>
      </c>
      <c r="O437" s="1">
        <v>4.17</v>
      </c>
    </row>
    <row r="438" spans="4:15" x14ac:dyDescent="0.25">
      <c r="D438" s="1">
        <v>37765</v>
      </c>
      <c r="E438" s="2">
        <v>41237</v>
      </c>
      <c r="F438" s="1" t="s">
        <v>7</v>
      </c>
      <c r="G438" s="1">
        <v>7</v>
      </c>
      <c r="H438" s="4" t="str">
        <f>IF($G438&gt;=30,"Large",IF(G438&lt;=15,"Small","Medium"))</f>
        <v>Small</v>
      </c>
      <c r="I438" s="4" t="str">
        <f>VLOOKUP(G438,$A$2:$B$12,2,TRUE)</f>
        <v>Extra Small</v>
      </c>
      <c r="J438" s="1">
        <v>42.66</v>
      </c>
      <c r="K438" s="4">
        <f>IF(I438="Extra Large",0.01,IF(I438="XXX Large",0.01,IF(I438="XX Large",0.01,0)))</f>
        <v>0</v>
      </c>
      <c r="L438" s="4">
        <f>J438-(J438*K438)</f>
        <v>42.66</v>
      </c>
      <c r="M438" s="4">
        <f>IF(I438="XXX Large",J438-O438,IF(I438="XX Large",J438-O438,IF(I438="Extra Large",J438-O438,J438)))</f>
        <v>42.66</v>
      </c>
      <c r="N438" s="1" t="s">
        <v>8</v>
      </c>
      <c r="O438" s="1">
        <v>6.89</v>
      </c>
    </row>
    <row r="439" spans="4:15" x14ac:dyDescent="0.25">
      <c r="D439" s="1">
        <v>55239</v>
      </c>
      <c r="E439" s="2">
        <v>41246</v>
      </c>
      <c r="F439" s="1" t="s">
        <v>12</v>
      </c>
      <c r="G439" s="1">
        <v>6</v>
      </c>
      <c r="H439" s="4" t="str">
        <f>IF($G439&gt;=30,"Large",IF(G439&lt;=15,"Small","Medium"))</f>
        <v>Small</v>
      </c>
      <c r="I439" s="4" t="str">
        <f>VLOOKUP(G439,$A$2:$B$12,2,TRUE)</f>
        <v>Extra Small</v>
      </c>
      <c r="J439" s="1">
        <v>1008.872</v>
      </c>
      <c r="K439" s="4">
        <f>IF(I439="Extra Large",0.01,IF(I439="XXX Large",0.01,IF(I439="XX Large",0.01,0)))</f>
        <v>0</v>
      </c>
      <c r="L439" s="4">
        <f>J439-(J439*K439)</f>
        <v>1008.872</v>
      </c>
      <c r="M439" s="4">
        <f>IF(I439="XXX Large",J439-O439,IF(I439="XX Large",J439-O439,IF(I439="Extra Large",J439-O439,J439)))</f>
        <v>1008.872</v>
      </c>
      <c r="N439" s="1" t="s">
        <v>8</v>
      </c>
      <c r="O439" s="1">
        <v>69</v>
      </c>
    </row>
    <row r="440" spans="4:15" x14ac:dyDescent="0.25">
      <c r="D440" s="1">
        <v>46048</v>
      </c>
      <c r="E440" s="2">
        <v>41254</v>
      </c>
      <c r="F440" s="1" t="s">
        <v>14</v>
      </c>
      <c r="G440" s="1">
        <v>10</v>
      </c>
      <c r="H440" s="4" t="str">
        <f>IF($G440&gt;=30,"Large",IF(G440&lt;=15,"Small","Medium"))</f>
        <v>Small</v>
      </c>
      <c r="I440" s="4" t="str">
        <f>VLOOKUP(G440,$A$2:$B$12,2,TRUE)</f>
        <v>Extra Small</v>
      </c>
      <c r="J440" s="1">
        <v>135.77000000000001</v>
      </c>
      <c r="K440" s="4">
        <f>IF(I440="Extra Large",0.01,IF(I440="XXX Large",0.01,IF(I440="XX Large",0.01,0)))</f>
        <v>0</v>
      </c>
      <c r="L440" s="4">
        <f>J440-(J440*K440)</f>
        <v>135.77000000000001</v>
      </c>
      <c r="M440" s="4">
        <f>IF(I440="XXX Large",J440-O440,IF(I440="XX Large",J440-O440,IF(I440="Extra Large",J440-O440,J440)))</f>
        <v>135.77000000000001</v>
      </c>
      <c r="N440" s="1" t="s">
        <v>8</v>
      </c>
      <c r="O440" s="1">
        <v>3.14</v>
      </c>
    </row>
    <row r="441" spans="4:15" x14ac:dyDescent="0.25">
      <c r="D441" s="1">
        <v>54214</v>
      </c>
      <c r="E441" s="2">
        <v>40910</v>
      </c>
      <c r="F441" s="1" t="s">
        <v>14</v>
      </c>
      <c r="G441" s="1">
        <v>38</v>
      </c>
      <c r="H441" s="4" t="str">
        <f>IF($G441&gt;=30,"Large",IF(G441&lt;=15,"Small","Medium"))</f>
        <v>Large</v>
      </c>
      <c r="I441" s="4" t="str">
        <f>VLOOKUP(G441,$A$2:$B$12,2,TRUE)</f>
        <v>Extra Large</v>
      </c>
      <c r="J441" s="1">
        <v>7325.63</v>
      </c>
      <c r="K441" s="4">
        <f>IF(I441="Extra Large",0.01,IF(I441="XXX Large",0.01,IF(I441="XX Large",0.01,0)))</f>
        <v>0.01</v>
      </c>
      <c r="L441" s="4">
        <f>J441-(J441*K441)</f>
        <v>7252.3737000000001</v>
      </c>
      <c r="M441" s="4">
        <f>IF(I441="XXX Large",J441-O441,IF(I441="XX Large",J441-O441,IF(I441="Extra Large",J441-O441,J441)))</f>
        <v>7301.14</v>
      </c>
      <c r="N441" s="1" t="s">
        <v>8</v>
      </c>
      <c r="O441" s="1">
        <v>24.49</v>
      </c>
    </row>
    <row r="442" spans="4:15" x14ac:dyDescent="0.25">
      <c r="D442" s="1">
        <v>14820</v>
      </c>
      <c r="E442" s="2">
        <v>40917</v>
      </c>
      <c r="F442" s="1" t="s">
        <v>9</v>
      </c>
      <c r="G442" s="1">
        <v>39</v>
      </c>
      <c r="H442" s="4" t="str">
        <f>IF($G442&gt;=30,"Large",IF(G442&lt;=15,"Small","Medium"))</f>
        <v>Large</v>
      </c>
      <c r="I442" s="4" t="str">
        <f>VLOOKUP(G442,$A$2:$B$12,2,TRUE)</f>
        <v>Extra Large</v>
      </c>
      <c r="J442" s="1">
        <v>278.90199999999999</v>
      </c>
      <c r="K442" s="4">
        <f>IF(I442="Extra Large",0.01,IF(I442="XXX Large",0.01,IF(I442="XX Large",0.01,0)))</f>
        <v>0.01</v>
      </c>
      <c r="L442" s="4">
        <f>J442-(J442*K442)</f>
        <v>276.11297999999999</v>
      </c>
      <c r="M442" s="4">
        <f>IF(I442="XXX Large",J442-O442,IF(I442="XX Large",J442-O442,IF(I442="Extra Large",J442-O442,J442)))</f>
        <v>273.87200000000001</v>
      </c>
      <c r="N442" s="1" t="s">
        <v>8</v>
      </c>
      <c r="O442" s="1">
        <v>5.03</v>
      </c>
    </row>
    <row r="443" spans="4:15" x14ac:dyDescent="0.25">
      <c r="D443" s="1">
        <v>44036</v>
      </c>
      <c r="E443" s="2">
        <v>40919</v>
      </c>
      <c r="F443" s="1" t="s">
        <v>9</v>
      </c>
      <c r="G443" s="1">
        <v>40</v>
      </c>
      <c r="H443" s="4" t="str">
        <f>IF($G443&gt;=30,"Large",IF(G443&lt;=15,"Small","Medium"))</f>
        <v>Large</v>
      </c>
      <c r="I443" s="4" t="str">
        <f>VLOOKUP(G443,$A$2:$B$12,2,TRUE)</f>
        <v>Extra Large</v>
      </c>
      <c r="J443" s="1">
        <v>250.13</v>
      </c>
      <c r="K443" s="4">
        <f>IF(I443="Extra Large",0.01,IF(I443="XXX Large",0.01,IF(I443="XX Large",0.01,0)))</f>
        <v>0.01</v>
      </c>
      <c r="L443" s="4">
        <f>J443-(J443*K443)</f>
        <v>247.62870000000001</v>
      </c>
      <c r="M443" s="4">
        <f>IF(I443="XXX Large",J443-O443,IF(I443="XX Large",J443-O443,IF(I443="Extra Large",J443-O443,J443)))</f>
        <v>248.93</v>
      </c>
      <c r="N443" s="1" t="s">
        <v>8</v>
      </c>
      <c r="O443" s="1">
        <v>1.2</v>
      </c>
    </row>
    <row r="444" spans="4:15" x14ac:dyDescent="0.25">
      <c r="D444" s="1">
        <v>40706</v>
      </c>
      <c r="E444" s="2">
        <v>40929</v>
      </c>
      <c r="F444" s="1" t="s">
        <v>14</v>
      </c>
      <c r="G444" s="1">
        <v>40</v>
      </c>
      <c r="H444" s="4" t="str">
        <f>IF($G444&gt;=30,"Large",IF(G444&lt;=15,"Small","Medium"))</f>
        <v>Large</v>
      </c>
      <c r="I444" s="4" t="str">
        <f>VLOOKUP(G444,$A$2:$B$12,2,TRUE)</f>
        <v>Extra Large</v>
      </c>
      <c r="J444" s="1">
        <v>111.04</v>
      </c>
      <c r="K444" s="4">
        <f>IF(I444="Extra Large",0.01,IF(I444="XXX Large",0.01,IF(I444="XX Large",0.01,0)))</f>
        <v>0.01</v>
      </c>
      <c r="L444" s="4">
        <f>J444-(J444*K444)</f>
        <v>109.92960000000001</v>
      </c>
      <c r="M444" s="4">
        <f>IF(I444="XXX Large",J444-O444,IF(I444="XX Large",J444-O444,IF(I444="Extra Large",J444-O444,J444)))</f>
        <v>110.54</v>
      </c>
      <c r="N444" s="1" t="s">
        <v>8</v>
      </c>
      <c r="O444" s="1">
        <v>0.5</v>
      </c>
    </row>
    <row r="445" spans="4:15" x14ac:dyDescent="0.25">
      <c r="D445" s="1">
        <v>28582</v>
      </c>
      <c r="E445" s="2">
        <v>40930</v>
      </c>
      <c r="F445" s="1" t="s">
        <v>11</v>
      </c>
      <c r="G445" s="1">
        <v>40</v>
      </c>
      <c r="H445" s="4" t="str">
        <f>IF($G445&gt;=30,"Large",IF(G445&lt;=15,"Small","Medium"))</f>
        <v>Large</v>
      </c>
      <c r="I445" s="4" t="str">
        <f>VLOOKUP(G445,$A$2:$B$12,2,TRUE)</f>
        <v>Extra Large</v>
      </c>
      <c r="J445" s="1">
        <v>1500.17</v>
      </c>
      <c r="K445" s="4">
        <f>IF(I445="Extra Large",0.01,IF(I445="XXX Large",0.01,IF(I445="XX Large",0.01,0)))</f>
        <v>0.01</v>
      </c>
      <c r="L445" s="4">
        <f>J445-(J445*K445)</f>
        <v>1485.1683</v>
      </c>
      <c r="M445" s="4">
        <f>IF(I445="XXX Large",J445-O445,IF(I445="XX Large",J445-O445,IF(I445="Extra Large",J445-O445,J445)))</f>
        <v>1498.18</v>
      </c>
      <c r="N445" s="1" t="s">
        <v>8</v>
      </c>
      <c r="O445" s="1">
        <v>1.99</v>
      </c>
    </row>
    <row r="446" spans="4:15" x14ac:dyDescent="0.25">
      <c r="D446" s="1">
        <v>53795</v>
      </c>
      <c r="E446" s="2">
        <v>40938</v>
      </c>
      <c r="F446" s="1" t="s">
        <v>9</v>
      </c>
      <c r="G446" s="1">
        <v>40</v>
      </c>
      <c r="H446" s="4" t="str">
        <f>IF($G446&gt;=30,"Large",IF(G446&lt;=15,"Small","Medium"))</f>
        <v>Large</v>
      </c>
      <c r="I446" s="4" t="str">
        <f>VLOOKUP(G446,$A$2:$B$12,2,TRUE)</f>
        <v>Extra Large</v>
      </c>
      <c r="J446" s="1">
        <v>264.60000000000002</v>
      </c>
      <c r="K446" s="4">
        <f>IF(I446="Extra Large",0.01,IF(I446="XXX Large",0.01,IF(I446="XX Large",0.01,0)))</f>
        <v>0.01</v>
      </c>
      <c r="L446" s="4">
        <f>J446-(J446*K446)</f>
        <v>261.95400000000001</v>
      </c>
      <c r="M446" s="4">
        <f>IF(I446="XXX Large",J446-O446,IF(I446="XX Large",J446-O446,IF(I446="Extra Large",J446-O446,J446)))</f>
        <v>258.38</v>
      </c>
      <c r="N446" s="1" t="s">
        <v>8</v>
      </c>
      <c r="O446" s="1">
        <v>6.22</v>
      </c>
    </row>
    <row r="447" spans="4:15" x14ac:dyDescent="0.25">
      <c r="D447" s="1">
        <v>50822</v>
      </c>
      <c r="E447" s="2">
        <v>40946</v>
      </c>
      <c r="F447" s="1" t="s">
        <v>14</v>
      </c>
      <c r="G447" s="1">
        <v>37</v>
      </c>
      <c r="H447" s="4" t="str">
        <f>IF($G447&gt;=30,"Large",IF(G447&lt;=15,"Small","Medium"))</f>
        <v>Large</v>
      </c>
      <c r="I447" s="4" t="str">
        <f>VLOOKUP(G447,$A$2:$B$12,2,TRUE)</f>
        <v>Extra Large</v>
      </c>
      <c r="J447" s="1">
        <v>316.35000000000002</v>
      </c>
      <c r="K447" s="4">
        <f>IF(I447="Extra Large",0.01,IF(I447="XXX Large",0.01,IF(I447="XX Large",0.01,0)))</f>
        <v>0.01</v>
      </c>
      <c r="L447" s="4">
        <f>J447-(J447*K447)</f>
        <v>313.18650000000002</v>
      </c>
      <c r="M447" s="4">
        <f>IF(I447="XXX Large",J447-O447,IF(I447="XX Large",J447-O447,IF(I447="Extra Large",J447-O447,J447)))</f>
        <v>313.52000000000004</v>
      </c>
      <c r="N447" s="1" t="s">
        <v>8</v>
      </c>
      <c r="O447" s="1">
        <v>2.83</v>
      </c>
    </row>
    <row r="448" spans="4:15" x14ac:dyDescent="0.25">
      <c r="D448" s="1">
        <v>35492</v>
      </c>
      <c r="E448" s="2">
        <v>40949</v>
      </c>
      <c r="F448" s="1" t="s">
        <v>14</v>
      </c>
      <c r="G448" s="1">
        <v>36</v>
      </c>
      <c r="H448" s="4" t="str">
        <f>IF($G448&gt;=30,"Large",IF(G448&lt;=15,"Small","Medium"))</f>
        <v>Large</v>
      </c>
      <c r="I448" s="4" t="str">
        <f>VLOOKUP(G448,$A$2:$B$12,2,TRUE)</f>
        <v>Extra Large</v>
      </c>
      <c r="J448" s="1">
        <v>455.93</v>
      </c>
      <c r="K448" s="4">
        <f>IF(I448="Extra Large",0.01,IF(I448="XXX Large",0.01,IF(I448="XX Large",0.01,0)))</f>
        <v>0.01</v>
      </c>
      <c r="L448" s="4">
        <f>J448-(J448*K448)</f>
        <v>451.3707</v>
      </c>
      <c r="M448" s="4">
        <f>IF(I448="XXX Large",J448-O448,IF(I448="XX Large",J448-O448,IF(I448="Extra Large",J448-O448,J448)))</f>
        <v>450.95</v>
      </c>
      <c r="N448" s="1" t="s">
        <v>8</v>
      </c>
      <c r="O448" s="1">
        <v>4.9800000000000004</v>
      </c>
    </row>
    <row r="449" spans="4:15" x14ac:dyDescent="0.25">
      <c r="D449" s="1">
        <v>11776</v>
      </c>
      <c r="E449" s="2">
        <v>40963</v>
      </c>
      <c r="F449" s="1" t="s">
        <v>7</v>
      </c>
      <c r="G449" s="1">
        <v>40</v>
      </c>
      <c r="H449" s="4" t="str">
        <f>IF($G449&gt;=30,"Large",IF(G449&lt;=15,"Small","Medium"))</f>
        <v>Large</v>
      </c>
      <c r="I449" s="4" t="str">
        <f>VLOOKUP(G449,$A$2:$B$12,2,TRUE)</f>
        <v>Extra Large</v>
      </c>
      <c r="J449" s="1">
        <v>57.24</v>
      </c>
      <c r="K449" s="4">
        <f>IF(I449="Extra Large",0.01,IF(I449="XXX Large",0.01,IF(I449="XX Large",0.01,0)))</f>
        <v>0.01</v>
      </c>
      <c r="L449" s="4">
        <f>J449-(J449*K449)</f>
        <v>56.6676</v>
      </c>
      <c r="M449" s="4">
        <f>IF(I449="XXX Large",J449-O449,IF(I449="XX Large",J449-O449,IF(I449="Extra Large",J449-O449,J449)))</f>
        <v>56.54</v>
      </c>
      <c r="N449" s="1" t="s">
        <v>8</v>
      </c>
      <c r="O449" s="1">
        <v>0.7</v>
      </c>
    </row>
    <row r="450" spans="4:15" x14ac:dyDescent="0.25">
      <c r="D450" s="1">
        <v>16804</v>
      </c>
      <c r="E450" s="2">
        <v>40978</v>
      </c>
      <c r="F450" s="1" t="s">
        <v>9</v>
      </c>
      <c r="G450" s="1">
        <v>36</v>
      </c>
      <c r="H450" s="4" t="str">
        <f>IF($G450&gt;=30,"Large",IF(G450&lt;=15,"Small","Medium"))</f>
        <v>Large</v>
      </c>
      <c r="I450" s="4" t="str">
        <f>VLOOKUP(G450,$A$2:$B$12,2,TRUE)</f>
        <v>Extra Large</v>
      </c>
      <c r="J450" s="1">
        <v>218.6</v>
      </c>
      <c r="K450" s="4">
        <f>IF(I450="Extra Large",0.01,IF(I450="XXX Large",0.01,IF(I450="XX Large",0.01,0)))</f>
        <v>0.01</v>
      </c>
      <c r="L450" s="4">
        <f>J450-(J450*K450)</f>
        <v>216.41399999999999</v>
      </c>
      <c r="M450" s="4">
        <f>IF(I450="XXX Large",J450-O450,IF(I450="XX Large",J450-O450,IF(I450="Extra Large",J450-O450,J450)))</f>
        <v>213.64</v>
      </c>
      <c r="N450" s="1" t="s">
        <v>8</v>
      </c>
      <c r="O450" s="1">
        <v>4.96</v>
      </c>
    </row>
    <row r="451" spans="4:15" x14ac:dyDescent="0.25">
      <c r="D451" s="1">
        <v>49953</v>
      </c>
      <c r="E451" s="2">
        <v>40985</v>
      </c>
      <c r="F451" s="1" t="s">
        <v>11</v>
      </c>
      <c r="G451" s="1">
        <v>36</v>
      </c>
      <c r="H451" s="4" t="str">
        <f>IF($G451&gt;=30,"Large",IF(G451&lt;=15,"Small","Medium"))</f>
        <v>Large</v>
      </c>
      <c r="I451" s="4" t="str">
        <f>VLOOKUP(G451,$A$2:$B$12,2,TRUE)</f>
        <v>Extra Large</v>
      </c>
      <c r="J451" s="1">
        <v>242.13</v>
      </c>
      <c r="K451" s="4">
        <f>IF(I451="Extra Large",0.01,IF(I451="XXX Large",0.01,IF(I451="XX Large",0.01,0)))</f>
        <v>0.01</v>
      </c>
      <c r="L451" s="4">
        <f>J451-(J451*K451)</f>
        <v>239.70869999999999</v>
      </c>
      <c r="M451" s="4">
        <f>IF(I451="XXX Large",J451-O451,IF(I451="XX Large",J451-O451,IF(I451="Extra Large",J451-O451,J451)))</f>
        <v>235.53</v>
      </c>
      <c r="N451" s="1" t="s">
        <v>8</v>
      </c>
      <c r="O451" s="1">
        <v>6.6</v>
      </c>
    </row>
    <row r="452" spans="4:15" x14ac:dyDescent="0.25">
      <c r="D452" s="1">
        <v>56161</v>
      </c>
      <c r="E452" s="2">
        <v>41013</v>
      </c>
      <c r="F452" s="1" t="s">
        <v>9</v>
      </c>
      <c r="G452" s="1">
        <v>38</v>
      </c>
      <c r="H452" s="4" t="str">
        <f>IF($G452&gt;=30,"Large",IF(G452&lt;=15,"Small","Medium"))</f>
        <v>Large</v>
      </c>
      <c r="I452" s="4" t="str">
        <f>VLOOKUP(G452,$A$2:$B$12,2,TRUE)</f>
        <v>Extra Large</v>
      </c>
      <c r="J452" s="1">
        <v>1504.22</v>
      </c>
      <c r="K452" s="4">
        <f>IF(I452="Extra Large",0.01,IF(I452="XXX Large",0.01,IF(I452="XX Large",0.01,0)))</f>
        <v>0.01</v>
      </c>
      <c r="L452" s="4">
        <f>J452-(J452*K452)</f>
        <v>1489.1777999999999</v>
      </c>
      <c r="M452" s="4">
        <f>IF(I452="XXX Large",J452-O452,IF(I452="XX Large",J452-O452,IF(I452="Extra Large",J452-O452,J452)))</f>
        <v>1493.97</v>
      </c>
      <c r="N452" s="1" t="s">
        <v>8</v>
      </c>
      <c r="O452" s="1">
        <v>10.25</v>
      </c>
    </row>
    <row r="453" spans="4:15" x14ac:dyDescent="0.25">
      <c r="D453" s="1">
        <v>26982</v>
      </c>
      <c r="E453" s="2">
        <v>41027</v>
      </c>
      <c r="F453" s="1" t="s">
        <v>11</v>
      </c>
      <c r="G453" s="1">
        <v>37</v>
      </c>
      <c r="H453" s="4" t="str">
        <f>IF($G453&gt;=30,"Large",IF(G453&lt;=15,"Small","Medium"))</f>
        <v>Large</v>
      </c>
      <c r="I453" s="4" t="str">
        <f>VLOOKUP(G453,$A$2:$B$12,2,TRUE)</f>
        <v>Extra Large</v>
      </c>
      <c r="J453" s="1">
        <v>1984.61</v>
      </c>
      <c r="K453" s="4">
        <f>IF(I453="Extra Large",0.01,IF(I453="XXX Large",0.01,IF(I453="XX Large",0.01,0)))</f>
        <v>0.01</v>
      </c>
      <c r="L453" s="4">
        <f>J453-(J453*K453)</f>
        <v>1964.7638999999999</v>
      </c>
      <c r="M453" s="4">
        <f>IF(I453="XXX Large",J453-O453,IF(I453="XX Large",J453-O453,IF(I453="Extra Large",J453-O453,J453)))</f>
        <v>1970.31</v>
      </c>
      <c r="N453" s="1" t="s">
        <v>8</v>
      </c>
      <c r="O453" s="1">
        <v>14.3</v>
      </c>
    </row>
    <row r="454" spans="4:15" x14ac:dyDescent="0.25">
      <c r="D454" s="1">
        <v>5767</v>
      </c>
      <c r="E454" s="2">
        <v>41027</v>
      </c>
      <c r="F454" s="1" t="s">
        <v>9</v>
      </c>
      <c r="G454" s="1">
        <v>36</v>
      </c>
      <c r="H454" s="4" t="str">
        <f>IF($G454&gt;=30,"Large",IF(G454&lt;=15,"Small","Medium"))</f>
        <v>Large</v>
      </c>
      <c r="I454" s="4" t="str">
        <f>VLOOKUP(G454,$A$2:$B$12,2,TRUE)</f>
        <v>Extra Large</v>
      </c>
      <c r="J454" s="1">
        <v>163.54</v>
      </c>
      <c r="K454" s="4">
        <f>IF(I454="Extra Large",0.01,IF(I454="XXX Large",0.01,IF(I454="XX Large",0.01,0)))</f>
        <v>0.01</v>
      </c>
      <c r="L454" s="4">
        <f>J454-(J454*K454)</f>
        <v>161.90459999999999</v>
      </c>
      <c r="M454" s="4">
        <f>IF(I454="XXX Large",J454-O454,IF(I454="XX Large",J454-O454,IF(I454="Extra Large",J454-O454,J454)))</f>
        <v>158.5</v>
      </c>
      <c r="N454" s="1" t="s">
        <v>8</v>
      </c>
      <c r="O454" s="1">
        <v>5.04</v>
      </c>
    </row>
    <row r="455" spans="4:15" x14ac:dyDescent="0.25">
      <c r="D455" s="1">
        <v>10470</v>
      </c>
      <c r="E455" s="2">
        <v>41033</v>
      </c>
      <c r="F455" s="1" t="s">
        <v>7</v>
      </c>
      <c r="G455" s="1">
        <v>40</v>
      </c>
      <c r="H455" s="4" t="str">
        <f>IF($G455&gt;=30,"Large",IF(G455&lt;=15,"Small","Medium"))</f>
        <v>Large</v>
      </c>
      <c r="I455" s="4" t="str">
        <f>VLOOKUP(G455,$A$2:$B$12,2,TRUE)</f>
        <v>Extra Large</v>
      </c>
      <c r="J455" s="1">
        <v>1757.43</v>
      </c>
      <c r="K455" s="4">
        <f>IF(I455="Extra Large",0.01,IF(I455="XXX Large",0.01,IF(I455="XX Large",0.01,0)))</f>
        <v>0.01</v>
      </c>
      <c r="L455" s="4">
        <f>J455-(J455*K455)</f>
        <v>1739.8557000000001</v>
      </c>
      <c r="M455" s="4">
        <f>IF(I455="XXX Large",J455-O455,IF(I455="XX Large",J455-O455,IF(I455="Extra Large",J455-O455,J455)))</f>
        <v>1753.93</v>
      </c>
      <c r="N455" s="1" t="s">
        <v>8</v>
      </c>
      <c r="O455" s="1">
        <v>3.5</v>
      </c>
    </row>
    <row r="456" spans="4:15" x14ac:dyDescent="0.25">
      <c r="D456" s="1">
        <v>27265</v>
      </c>
      <c r="E456" s="2">
        <v>41035</v>
      </c>
      <c r="F456" s="1" t="s">
        <v>12</v>
      </c>
      <c r="G456" s="1">
        <v>36</v>
      </c>
      <c r="H456" s="4" t="str">
        <f>IF($G456&gt;=30,"Large",IF(G456&lt;=15,"Small","Medium"))</f>
        <v>Large</v>
      </c>
      <c r="I456" s="4" t="str">
        <f>VLOOKUP(G456,$A$2:$B$12,2,TRUE)</f>
        <v>Extra Large</v>
      </c>
      <c r="J456" s="1">
        <v>5587.2</v>
      </c>
      <c r="K456" s="4">
        <f>IF(I456="Extra Large",0.01,IF(I456="XXX Large",0.01,IF(I456="XX Large",0.01,0)))</f>
        <v>0.01</v>
      </c>
      <c r="L456" s="4">
        <f>J456-(J456*K456)</f>
        <v>5531.3279999999995</v>
      </c>
      <c r="M456" s="4">
        <f>IF(I456="XXX Large",J456-O456,IF(I456="XX Large",J456-O456,IF(I456="Extra Large",J456-O456,J456)))</f>
        <v>5567.21</v>
      </c>
      <c r="N456" s="1" t="s">
        <v>8</v>
      </c>
      <c r="O456" s="1">
        <v>19.989999999999998</v>
      </c>
    </row>
    <row r="457" spans="4:15" x14ac:dyDescent="0.25">
      <c r="D457" s="1">
        <v>11269</v>
      </c>
      <c r="E457" s="2">
        <v>41055</v>
      </c>
      <c r="F457" s="1" t="s">
        <v>7</v>
      </c>
      <c r="G457" s="1">
        <v>39</v>
      </c>
      <c r="H457" s="4" t="str">
        <f>IF($G457&gt;=30,"Large",IF(G457&lt;=15,"Small","Medium"))</f>
        <v>Large</v>
      </c>
      <c r="I457" s="4" t="str">
        <f>VLOOKUP(G457,$A$2:$B$12,2,TRUE)</f>
        <v>Extra Large</v>
      </c>
      <c r="J457" s="1">
        <v>2083.0524999999998</v>
      </c>
      <c r="K457" s="4">
        <f>IF(I457="Extra Large",0.01,IF(I457="XXX Large",0.01,IF(I457="XX Large",0.01,0)))</f>
        <v>0.01</v>
      </c>
      <c r="L457" s="4">
        <f>J457-(J457*K457)</f>
        <v>2062.2219749999999</v>
      </c>
      <c r="M457" s="4">
        <f>IF(I457="XXX Large",J457-O457,IF(I457="XX Large",J457-O457,IF(I457="Extra Large",J457-O457,J457)))</f>
        <v>2077.0625</v>
      </c>
      <c r="N457" s="1" t="s">
        <v>8</v>
      </c>
      <c r="O457" s="1">
        <v>5.99</v>
      </c>
    </row>
    <row r="458" spans="4:15" x14ac:dyDescent="0.25">
      <c r="D458" s="1">
        <v>3650</v>
      </c>
      <c r="E458" s="2">
        <v>41056</v>
      </c>
      <c r="F458" s="1" t="s">
        <v>11</v>
      </c>
      <c r="G458" s="1">
        <v>36</v>
      </c>
      <c r="H458" s="4" t="str">
        <f>IF($G458&gt;=30,"Large",IF(G458&lt;=15,"Small","Medium"))</f>
        <v>Large</v>
      </c>
      <c r="I458" s="4" t="str">
        <f>VLOOKUP(G458,$A$2:$B$12,2,TRUE)</f>
        <v>Extra Large</v>
      </c>
      <c r="J458" s="1">
        <v>139.94999999999999</v>
      </c>
      <c r="K458" s="4">
        <f>IF(I458="Extra Large",0.01,IF(I458="XXX Large",0.01,IF(I458="XX Large",0.01,0)))</f>
        <v>0.01</v>
      </c>
      <c r="L458" s="4">
        <f>J458-(J458*K458)</f>
        <v>138.5505</v>
      </c>
      <c r="M458" s="4">
        <f>IF(I458="XXX Large",J458-O458,IF(I458="XX Large",J458-O458,IF(I458="Extra Large",J458-O458,J458)))</f>
        <v>134.47999999999999</v>
      </c>
      <c r="N458" s="1" t="s">
        <v>8</v>
      </c>
      <c r="O458" s="1">
        <v>5.47</v>
      </c>
    </row>
    <row r="459" spans="4:15" x14ac:dyDescent="0.25">
      <c r="D459" s="1">
        <v>34757</v>
      </c>
      <c r="E459" s="2">
        <v>41057</v>
      </c>
      <c r="F459" s="1" t="s">
        <v>9</v>
      </c>
      <c r="G459" s="1">
        <v>40</v>
      </c>
      <c r="H459" s="4" t="str">
        <f>IF($G459&gt;=30,"Large",IF(G459&lt;=15,"Small","Medium"))</f>
        <v>Large</v>
      </c>
      <c r="I459" s="4" t="str">
        <f>VLOOKUP(G459,$A$2:$B$12,2,TRUE)</f>
        <v>Extra Large</v>
      </c>
      <c r="J459" s="1">
        <v>250.6</v>
      </c>
      <c r="K459" s="4">
        <f>IF(I459="Extra Large",0.01,IF(I459="XXX Large",0.01,IF(I459="XX Large",0.01,0)))</f>
        <v>0.01</v>
      </c>
      <c r="L459" s="4">
        <f>J459-(J459*K459)</f>
        <v>248.09399999999999</v>
      </c>
      <c r="M459" s="4">
        <f>IF(I459="XXX Large",J459-O459,IF(I459="XX Large",J459-O459,IF(I459="Extra Large",J459-O459,J459)))</f>
        <v>244.38</v>
      </c>
      <c r="N459" s="1" t="s">
        <v>8</v>
      </c>
      <c r="O459" s="1">
        <v>6.22</v>
      </c>
    </row>
    <row r="460" spans="4:15" x14ac:dyDescent="0.25">
      <c r="D460" s="1">
        <v>50144</v>
      </c>
      <c r="E460" s="2">
        <v>41067</v>
      </c>
      <c r="F460" s="1" t="s">
        <v>12</v>
      </c>
      <c r="G460" s="1">
        <v>36</v>
      </c>
      <c r="H460" s="4" t="str">
        <f>IF($G460&gt;=30,"Large",IF(G460&lt;=15,"Small","Medium"))</f>
        <v>Large</v>
      </c>
      <c r="I460" s="4" t="str">
        <f>VLOOKUP(G460,$A$2:$B$12,2,TRUE)</f>
        <v>Extra Large</v>
      </c>
      <c r="J460" s="1">
        <v>4169.93</v>
      </c>
      <c r="K460" s="4">
        <f>IF(I460="Extra Large",0.01,IF(I460="XXX Large",0.01,IF(I460="XX Large",0.01,0)))</f>
        <v>0.01</v>
      </c>
      <c r="L460" s="4">
        <f>J460-(J460*K460)</f>
        <v>4128.2307000000001</v>
      </c>
      <c r="M460" s="4">
        <f>IF(I460="XXX Large",J460-O460,IF(I460="XX Large",J460-O460,IF(I460="Extra Large",J460-O460,J460)))</f>
        <v>4160.8600000000006</v>
      </c>
      <c r="N460" s="1" t="s">
        <v>8</v>
      </c>
      <c r="O460" s="1">
        <v>9.07</v>
      </c>
    </row>
    <row r="461" spans="4:15" x14ac:dyDescent="0.25">
      <c r="D461" s="1">
        <v>3907</v>
      </c>
      <c r="E461" s="2">
        <v>41139</v>
      </c>
      <c r="F461" s="1" t="s">
        <v>14</v>
      </c>
      <c r="G461" s="1">
        <v>36</v>
      </c>
      <c r="H461" s="4" t="str">
        <f>IF($G461&gt;=30,"Large",IF(G461&lt;=15,"Small","Medium"))</f>
        <v>Large</v>
      </c>
      <c r="I461" s="4" t="str">
        <f>VLOOKUP(G461,$A$2:$B$12,2,TRUE)</f>
        <v>Extra Large</v>
      </c>
      <c r="J461" s="1">
        <v>1083.19</v>
      </c>
      <c r="K461" s="4">
        <f>IF(I461="Extra Large",0.01,IF(I461="XXX Large",0.01,IF(I461="XX Large",0.01,0)))</f>
        <v>0.01</v>
      </c>
      <c r="L461" s="4">
        <f>J461-(J461*K461)</f>
        <v>1072.3581000000001</v>
      </c>
      <c r="M461" s="4">
        <f>IF(I461="XXX Large",J461-O461,IF(I461="XX Large",J461-O461,IF(I461="Extra Large",J461-O461,J461)))</f>
        <v>1077.69</v>
      </c>
      <c r="N461" s="1" t="s">
        <v>8</v>
      </c>
      <c r="O461" s="1">
        <v>5.5</v>
      </c>
    </row>
    <row r="462" spans="4:15" x14ac:dyDescent="0.25">
      <c r="D462" s="1">
        <v>30720</v>
      </c>
      <c r="E462" s="2">
        <v>41179</v>
      </c>
      <c r="F462" s="1" t="s">
        <v>7</v>
      </c>
      <c r="G462" s="1">
        <v>37</v>
      </c>
      <c r="H462" s="4" t="str">
        <f>IF($G462&gt;=30,"Large",IF(G462&lt;=15,"Small","Medium"))</f>
        <v>Large</v>
      </c>
      <c r="I462" s="4" t="str">
        <f>VLOOKUP(G462,$A$2:$B$12,2,TRUE)</f>
        <v>Extra Large</v>
      </c>
      <c r="J462" s="1">
        <v>1701.53</v>
      </c>
      <c r="K462" s="4">
        <f>IF(I462="Extra Large",0.01,IF(I462="XXX Large",0.01,IF(I462="XX Large",0.01,0)))</f>
        <v>0.01</v>
      </c>
      <c r="L462" s="4">
        <f>J462-(J462*K462)</f>
        <v>1684.5146999999999</v>
      </c>
      <c r="M462" s="4">
        <f>IF(I462="XXX Large",J462-O462,IF(I462="XX Large",J462-O462,IF(I462="Extra Large",J462-O462,J462)))</f>
        <v>1699.54</v>
      </c>
      <c r="N462" s="1" t="s">
        <v>8</v>
      </c>
      <c r="O462" s="1">
        <v>1.99</v>
      </c>
    </row>
    <row r="463" spans="4:15" x14ac:dyDescent="0.25">
      <c r="D463" s="1">
        <v>39654</v>
      </c>
      <c r="E463" s="2">
        <v>41182</v>
      </c>
      <c r="F463" s="1" t="s">
        <v>14</v>
      </c>
      <c r="G463" s="1">
        <v>39</v>
      </c>
      <c r="H463" s="4" t="str">
        <f>IF($G463&gt;=30,"Large",IF(G463&lt;=15,"Small","Medium"))</f>
        <v>Large</v>
      </c>
      <c r="I463" s="4" t="str">
        <f>VLOOKUP(G463,$A$2:$B$12,2,TRUE)</f>
        <v>Extra Large</v>
      </c>
      <c r="J463" s="1">
        <v>856.15</v>
      </c>
      <c r="K463" s="4">
        <f>IF(I463="Extra Large",0.01,IF(I463="XXX Large",0.01,IF(I463="XX Large",0.01,0)))</f>
        <v>0.01</v>
      </c>
      <c r="L463" s="4">
        <f>J463-(J463*K463)</f>
        <v>847.58849999999995</v>
      </c>
      <c r="M463" s="4">
        <f>IF(I463="XXX Large",J463-O463,IF(I463="XX Large",J463-O463,IF(I463="Extra Large",J463-O463,J463)))</f>
        <v>853.16</v>
      </c>
      <c r="N463" s="1" t="s">
        <v>8</v>
      </c>
      <c r="O463" s="1">
        <v>2.99</v>
      </c>
    </row>
    <row r="464" spans="4:15" x14ac:dyDescent="0.25">
      <c r="D464" s="1">
        <v>15651</v>
      </c>
      <c r="E464" s="2">
        <v>41186</v>
      </c>
      <c r="F464" s="1" t="s">
        <v>12</v>
      </c>
      <c r="G464" s="1">
        <v>40</v>
      </c>
      <c r="H464" s="4" t="str">
        <f>IF($G464&gt;=30,"Large",IF(G464&lt;=15,"Small","Medium"))</f>
        <v>Large</v>
      </c>
      <c r="I464" s="4" t="str">
        <f>VLOOKUP(G464,$A$2:$B$12,2,TRUE)</f>
        <v>Extra Large</v>
      </c>
      <c r="J464" s="1">
        <v>2182.91</v>
      </c>
      <c r="K464" s="4">
        <f>IF(I464="Extra Large",0.01,IF(I464="XXX Large",0.01,IF(I464="XX Large",0.01,0)))</f>
        <v>0.01</v>
      </c>
      <c r="L464" s="4">
        <f>J464-(J464*K464)</f>
        <v>2161.0808999999999</v>
      </c>
      <c r="M464" s="4">
        <f>IF(I464="XXX Large",J464-O464,IF(I464="XX Large",J464-O464,IF(I464="Extra Large",J464-O464,J464)))</f>
        <v>2179.41</v>
      </c>
      <c r="N464" s="1" t="s">
        <v>8</v>
      </c>
      <c r="O464" s="1">
        <v>3.5</v>
      </c>
    </row>
    <row r="465" spans="4:15" x14ac:dyDescent="0.25">
      <c r="D465" s="1">
        <v>17831</v>
      </c>
      <c r="E465" s="2">
        <v>41207</v>
      </c>
      <c r="F465" s="1" t="s">
        <v>12</v>
      </c>
      <c r="G465" s="1">
        <v>38</v>
      </c>
      <c r="H465" s="4" t="str">
        <f>IF($G465&gt;=30,"Large",IF(G465&lt;=15,"Small","Medium"))</f>
        <v>Large</v>
      </c>
      <c r="I465" s="4" t="str">
        <f>VLOOKUP(G465,$A$2:$B$12,2,TRUE)</f>
        <v>Extra Large</v>
      </c>
      <c r="J465" s="1">
        <v>260.41000000000003</v>
      </c>
      <c r="K465" s="4">
        <f>IF(I465="Extra Large",0.01,IF(I465="XXX Large",0.01,IF(I465="XX Large",0.01,0)))</f>
        <v>0.01</v>
      </c>
      <c r="L465" s="4">
        <f>J465-(J465*K465)</f>
        <v>257.80590000000001</v>
      </c>
      <c r="M465" s="4">
        <f>IF(I465="XXX Large",J465-O465,IF(I465="XX Large",J465-O465,IF(I465="Extra Large",J465-O465,J465)))</f>
        <v>255.06000000000003</v>
      </c>
      <c r="N465" s="1" t="s">
        <v>8</v>
      </c>
      <c r="O465" s="1">
        <v>5.35</v>
      </c>
    </row>
    <row r="466" spans="4:15" x14ac:dyDescent="0.25">
      <c r="D466" s="1">
        <v>43653</v>
      </c>
      <c r="E466" s="2">
        <v>41212</v>
      </c>
      <c r="F466" s="1" t="s">
        <v>9</v>
      </c>
      <c r="G466" s="1">
        <v>39</v>
      </c>
      <c r="H466" s="4" t="str">
        <f>IF($G466&gt;=30,"Large",IF(G466&lt;=15,"Small","Medium"))</f>
        <v>Large</v>
      </c>
      <c r="I466" s="4" t="str">
        <f>VLOOKUP(G466,$A$2:$B$12,2,TRUE)</f>
        <v>Extra Large</v>
      </c>
      <c r="J466" s="1">
        <v>666.4</v>
      </c>
      <c r="K466" s="4">
        <f>IF(I466="Extra Large",0.01,IF(I466="XXX Large",0.01,IF(I466="XX Large",0.01,0)))</f>
        <v>0.01</v>
      </c>
      <c r="L466" s="4">
        <f>J466-(J466*K466)</f>
        <v>659.73599999999999</v>
      </c>
      <c r="M466" s="4">
        <f>IF(I466="XXX Large",J466-O466,IF(I466="XX Large",J466-O466,IF(I466="Extra Large",J466-O466,J466)))</f>
        <v>658.98</v>
      </c>
      <c r="N466" s="1" t="s">
        <v>8</v>
      </c>
      <c r="O466" s="1">
        <v>7.42</v>
      </c>
    </row>
    <row r="467" spans="4:15" x14ac:dyDescent="0.25">
      <c r="D467" s="1">
        <v>29220</v>
      </c>
      <c r="E467" s="2">
        <v>41272</v>
      </c>
      <c r="F467" s="1" t="s">
        <v>14</v>
      </c>
      <c r="G467" s="1">
        <v>36</v>
      </c>
      <c r="H467" s="4" t="str">
        <f>IF($G467&gt;=30,"Large",IF(G467&lt;=15,"Small","Medium"))</f>
        <v>Large</v>
      </c>
      <c r="I467" s="4" t="str">
        <f>VLOOKUP(G467,$A$2:$B$12,2,TRUE)</f>
        <v>Extra Large</v>
      </c>
      <c r="J467" s="1">
        <v>12690.33</v>
      </c>
      <c r="K467" s="4">
        <f>IF(I467="Extra Large",0.01,IF(I467="XXX Large",0.01,IF(I467="XX Large",0.01,0)))</f>
        <v>0.01</v>
      </c>
      <c r="L467" s="4">
        <f>J467-(J467*K467)</f>
        <v>12563.4267</v>
      </c>
      <c r="M467" s="4">
        <f>IF(I467="XXX Large",J467-O467,IF(I467="XX Large",J467-O467,IF(I467="Extra Large",J467-O467,J467)))</f>
        <v>12670.34</v>
      </c>
      <c r="N467" s="1" t="s">
        <v>8</v>
      </c>
      <c r="O467" s="1">
        <v>19.989999999999998</v>
      </c>
    </row>
    <row r="468" spans="4:15" x14ac:dyDescent="0.25">
      <c r="D468" s="1">
        <v>25542</v>
      </c>
      <c r="E468" s="2">
        <v>41273</v>
      </c>
      <c r="F468" s="1" t="s">
        <v>7</v>
      </c>
      <c r="G468" s="1">
        <v>37</v>
      </c>
      <c r="H468" s="4" t="str">
        <f>IF($G468&gt;=30,"Large",IF(G468&lt;=15,"Small","Medium"))</f>
        <v>Large</v>
      </c>
      <c r="I468" s="4" t="str">
        <f>VLOOKUP(G468,$A$2:$B$12,2,TRUE)</f>
        <v>Extra Large</v>
      </c>
      <c r="J468" s="1">
        <v>257.45999999999998</v>
      </c>
      <c r="K468" s="4">
        <f>IF(I468="Extra Large",0.01,IF(I468="XXX Large",0.01,IF(I468="XX Large",0.01,0)))</f>
        <v>0.01</v>
      </c>
      <c r="L468" s="4">
        <f>J468-(J468*K468)</f>
        <v>254.88539999999998</v>
      </c>
      <c r="M468" s="4">
        <f>IF(I468="XXX Large",J468-O468,IF(I468="XX Large",J468-O468,IF(I468="Extra Large",J468-O468,J468)))</f>
        <v>253.23</v>
      </c>
      <c r="N468" s="1" t="s">
        <v>8</v>
      </c>
      <c r="O468" s="1">
        <v>4.2300000000000004</v>
      </c>
    </row>
    <row r="469" spans="4:15" x14ac:dyDescent="0.25">
      <c r="D469" s="1">
        <v>37188</v>
      </c>
      <c r="E469" s="2">
        <v>40972</v>
      </c>
      <c r="F469" s="1" t="s">
        <v>12</v>
      </c>
      <c r="G469" s="1">
        <v>24</v>
      </c>
      <c r="H469" s="4" t="str">
        <f>IF($G469&gt;=30,"Large",IF(G469&lt;=15,"Small","Medium"))</f>
        <v>Medium</v>
      </c>
      <c r="I469" s="4" t="str">
        <f>VLOOKUP(G469,$A$2:$B$12,2,TRUE)</f>
        <v>Medium</v>
      </c>
      <c r="J469" s="1">
        <v>132.02000000000001</v>
      </c>
      <c r="K469" s="4">
        <f>IF(I469="Extra Large",0.01,IF(I469="XXX Large",0.01,IF(I469="XX Large",0.01,0)))</f>
        <v>0</v>
      </c>
      <c r="L469" s="4">
        <f>J469-(J469*K469)</f>
        <v>132.02000000000001</v>
      </c>
      <c r="M469" s="4">
        <f>IF(I469="XXX Large",J469-O469,IF(I469="XX Large",J469-O469,IF(I469="Extra Large",J469-O469,J469)))</f>
        <v>132.02000000000001</v>
      </c>
      <c r="N469" s="1" t="s">
        <v>8</v>
      </c>
      <c r="O469" s="1">
        <v>8.33</v>
      </c>
    </row>
    <row r="470" spans="4:15" x14ac:dyDescent="0.25">
      <c r="D470" s="1">
        <v>31586</v>
      </c>
      <c r="E470" s="2">
        <v>40989</v>
      </c>
      <c r="F470" s="1" t="s">
        <v>7</v>
      </c>
      <c r="G470" s="1">
        <v>25</v>
      </c>
      <c r="H470" s="4" t="str">
        <f>IF($G470&gt;=30,"Large",IF(G470&lt;=15,"Small","Medium"))</f>
        <v>Medium</v>
      </c>
      <c r="I470" s="4" t="str">
        <f>VLOOKUP(G470,$A$2:$B$12,2,TRUE)</f>
        <v>Medium</v>
      </c>
      <c r="J470" s="1">
        <v>4390.0290000000005</v>
      </c>
      <c r="K470" s="4">
        <f>IF(I470="Extra Large",0.01,IF(I470="XXX Large",0.01,IF(I470="XX Large",0.01,0)))</f>
        <v>0</v>
      </c>
      <c r="L470" s="4">
        <f>J470-(J470*K470)</f>
        <v>4390.0290000000005</v>
      </c>
      <c r="M470" s="4">
        <f>IF(I470="XXX Large",J470-O470,IF(I470="XX Large",J470-O470,IF(I470="Extra Large",J470-O470,J470)))</f>
        <v>4390.0290000000005</v>
      </c>
      <c r="N470" s="1" t="s">
        <v>8</v>
      </c>
      <c r="O470" s="1">
        <v>5.26</v>
      </c>
    </row>
    <row r="471" spans="4:15" x14ac:dyDescent="0.25">
      <c r="D471" s="1">
        <v>31586</v>
      </c>
      <c r="E471" s="2">
        <v>40989</v>
      </c>
      <c r="F471" s="1" t="s">
        <v>7</v>
      </c>
      <c r="G471" s="1">
        <v>22</v>
      </c>
      <c r="H471" s="4" t="str">
        <f>IF($G471&gt;=30,"Large",IF(G471&lt;=15,"Small","Medium"))</f>
        <v>Medium</v>
      </c>
      <c r="I471" s="4" t="str">
        <f>VLOOKUP(G471,$A$2:$B$12,2,TRUE)</f>
        <v>Medium</v>
      </c>
      <c r="J471" s="1">
        <v>963.45</v>
      </c>
      <c r="K471" s="4">
        <f>IF(I471="Extra Large",0.01,IF(I471="XXX Large",0.01,IF(I471="XX Large",0.01,0)))</f>
        <v>0</v>
      </c>
      <c r="L471" s="4">
        <f>J471-(J471*K471)</f>
        <v>963.45</v>
      </c>
      <c r="M471" s="4">
        <f>IF(I471="XXX Large",J471-O471,IF(I471="XX Large",J471-O471,IF(I471="Extra Large",J471-O471,J471)))</f>
        <v>963.45</v>
      </c>
      <c r="N471" s="1" t="s">
        <v>8</v>
      </c>
      <c r="O471" s="1">
        <v>4</v>
      </c>
    </row>
    <row r="472" spans="4:15" x14ac:dyDescent="0.25">
      <c r="D472" s="1">
        <v>18466</v>
      </c>
      <c r="E472" s="2">
        <v>41050</v>
      </c>
      <c r="F472" s="1" t="s">
        <v>7</v>
      </c>
      <c r="G472" s="1">
        <v>24</v>
      </c>
      <c r="H472" s="4" t="str">
        <f>IF($G472&gt;=30,"Large",IF(G472&lt;=15,"Small","Medium"))</f>
        <v>Medium</v>
      </c>
      <c r="I472" s="4" t="str">
        <f>VLOOKUP(G472,$A$2:$B$12,2,TRUE)</f>
        <v>Medium</v>
      </c>
      <c r="J472" s="1">
        <v>2694.01</v>
      </c>
      <c r="K472" s="4">
        <f>IF(I472="Extra Large",0.01,IF(I472="XXX Large",0.01,IF(I472="XX Large",0.01,0)))</f>
        <v>0</v>
      </c>
      <c r="L472" s="4">
        <f>J472-(J472*K472)</f>
        <v>2694.01</v>
      </c>
      <c r="M472" s="4">
        <f>IF(I472="XXX Large",J472-O472,IF(I472="XX Large",J472-O472,IF(I472="Extra Large",J472-O472,J472)))</f>
        <v>2694.01</v>
      </c>
      <c r="N472" s="1" t="s">
        <v>8</v>
      </c>
      <c r="O472" s="1">
        <v>7.11</v>
      </c>
    </row>
    <row r="473" spans="4:15" x14ac:dyDescent="0.25">
      <c r="D473" s="1">
        <v>36832</v>
      </c>
      <c r="E473" s="2">
        <v>41061</v>
      </c>
      <c r="F473" s="1" t="s">
        <v>7</v>
      </c>
      <c r="G473" s="1">
        <v>24</v>
      </c>
      <c r="H473" s="4" t="str">
        <f>IF($G473&gt;=30,"Large",IF(G473&lt;=15,"Small","Medium"))</f>
        <v>Medium</v>
      </c>
      <c r="I473" s="4" t="str">
        <f>VLOOKUP(G473,$A$2:$B$12,2,TRUE)</f>
        <v>Medium</v>
      </c>
      <c r="J473" s="1">
        <v>60.69</v>
      </c>
      <c r="K473" s="4">
        <f>IF(I473="Extra Large",0.01,IF(I473="XXX Large",0.01,IF(I473="XX Large",0.01,0)))</f>
        <v>0</v>
      </c>
      <c r="L473" s="4">
        <f>J473-(J473*K473)</f>
        <v>60.69</v>
      </c>
      <c r="M473" s="4">
        <f>IF(I473="XXX Large",J473-O473,IF(I473="XX Large",J473-O473,IF(I473="Extra Large",J473-O473,J473)))</f>
        <v>60.69</v>
      </c>
      <c r="N473" s="1" t="s">
        <v>8</v>
      </c>
      <c r="O473" s="1">
        <v>1.99</v>
      </c>
    </row>
    <row r="474" spans="4:15" x14ac:dyDescent="0.25">
      <c r="D474" s="1">
        <v>9573</v>
      </c>
      <c r="E474" s="2">
        <v>41073</v>
      </c>
      <c r="F474" s="1" t="s">
        <v>14</v>
      </c>
      <c r="G474" s="1">
        <v>21</v>
      </c>
      <c r="H474" s="4" t="str">
        <f>IF($G474&gt;=30,"Large",IF(G474&lt;=15,"Small","Medium"))</f>
        <v>Medium</v>
      </c>
      <c r="I474" s="4" t="str">
        <f>VLOOKUP(G474,$A$2:$B$12,2,TRUE)</f>
        <v>Medium</v>
      </c>
      <c r="J474" s="1">
        <v>146.25</v>
      </c>
      <c r="K474" s="4">
        <f>IF(I474="Extra Large",0.01,IF(I474="XXX Large",0.01,IF(I474="XX Large",0.01,0)))</f>
        <v>0</v>
      </c>
      <c r="L474" s="4">
        <f>J474-(J474*K474)</f>
        <v>146.25</v>
      </c>
      <c r="M474" s="4">
        <f>IF(I474="XXX Large",J474-O474,IF(I474="XX Large",J474-O474,IF(I474="Extra Large",J474-O474,J474)))</f>
        <v>146.25</v>
      </c>
      <c r="N474" s="1" t="s">
        <v>8</v>
      </c>
      <c r="O474" s="1">
        <v>1.02</v>
      </c>
    </row>
    <row r="475" spans="4:15" x14ac:dyDescent="0.25">
      <c r="D475" s="1">
        <v>48067</v>
      </c>
      <c r="E475" s="2">
        <v>41089</v>
      </c>
      <c r="F475" s="1" t="s">
        <v>7</v>
      </c>
      <c r="G475" s="1">
        <v>24</v>
      </c>
      <c r="H475" s="4" t="str">
        <f>IF($G475&gt;=30,"Large",IF(G475&lt;=15,"Small","Medium"))</f>
        <v>Medium</v>
      </c>
      <c r="I475" s="4" t="str">
        <f>VLOOKUP(G475,$A$2:$B$12,2,TRUE)</f>
        <v>Medium</v>
      </c>
      <c r="J475" s="1">
        <v>4010.9375</v>
      </c>
      <c r="K475" s="4">
        <f>IF(I475="Extra Large",0.01,IF(I475="XXX Large",0.01,IF(I475="XX Large",0.01,0)))</f>
        <v>0</v>
      </c>
      <c r="L475" s="4">
        <f>J475-(J475*K475)</f>
        <v>4010.9375</v>
      </c>
      <c r="M475" s="4">
        <f>IF(I475="XXX Large",J475-O475,IF(I475="XX Large",J475-O475,IF(I475="Extra Large",J475-O475,J475)))</f>
        <v>4010.9375</v>
      </c>
      <c r="N475" s="1" t="s">
        <v>8</v>
      </c>
      <c r="O475" s="1">
        <v>8.99</v>
      </c>
    </row>
    <row r="476" spans="4:15" x14ac:dyDescent="0.25">
      <c r="D476" s="1">
        <v>29985</v>
      </c>
      <c r="E476" s="2">
        <v>41101</v>
      </c>
      <c r="F476" s="1" t="s">
        <v>12</v>
      </c>
      <c r="G476" s="1">
        <v>22</v>
      </c>
      <c r="H476" s="4" t="str">
        <f>IF($G476&gt;=30,"Large",IF(G476&lt;=15,"Small","Medium"))</f>
        <v>Medium</v>
      </c>
      <c r="I476" s="4" t="str">
        <f>VLOOKUP(G476,$A$2:$B$12,2,TRUE)</f>
        <v>Medium</v>
      </c>
      <c r="J476" s="1">
        <v>196.75</v>
      </c>
      <c r="K476" s="4">
        <f>IF(I476="Extra Large",0.01,IF(I476="XXX Large",0.01,IF(I476="XX Large",0.01,0)))</f>
        <v>0</v>
      </c>
      <c r="L476" s="4">
        <f>J476-(J476*K476)</f>
        <v>196.75</v>
      </c>
      <c r="M476" s="4">
        <f>IF(I476="XXX Large",J476-O476,IF(I476="XX Large",J476-O476,IF(I476="Extra Large",J476-O476,J476)))</f>
        <v>196.75</v>
      </c>
      <c r="N476" s="1" t="s">
        <v>8</v>
      </c>
      <c r="O476" s="1">
        <v>4.95</v>
      </c>
    </row>
    <row r="477" spans="4:15" x14ac:dyDescent="0.25">
      <c r="D477" s="1">
        <v>42374</v>
      </c>
      <c r="E477" s="2">
        <v>41107</v>
      </c>
      <c r="F477" s="1" t="s">
        <v>12</v>
      </c>
      <c r="G477" s="1">
        <v>21</v>
      </c>
      <c r="H477" s="4" t="str">
        <f>IF($G477&gt;=30,"Large",IF(G477&lt;=15,"Small","Medium"))</f>
        <v>Medium</v>
      </c>
      <c r="I477" s="4" t="str">
        <f>VLOOKUP(G477,$A$2:$B$12,2,TRUE)</f>
        <v>Medium</v>
      </c>
      <c r="J477" s="1">
        <v>205.32</v>
      </c>
      <c r="K477" s="4">
        <f>IF(I477="Extra Large",0.01,IF(I477="XXX Large",0.01,IF(I477="XX Large",0.01,0)))</f>
        <v>0</v>
      </c>
      <c r="L477" s="4">
        <f>J477-(J477*K477)</f>
        <v>205.32</v>
      </c>
      <c r="M477" s="4">
        <f>IF(I477="XXX Large",J477-O477,IF(I477="XX Large",J477-O477,IF(I477="Extra Large",J477-O477,J477)))</f>
        <v>205.32</v>
      </c>
      <c r="N477" s="1" t="s">
        <v>8</v>
      </c>
      <c r="O477" s="1">
        <v>1.99</v>
      </c>
    </row>
    <row r="478" spans="4:15" x14ac:dyDescent="0.25">
      <c r="D478" s="1">
        <v>33568</v>
      </c>
      <c r="E478" s="2">
        <v>41111</v>
      </c>
      <c r="F478" s="1" t="s">
        <v>14</v>
      </c>
      <c r="G478" s="1">
        <v>23</v>
      </c>
      <c r="H478" s="4" t="str">
        <f>IF($G478&gt;=30,"Large",IF(G478&lt;=15,"Small","Medium"))</f>
        <v>Medium</v>
      </c>
      <c r="I478" s="4" t="str">
        <f>VLOOKUP(G478,$A$2:$B$12,2,TRUE)</f>
        <v>Medium</v>
      </c>
      <c r="J478" s="1">
        <v>385.81</v>
      </c>
      <c r="K478" s="4">
        <f>IF(I478="Extra Large",0.01,IF(I478="XXX Large",0.01,IF(I478="XX Large",0.01,0)))</f>
        <v>0</v>
      </c>
      <c r="L478" s="4">
        <f>J478-(J478*K478)</f>
        <v>385.81</v>
      </c>
      <c r="M478" s="4">
        <f>IF(I478="XXX Large",J478-O478,IF(I478="XX Large",J478-O478,IF(I478="Extra Large",J478-O478,J478)))</f>
        <v>385.81</v>
      </c>
      <c r="N478" s="1" t="s">
        <v>8</v>
      </c>
      <c r="O478" s="1">
        <v>5.8</v>
      </c>
    </row>
    <row r="479" spans="4:15" x14ac:dyDescent="0.25">
      <c r="D479" s="1">
        <v>40901</v>
      </c>
      <c r="E479" s="2">
        <v>41119</v>
      </c>
      <c r="F479" s="1" t="s">
        <v>14</v>
      </c>
      <c r="G479" s="1">
        <v>22</v>
      </c>
      <c r="H479" s="4" t="str">
        <f>IF($G479&gt;=30,"Large",IF(G479&lt;=15,"Small","Medium"))</f>
        <v>Medium</v>
      </c>
      <c r="I479" s="4" t="str">
        <f>VLOOKUP(G479,$A$2:$B$12,2,TRUE)</f>
        <v>Medium</v>
      </c>
      <c r="J479" s="1">
        <v>3100.1115</v>
      </c>
      <c r="K479" s="4">
        <f>IF(I479="Extra Large",0.01,IF(I479="XXX Large",0.01,IF(I479="XX Large",0.01,0)))</f>
        <v>0</v>
      </c>
      <c r="L479" s="4">
        <f>J479-(J479*K479)</f>
        <v>3100.1115</v>
      </c>
      <c r="M479" s="4">
        <f>IF(I479="XXX Large",J479-O479,IF(I479="XX Large",J479-O479,IF(I479="Extra Large",J479-O479,J479)))</f>
        <v>3100.1115</v>
      </c>
      <c r="N479" s="1" t="s">
        <v>8</v>
      </c>
      <c r="O479" s="1">
        <v>8.08</v>
      </c>
    </row>
    <row r="480" spans="4:15" x14ac:dyDescent="0.25">
      <c r="D480" s="1">
        <v>8801</v>
      </c>
      <c r="E480" s="2">
        <v>41131</v>
      </c>
      <c r="F480" s="1" t="s">
        <v>7</v>
      </c>
      <c r="G480" s="1">
        <v>25</v>
      </c>
      <c r="H480" s="4" t="str">
        <f>IF($G480&gt;=30,"Large",IF(G480&lt;=15,"Small","Medium"))</f>
        <v>Medium</v>
      </c>
      <c r="I480" s="4" t="str">
        <f>VLOOKUP(G480,$A$2:$B$12,2,TRUE)</f>
        <v>Medium</v>
      </c>
      <c r="J480" s="1">
        <v>2529.3960000000002</v>
      </c>
      <c r="K480" s="4">
        <f>IF(I480="Extra Large",0.01,IF(I480="XXX Large",0.01,IF(I480="XX Large",0.01,0)))</f>
        <v>0</v>
      </c>
      <c r="L480" s="4">
        <f>J480-(J480*K480)</f>
        <v>2529.3960000000002</v>
      </c>
      <c r="M480" s="4">
        <f>IF(I480="XXX Large",J480-O480,IF(I480="XX Large",J480-O480,IF(I480="Extra Large",J480-O480,J480)))</f>
        <v>2529.3960000000002</v>
      </c>
      <c r="N480" s="1" t="s">
        <v>8</v>
      </c>
      <c r="O480" s="1">
        <v>3</v>
      </c>
    </row>
    <row r="481" spans="4:15" x14ac:dyDescent="0.25">
      <c r="D481" s="1">
        <v>31173</v>
      </c>
      <c r="E481" s="2">
        <v>41139</v>
      </c>
      <c r="F481" s="1" t="s">
        <v>7</v>
      </c>
      <c r="G481" s="1">
        <v>24</v>
      </c>
      <c r="H481" s="4" t="str">
        <f>IF($G481&gt;=30,"Large",IF(G481&lt;=15,"Small","Medium"))</f>
        <v>Medium</v>
      </c>
      <c r="I481" s="4" t="str">
        <f>VLOOKUP(G481,$A$2:$B$12,2,TRUE)</f>
        <v>Medium</v>
      </c>
      <c r="J481" s="1">
        <v>169.35400000000001</v>
      </c>
      <c r="K481" s="4">
        <f>IF(I481="Extra Large",0.01,IF(I481="XXX Large",0.01,IF(I481="XX Large",0.01,0)))</f>
        <v>0</v>
      </c>
      <c r="L481" s="4">
        <f>J481-(J481*K481)</f>
        <v>169.35400000000001</v>
      </c>
      <c r="M481" s="4">
        <f>IF(I481="XXX Large",J481-O481,IF(I481="XX Large",J481-O481,IF(I481="Extra Large",J481-O481,J481)))</f>
        <v>169.35400000000001</v>
      </c>
      <c r="N481" s="1" t="s">
        <v>8</v>
      </c>
      <c r="O481" s="1">
        <v>5.03</v>
      </c>
    </row>
    <row r="482" spans="4:15" x14ac:dyDescent="0.25">
      <c r="D482" s="1">
        <v>3810</v>
      </c>
      <c r="E482" s="2">
        <v>41168</v>
      </c>
      <c r="F482" s="1" t="s">
        <v>12</v>
      </c>
      <c r="G482" s="1">
        <v>25</v>
      </c>
      <c r="H482" s="4" t="str">
        <f>IF($G482&gt;=30,"Large",IF(G482&lt;=15,"Small","Medium"))</f>
        <v>Medium</v>
      </c>
      <c r="I482" s="4" t="str">
        <f>VLOOKUP(G482,$A$2:$B$12,2,TRUE)</f>
        <v>Medium</v>
      </c>
      <c r="J482" s="1">
        <v>78.260000000000005</v>
      </c>
      <c r="K482" s="4">
        <f>IF(I482="Extra Large",0.01,IF(I482="XXX Large",0.01,IF(I482="XX Large",0.01,0)))</f>
        <v>0</v>
      </c>
      <c r="L482" s="4">
        <f>J482-(J482*K482)</f>
        <v>78.260000000000005</v>
      </c>
      <c r="M482" s="4">
        <f>IF(I482="XXX Large",J482-O482,IF(I482="XX Large",J482-O482,IF(I482="Extra Large",J482-O482,J482)))</f>
        <v>78.260000000000005</v>
      </c>
      <c r="N482" s="1" t="s">
        <v>8</v>
      </c>
      <c r="O482" s="1">
        <v>0.5</v>
      </c>
    </row>
    <row r="483" spans="4:15" x14ac:dyDescent="0.25">
      <c r="D483" s="1">
        <v>55170</v>
      </c>
      <c r="E483" s="2">
        <v>41173</v>
      </c>
      <c r="F483" s="1" t="s">
        <v>12</v>
      </c>
      <c r="G483" s="1">
        <v>22</v>
      </c>
      <c r="H483" s="4" t="str">
        <f>IF($G483&gt;=30,"Large",IF(G483&lt;=15,"Small","Medium"))</f>
        <v>Medium</v>
      </c>
      <c r="I483" s="4" t="str">
        <f>VLOOKUP(G483,$A$2:$B$12,2,TRUE)</f>
        <v>Medium</v>
      </c>
      <c r="J483" s="1">
        <v>985.29</v>
      </c>
      <c r="K483" s="4">
        <f>IF(I483="Extra Large",0.01,IF(I483="XXX Large",0.01,IF(I483="XX Large",0.01,0)))</f>
        <v>0</v>
      </c>
      <c r="L483" s="4">
        <f>J483-(J483*K483)</f>
        <v>985.29</v>
      </c>
      <c r="M483" s="4">
        <f>IF(I483="XXX Large",J483-O483,IF(I483="XX Large",J483-O483,IF(I483="Extra Large",J483-O483,J483)))</f>
        <v>985.29</v>
      </c>
      <c r="N483" s="1" t="s">
        <v>8</v>
      </c>
      <c r="O483" s="1">
        <v>8.99</v>
      </c>
    </row>
    <row r="484" spans="4:15" x14ac:dyDescent="0.25">
      <c r="D484" s="1">
        <v>30913</v>
      </c>
      <c r="E484" s="2">
        <v>41174</v>
      </c>
      <c r="F484" s="1" t="s">
        <v>14</v>
      </c>
      <c r="G484" s="1">
        <v>24</v>
      </c>
      <c r="H484" s="4" t="str">
        <f>IF($G484&gt;=30,"Large",IF(G484&lt;=15,"Small","Medium"))</f>
        <v>Medium</v>
      </c>
      <c r="I484" s="4" t="str">
        <f>VLOOKUP(G484,$A$2:$B$12,2,TRUE)</f>
        <v>Medium</v>
      </c>
      <c r="J484" s="1">
        <v>496.62</v>
      </c>
      <c r="K484" s="4">
        <f>IF(I484="Extra Large",0.01,IF(I484="XXX Large",0.01,IF(I484="XX Large",0.01,0)))</f>
        <v>0</v>
      </c>
      <c r="L484" s="4">
        <f>J484-(J484*K484)</f>
        <v>496.62</v>
      </c>
      <c r="M484" s="4">
        <f>IF(I484="XXX Large",J484-O484,IF(I484="XX Large",J484-O484,IF(I484="Extra Large",J484-O484,J484)))</f>
        <v>496.62</v>
      </c>
      <c r="N484" s="1" t="s">
        <v>8</v>
      </c>
      <c r="O484" s="1">
        <v>10.49</v>
      </c>
    </row>
    <row r="485" spans="4:15" x14ac:dyDescent="0.25">
      <c r="D485" s="1">
        <v>16197</v>
      </c>
      <c r="E485" s="2">
        <v>41208</v>
      </c>
      <c r="F485" s="1" t="s">
        <v>12</v>
      </c>
      <c r="G485" s="1">
        <v>23</v>
      </c>
      <c r="H485" s="4" t="str">
        <f>IF($G485&gt;=30,"Large",IF(G485&lt;=15,"Small","Medium"))</f>
        <v>Medium</v>
      </c>
      <c r="I485" s="4" t="str">
        <f>VLOOKUP(G485,$A$2:$B$12,2,TRUE)</f>
        <v>Medium</v>
      </c>
      <c r="J485" s="1">
        <v>218.71</v>
      </c>
      <c r="K485" s="4">
        <f>IF(I485="Extra Large",0.01,IF(I485="XXX Large",0.01,IF(I485="XX Large",0.01,0)))</f>
        <v>0</v>
      </c>
      <c r="L485" s="4">
        <f>J485-(J485*K485)</f>
        <v>218.71</v>
      </c>
      <c r="M485" s="4">
        <f>IF(I485="XXX Large",J485-O485,IF(I485="XX Large",J485-O485,IF(I485="Extra Large",J485-O485,J485)))</f>
        <v>218.71</v>
      </c>
      <c r="N485" s="1" t="s">
        <v>8</v>
      </c>
      <c r="O485" s="1">
        <v>2.15</v>
      </c>
    </row>
    <row r="486" spans="4:15" x14ac:dyDescent="0.25">
      <c r="D486" s="1">
        <v>50370</v>
      </c>
      <c r="E486" s="2">
        <v>41219</v>
      </c>
      <c r="F486" s="1" t="s">
        <v>12</v>
      </c>
      <c r="G486" s="1">
        <v>25</v>
      </c>
      <c r="H486" s="4" t="str">
        <f>IF($G486&gt;=30,"Large",IF(G486&lt;=15,"Small","Medium"))</f>
        <v>Medium</v>
      </c>
      <c r="I486" s="4" t="str">
        <f>VLOOKUP(G486,$A$2:$B$12,2,TRUE)</f>
        <v>Medium</v>
      </c>
      <c r="J486" s="1">
        <v>122.05</v>
      </c>
      <c r="K486" s="4">
        <f>IF(I486="Extra Large",0.01,IF(I486="XXX Large",0.01,IF(I486="XX Large",0.01,0)))</f>
        <v>0</v>
      </c>
      <c r="L486" s="4">
        <f>J486-(J486*K486)</f>
        <v>122.05</v>
      </c>
      <c r="M486" s="4">
        <f>IF(I486="XXX Large",J486-O486,IF(I486="XX Large",J486-O486,IF(I486="Extra Large",J486-O486,J486)))</f>
        <v>122.05</v>
      </c>
      <c r="N486" s="1" t="s">
        <v>8</v>
      </c>
      <c r="O486" s="1">
        <v>5.41</v>
      </c>
    </row>
    <row r="487" spans="4:15" x14ac:dyDescent="0.25">
      <c r="D487" s="1">
        <v>21827</v>
      </c>
      <c r="E487" s="2">
        <v>41222</v>
      </c>
      <c r="F487" s="1" t="s">
        <v>11</v>
      </c>
      <c r="G487" s="1">
        <v>21</v>
      </c>
      <c r="H487" s="4" t="str">
        <f>IF($G487&gt;=30,"Large",IF(G487&lt;=15,"Small","Medium"))</f>
        <v>Medium</v>
      </c>
      <c r="I487" s="4" t="str">
        <f>VLOOKUP(G487,$A$2:$B$12,2,TRUE)</f>
        <v>Medium</v>
      </c>
      <c r="J487" s="1">
        <v>1560.96</v>
      </c>
      <c r="K487" s="4">
        <f>IF(I487="Extra Large",0.01,IF(I487="XXX Large",0.01,IF(I487="XX Large",0.01,0)))</f>
        <v>0</v>
      </c>
      <c r="L487" s="4">
        <f>J487-(J487*K487)</f>
        <v>1560.96</v>
      </c>
      <c r="M487" s="4">
        <f>IF(I487="XXX Large",J487-O487,IF(I487="XX Large",J487-O487,IF(I487="Extra Large",J487-O487,J487)))</f>
        <v>1560.96</v>
      </c>
      <c r="N487" s="1" t="s">
        <v>8</v>
      </c>
      <c r="O487" s="1">
        <v>4</v>
      </c>
    </row>
    <row r="488" spans="4:15" x14ac:dyDescent="0.25">
      <c r="D488" s="1">
        <v>54656</v>
      </c>
      <c r="E488" s="2">
        <v>41232</v>
      </c>
      <c r="F488" s="1" t="s">
        <v>9</v>
      </c>
      <c r="G488" s="1">
        <v>22</v>
      </c>
      <c r="H488" s="4" t="str">
        <f>IF($G488&gt;=30,"Large",IF(G488&lt;=15,"Small","Medium"))</f>
        <v>Medium</v>
      </c>
      <c r="I488" s="4" t="str">
        <f>VLOOKUP(G488,$A$2:$B$12,2,TRUE)</f>
        <v>Medium</v>
      </c>
      <c r="J488" s="1">
        <v>109.52</v>
      </c>
      <c r="K488" s="4">
        <f>IF(I488="Extra Large",0.01,IF(I488="XXX Large",0.01,IF(I488="XX Large",0.01,0)))</f>
        <v>0</v>
      </c>
      <c r="L488" s="4">
        <f>J488-(J488*K488)</f>
        <v>109.52</v>
      </c>
      <c r="M488" s="4">
        <f>IF(I488="XXX Large",J488-O488,IF(I488="XX Large",J488-O488,IF(I488="Extra Large",J488-O488,J488)))</f>
        <v>109.52</v>
      </c>
      <c r="N488" s="1" t="s">
        <v>8</v>
      </c>
      <c r="O488" s="1">
        <v>5.83</v>
      </c>
    </row>
    <row r="489" spans="4:15" x14ac:dyDescent="0.25">
      <c r="D489" s="1">
        <v>3680</v>
      </c>
      <c r="E489" s="2">
        <v>41252</v>
      </c>
      <c r="F489" s="1" t="s">
        <v>11</v>
      </c>
      <c r="G489" s="1">
        <v>24</v>
      </c>
      <c r="H489" s="4" t="str">
        <f>IF($G489&gt;=30,"Large",IF(G489&lt;=15,"Small","Medium"))</f>
        <v>Medium</v>
      </c>
      <c r="I489" s="4" t="str">
        <f>VLOOKUP(G489,$A$2:$B$12,2,TRUE)</f>
        <v>Medium</v>
      </c>
      <c r="J489" s="1">
        <v>99.53</v>
      </c>
      <c r="K489" s="4">
        <f>IF(I489="Extra Large",0.01,IF(I489="XXX Large",0.01,IF(I489="XX Large",0.01,0)))</f>
        <v>0</v>
      </c>
      <c r="L489" s="4">
        <f>J489-(J489*K489)</f>
        <v>99.53</v>
      </c>
      <c r="M489" s="4">
        <f>IF(I489="XXX Large",J489-O489,IF(I489="XX Large",J489-O489,IF(I489="Extra Large",J489-O489,J489)))</f>
        <v>99.53</v>
      </c>
      <c r="N489" s="1" t="s">
        <v>8</v>
      </c>
      <c r="O489" s="1">
        <v>1.49</v>
      </c>
    </row>
    <row r="490" spans="4:15" x14ac:dyDescent="0.25">
      <c r="D490" s="1">
        <v>49889</v>
      </c>
      <c r="E490" s="2">
        <v>41255</v>
      </c>
      <c r="F490" s="1" t="s">
        <v>12</v>
      </c>
      <c r="G490" s="1">
        <v>21</v>
      </c>
      <c r="H490" s="4" t="str">
        <f>IF($G490&gt;=30,"Large",IF(G490&lt;=15,"Small","Medium"))</f>
        <v>Medium</v>
      </c>
      <c r="I490" s="4" t="str">
        <f>VLOOKUP(G490,$A$2:$B$12,2,TRUE)</f>
        <v>Medium</v>
      </c>
      <c r="J490" s="1">
        <v>61.94</v>
      </c>
      <c r="K490" s="4">
        <f>IF(I490="Extra Large",0.01,IF(I490="XXX Large",0.01,IF(I490="XX Large",0.01,0)))</f>
        <v>0</v>
      </c>
      <c r="L490" s="4">
        <f>J490-(J490*K490)</f>
        <v>61.94</v>
      </c>
      <c r="M490" s="4">
        <f>IF(I490="XXX Large",J490-O490,IF(I490="XX Large",J490-O490,IF(I490="Extra Large",J490-O490,J490)))</f>
        <v>61.94</v>
      </c>
      <c r="N490" s="1" t="s">
        <v>8</v>
      </c>
      <c r="O490" s="1">
        <v>2.0299999999999998</v>
      </c>
    </row>
    <row r="491" spans="4:15" x14ac:dyDescent="0.25">
      <c r="D491" s="1">
        <v>29505</v>
      </c>
      <c r="E491" s="2">
        <v>41270</v>
      </c>
      <c r="F491" s="1" t="s">
        <v>14</v>
      </c>
      <c r="G491" s="1">
        <v>22</v>
      </c>
      <c r="H491" s="4" t="str">
        <f>IF($G491&gt;=30,"Large",IF(G491&lt;=15,"Small","Medium"))</f>
        <v>Medium</v>
      </c>
      <c r="I491" s="4" t="str">
        <f>VLOOKUP(G491,$A$2:$B$12,2,TRUE)</f>
        <v>Medium</v>
      </c>
      <c r="J491" s="1">
        <v>45.21</v>
      </c>
      <c r="K491" s="4">
        <f>IF(I491="Extra Large",0.01,IF(I491="XXX Large",0.01,IF(I491="XX Large",0.01,0)))</f>
        <v>0</v>
      </c>
      <c r="L491" s="4">
        <f>J491-(J491*K491)</f>
        <v>45.21</v>
      </c>
      <c r="M491" s="4">
        <f>IF(I491="XXX Large",J491-O491,IF(I491="XX Large",J491-O491,IF(I491="Extra Large",J491-O491,J491)))</f>
        <v>45.21</v>
      </c>
      <c r="N491" s="1" t="s">
        <v>8</v>
      </c>
      <c r="O491" s="1">
        <v>0.7</v>
      </c>
    </row>
    <row r="492" spans="4:15" x14ac:dyDescent="0.25">
      <c r="D492" s="1">
        <v>51648</v>
      </c>
      <c r="E492" s="2">
        <v>40909</v>
      </c>
      <c r="F492" s="1" t="s">
        <v>7</v>
      </c>
      <c r="G492" s="1">
        <v>50</v>
      </c>
      <c r="H492" s="4" t="str">
        <f>IF($G492&gt;=30,"Large",IF(G492&lt;=15,"Small","Medium"))</f>
        <v>Large</v>
      </c>
      <c r="I492" s="4" t="str">
        <f>VLOOKUP(G492,$A$2:$B$12,2,TRUE)</f>
        <v>XXX Large</v>
      </c>
      <c r="J492" s="1">
        <v>187.88</v>
      </c>
      <c r="K492" s="4">
        <f>IF(I492="Extra Large",0.01,IF(I492="XXX Large",0.01,IF(I492="XX Large",0.01,0)))</f>
        <v>0.01</v>
      </c>
      <c r="L492" s="4">
        <f>J492-(J492*K492)</f>
        <v>186.00119999999998</v>
      </c>
      <c r="M492" s="4">
        <f>IF(I492="XXX Large",J492-O492,IF(I492="XX Large",J492-O492,IF(I492="Extra Large",J492-O492,J492)))</f>
        <v>184.91</v>
      </c>
      <c r="N492" s="1" t="s">
        <v>10</v>
      </c>
      <c r="O492" s="1">
        <v>2.97</v>
      </c>
    </row>
    <row r="493" spans="4:15" x14ac:dyDescent="0.25">
      <c r="D493" s="1">
        <v>35811</v>
      </c>
      <c r="E493" s="2">
        <v>40911</v>
      </c>
      <c r="F493" s="1" t="s">
        <v>12</v>
      </c>
      <c r="G493" s="1">
        <v>49</v>
      </c>
      <c r="H493" s="4" t="str">
        <f>IF($G493&gt;=30,"Large",IF(G493&lt;=15,"Small","Medium"))</f>
        <v>Large</v>
      </c>
      <c r="I493" s="4" t="str">
        <f>VLOOKUP(G493,$A$2:$B$12,2,TRUE)</f>
        <v>XXX Large</v>
      </c>
      <c r="J493" s="1">
        <v>741.57</v>
      </c>
      <c r="K493" s="4">
        <f>IF(I493="Extra Large",0.01,IF(I493="XXX Large",0.01,IF(I493="XX Large",0.01,0)))</f>
        <v>0.01</v>
      </c>
      <c r="L493" s="4">
        <f>J493-(J493*K493)</f>
        <v>734.15430000000003</v>
      </c>
      <c r="M493" s="4">
        <f>IF(I493="XXX Large",J493-O493,IF(I493="XX Large",J493-O493,IF(I493="Extra Large",J493-O493,J493)))</f>
        <v>740.18000000000006</v>
      </c>
      <c r="N493" s="1" t="s">
        <v>10</v>
      </c>
      <c r="O493" s="1">
        <v>1.39</v>
      </c>
    </row>
    <row r="494" spans="4:15" x14ac:dyDescent="0.25">
      <c r="D494" s="1">
        <v>55011</v>
      </c>
      <c r="E494" s="2">
        <v>40912</v>
      </c>
      <c r="F494" s="1" t="s">
        <v>12</v>
      </c>
      <c r="G494" s="1">
        <v>48</v>
      </c>
      <c r="H494" s="4" t="str">
        <f>IF($G494&gt;=30,"Large",IF(G494&lt;=15,"Small","Medium"))</f>
        <v>Large</v>
      </c>
      <c r="I494" s="4" t="str">
        <f>VLOOKUP(G494,$A$2:$B$12,2,TRUE)</f>
        <v>XXX Large</v>
      </c>
      <c r="J494" s="1">
        <v>452.28</v>
      </c>
      <c r="K494" s="4">
        <f>IF(I494="Extra Large",0.01,IF(I494="XXX Large",0.01,IF(I494="XX Large",0.01,0)))</f>
        <v>0.01</v>
      </c>
      <c r="L494" s="4">
        <f>J494-(J494*K494)</f>
        <v>447.75719999999995</v>
      </c>
      <c r="M494" s="4">
        <f>IF(I494="XXX Large",J494-O494,IF(I494="XX Large",J494-O494,IF(I494="Extra Large",J494-O494,J494)))</f>
        <v>447.46</v>
      </c>
      <c r="N494" s="1" t="s">
        <v>10</v>
      </c>
      <c r="O494" s="1">
        <v>4.82</v>
      </c>
    </row>
    <row r="495" spans="4:15" x14ac:dyDescent="0.25">
      <c r="D495" s="1">
        <v>44646</v>
      </c>
      <c r="E495" s="2">
        <v>40912</v>
      </c>
      <c r="F495" s="1" t="s">
        <v>7</v>
      </c>
      <c r="G495" s="1">
        <v>47</v>
      </c>
      <c r="H495" s="4" t="str">
        <f>IF($G495&gt;=30,"Large",IF(G495&lt;=15,"Small","Medium"))</f>
        <v>Large</v>
      </c>
      <c r="I495" s="4" t="str">
        <f>VLOOKUP(G495,$A$2:$B$12,2,TRUE)</f>
        <v>XXX Large</v>
      </c>
      <c r="J495" s="1">
        <v>12723.95</v>
      </c>
      <c r="K495" s="4">
        <f>IF(I495="Extra Large",0.01,IF(I495="XXX Large",0.01,IF(I495="XX Large",0.01,0)))</f>
        <v>0.01</v>
      </c>
      <c r="L495" s="4">
        <f>J495-(J495*K495)</f>
        <v>12596.710500000001</v>
      </c>
      <c r="M495" s="4">
        <f>IF(I495="XXX Large",J495-O495,IF(I495="XX Large",J495-O495,IF(I495="Extra Large",J495-O495,J495)))</f>
        <v>12688.95</v>
      </c>
      <c r="N495" s="1" t="s">
        <v>10</v>
      </c>
      <c r="O495" s="1">
        <v>35</v>
      </c>
    </row>
    <row r="496" spans="4:15" x14ac:dyDescent="0.25">
      <c r="D496" s="1">
        <v>56645</v>
      </c>
      <c r="E496" s="2">
        <v>40914</v>
      </c>
      <c r="F496" s="1" t="s">
        <v>7</v>
      </c>
      <c r="G496" s="1">
        <v>46</v>
      </c>
      <c r="H496" s="4" t="str">
        <f>IF($G496&gt;=30,"Large",IF(G496&lt;=15,"Small","Medium"))</f>
        <v>Large</v>
      </c>
      <c r="I496" s="4" t="str">
        <f>VLOOKUP(G496,$A$2:$B$12,2,TRUE)</f>
        <v>XXX Large</v>
      </c>
      <c r="J496" s="1">
        <v>1483.49</v>
      </c>
      <c r="K496" s="4">
        <f>IF(I496="Extra Large",0.01,IF(I496="XXX Large",0.01,IF(I496="XX Large",0.01,0)))</f>
        <v>0.01</v>
      </c>
      <c r="L496" s="4">
        <f>J496-(J496*K496)</f>
        <v>1468.6550999999999</v>
      </c>
      <c r="M496" s="4">
        <f>IF(I496="XXX Large",J496-O496,IF(I496="XX Large",J496-O496,IF(I496="Extra Large",J496-O496,J496)))</f>
        <v>1466.41</v>
      </c>
      <c r="N496" s="1" t="s">
        <v>10</v>
      </c>
      <c r="O496" s="1">
        <v>17.079999999999998</v>
      </c>
    </row>
    <row r="497" spans="4:15" x14ac:dyDescent="0.25">
      <c r="D497" s="1">
        <v>51424</v>
      </c>
      <c r="E497" s="2">
        <v>40917</v>
      </c>
      <c r="F497" s="1" t="s">
        <v>11</v>
      </c>
      <c r="G497" s="1">
        <v>48</v>
      </c>
      <c r="H497" s="4" t="str">
        <f>IF($G497&gt;=30,"Large",IF(G497&lt;=15,"Small","Medium"))</f>
        <v>Large</v>
      </c>
      <c r="I497" s="4" t="str">
        <f>VLOOKUP(G497,$A$2:$B$12,2,TRUE)</f>
        <v>XXX Large</v>
      </c>
      <c r="J497" s="1">
        <v>113.98</v>
      </c>
      <c r="K497" s="4">
        <f>IF(I497="Extra Large",0.01,IF(I497="XXX Large",0.01,IF(I497="XX Large",0.01,0)))</f>
        <v>0.01</v>
      </c>
      <c r="L497" s="4">
        <f>J497-(J497*K497)</f>
        <v>112.84020000000001</v>
      </c>
      <c r="M497" s="4">
        <f>IF(I497="XXX Large",J497-O497,IF(I497="XX Large",J497-O497,IF(I497="Extra Large",J497-O497,J497)))</f>
        <v>113.18</v>
      </c>
      <c r="N497" s="1" t="s">
        <v>10</v>
      </c>
      <c r="O497" s="1">
        <v>0.8</v>
      </c>
    </row>
    <row r="498" spans="4:15" x14ac:dyDescent="0.25">
      <c r="D498" s="1">
        <v>6501</v>
      </c>
      <c r="E498" s="2">
        <v>40921</v>
      </c>
      <c r="F498" s="1" t="s">
        <v>9</v>
      </c>
      <c r="G498" s="1">
        <v>46</v>
      </c>
      <c r="H498" s="4" t="str">
        <f>IF($G498&gt;=30,"Large",IF(G498&lt;=15,"Small","Medium"))</f>
        <v>Large</v>
      </c>
      <c r="I498" s="4" t="str">
        <f>VLOOKUP(G498,$A$2:$B$12,2,TRUE)</f>
        <v>XXX Large</v>
      </c>
      <c r="J498" s="1">
        <v>4617.3360000000002</v>
      </c>
      <c r="K498" s="4">
        <f>IF(I498="Extra Large",0.01,IF(I498="XXX Large",0.01,IF(I498="XX Large",0.01,0)))</f>
        <v>0.01</v>
      </c>
      <c r="L498" s="4">
        <f>J498-(J498*K498)</f>
        <v>4571.1626400000005</v>
      </c>
      <c r="M498" s="4">
        <f>IF(I498="XXX Large",J498-O498,IF(I498="XX Large",J498-O498,IF(I498="Extra Large",J498-O498,J498)))</f>
        <v>4609.6460000000006</v>
      </c>
      <c r="N498" s="1" t="s">
        <v>10</v>
      </c>
      <c r="O498" s="1">
        <v>7.69</v>
      </c>
    </row>
    <row r="499" spans="4:15" x14ac:dyDescent="0.25">
      <c r="D499" s="1">
        <v>16807</v>
      </c>
      <c r="E499" s="2">
        <v>40923</v>
      </c>
      <c r="F499" s="1" t="s">
        <v>14</v>
      </c>
      <c r="G499" s="1">
        <v>48</v>
      </c>
      <c r="H499" s="4" t="str">
        <f>IF($G499&gt;=30,"Large",IF(G499&lt;=15,"Small","Medium"))</f>
        <v>Large</v>
      </c>
      <c r="I499" s="4" t="str">
        <f>VLOOKUP(G499,$A$2:$B$12,2,TRUE)</f>
        <v>XXX Large</v>
      </c>
      <c r="J499" s="1">
        <v>1585.6</v>
      </c>
      <c r="K499" s="4">
        <f>IF(I499="Extra Large",0.01,IF(I499="XXX Large",0.01,IF(I499="XX Large",0.01,0)))</f>
        <v>0.01</v>
      </c>
      <c r="L499" s="4">
        <f>J499-(J499*K499)</f>
        <v>1569.7439999999999</v>
      </c>
      <c r="M499" s="4">
        <f>IF(I499="XXX Large",J499-O499,IF(I499="XX Large",J499-O499,IF(I499="Extra Large",J499-O499,J499)))</f>
        <v>1580.6799999999998</v>
      </c>
      <c r="N499" s="1" t="s">
        <v>10</v>
      </c>
      <c r="O499" s="1">
        <v>4.92</v>
      </c>
    </row>
    <row r="500" spans="4:15" x14ac:dyDescent="0.25">
      <c r="D500" s="1">
        <v>6886</v>
      </c>
      <c r="E500" s="2">
        <v>40927</v>
      </c>
      <c r="F500" s="1" t="s">
        <v>9</v>
      </c>
      <c r="G500" s="1">
        <v>46</v>
      </c>
      <c r="H500" s="4" t="str">
        <f>IF($G500&gt;=30,"Large",IF(G500&lt;=15,"Small","Medium"))</f>
        <v>Large</v>
      </c>
      <c r="I500" s="4" t="str">
        <f>VLOOKUP(G500,$A$2:$B$12,2,TRUE)</f>
        <v>XXX Large</v>
      </c>
      <c r="J500" s="1">
        <v>8177.07</v>
      </c>
      <c r="K500" s="4">
        <f>IF(I500="Extra Large",0.01,IF(I500="XXX Large",0.01,IF(I500="XX Large",0.01,0)))</f>
        <v>0.01</v>
      </c>
      <c r="L500" s="4">
        <f>J500-(J500*K500)</f>
        <v>8095.2992999999997</v>
      </c>
      <c r="M500" s="4">
        <f>IF(I500="XXX Large",J500-O500,IF(I500="XX Large",J500-O500,IF(I500="Extra Large",J500-O500,J500)))</f>
        <v>8157.08</v>
      </c>
      <c r="N500" s="1" t="s">
        <v>10</v>
      </c>
      <c r="O500" s="1">
        <v>19.989999999999998</v>
      </c>
    </row>
    <row r="501" spans="4:15" x14ac:dyDescent="0.25">
      <c r="D501" s="1">
        <v>55618</v>
      </c>
      <c r="E501" s="2">
        <v>40929</v>
      </c>
      <c r="F501" s="1" t="s">
        <v>14</v>
      </c>
      <c r="G501" s="1">
        <v>48</v>
      </c>
      <c r="H501" s="4" t="str">
        <f>IF($G501&gt;=30,"Large",IF(G501&lt;=15,"Small","Medium"))</f>
        <v>Large</v>
      </c>
      <c r="I501" s="4" t="str">
        <f>VLOOKUP(G501,$A$2:$B$12,2,TRUE)</f>
        <v>XXX Large</v>
      </c>
      <c r="J501" s="1">
        <v>1494.232</v>
      </c>
      <c r="K501" s="4">
        <f>IF(I501="Extra Large",0.01,IF(I501="XXX Large",0.01,IF(I501="XX Large",0.01,0)))</f>
        <v>0.01</v>
      </c>
      <c r="L501" s="4">
        <f>J501-(J501*K501)</f>
        <v>1479.2896799999999</v>
      </c>
      <c r="M501" s="4">
        <f>IF(I501="XXX Large",J501-O501,IF(I501="XX Large",J501-O501,IF(I501="Extra Large",J501-O501,J501)))</f>
        <v>1492.982</v>
      </c>
      <c r="N501" s="1" t="s">
        <v>10</v>
      </c>
      <c r="O501" s="1">
        <v>1.25</v>
      </c>
    </row>
    <row r="502" spans="4:15" x14ac:dyDescent="0.25">
      <c r="D502" s="1">
        <v>58113</v>
      </c>
      <c r="E502" s="2">
        <v>40940</v>
      </c>
      <c r="F502" s="1" t="s">
        <v>9</v>
      </c>
      <c r="G502" s="1">
        <v>48</v>
      </c>
      <c r="H502" s="4" t="str">
        <f>IF($G502&gt;=30,"Large",IF(G502&lt;=15,"Small","Medium"))</f>
        <v>Large</v>
      </c>
      <c r="I502" s="4" t="str">
        <f>VLOOKUP(G502,$A$2:$B$12,2,TRUE)</f>
        <v>XXX Large</v>
      </c>
      <c r="J502" s="1">
        <v>362.71</v>
      </c>
      <c r="K502" s="4">
        <f>IF(I502="Extra Large",0.01,IF(I502="XXX Large",0.01,IF(I502="XX Large",0.01,0)))</f>
        <v>0.01</v>
      </c>
      <c r="L502" s="4">
        <f>J502-(J502*K502)</f>
        <v>359.0829</v>
      </c>
      <c r="M502" s="4">
        <f>IF(I502="XXX Large",J502-O502,IF(I502="XX Large",J502-O502,IF(I502="Extra Large",J502-O502,J502)))</f>
        <v>356.54999999999995</v>
      </c>
      <c r="N502" s="1" t="s">
        <v>10</v>
      </c>
      <c r="O502" s="1">
        <v>6.16</v>
      </c>
    </row>
    <row r="503" spans="4:15" x14ac:dyDescent="0.25">
      <c r="D503" s="1">
        <v>39813</v>
      </c>
      <c r="E503" s="2">
        <v>40941</v>
      </c>
      <c r="F503" s="1" t="s">
        <v>12</v>
      </c>
      <c r="G503" s="1">
        <v>48</v>
      </c>
      <c r="H503" s="4" t="str">
        <f>IF($G503&gt;=30,"Large",IF(G503&lt;=15,"Small","Medium"))</f>
        <v>Large</v>
      </c>
      <c r="I503" s="4" t="str">
        <f>VLOOKUP(G503,$A$2:$B$12,2,TRUE)</f>
        <v>XXX Large</v>
      </c>
      <c r="J503" s="1">
        <v>314.33999999999997</v>
      </c>
      <c r="K503" s="4">
        <f>IF(I503="Extra Large",0.01,IF(I503="XXX Large",0.01,IF(I503="XX Large",0.01,0)))</f>
        <v>0.01</v>
      </c>
      <c r="L503" s="4">
        <f>J503-(J503*K503)</f>
        <v>311.19659999999999</v>
      </c>
      <c r="M503" s="4">
        <f>IF(I503="XXX Large",J503-O503,IF(I503="XX Large",J503-O503,IF(I503="Extra Large",J503-O503,J503)))</f>
        <v>307.73999999999995</v>
      </c>
      <c r="N503" s="1" t="s">
        <v>10</v>
      </c>
      <c r="O503" s="1">
        <v>6.6</v>
      </c>
    </row>
    <row r="504" spans="4:15" x14ac:dyDescent="0.25">
      <c r="D504" s="1">
        <v>40100</v>
      </c>
      <c r="E504" s="2">
        <v>40943</v>
      </c>
      <c r="F504" s="1" t="s">
        <v>7</v>
      </c>
      <c r="G504" s="1">
        <v>47</v>
      </c>
      <c r="H504" s="4" t="str">
        <f>IF($G504&gt;=30,"Large",IF(G504&lt;=15,"Small","Medium"))</f>
        <v>Large</v>
      </c>
      <c r="I504" s="4" t="str">
        <f>VLOOKUP(G504,$A$2:$B$12,2,TRUE)</f>
        <v>XXX Large</v>
      </c>
      <c r="J504" s="1">
        <v>1001.17</v>
      </c>
      <c r="K504" s="4">
        <f>IF(I504="Extra Large",0.01,IF(I504="XXX Large",0.01,IF(I504="XX Large",0.01,0)))</f>
        <v>0.01</v>
      </c>
      <c r="L504" s="4">
        <f>J504-(J504*K504)</f>
        <v>991.15829999999994</v>
      </c>
      <c r="M504" s="4">
        <f>IF(I504="XXX Large",J504-O504,IF(I504="XX Large",J504-O504,IF(I504="Extra Large",J504-O504,J504)))</f>
        <v>995.4</v>
      </c>
      <c r="N504" s="1" t="s">
        <v>10</v>
      </c>
      <c r="O504" s="1">
        <v>5.77</v>
      </c>
    </row>
    <row r="505" spans="4:15" x14ac:dyDescent="0.25">
      <c r="D505" s="1">
        <v>40098</v>
      </c>
      <c r="E505" s="2">
        <v>40944</v>
      </c>
      <c r="F505" s="1" t="s">
        <v>7</v>
      </c>
      <c r="G505" s="1">
        <v>46</v>
      </c>
      <c r="H505" s="4" t="str">
        <f>IF($G505&gt;=30,"Large",IF(G505&lt;=15,"Small","Medium"))</f>
        <v>Large</v>
      </c>
      <c r="I505" s="4" t="str">
        <f>VLOOKUP(G505,$A$2:$B$12,2,TRUE)</f>
        <v>XXX Large</v>
      </c>
      <c r="J505" s="1">
        <v>557.35</v>
      </c>
      <c r="K505" s="4">
        <f>IF(I505="Extra Large",0.01,IF(I505="XXX Large",0.01,IF(I505="XX Large",0.01,0)))</f>
        <v>0.01</v>
      </c>
      <c r="L505" s="4">
        <f>J505-(J505*K505)</f>
        <v>551.77650000000006</v>
      </c>
      <c r="M505" s="4">
        <f>IF(I505="XXX Large",J505-O505,IF(I505="XX Large",J505-O505,IF(I505="Extra Large",J505-O505,J505)))</f>
        <v>550.16</v>
      </c>
      <c r="N505" s="1" t="s">
        <v>10</v>
      </c>
      <c r="O505" s="1">
        <v>7.19</v>
      </c>
    </row>
    <row r="506" spans="4:15" x14ac:dyDescent="0.25">
      <c r="D506" s="1">
        <v>40098</v>
      </c>
      <c r="E506" s="2">
        <v>40944</v>
      </c>
      <c r="F506" s="1" t="s">
        <v>7</v>
      </c>
      <c r="G506" s="1">
        <v>50</v>
      </c>
      <c r="H506" s="4" t="str">
        <f>IF($G506&gt;=30,"Large",IF(G506&lt;=15,"Small","Medium"))</f>
        <v>Large</v>
      </c>
      <c r="I506" s="4" t="str">
        <f>VLOOKUP(G506,$A$2:$B$12,2,TRUE)</f>
        <v>XXX Large</v>
      </c>
      <c r="J506" s="1">
        <v>490.87</v>
      </c>
      <c r="K506" s="4">
        <f>IF(I506="Extra Large",0.01,IF(I506="XXX Large",0.01,IF(I506="XX Large",0.01,0)))</f>
        <v>0.01</v>
      </c>
      <c r="L506" s="4">
        <f>J506-(J506*K506)</f>
        <v>485.96129999999999</v>
      </c>
      <c r="M506" s="4">
        <f>IF(I506="XXX Large",J506-O506,IF(I506="XX Large",J506-O506,IF(I506="Extra Large",J506-O506,J506)))</f>
        <v>488.84000000000003</v>
      </c>
      <c r="N506" s="1" t="s">
        <v>10</v>
      </c>
      <c r="O506" s="1">
        <v>2.0299999999999998</v>
      </c>
    </row>
    <row r="507" spans="4:15" x14ac:dyDescent="0.25">
      <c r="D507" s="1">
        <v>2755</v>
      </c>
      <c r="E507" s="2">
        <v>40945</v>
      </c>
      <c r="F507" s="1" t="s">
        <v>11</v>
      </c>
      <c r="G507" s="1">
        <v>50</v>
      </c>
      <c r="H507" s="4" t="str">
        <f>IF($G507&gt;=30,"Large",IF(G507&lt;=15,"Small","Medium"))</f>
        <v>Large</v>
      </c>
      <c r="I507" s="4" t="str">
        <f>VLOOKUP(G507,$A$2:$B$12,2,TRUE)</f>
        <v>XXX Large</v>
      </c>
      <c r="J507" s="1">
        <v>346.06</v>
      </c>
      <c r="K507" s="4">
        <f>IF(I507="Extra Large",0.01,IF(I507="XXX Large",0.01,IF(I507="XX Large",0.01,0)))</f>
        <v>0.01</v>
      </c>
      <c r="L507" s="4">
        <f>J507-(J507*K507)</f>
        <v>342.5994</v>
      </c>
      <c r="M507" s="4">
        <f>IF(I507="XXX Large",J507-O507,IF(I507="XX Large",J507-O507,IF(I507="Extra Large",J507-O507,J507)))</f>
        <v>340.2</v>
      </c>
      <c r="N507" s="1" t="s">
        <v>10</v>
      </c>
      <c r="O507" s="1">
        <v>5.86</v>
      </c>
    </row>
    <row r="508" spans="4:15" x14ac:dyDescent="0.25">
      <c r="D508" s="1">
        <v>27909</v>
      </c>
      <c r="E508" s="2">
        <v>40946</v>
      </c>
      <c r="F508" s="1" t="s">
        <v>12</v>
      </c>
      <c r="G508" s="1">
        <v>47</v>
      </c>
      <c r="H508" s="4" t="str">
        <f>IF($G508&gt;=30,"Large",IF(G508&lt;=15,"Small","Medium"))</f>
        <v>Large</v>
      </c>
      <c r="I508" s="4" t="str">
        <f>VLOOKUP(G508,$A$2:$B$12,2,TRUE)</f>
        <v>XXX Large</v>
      </c>
      <c r="J508" s="1">
        <v>58.53</v>
      </c>
      <c r="K508" s="4">
        <f>IF(I508="Extra Large",0.01,IF(I508="XXX Large",0.01,IF(I508="XX Large",0.01,0)))</f>
        <v>0.01</v>
      </c>
      <c r="L508" s="4">
        <f>J508-(J508*K508)</f>
        <v>57.944700000000005</v>
      </c>
      <c r="M508" s="4">
        <f>IF(I508="XXX Large",J508-O508,IF(I508="XX Large",J508-O508,IF(I508="Extra Large",J508-O508,J508)))</f>
        <v>57.83</v>
      </c>
      <c r="N508" s="1" t="s">
        <v>10</v>
      </c>
      <c r="O508" s="1">
        <v>0.7</v>
      </c>
    </row>
    <row r="509" spans="4:15" x14ac:dyDescent="0.25">
      <c r="D509" s="1">
        <v>27109</v>
      </c>
      <c r="E509" s="2">
        <v>40947</v>
      </c>
      <c r="F509" s="1" t="s">
        <v>12</v>
      </c>
      <c r="G509" s="1">
        <v>48</v>
      </c>
      <c r="H509" s="4" t="str">
        <f>IF($G509&gt;=30,"Large",IF(G509&lt;=15,"Small","Medium"))</f>
        <v>Large</v>
      </c>
      <c r="I509" s="4" t="str">
        <f>VLOOKUP(G509,$A$2:$B$12,2,TRUE)</f>
        <v>XXX Large</v>
      </c>
      <c r="J509" s="1">
        <v>538.22</v>
      </c>
      <c r="K509" s="4">
        <f>IF(I509="Extra Large",0.01,IF(I509="XXX Large",0.01,IF(I509="XX Large",0.01,0)))</f>
        <v>0.01</v>
      </c>
      <c r="L509" s="4">
        <f>J509-(J509*K509)</f>
        <v>532.83780000000002</v>
      </c>
      <c r="M509" s="4">
        <f>IF(I509="XXX Large",J509-O509,IF(I509="XX Large",J509-O509,IF(I509="Extra Large",J509-O509,J509)))</f>
        <v>531.72</v>
      </c>
      <c r="N509" s="1" t="s">
        <v>10</v>
      </c>
      <c r="O509" s="1">
        <v>6.5</v>
      </c>
    </row>
    <row r="510" spans="4:15" x14ac:dyDescent="0.25">
      <c r="D510" s="1">
        <v>43906</v>
      </c>
      <c r="E510" s="2">
        <v>40947</v>
      </c>
      <c r="F510" s="1" t="s">
        <v>9</v>
      </c>
      <c r="G510" s="1">
        <v>50</v>
      </c>
      <c r="H510" s="4" t="str">
        <f>IF($G510&gt;=30,"Large",IF(G510&lt;=15,"Small","Medium"))</f>
        <v>Large</v>
      </c>
      <c r="I510" s="4" t="str">
        <f>VLOOKUP(G510,$A$2:$B$12,2,TRUE)</f>
        <v>XXX Large</v>
      </c>
      <c r="J510" s="1">
        <v>3601.07</v>
      </c>
      <c r="K510" s="4">
        <f>IF(I510="Extra Large",0.01,IF(I510="XXX Large",0.01,IF(I510="XX Large",0.01,0)))</f>
        <v>0.01</v>
      </c>
      <c r="L510" s="4">
        <f>J510-(J510*K510)</f>
        <v>3565.0593000000003</v>
      </c>
      <c r="M510" s="4">
        <f>IF(I510="XXX Large",J510-O510,IF(I510="XX Large",J510-O510,IF(I510="Extra Large",J510-O510,J510)))</f>
        <v>3586.55</v>
      </c>
      <c r="N510" s="1" t="s">
        <v>10</v>
      </c>
      <c r="O510" s="1">
        <v>14.52</v>
      </c>
    </row>
    <row r="511" spans="4:15" x14ac:dyDescent="0.25">
      <c r="D511" s="1">
        <v>28198</v>
      </c>
      <c r="E511" s="2">
        <v>40947</v>
      </c>
      <c r="F511" s="1" t="s">
        <v>14</v>
      </c>
      <c r="G511" s="1">
        <v>50</v>
      </c>
      <c r="H511" s="4" t="str">
        <f>IF($G511&gt;=30,"Large",IF(G511&lt;=15,"Small","Medium"))</f>
        <v>Large</v>
      </c>
      <c r="I511" s="4" t="str">
        <f>VLOOKUP(G511,$A$2:$B$12,2,TRUE)</f>
        <v>XXX Large</v>
      </c>
      <c r="J511" s="1">
        <v>7703.9665000000005</v>
      </c>
      <c r="K511" s="4">
        <f>IF(I511="Extra Large",0.01,IF(I511="XXX Large",0.01,IF(I511="XX Large",0.01,0)))</f>
        <v>0.01</v>
      </c>
      <c r="L511" s="4">
        <f>J511-(J511*K511)</f>
        <v>7626.9268350000002</v>
      </c>
      <c r="M511" s="4">
        <f>IF(I511="XXX Large",J511-O511,IF(I511="XX Large",J511-O511,IF(I511="Extra Large",J511-O511,J511)))</f>
        <v>7694.9765000000007</v>
      </c>
      <c r="N511" s="1" t="s">
        <v>10</v>
      </c>
      <c r="O511" s="1">
        <v>8.99</v>
      </c>
    </row>
    <row r="512" spans="4:15" x14ac:dyDescent="0.25">
      <c r="D512" s="1">
        <v>38661</v>
      </c>
      <c r="E512" s="2">
        <v>40951</v>
      </c>
      <c r="F512" s="1" t="s">
        <v>9</v>
      </c>
      <c r="G512" s="1">
        <v>48</v>
      </c>
      <c r="H512" s="4" t="str">
        <f>IF($G512&gt;=30,"Large",IF(G512&lt;=15,"Small","Medium"))</f>
        <v>Large</v>
      </c>
      <c r="I512" s="4" t="str">
        <f>VLOOKUP(G512,$A$2:$B$12,2,TRUE)</f>
        <v>XXX Large</v>
      </c>
      <c r="J512" s="1">
        <v>326.10000000000002</v>
      </c>
      <c r="K512" s="4">
        <f>IF(I512="Extra Large",0.01,IF(I512="XXX Large",0.01,IF(I512="XX Large",0.01,0)))</f>
        <v>0.01</v>
      </c>
      <c r="L512" s="4">
        <f>J512-(J512*K512)</f>
        <v>322.839</v>
      </c>
      <c r="M512" s="4">
        <f>IF(I512="XXX Large",J512-O512,IF(I512="XX Large",J512-O512,IF(I512="Extra Large",J512-O512,J512)))</f>
        <v>319.5</v>
      </c>
      <c r="N512" s="1" t="s">
        <v>10</v>
      </c>
      <c r="O512" s="1">
        <v>6.6</v>
      </c>
    </row>
    <row r="513" spans="4:15" x14ac:dyDescent="0.25">
      <c r="D513" s="1">
        <v>32292</v>
      </c>
      <c r="E513" s="2">
        <v>40954</v>
      </c>
      <c r="F513" s="1" t="s">
        <v>7</v>
      </c>
      <c r="G513" s="1">
        <v>49</v>
      </c>
      <c r="H513" s="4" t="str">
        <f>IF($G513&gt;=30,"Large",IF(G513&lt;=15,"Small","Medium"))</f>
        <v>Large</v>
      </c>
      <c r="I513" s="4" t="str">
        <f>VLOOKUP(G513,$A$2:$B$12,2,TRUE)</f>
        <v>XXX Large</v>
      </c>
      <c r="J513" s="1">
        <v>5008.7610000000004</v>
      </c>
      <c r="K513" s="4">
        <f>IF(I513="Extra Large",0.01,IF(I513="XXX Large",0.01,IF(I513="XX Large",0.01,0)))</f>
        <v>0.01</v>
      </c>
      <c r="L513" s="4">
        <f>J513-(J513*K513)</f>
        <v>4958.6733900000008</v>
      </c>
      <c r="M513" s="4">
        <f>IF(I513="XXX Large",J513-O513,IF(I513="XX Large",J513-O513,IF(I513="Extra Large",J513-O513,J513)))</f>
        <v>5002.7710000000006</v>
      </c>
      <c r="N513" s="1" t="s">
        <v>10</v>
      </c>
      <c r="O513" s="1">
        <v>5.99</v>
      </c>
    </row>
    <row r="514" spans="4:15" x14ac:dyDescent="0.25">
      <c r="D514" s="1">
        <v>40065</v>
      </c>
      <c r="E514" s="2">
        <v>40956</v>
      </c>
      <c r="F514" s="1" t="s">
        <v>9</v>
      </c>
      <c r="G514" s="1">
        <v>49</v>
      </c>
      <c r="H514" s="4" t="str">
        <f>IF($G514&gt;=30,"Large",IF(G514&lt;=15,"Small","Medium"))</f>
        <v>Large</v>
      </c>
      <c r="I514" s="4" t="str">
        <f>VLOOKUP(G514,$A$2:$B$12,2,TRUE)</f>
        <v>XXX Large</v>
      </c>
      <c r="J514" s="1">
        <v>21141.07</v>
      </c>
      <c r="K514" s="4">
        <f>IF(I514="Extra Large",0.01,IF(I514="XXX Large",0.01,IF(I514="XX Large",0.01,0)))</f>
        <v>0.01</v>
      </c>
      <c r="L514" s="4">
        <f>J514-(J514*K514)</f>
        <v>20929.659299999999</v>
      </c>
      <c r="M514" s="4">
        <f>IF(I514="XXX Large",J514-O514,IF(I514="XX Large",J514-O514,IF(I514="Extra Large",J514-O514,J514)))</f>
        <v>21116.579999999998</v>
      </c>
      <c r="N514" s="1" t="s">
        <v>10</v>
      </c>
      <c r="O514" s="1">
        <v>24.49</v>
      </c>
    </row>
    <row r="515" spans="4:15" x14ac:dyDescent="0.25">
      <c r="D515" s="1">
        <v>39075</v>
      </c>
      <c r="E515" s="2">
        <v>40958</v>
      </c>
      <c r="F515" s="1" t="s">
        <v>11</v>
      </c>
      <c r="G515" s="1">
        <v>50</v>
      </c>
      <c r="H515" s="4" t="str">
        <f>IF($G515&gt;=30,"Large",IF(G515&lt;=15,"Small","Medium"))</f>
        <v>Large</v>
      </c>
      <c r="I515" s="4" t="str">
        <f>VLOOKUP(G515,$A$2:$B$12,2,TRUE)</f>
        <v>XXX Large</v>
      </c>
      <c r="J515" s="1">
        <v>512.33000000000004</v>
      </c>
      <c r="K515" s="4">
        <f>IF(I515="Extra Large",0.01,IF(I515="XXX Large",0.01,IF(I515="XX Large",0.01,0)))</f>
        <v>0.01</v>
      </c>
      <c r="L515" s="4">
        <f>J515-(J515*K515)</f>
        <v>507.20670000000007</v>
      </c>
      <c r="M515" s="4">
        <f>IF(I515="XXX Large",J515-O515,IF(I515="XX Large",J515-O515,IF(I515="Extra Large",J515-O515,J515)))</f>
        <v>511.34000000000003</v>
      </c>
      <c r="N515" s="1" t="s">
        <v>10</v>
      </c>
      <c r="O515" s="1">
        <v>0.99</v>
      </c>
    </row>
    <row r="516" spans="4:15" x14ac:dyDescent="0.25">
      <c r="D516" s="1">
        <v>33606</v>
      </c>
      <c r="E516" s="2">
        <v>40969</v>
      </c>
      <c r="F516" s="1" t="s">
        <v>9</v>
      </c>
      <c r="G516" s="1">
        <v>46</v>
      </c>
      <c r="H516" s="4" t="str">
        <f>IF($G516&gt;=30,"Large",IF(G516&lt;=15,"Small","Medium"))</f>
        <v>Large</v>
      </c>
      <c r="I516" s="4" t="str">
        <f>VLOOKUP(G516,$A$2:$B$12,2,TRUE)</f>
        <v>XXX Large</v>
      </c>
      <c r="J516" s="1">
        <v>410.03</v>
      </c>
      <c r="K516" s="4">
        <f>IF(I516="Extra Large",0.01,IF(I516="XXX Large",0.01,IF(I516="XX Large",0.01,0)))</f>
        <v>0.01</v>
      </c>
      <c r="L516" s="4">
        <f>J516-(J516*K516)</f>
        <v>405.92969999999997</v>
      </c>
      <c r="M516" s="4">
        <f>IF(I516="XXX Large",J516-O516,IF(I516="XX Large",J516-O516,IF(I516="Extra Large",J516-O516,J516)))</f>
        <v>401.48999999999995</v>
      </c>
      <c r="N516" s="1" t="s">
        <v>10</v>
      </c>
      <c r="O516" s="1">
        <v>8.5399999999999991</v>
      </c>
    </row>
    <row r="517" spans="4:15" x14ac:dyDescent="0.25">
      <c r="D517" s="1">
        <v>46404</v>
      </c>
      <c r="E517" s="2">
        <v>40972</v>
      </c>
      <c r="F517" s="1" t="s">
        <v>12</v>
      </c>
      <c r="G517" s="1">
        <v>50</v>
      </c>
      <c r="H517" s="4" t="str">
        <f>IF($G517&gt;=30,"Large",IF(G517&lt;=15,"Small","Medium"))</f>
        <v>Large</v>
      </c>
      <c r="I517" s="4" t="str">
        <f>VLOOKUP(G517,$A$2:$B$12,2,TRUE)</f>
        <v>XXX Large</v>
      </c>
      <c r="J517" s="1">
        <v>1875.4145000000001</v>
      </c>
      <c r="K517" s="4">
        <f>IF(I517="Extra Large",0.01,IF(I517="XXX Large",0.01,IF(I517="XX Large",0.01,0)))</f>
        <v>0.01</v>
      </c>
      <c r="L517" s="4">
        <f>J517-(J517*K517)</f>
        <v>1856.660355</v>
      </c>
      <c r="M517" s="4">
        <f>IF(I517="XXX Large",J517-O517,IF(I517="XX Large",J517-O517,IF(I517="Extra Large",J517-O517,J517)))</f>
        <v>1872.9145000000001</v>
      </c>
      <c r="N517" s="1" t="s">
        <v>10</v>
      </c>
      <c r="O517" s="1">
        <v>2.5</v>
      </c>
    </row>
    <row r="518" spans="4:15" x14ac:dyDescent="0.25">
      <c r="D518" s="1">
        <v>16804</v>
      </c>
      <c r="E518" s="2">
        <v>40978</v>
      </c>
      <c r="F518" s="1" t="s">
        <v>9</v>
      </c>
      <c r="G518" s="1">
        <v>46</v>
      </c>
      <c r="H518" s="4" t="str">
        <f>IF($G518&gt;=30,"Large",IF(G518&lt;=15,"Small","Medium"))</f>
        <v>Large</v>
      </c>
      <c r="I518" s="4" t="str">
        <f>VLOOKUP(G518,$A$2:$B$12,2,TRUE)</f>
        <v>XXX Large</v>
      </c>
      <c r="J518" s="1">
        <v>2430.34</v>
      </c>
      <c r="K518" s="4">
        <f>IF(I518="Extra Large",0.01,IF(I518="XXX Large",0.01,IF(I518="XX Large",0.01,0)))</f>
        <v>0.01</v>
      </c>
      <c r="L518" s="4">
        <f>J518-(J518*K518)</f>
        <v>2406.0366000000004</v>
      </c>
      <c r="M518" s="4">
        <f>IF(I518="XXX Large",J518-O518,IF(I518="XX Large",J518-O518,IF(I518="Extra Large",J518-O518,J518)))</f>
        <v>2416.46</v>
      </c>
      <c r="N518" s="1" t="s">
        <v>10</v>
      </c>
      <c r="O518" s="1">
        <v>13.88</v>
      </c>
    </row>
    <row r="519" spans="4:15" x14ac:dyDescent="0.25">
      <c r="D519" s="1">
        <v>53156</v>
      </c>
      <c r="E519" s="2">
        <v>40978</v>
      </c>
      <c r="F519" s="1" t="s">
        <v>11</v>
      </c>
      <c r="G519" s="1">
        <v>47</v>
      </c>
      <c r="H519" s="4" t="str">
        <f>IF($G519&gt;=30,"Large",IF(G519&lt;=15,"Small","Medium"))</f>
        <v>Large</v>
      </c>
      <c r="I519" s="4" t="str">
        <f>VLOOKUP(G519,$A$2:$B$12,2,TRUE)</f>
        <v>XXX Large</v>
      </c>
      <c r="J519" s="1">
        <v>186.93</v>
      </c>
      <c r="K519" s="4">
        <f>IF(I519="Extra Large",0.01,IF(I519="XXX Large",0.01,IF(I519="XX Large",0.01,0)))</f>
        <v>0.01</v>
      </c>
      <c r="L519" s="4">
        <f>J519-(J519*K519)</f>
        <v>185.0607</v>
      </c>
      <c r="M519" s="4">
        <f>IF(I519="XXX Large",J519-O519,IF(I519="XX Large",J519-O519,IF(I519="Extra Large",J519-O519,J519)))</f>
        <v>185.94</v>
      </c>
      <c r="N519" s="1" t="s">
        <v>10</v>
      </c>
      <c r="O519" s="1">
        <v>0.99</v>
      </c>
    </row>
    <row r="520" spans="4:15" x14ac:dyDescent="0.25">
      <c r="D520" s="1">
        <v>322</v>
      </c>
      <c r="E520" s="2">
        <v>40986</v>
      </c>
      <c r="F520" s="1" t="s">
        <v>12</v>
      </c>
      <c r="G520" s="1">
        <v>46</v>
      </c>
      <c r="H520" s="4" t="str">
        <f>IF($G520&gt;=30,"Large",IF(G520&lt;=15,"Small","Medium"))</f>
        <v>Large</v>
      </c>
      <c r="I520" s="4" t="str">
        <f>VLOOKUP(G520,$A$2:$B$12,2,TRUE)</f>
        <v>XXX Large</v>
      </c>
      <c r="J520" s="1">
        <v>281</v>
      </c>
      <c r="K520" s="4">
        <f>IF(I520="Extra Large",0.01,IF(I520="XXX Large",0.01,IF(I520="XX Large",0.01,0)))</f>
        <v>0.01</v>
      </c>
      <c r="L520" s="4">
        <f>J520-(J520*K520)</f>
        <v>278.19</v>
      </c>
      <c r="M520" s="4">
        <f>IF(I520="XXX Large",J520-O520,IF(I520="XX Large",J520-O520,IF(I520="Extra Large",J520-O520,J520)))</f>
        <v>270.95</v>
      </c>
      <c r="N520" s="1" t="s">
        <v>10</v>
      </c>
      <c r="O520" s="1">
        <v>10.050000000000001</v>
      </c>
    </row>
    <row r="521" spans="4:15" x14ac:dyDescent="0.25">
      <c r="D521" s="1">
        <v>24865</v>
      </c>
      <c r="E521" s="2">
        <v>40987</v>
      </c>
      <c r="F521" s="1" t="s">
        <v>9</v>
      </c>
      <c r="G521" s="1">
        <v>46</v>
      </c>
      <c r="H521" s="4" t="str">
        <f>IF($G521&gt;=30,"Large",IF(G521&lt;=15,"Small","Medium"))</f>
        <v>Large</v>
      </c>
      <c r="I521" s="4" t="str">
        <f>VLOOKUP(G521,$A$2:$B$12,2,TRUE)</f>
        <v>XXX Large</v>
      </c>
      <c r="J521" s="1">
        <v>175.23</v>
      </c>
      <c r="K521" s="4">
        <f>IF(I521="Extra Large",0.01,IF(I521="XXX Large",0.01,IF(I521="XX Large",0.01,0)))</f>
        <v>0.01</v>
      </c>
      <c r="L521" s="4">
        <f>J521-(J521*K521)</f>
        <v>173.4777</v>
      </c>
      <c r="M521" s="4">
        <f>IF(I521="XXX Large",J521-O521,IF(I521="XX Large",J521-O521,IF(I521="Extra Large",J521-O521,J521)))</f>
        <v>172.73</v>
      </c>
      <c r="N521" s="1" t="s">
        <v>10</v>
      </c>
      <c r="O521" s="1">
        <v>2.5</v>
      </c>
    </row>
    <row r="522" spans="4:15" x14ac:dyDescent="0.25">
      <c r="D522" s="1">
        <v>7941</v>
      </c>
      <c r="E522" s="2">
        <v>40991</v>
      </c>
      <c r="F522" s="1" t="s">
        <v>7</v>
      </c>
      <c r="G522" s="1">
        <v>50</v>
      </c>
      <c r="H522" s="4" t="str">
        <f>IF($G522&gt;=30,"Large",IF(G522&lt;=15,"Small","Medium"))</f>
        <v>Large</v>
      </c>
      <c r="I522" s="4" t="str">
        <f>VLOOKUP(G522,$A$2:$B$12,2,TRUE)</f>
        <v>XXX Large</v>
      </c>
      <c r="J522" s="1">
        <v>2796.67</v>
      </c>
      <c r="K522" s="4">
        <f>IF(I522="Extra Large",0.01,IF(I522="XXX Large",0.01,IF(I522="XX Large",0.01,0)))</f>
        <v>0.01</v>
      </c>
      <c r="L522" s="4">
        <f>J522-(J522*K522)</f>
        <v>2768.7033000000001</v>
      </c>
      <c r="M522" s="4">
        <f>IF(I522="XXX Large",J522-O522,IF(I522="XX Large",J522-O522,IF(I522="Extra Large",J522-O522,J522)))</f>
        <v>2791.59</v>
      </c>
      <c r="N522" s="1" t="s">
        <v>10</v>
      </c>
      <c r="O522" s="1">
        <v>5.08</v>
      </c>
    </row>
    <row r="523" spans="4:15" x14ac:dyDescent="0.25">
      <c r="D523" s="1">
        <v>59491</v>
      </c>
      <c r="E523" s="2">
        <v>40992</v>
      </c>
      <c r="F523" s="1" t="s">
        <v>9</v>
      </c>
      <c r="G523" s="1">
        <v>46</v>
      </c>
      <c r="H523" s="4" t="str">
        <f>IF($G523&gt;=30,"Large",IF(G523&lt;=15,"Small","Medium"))</f>
        <v>Large</v>
      </c>
      <c r="I523" s="4" t="str">
        <f>VLOOKUP(G523,$A$2:$B$12,2,TRUE)</f>
        <v>XXX Large</v>
      </c>
      <c r="J523" s="1">
        <v>562.95000000000005</v>
      </c>
      <c r="K523" s="4">
        <f>IF(I523="Extra Large",0.01,IF(I523="XXX Large",0.01,IF(I523="XX Large",0.01,0)))</f>
        <v>0.01</v>
      </c>
      <c r="L523" s="4">
        <f>J523-(J523*K523)</f>
        <v>557.32050000000004</v>
      </c>
      <c r="M523" s="4">
        <f>IF(I523="XXX Large",J523-O523,IF(I523="XX Large",J523-O523,IF(I523="Extra Large",J523-O523,J523)))</f>
        <v>560.1</v>
      </c>
      <c r="N523" s="1" t="s">
        <v>10</v>
      </c>
      <c r="O523" s="1">
        <v>2.85</v>
      </c>
    </row>
    <row r="524" spans="4:15" x14ac:dyDescent="0.25">
      <c r="D524" s="1">
        <v>46023</v>
      </c>
      <c r="E524" s="2">
        <v>40992</v>
      </c>
      <c r="F524" s="1" t="s">
        <v>11</v>
      </c>
      <c r="G524" s="1">
        <v>50</v>
      </c>
      <c r="H524" s="4" t="str">
        <f>IF($G524&gt;=30,"Large",IF(G524&lt;=15,"Small","Medium"))</f>
        <v>Large</v>
      </c>
      <c r="I524" s="4" t="str">
        <f>VLOOKUP(G524,$A$2:$B$12,2,TRUE)</f>
        <v>XXX Large</v>
      </c>
      <c r="J524" s="1">
        <v>1101.76</v>
      </c>
      <c r="K524" s="4">
        <f>IF(I524="Extra Large",0.01,IF(I524="XXX Large",0.01,IF(I524="XX Large",0.01,0)))</f>
        <v>0.01</v>
      </c>
      <c r="L524" s="4">
        <f>J524-(J524*K524)</f>
        <v>1090.7424000000001</v>
      </c>
      <c r="M524" s="4">
        <f>IF(I524="XXX Large",J524-O524,IF(I524="XX Large",J524-O524,IF(I524="Extra Large",J524-O524,J524)))</f>
        <v>1087.77</v>
      </c>
      <c r="N524" s="1" t="s">
        <v>10</v>
      </c>
      <c r="O524" s="1">
        <v>13.99</v>
      </c>
    </row>
    <row r="525" spans="4:15" x14ac:dyDescent="0.25">
      <c r="D525" s="1">
        <v>26979</v>
      </c>
      <c r="E525" s="2">
        <v>40996</v>
      </c>
      <c r="F525" s="1" t="s">
        <v>14</v>
      </c>
      <c r="G525" s="1">
        <v>50</v>
      </c>
      <c r="H525" s="4" t="str">
        <f>IF($G525&gt;=30,"Large",IF(G525&lt;=15,"Small","Medium"))</f>
        <v>Large</v>
      </c>
      <c r="I525" s="4" t="str">
        <f>VLOOKUP(G525,$A$2:$B$12,2,TRUE)</f>
        <v>XXX Large</v>
      </c>
      <c r="J525" s="1">
        <v>6093.2420000000002</v>
      </c>
      <c r="K525" s="4">
        <f>IF(I525="Extra Large",0.01,IF(I525="XXX Large",0.01,IF(I525="XX Large",0.01,0)))</f>
        <v>0.01</v>
      </c>
      <c r="L525" s="4">
        <f>J525-(J525*K525)</f>
        <v>6032.3095800000001</v>
      </c>
      <c r="M525" s="4">
        <f>IF(I525="XXX Large",J525-O525,IF(I525="XX Large",J525-O525,IF(I525="Extra Large",J525-O525,J525)))</f>
        <v>6085.1620000000003</v>
      </c>
      <c r="N525" s="1" t="s">
        <v>10</v>
      </c>
      <c r="O525" s="1">
        <v>8.08</v>
      </c>
    </row>
    <row r="526" spans="4:15" x14ac:dyDescent="0.25">
      <c r="D526" s="1">
        <v>32642</v>
      </c>
      <c r="E526" s="2">
        <v>40997</v>
      </c>
      <c r="F526" s="1" t="s">
        <v>14</v>
      </c>
      <c r="G526" s="1">
        <v>50</v>
      </c>
      <c r="H526" s="4" t="str">
        <f>IF($G526&gt;=30,"Large",IF(G526&lt;=15,"Small","Medium"))</f>
        <v>Large</v>
      </c>
      <c r="I526" s="4" t="str">
        <f>VLOOKUP(G526,$A$2:$B$12,2,TRUE)</f>
        <v>XXX Large</v>
      </c>
      <c r="J526" s="1">
        <v>1507.16</v>
      </c>
      <c r="K526" s="4">
        <f>IF(I526="Extra Large",0.01,IF(I526="XXX Large",0.01,IF(I526="XX Large",0.01,0)))</f>
        <v>0.01</v>
      </c>
      <c r="L526" s="4">
        <f>J526-(J526*K526)</f>
        <v>1492.0884000000001</v>
      </c>
      <c r="M526" s="4">
        <f>IF(I526="XXX Large",J526-O526,IF(I526="XX Large",J526-O526,IF(I526="Extra Large",J526-O526,J526)))</f>
        <v>1505.17</v>
      </c>
      <c r="N526" s="1" t="s">
        <v>10</v>
      </c>
      <c r="O526" s="1">
        <v>1.99</v>
      </c>
    </row>
    <row r="527" spans="4:15" x14ac:dyDescent="0.25">
      <c r="D527" s="1">
        <v>7458</v>
      </c>
      <c r="E527" s="2">
        <v>41003</v>
      </c>
      <c r="F527" s="1" t="s">
        <v>12</v>
      </c>
      <c r="G527" s="1">
        <v>46</v>
      </c>
      <c r="H527" s="4" t="str">
        <f>IF($G527&gt;=30,"Large",IF(G527&lt;=15,"Small","Medium"))</f>
        <v>Large</v>
      </c>
      <c r="I527" s="4" t="str">
        <f>VLOOKUP(G527,$A$2:$B$12,2,TRUE)</f>
        <v>XXX Large</v>
      </c>
      <c r="J527" s="1">
        <v>511.07</v>
      </c>
      <c r="K527" s="4">
        <f>IF(I527="Extra Large",0.01,IF(I527="XXX Large",0.01,IF(I527="XX Large",0.01,0)))</f>
        <v>0.01</v>
      </c>
      <c r="L527" s="4">
        <f>J527-(J527*K527)</f>
        <v>505.95929999999998</v>
      </c>
      <c r="M527" s="4">
        <f>IF(I527="XXX Large",J527-O527,IF(I527="XX Large",J527-O527,IF(I527="Extra Large",J527-O527,J527)))</f>
        <v>504.57</v>
      </c>
      <c r="N527" s="1" t="s">
        <v>10</v>
      </c>
      <c r="O527" s="1">
        <v>6.5</v>
      </c>
    </row>
    <row r="528" spans="4:15" x14ac:dyDescent="0.25">
      <c r="D528" s="1">
        <v>194</v>
      </c>
      <c r="E528" s="2">
        <v>41003</v>
      </c>
      <c r="F528" s="1" t="s">
        <v>14</v>
      </c>
      <c r="G528" s="1">
        <v>49</v>
      </c>
      <c r="H528" s="4" t="str">
        <f>IF($G528&gt;=30,"Large",IF(G528&lt;=15,"Small","Medium"))</f>
        <v>Large</v>
      </c>
      <c r="I528" s="4" t="str">
        <f>VLOOKUP(G528,$A$2:$B$12,2,TRUE)</f>
        <v>XXX Large</v>
      </c>
      <c r="J528" s="1">
        <v>329.03</v>
      </c>
      <c r="K528" s="4">
        <f>IF(I528="Extra Large",0.01,IF(I528="XXX Large",0.01,IF(I528="XX Large",0.01,0)))</f>
        <v>0.01</v>
      </c>
      <c r="L528" s="4">
        <f>J528-(J528*K528)</f>
        <v>325.73969999999997</v>
      </c>
      <c r="M528" s="4">
        <f>IF(I528="XXX Large",J528-O528,IF(I528="XX Large",J528-O528,IF(I528="Extra Large",J528-O528,J528)))</f>
        <v>321.04999999999995</v>
      </c>
      <c r="N528" s="1" t="s">
        <v>10</v>
      </c>
      <c r="O528" s="1">
        <v>7.98</v>
      </c>
    </row>
    <row r="529" spans="4:15" x14ac:dyDescent="0.25">
      <c r="D529" s="1">
        <v>21856</v>
      </c>
      <c r="E529" s="2">
        <v>41004</v>
      </c>
      <c r="F529" s="1" t="s">
        <v>11</v>
      </c>
      <c r="G529" s="1">
        <v>47</v>
      </c>
      <c r="H529" s="4" t="str">
        <f>IF($G529&gt;=30,"Large",IF(G529&lt;=15,"Small","Medium"))</f>
        <v>Large</v>
      </c>
      <c r="I529" s="4" t="str">
        <f>VLOOKUP(G529,$A$2:$B$12,2,TRUE)</f>
        <v>XXX Large</v>
      </c>
      <c r="J529" s="1">
        <v>168.55</v>
      </c>
      <c r="K529" s="4">
        <f>IF(I529="Extra Large",0.01,IF(I529="XXX Large",0.01,IF(I529="XX Large",0.01,0)))</f>
        <v>0.01</v>
      </c>
      <c r="L529" s="4">
        <f>J529-(J529*K529)</f>
        <v>166.86450000000002</v>
      </c>
      <c r="M529" s="4">
        <f>IF(I529="XXX Large",J529-O529,IF(I529="XX Large",J529-O529,IF(I529="Extra Large",J529-O529,J529)))</f>
        <v>168.05</v>
      </c>
      <c r="N529" s="1" t="s">
        <v>10</v>
      </c>
      <c r="O529" s="1">
        <v>0.5</v>
      </c>
    </row>
    <row r="530" spans="4:15" x14ac:dyDescent="0.25">
      <c r="D530" s="1">
        <v>45635</v>
      </c>
      <c r="E530" s="2">
        <v>41006</v>
      </c>
      <c r="F530" s="1" t="s">
        <v>7</v>
      </c>
      <c r="G530" s="1">
        <v>50</v>
      </c>
      <c r="H530" s="4" t="str">
        <f>IF($G530&gt;=30,"Large",IF(G530&lt;=15,"Small","Medium"))</f>
        <v>Large</v>
      </c>
      <c r="I530" s="4" t="str">
        <f>VLOOKUP(G530,$A$2:$B$12,2,TRUE)</f>
        <v>XXX Large</v>
      </c>
      <c r="J530" s="1">
        <v>2018.68</v>
      </c>
      <c r="K530" s="4">
        <f>IF(I530="Extra Large",0.01,IF(I530="XXX Large",0.01,IF(I530="XX Large",0.01,0)))</f>
        <v>0.01</v>
      </c>
      <c r="L530" s="4">
        <f>J530-(J530*K530)</f>
        <v>1998.4932000000001</v>
      </c>
      <c r="M530" s="4">
        <f>IF(I530="XXX Large",J530-O530,IF(I530="XX Large",J530-O530,IF(I530="Extra Large",J530-O530,J530)))</f>
        <v>2016.69</v>
      </c>
      <c r="N530" s="1" t="s">
        <v>10</v>
      </c>
      <c r="O530" s="1">
        <v>1.99</v>
      </c>
    </row>
    <row r="531" spans="4:15" x14ac:dyDescent="0.25">
      <c r="D531" s="1">
        <v>54370</v>
      </c>
      <c r="E531" s="2">
        <v>41007</v>
      </c>
      <c r="F531" s="1" t="s">
        <v>11</v>
      </c>
      <c r="G531" s="1">
        <v>49</v>
      </c>
      <c r="H531" s="4" t="str">
        <f>IF($G531&gt;=30,"Large",IF(G531&lt;=15,"Small","Medium"))</f>
        <v>Large</v>
      </c>
      <c r="I531" s="4" t="str">
        <f>VLOOKUP(G531,$A$2:$B$12,2,TRUE)</f>
        <v>XXX Large</v>
      </c>
      <c r="J531" s="1">
        <v>4968.5</v>
      </c>
      <c r="K531" s="4">
        <f>IF(I531="Extra Large",0.01,IF(I531="XXX Large",0.01,IF(I531="XX Large",0.01,0)))</f>
        <v>0.01</v>
      </c>
      <c r="L531" s="4">
        <f>J531-(J531*K531)</f>
        <v>4918.8149999999996</v>
      </c>
      <c r="M531" s="4">
        <f>IF(I531="XXX Large",J531-O531,IF(I531="XX Large",J531-O531,IF(I531="Extra Large",J531-O531,J531)))</f>
        <v>4948.51</v>
      </c>
      <c r="N531" s="1" t="s">
        <v>10</v>
      </c>
      <c r="O531" s="1">
        <v>19.989999999999998</v>
      </c>
    </row>
    <row r="532" spans="4:15" x14ac:dyDescent="0.25">
      <c r="D532" s="1">
        <v>21605</v>
      </c>
      <c r="E532" s="2">
        <v>41007</v>
      </c>
      <c r="F532" s="1" t="s">
        <v>9</v>
      </c>
      <c r="G532" s="1">
        <v>46</v>
      </c>
      <c r="H532" s="4" t="str">
        <f>IF($G532&gt;=30,"Large",IF(G532&lt;=15,"Small","Medium"))</f>
        <v>Large</v>
      </c>
      <c r="I532" s="4" t="str">
        <f>VLOOKUP(G532,$A$2:$B$12,2,TRUE)</f>
        <v>XXX Large</v>
      </c>
      <c r="J532" s="1">
        <v>476.49</v>
      </c>
      <c r="K532" s="4">
        <f>IF(I532="Extra Large",0.01,IF(I532="XXX Large",0.01,IF(I532="XX Large",0.01,0)))</f>
        <v>0.01</v>
      </c>
      <c r="L532" s="4">
        <f>J532-(J532*K532)</f>
        <v>471.7251</v>
      </c>
      <c r="M532" s="4">
        <f>IF(I532="XXX Large",J532-O532,IF(I532="XX Large",J532-O532,IF(I532="Extra Large",J532-O532,J532)))</f>
        <v>471.33</v>
      </c>
      <c r="N532" s="1" t="s">
        <v>10</v>
      </c>
      <c r="O532" s="1">
        <v>5.16</v>
      </c>
    </row>
    <row r="533" spans="4:15" x14ac:dyDescent="0.25">
      <c r="D533" s="1">
        <v>46566</v>
      </c>
      <c r="E533" s="2">
        <v>41008</v>
      </c>
      <c r="F533" s="1" t="s">
        <v>14</v>
      </c>
      <c r="G533" s="1">
        <v>49</v>
      </c>
      <c r="H533" s="4" t="str">
        <f>IF($G533&gt;=30,"Large",IF(G533&lt;=15,"Small","Medium"))</f>
        <v>Large</v>
      </c>
      <c r="I533" s="4" t="str">
        <f>VLOOKUP(G533,$A$2:$B$12,2,TRUE)</f>
        <v>XXX Large</v>
      </c>
      <c r="J533" s="1">
        <v>1534.7</v>
      </c>
      <c r="K533" s="4">
        <f>IF(I533="Extra Large",0.01,IF(I533="XXX Large",0.01,IF(I533="XX Large",0.01,0)))</f>
        <v>0.01</v>
      </c>
      <c r="L533" s="4">
        <f>J533-(J533*K533)</f>
        <v>1519.3530000000001</v>
      </c>
      <c r="M533" s="4">
        <f>IF(I533="XXX Large",J533-O533,IF(I533="XX Large",J533-O533,IF(I533="Extra Large",J533-O533,J533)))</f>
        <v>1531.1000000000001</v>
      </c>
      <c r="N533" s="1" t="s">
        <v>10</v>
      </c>
      <c r="O533" s="1">
        <v>3.6</v>
      </c>
    </row>
    <row r="534" spans="4:15" x14ac:dyDescent="0.25">
      <c r="D534" s="1">
        <v>48293</v>
      </c>
      <c r="E534" s="2">
        <v>41008</v>
      </c>
      <c r="F534" s="1" t="s">
        <v>12</v>
      </c>
      <c r="G534" s="1">
        <v>47</v>
      </c>
      <c r="H534" s="4" t="str">
        <f>IF($G534&gt;=30,"Large",IF(G534&lt;=15,"Small","Medium"))</f>
        <v>Large</v>
      </c>
      <c r="I534" s="4" t="str">
        <f>VLOOKUP(G534,$A$2:$B$12,2,TRUE)</f>
        <v>XXX Large</v>
      </c>
      <c r="J534" s="1">
        <v>370.6</v>
      </c>
      <c r="K534" s="4">
        <f>IF(I534="Extra Large",0.01,IF(I534="XXX Large",0.01,IF(I534="XX Large",0.01,0)))</f>
        <v>0.01</v>
      </c>
      <c r="L534" s="4">
        <f>J534-(J534*K534)</f>
        <v>366.89400000000001</v>
      </c>
      <c r="M534" s="4">
        <f>IF(I534="XXX Large",J534-O534,IF(I534="XX Large",J534-O534,IF(I534="Extra Large",J534-O534,J534)))</f>
        <v>369.21000000000004</v>
      </c>
      <c r="N534" s="1" t="s">
        <v>10</v>
      </c>
      <c r="O534" s="1">
        <v>1.39</v>
      </c>
    </row>
    <row r="535" spans="4:15" x14ac:dyDescent="0.25">
      <c r="D535" s="1">
        <v>13894</v>
      </c>
      <c r="E535" s="2">
        <v>41009</v>
      </c>
      <c r="F535" s="1" t="s">
        <v>14</v>
      </c>
      <c r="G535" s="1">
        <v>50</v>
      </c>
      <c r="H535" s="4" t="str">
        <f>IF($G535&gt;=30,"Large",IF(G535&lt;=15,"Small","Medium"))</f>
        <v>Large</v>
      </c>
      <c r="I535" s="4" t="str">
        <f>VLOOKUP(G535,$A$2:$B$12,2,TRUE)</f>
        <v>XXX Large</v>
      </c>
      <c r="J535" s="1">
        <v>1540.2850000000001</v>
      </c>
      <c r="K535" s="4">
        <f>IF(I535="Extra Large",0.01,IF(I535="XXX Large",0.01,IF(I535="XX Large",0.01,0)))</f>
        <v>0.01</v>
      </c>
      <c r="L535" s="4">
        <f>J535-(J535*K535)</f>
        <v>1524.8821500000001</v>
      </c>
      <c r="M535" s="4">
        <f>IF(I535="XXX Large",J535-O535,IF(I535="XX Large",J535-O535,IF(I535="Extra Large",J535-O535,J535)))</f>
        <v>1539.0350000000001</v>
      </c>
      <c r="N535" s="1" t="s">
        <v>10</v>
      </c>
      <c r="O535" s="1">
        <v>1.25</v>
      </c>
    </row>
    <row r="536" spans="4:15" x14ac:dyDescent="0.25">
      <c r="D536" s="1">
        <v>56418</v>
      </c>
      <c r="E536" s="2">
        <v>41011</v>
      </c>
      <c r="F536" s="1" t="s">
        <v>12</v>
      </c>
      <c r="G536" s="1">
        <v>47</v>
      </c>
      <c r="H536" s="4" t="str">
        <f>IF($G536&gt;=30,"Large",IF(G536&lt;=15,"Small","Medium"))</f>
        <v>Large</v>
      </c>
      <c r="I536" s="4" t="str">
        <f>VLOOKUP(G536,$A$2:$B$12,2,TRUE)</f>
        <v>XXX Large</v>
      </c>
      <c r="J536" s="1">
        <v>1613.84</v>
      </c>
      <c r="K536" s="4">
        <f>IF(I536="Extra Large",0.01,IF(I536="XXX Large",0.01,IF(I536="XX Large",0.01,0)))</f>
        <v>0.01</v>
      </c>
      <c r="L536" s="4">
        <f>J536-(J536*K536)</f>
        <v>1597.7015999999999</v>
      </c>
      <c r="M536" s="4">
        <f>IF(I536="XXX Large",J536-O536,IF(I536="XX Large",J536-O536,IF(I536="Extra Large",J536-O536,J536)))</f>
        <v>1605.62</v>
      </c>
      <c r="N536" s="1" t="s">
        <v>10</v>
      </c>
      <c r="O536" s="1">
        <v>8.2200000000000006</v>
      </c>
    </row>
    <row r="537" spans="4:15" x14ac:dyDescent="0.25">
      <c r="D537" s="1">
        <v>45575</v>
      </c>
      <c r="E537" s="2">
        <v>41011</v>
      </c>
      <c r="F537" s="1" t="s">
        <v>12</v>
      </c>
      <c r="G537" s="1">
        <v>46</v>
      </c>
      <c r="H537" s="4" t="str">
        <f>IF($G537&gt;=30,"Large",IF(G537&lt;=15,"Small","Medium"))</f>
        <v>Large</v>
      </c>
      <c r="I537" s="4" t="str">
        <f>VLOOKUP(G537,$A$2:$B$12,2,TRUE)</f>
        <v>XXX Large</v>
      </c>
      <c r="J537" s="1">
        <v>3849.17</v>
      </c>
      <c r="K537" s="4">
        <f>IF(I537="Extra Large",0.01,IF(I537="XXX Large",0.01,IF(I537="XX Large",0.01,0)))</f>
        <v>0.01</v>
      </c>
      <c r="L537" s="4">
        <f>J537-(J537*K537)</f>
        <v>3810.6783</v>
      </c>
      <c r="M537" s="4">
        <f>IF(I537="XXX Large",J537-O537,IF(I537="XX Large",J537-O537,IF(I537="Extra Large",J537-O537,J537)))</f>
        <v>3844.16</v>
      </c>
      <c r="N537" s="1" t="s">
        <v>10</v>
      </c>
      <c r="O537" s="1">
        <v>5.01</v>
      </c>
    </row>
    <row r="538" spans="4:15" x14ac:dyDescent="0.25">
      <c r="D538" s="1">
        <v>17702</v>
      </c>
      <c r="E538" s="2">
        <v>41012</v>
      </c>
      <c r="F538" s="1" t="s">
        <v>9</v>
      </c>
      <c r="G538" s="1">
        <v>48</v>
      </c>
      <c r="H538" s="4" t="str">
        <f>IF($G538&gt;=30,"Large",IF(G538&lt;=15,"Small","Medium"))</f>
        <v>Large</v>
      </c>
      <c r="I538" s="4" t="str">
        <f>VLOOKUP(G538,$A$2:$B$12,2,TRUE)</f>
        <v>XXX Large</v>
      </c>
      <c r="J538" s="1">
        <v>368.99</v>
      </c>
      <c r="K538" s="4">
        <f>IF(I538="Extra Large",0.01,IF(I538="XXX Large",0.01,IF(I538="XX Large",0.01,0)))</f>
        <v>0.01</v>
      </c>
      <c r="L538" s="4">
        <f>J538-(J538*K538)</f>
        <v>365.30009999999999</v>
      </c>
      <c r="M538" s="4">
        <f>IF(I538="XXX Large",J538-O538,IF(I538="XX Large",J538-O538,IF(I538="Extra Large",J538-O538,J538)))</f>
        <v>359.76</v>
      </c>
      <c r="N538" s="1" t="s">
        <v>10</v>
      </c>
      <c r="O538" s="1">
        <v>9.23</v>
      </c>
    </row>
    <row r="539" spans="4:15" x14ac:dyDescent="0.25">
      <c r="D539" s="1">
        <v>39876</v>
      </c>
      <c r="E539" s="2">
        <v>41012</v>
      </c>
      <c r="F539" s="1" t="s">
        <v>9</v>
      </c>
      <c r="G539" s="1">
        <v>46</v>
      </c>
      <c r="H539" s="4" t="str">
        <f>IF($G539&gt;=30,"Large",IF(G539&lt;=15,"Small","Medium"))</f>
        <v>Large</v>
      </c>
      <c r="I539" s="4" t="str">
        <f>VLOOKUP(G539,$A$2:$B$12,2,TRUE)</f>
        <v>XXX Large</v>
      </c>
      <c r="J539" s="1">
        <v>876.59</v>
      </c>
      <c r="K539" s="4">
        <f>IF(I539="Extra Large",0.01,IF(I539="XXX Large",0.01,IF(I539="XX Large",0.01,0)))</f>
        <v>0.01</v>
      </c>
      <c r="L539" s="4">
        <f>J539-(J539*K539)</f>
        <v>867.82410000000004</v>
      </c>
      <c r="M539" s="4">
        <f>IF(I539="XXX Large",J539-O539,IF(I539="XX Large",J539-O539,IF(I539="Extra Large",J539-O539,J539)))</f>
        <v>871.36</v>
      </c>
      <c r="N539" s="1" t="s">
        <v>10</v>
      </c>
      <c r="O539" s="1">
        <v>5.23</v>
      </c>
    </row>
    <row r="540" spans="4:15" x14ac:dyDescent="0.25">
      <c r="D540" s="1">
        <v>45476</v>
      </c>
      <c r="E540" s="2">
        <v>41017</v>
      </c>
      <c r="F540" s="1" t="s">
        <v>12</v>
      </c>
      <c r="G540" s="1">
        <v>48</v>
      </c>
      <c r="H540" s="4" t="str">
        <f>IF($G540&gt;=30,"Large",IF(G540&lt;=15,"Small","Medium"))</f>
        <v>Large</v>
      </c>
      <c r="I540" s="4" t="str">
        <f>VLOOKUP(G540,$A$2:$B$12,2,TRUE)</f>
        <v>XXX Large</v>
      </c>
      <c r="J540" s="1">
        <v>1055.98</v>
      </c>
      <c r="K540" s="4">
        <f>IF(I540="Extra Large",0.01,IF(I540="XXX Large",0.01,IF(I540="XX Large",0.01,0)))</f>
        <v>0.01</v>
      </c>
      <c r="L540" s="4">
        <f>J540-(J540*K540)</f>
        <v>1045.4202</v>
      </c>
      <c r="M540" s="4">
        <f>IF(I540="XXX Large",J540-O540,IF(I540="XX Large",J540-O540,IF(I540="Extra Large",J540-O540,J540)))</f>
        <v>1050.04</v>
      </c>
      <c r="N540" s="1" t="s">
        <v>10</v>
      </c>
      <c r="O540" s="1">
        <v>5.94</v>
      </c>
    </row>
    <row r="541" spans="4:15" x14ac:dyDescent="0.25">
      <c r="D541" s="1">
        <v>5986</v>
      </c>
      <c r="E541" s="2">
        <v>41020</v>
      </c>
      <c r="F541" s="1" t="s">
        <v>9</v>
      </c>
      <c r="G541" s="1">
        <v>48</v>
      </c>
      <c r="H541" s="4" t="str">
        <f>IF($G541&gt;=30,"Large",IF(G541&lt;=15,"Small","Medium"))</f>
        <v>Large</v>
      </c>
      <c r="I541" s="4" t="str">
        <f>VLOOKUP(G541,$A$2:$B$12,2,TRUE)</f>
        <v>XXX Large</v>
      </c>
      <c r="J541" s="1">
        <v>5556.18</v>
      </c>
      <c r="K541" s="4">
        <f>IF(I541="Extra Large",0.01,IF(I541="XXX Large",0.01,IF(I541="XX Large",0.01,0)))</f>
        <v>0.01</v>
      </c>
      <c r="L541" s="4">
        <f>J541-(J541*K541)</f>
        <v>5500.6181999999999</v>
      </c>
      <c r="M541" s="4">
        <f>IF(I541="XXX Large",J541-O541,IF(I541="XX Large",J541-O541,IF(I541="Extra Large",J541-O541,J541)))</f>
        <v>5552.1900000000005</v>
      </c>
      <c r="N541" s="1" t="s">
        <v>10</v>
      </c>
      <c r="O541" s="1">
        <v>3.99</v>
      </c>
    </row>
    <row r="542" spans="4:15" x14ac:dyDescent="0.25">
      <c r="D542" s="1">
        <v>57638</v>
      </c>
      <c r="E542" s="2">
        <v>41021</v>
      </c>
      <c r="F542" s="1" t="s">
        <v>7</v>
      </c>
      <c r="G542" s="1">
        <v>49</v>
      </c>
      <c r="H542" s="4" t="str">
        <f>IF($G542&gt;=30,"Large",IF(G542&lt;=15,"Small","Medium"))</f>
        <v>Large</v>
      </c>
      <c r="I542" s="4" t="str">
        <f>VLOOKUP(G542,$A$2:$B$12,2,TRUE)</f>
        <v>XXX Large</v>
      </c>
      <c r="J542" s="1">
        <v>570.42999999999995</v>
      </c>
      <c r="K542" s="4">
        <f>IF(I542="Extra Large",0.01,IF(I542="XXX Large",0.01,IF(I542="XX Large",0.01,0)))</f>
        <v>0.01</v>
      </c>
      <c r="L542" s="4">
        <f>J542-(J542*K542)</f>
        <v>564.72569999999996</v>
      </c>
      <c r="M542" s="4">
        <f>IF(I542="XXX Large",J542-O542,IF(I542="XX Large",J542-O542,IF(I542="Extra Large",J542-O542,J542)))</f>
        <v>565</v>
      </c>
      <c r="N542" s="1" t="s">
        <v>10</v>
      </c>
      <c r="O542" s="1">
        <v>5.43</v>
      </c>
    </row>
    <row r="543" spans="4:15" x14ac:dyDescent="0.25">
      <c r="D543" s="1">
        <v>57638</v>
      </c>
      <c r="E543" s="2">
        <v>41021</v>
      </c>
      <c r="F543" s="1" t="s">
        <v>7</v>
      </c>
      <c r="G543" s="1">
        <v>49</v>
      </c>
      <c r="H543" s="4" t="str">
        <f>IF($G543&gt;=30,"Large",IF(G543&lt;=15,"Small","Medium"))</f>
        <v>Large</v>
      </c>
      <c r="I543" s="4" t="str">
        <f>VLOOKUP(G543,$A$2:$B$12,2,TRUE)</f>
        <v>XXX Large</v>
      </c>
      <c r="J543" s="1">
        <v>100.08</v>
      </c>
      <c r="K543" s="4">
        <f>IF(I543="Extra Large",0.01,IF(I543="XXX Large",0.01,IF(I543="XX Large",0.01,0)))</f>
        <v>0.01</v>
      </c>
      <c r="L543" s="4">
        <f>J543-(J543*K543)</f>
        <v>99.0792</v>
      </c>
      <c r="M543" s="4">
        <f>IF(I543="XXX Large",J543-O543,IF(I543="XX Large",J543-O543,IF(I543="Extra Large",J543-O543,J543)))</f>
        <v>97.52</v>
      </c>
      <c r="N543" s="1" t="s">
        <v>10</v>
      </c>
      <c r="O543" s="1">
        <v>2.56</v>
      </c>
    </row>
    <row r="544" spans="4:15" x14ac:dyDescent="0.25">
      <c r="D544" s="1">
        <v>46368</v>
      </c>
      <c r="E544" s="2">
        <v>41023</v>
      </c>
      <c r="F544" s="1" t="s">
        <v>9</v>
      </c>
      <c r="G544" s="1">
        <v>48</v>
      </c>
      <c r="H544" s="4" t="str">
        <f>IF($G544&gt;=30,"Large",IF(G544&lt;=15,"Small","Medium"))</f>
        <v>Large</v>
      </c>
      <c r="I544" s="4" t="str">
        <f>VLOOKUP(G544,$A$2:$B$12,2,TRUE)</f>
        <v>XXX Large</v>
      </c>
      <c r="J544" s="1">
        <v>166.13</v>
      </c>
      <c r="K544" s="4">
        <f>IF(I544="Extra Large",0.01,IF(I544="XXX Large",0.01,IF(I544="XX Large",0.01,0)))</f>
        <v>0.01</v>
      </c>
      <c r="L544" s="4">
        <f>J544-(J544*K544)</f>
        <v>164.46869999999998</v>
      </c>
      <c r="M544" s="4">
        <f>IF(I544="XXX Large",J544-O544,IF(I544="XX Large",J544-O544,IF(I544="Extra Large",J544-O544,J544)))</f>
        <v>162.16</v>
      </c>
      <c r="N544" s="1" t="s">
        <v>10</v>
      </c>
      <c r="O544" s="1">
        <v>3.97</v>
      </c>
    </row>
    <row r="545" spans="4:15" x14ac:dyDescent="0.25">
      <c r="D545" s="1">
        <v>25478</v>
      </c>
      <c r="E545" s="2">
        <v>41023</v>
      </c>
      <c r="F545" s="1" t="s">
        <v>12</v>
      </c>
      <c r="G545" s="1">
        <v>50</v>
      </c>
      <c r="H545" s="4" t="str">
        <f>IF($G545&gt;=30,"Large",IF(G545&lt;=15,"Small","Medium"))</f>
        <v>Large</v>
      </c>
      <c r="I545" s="4" t="str">
        <f>VLOOKUP(G545,$A$2:$B$12,2,TRUE)</f>
        <v>XXX Large</v>
      </c>
      <c r="J545" s="1">
        <v>286.76</v>
      </c>
      <c r="K545" s="4">
        <f>IF(I545="Extra Large",0.01,IF(I545="XXX Large",0.01,IF(I545="XX Large",0.01,0)))</f>
        <v>0.01</v>
      </c>
      <c r="L545" s="4">
        <f>J545-(J545*K545)</f>
        <v>283.89240000000001</v>
      </c>
      <c r="M545" s="4">
        <f>IF(I545="XXX Large",J545-O545,IF(I545="XX Large",J545-O545,IF(I545="Extra Large",J545-O545,J545)))</f>
        <v>284.94</v>
      </c>
      <c r="N545" s="1" t="s">
        <v>10</v>
      </c>
      <c r="O545" s="1">
        <v>1.82</v>
      </c>
    </row>
    <row r="546" spans="4:15" x14ac:dyDescent="0.25">
      <c r="D546" s="1">
        <v>25478</v>
      </c>
      <c r="E546" s="2">
        <v>41023</v>
      </c>
      <c r="F546" s="1" t="s">
        <v>12</v>
      </c>
      <c r="G546" s="1">
        <v>47</v>
      </c>
      <c r="H546" s="4" t="str">
        <f>IF($G546&gt;=30,"Large",IF(G546&lt;=15,"Small","Medium"))</f>
        <v>Large</v>
      </c>
      <c r="I546" s="4" t="str">
        <f>VLOOKUP(G546,$A$2:$B$12,2,TRUE)</f>
        <v>XXX Large</v>
      </c>
      <c r="J546" s="1">
        <v>4725.0905000000002</v>
      </c>
      <c r="K546" s="4">
        <f>IF(I546="Extra Large",0.01,IF(I546="XXX Large",0.01,IF(I546="XX Large",0.01,0)))</f>
        <v>0.01</v>
      </c>
      <c r="L546" s="4">
        <f>J546-(J546*K546)</f>
        <v>4677.8395950000004</v>
      </c>
      <c r="M546" s="4">
        <f>IF(I546="XXX Large",J546-O546,IF(I546="XX Large",J546-O546,IF(I546="Extra Large",J546-O546,J546)))</f>
        <v>4722.5905000000002</v>
      </c>
      <c r="N546" s="1" t="s">
        <v>10</v>
      </c>
      <c r="O546" s="1">
        <v>2.5</v>
      </c>
    </row>
    <row r="547" spans="4:15" x14ac:dyDescent="0.25">
      <c r="D547" s="1">
        <v>13892</v>
      </c>
      <c r="E547" s="2">
        <v>41026</v>
      </c>
      <c r="F547" s="1" t="s">
        <v>9</v>
      </c>
      <c r="G547" s="1">
        <v>47</v>
      </c>
      <c r="H547" s="4" t="str">
        <f>IF($G547&gt;=30,"Large",IF(G547&lt;=15,"Small","Medium"))</f>
        <v>Large</v>
      </c>
      <c r="I547" s="4" t="str">
        <f>VLOOKUP(G547,$A$2:$B$12,2,TRUE)</f>
        <v>XXX Large</v>
      </c>
      <c r="J547" s="1">
        <v>1446.97</v>
      </c>
      <c r="K547" s="4">
        <f>IF(I547="Extra Large",0.01,IF(I547="XXX Large",0.01,IF(I547="XX Large",0.01,0)))</f>
        <v>0.01</v>
      </c>
      <c r="L547" s="4">
        <f>J547-(J547*K547)</f>
        <v>1432.5002999999999</v>
      </c>
      <c r="M547" s="4">
        <f>IF(I547="XXX Large",J547-O547,IF(I547="XX Large",J547-O547,IF(I547="Extra Large",J547-O547,J547)))</f>
        <v>1444.98</v>
      </c>
      <c r="N547" s="1" t="s">
        <v>10</v>
      </c>
      <c r="O547" s="1">
        <v>1.99</v>
      </c>
    </row>
    <row r="548" spans="4:15" x14ac:dyDescent="0.25">
      <c r="D548" s="1">
        <v>33670</v>
      </c>
      <c r="E548" s="2">
        <v>41026</v>
      </c>
      <c r="F548" s="1" t="s">
        <v>9</v>
      </c>
      <c r="G548" s="1">
        <v>50</v>
      </c>
      <c r="H548" s="4" t="str">
        <f>IF($G548&gt;=30,"Large",IF(G548&lt;=15,"Small","Medium"))</f>
        <v>Large</v>
      </c>
      <c r="I548" s="4" t="str">
        <f>VLOOKUP(G548,$A$2:$B$12,2,TRUE)</f>
        <v>XXX Large</v>
      </c>
      <c r="J548" s="1">
        <v>207.54</v>
      </c>
      <c r="K548" s="4">
        <f>IF(I548="Extra Large",0.01,IF(I548="XXX Large",0.01,IF(I548="XX Large",0.01,0)))</f>
        <v>0.01</v>
      </c>
      <c r="L548" s="4">
        <f>J548-(J548*K548)</f>
        <v>205.46459999999999</v>
      </c>
      <c r="M548" s="4">
        <f>IF(I548="XXX Large",J548-O548,IF(I548="XX Large",J548-O548,IF(I548="Extra Large",J548-O548,J548)))</f>
        <v>206.31</v>
      </c>
      <c r="N548" s="1" t="s">
        <v>10</v>
      </c>
      <c r="O548" s="1">
        <v>1.23</v>
      </c>
    </row>
    <row r="549" spans="4:15" x14ac:dyDescent="0.25">
      <c r="D549" s="1">
        <v>57093</v>
      </c>
      <c r="E549" s="2">
        <v>41031</v>
      </c>
      <c r="F549" s="1" t="s">
        <v>7</v>
      </c>
      <c r="G549" s="1">
        <v>47</v>
      </c>
      <c r="H549" s="4" t="str">
        <f>IF($G549&gt;=30,"Large",IF(G549&lt;=15,"Small","Medium"))</f>
        <v>Large</v>
      </c>
      <c r="I549" s="4" t="str">
        <f>VLOOKUP(G549,$A$2:$B$12,2,TRUE)</f>
        <v>XXX Large</v>
      </c>
      <c r="J549" s="1">
        <v>744.64</v>
      </c>
      <c r="K549" s="4">
        <f>IF(I549="Extra Large",0.01,IF(I549="XXX Large",0.01,IF(I549="XX Large",0.01,0)))</f>
        <v>0.01</v>
      </c>
      <c r="L549" s="4">
        <f>J549-(J549*K549)</f>
        <v>737.19359999999995</v>
      </c>
      <c r="M549" s="4">
        <f>IF(I549="XXX Large",J549-O549,IF(I549="XX Large",J549-O549,IF(I549="Extra Large",J549-O549,J549)))</f>
        <v>739.23</v>
      </c>
      <c r="N549" s="1" t="s">
        <v>10</v>
      </c>
      <c r="O549" s="1">
        <v>5.41</v>
      </c>
    </row>
    <row r="550" spans="4:15" x14ac:dyDescent="0.25">
      <c r="D550" s="1">
        <v>2023</v>
      </c>
      <c r="E550" s="2">
        <v>41034</v>
      </c>
      <c r="F550" s="1" t="s">
        <v>7</v>
      </c>
      <c r="G550" s="1">
        <v>50</v>
      </c>
      <c r="H550" s="4" t="str">
        <f>IF($G550&gt;=30,"Large",IF(G550&lt;=15,"Small","Medium"))</f>
        <v>Large</v>
      </c>
      <c r="I550" s="4" t="str">
        <f>VLOOKUP(G550,$A$2:$B$12,2,TRUE)</f>
        <v>XXX Large</v>
      </c>
      <c r="J550" s="1">
        <v>246.57</v>
      </c>
      <c r="K550" s="4">
        <f>IF(I550="Extra Large",0.01,IF(I550="XXX Large",0.01,IF(I550="XX Large",0.01,0)))</f>
        <v>0.01</v>
      </c>
      <c r="L550" s="4">
        <f>J550-(J550*K550)</f>
        <v>244.10429999999999</v>
      </c>
      <c r="M550" s="4">
        <f>IF(I550="XXX Large",J550-O550,IF(I550="XX Large",J550-O550,IF(I550="Extra Large",J550-O550,J550)))</f>
        <v>241.07999999999998</v>
      </c>
      <c r="N550" s="1" t="s">
        <v>10</v>
      </c>
      <c r="O550" s="1">
        <v>5.49</v>
      </c>
    </row>
    <row r="551" spans="4:15" x14ac:dyDescent="0.25">
      <c r="D551" s="1">
        <v>8679</v>
      </c>
      <c r="E551" s="2">
        <v>41035</v>
      </c>
      <c r="F551" s="1" t="s">
        <v>14</v>
      </c>
      <c r="G551" s="1">
        <v>46</v>
      </c>
      <c r="H551" s="4" t="str">
        <f>IF($G551&gt;=30,"Large",IF(G551&lt;=15,"Small","Medium"))</f>
        <v>Large</v>
      </c>
      <c r="I551" s="4" t="str">
        <f>VLOOKUP(G551,$A$2:$B$12,2,TRUE)</f>
        <v>XXX Large</v>
      </c>
      <c r="J551" s="1">
        <v>446.06</v>
      </c>
      <c r="K551" s="4">
        <f>IF(I551="Extra Large",0.01,IF(I551="XXX Large",0.01,IF(I551="XX Large",0.01,0)))</f>
        <v>0.01</v>
      </c>
      <c r="L551" s="4">
        <f>J551-(J551*K551)</f>
        <v>441.5994</v>
      </c>
      <c r="M551" s="4">
        <f>IF(I551="XXX Large",J551-O551,IF(I551="XX Large",J551-O551,IF(I551="Extra Large",J551-O551,J551)))</f>
        <v>443.91</v>
      </c>
      <c r="N551" s="1" t="s">
        <v>10</v>
      </c>
      <c r="O551" s="1">
        <v>2.15</v>
      </c>
    </row>
    <row r="552" spans="4:15" x14ac:dyDescent="0.25">
      <c r="D552" s="1">
        <v>21796</v>
      </c>
      <c r="E552" s="2">
        <v>41035</v>
      </c>
      <c r="F552" s="1" t="s">
        <v>7</v>
      </c>
      <c r="G552" s="1">
        <v>46</v>
      </c>
      <c r="H552" s="4" t="str">
        <f>IF($G552&gt;=30,"Large",IF(G552&lt;=15,"Small","Medium"))</f>
        <v>Large</v>
      </c>
      <c r="I552" s="4" t="str">
        <f>VLOOKUP(G552,$A$2:$B$12,2,TRUE)</f>
        <v>XXX Large</v>
      </c>
      <c r="J552" s="1">
        <v>4744.6400000000003</v>
      </c>
      <c r="K552" s="4">
        <f>IF(I552="Extra Large",0.01,IF(I552="XXX Large",0.01,IF(I552="XX Large",0.01,0)))</f>
        <v>0.01</v>
      </c>
      <c r="L552" s="4">
        <f>J552-(J552*K552)</f>
        <v>4697.1936000000005</v>
      </c>
      <c r="M552" s="4">
        <f>IF(I552="XXX Large",J552-O552,IF(I552="XX Large",J552-O552,IF(I552="Extra Large",J552-O552,J552)))</f>
        <v>4724.6500000000005</v>
      </c>
      <c r="N552" s="1" t="s">
        <v>10</v>
      </c>
      <c r="O552" s="1">
        <v>19.989999999999998</v>
      </c>
    </row>
    <row r="553" spans="4:15" x14ac:dyDescent="0.25">
      <c r="D553" s="1">
        <v>27265</v>
      </c>
      <c r="E553" s="2">
        <v>41035</v>
      </c>
      <c r="F553" s="1" t="s">
        <v>12</v>
      </c>
      <c r="G553" s="1">
        <v>49</v>
      </c>
      <c r="H553" s="4" t="str">
        <f>IF($G553&gt;=30,"Large",IF(G553&lt;=15,"Small","Medium"))</f>
        <v>Large</v>
      </c>
      <c r="I553" s="4" t="str">
        <f>VLOOKUP(G553,$A$2:$B$12,2,TRUE)</f>
        <v>XXX Large</v>
      </c>
      <c r="J553" s="1">
        <v>14981.74</v>
      </c>
      <c r="K553" s="4">
        <f>IF(I553="Extra Large",0.01,IF(I553="XXX Large",0.01,IF(I553="XX Large",0.01,0)))</f>
        <v>0.01</v>
      </c>
      <c r="L553" s="4">
        <f>J553-(J553*K553)</f>
        <v>14831.9226</v>
      </c>
      <c r="M553" s="4">
        <f>IF(I553="XXX Large",J553-O553,IF(I553="XX Large",J553-O553,IF(I553="Extra Large",J553-O553,J553)))</f>
        <v>14970.1</v>
      </c>
      <c r="N553" s="1" t="s">
        <v>10</v>
      </c>
      <c r="O553" s="1">
        <v>11.64</v>
      </c>
    </row>
    <row r="554" spans="4:15" x14ac:dyDescent="0.25">
      <c r="D554" s="1">
        <v>30784</v>
      </c>
      <c r="E554" s="2">
        <v>41036</v>
      </c>
      <c r="F554" s="1" t="s">
        <v>14</v>
      </c>
      <c r="G554" s="1">
        <v>48</v>
      </c>
      <c r="H554" s="4" t="str">
        <f>IF($G554&gt;=30,"Large",IF(G554&lt;=15,"Small","Medium"))</f>
        <v>Large</v>
      </c>
      <c r="I554" s="4" t="str">
        <f>VLOOKUP(G554,$A$2:$B$12,2,TRUE)</f>
        <v>XXX Large</v>
      </c>
      <c r="J554" s="1">
        <v>335.64</v>
      </c>
      <c r="K554" s="4">
        <f>IF(I554="Extra Large",0.01,IF(I554="XXX Large",0.01,IF(I554="XX Large",0.01,0)))</f>
        <v>0.01</v>
      </c>
      <c r="L554" s="4">
        <f>J554-(J554*K554)</f>
        <v>332.28359999999998</v>
      </c>
      <c r="M554" s="4">
        <f>IF(I554="XXX Large",J554-O554,IF(I554="XX Large",J554-O554,IF(I554="Extra Large",J554-O554,J554)))</f>
        <v>334.08</v>
      </c>
      <c r="N554" s="1" t="s">
        <v>10</v>
      </c>
      <c r="O554" s="1">
        <v>1.56</v>
      </c>
    </row>
    <row r="555" spans="4:15" x14ac:dyDescent="0.25">
      <c r="D555" s="1">
        <v>53024</v>
      </c>
      <c r="E555" s="2">
        <v>41041</v>
      </c>
      <c r="F555" s="1" t="s">
        <v>11</v>
      </c>
      <c r="G555" s="1">
        <v>46</v>
      </c>
      <c r="H555" s="4" t="str">
        <f>IF($G555&gt;=30,"Large",IF(G555&lt;=15,"Small","Medium"))</f>
        <v>Large</v>
      </c>
      <c r="I555" s="4" t="str">
        <f>VLOOKUP(G555,$A$2:$B$12,2,TRUE)</f>
        <v>XXX Large</v>
      </c>
      <c r="J555" s="1">
        <v>2255.1945000000001</v>
      </c>
      <c r="K555" s="4">
        <f>IF(I555="Extra Large",0.01,IF(I555="XXX Large",0.01,IF(I555="XX Large",0.01,0)))</f>
        <v>0.01</v>
      </c>
      <c r="L555" s="4">
        <f>J555-(J555*K555)</f>
        <v>2232.6425549999999</v>
      </c>
      <c r="M555" s="4">
        <f>IF(I555="XXX Large",J555-O555,IF(I555="XX Large",J555-O555,IF(I555="Extra Large",J555-O555,J555)))</f>
        <v>2250.1945000000001</v>
      </c>
      <c r="N555" s="1" t="s">
        <v>10</v>
      </c>
      <c r="O555" s="1">
        <v>5</v>
      </c>
    </row>
    <row r="556" spans="4:15" x14ac:dyDescent="0.25">
      <c r="D556" s="1">
        <v>59425</v>
      </c>
      <c r="E556" s="2">
        <v>41046</v>
      </c>
      <c r="F556" s="1" t="s">
        <v>14</v>
      </c>
      <c r="G556" s="1">
        <v>46</v>
      </c>
      <c r="H556" s="4" t="str">
        <f>IF($G556&gt;=30,"Large",IF(G556&lt;=15,"Small","Medium"))</f>
        <v>Large</v>
      </c>
      <c r="I556" s="4" t="str">
        <f>VLOOKUP(G556,$A$2:$B$12,2,TRUE)</f>
        <v>XXX Large</v>
      </c>
      <c r="J556" s="1">
        <v>1714.02</v>
      </c>
      <c r="K556" s="4">
        <f>IF(I556="Extra Large",0.01,IF(I556="XXX Large",0.01,IF(I556="XX Large",0.01,0)))</f>
        <v>0.01</v>
      </c>
      <c r="L556" s="4">
        <f>J556-(J556*K556)</f>
        <v>1696.8797999999999</v>
      </c>
      <c r="M556" s="4">
        <f>IF(I556="XXX Large",J556-O556,IF(I556="XX Large",J556-O556,IF(I556="Extra Large",J556-O556,J556)))</f>
        <v>1708.94</v>
      </c>
      <c r="N556" s="1" t="s">
        <v>10</v>
      </c>
      <c r="O556" s="1">
        <v>5.08</v>
      </c>
    </row>
    <row r="557" spans="4:15" x14ac:dyDescent="0.25">
      <c r="D557" s="1">
        <v>39168</v>
      </c>
      <c r="E557" s="2">
        <v>41046</v>
      </c>
      <c r="F557" s="1" t="s">
        <v>9</v>
      </c>
      <c r="G557" s="1">
        <v>50</v>
      </c>
      <c r="H557" s="4" t="str">
        <f>IF($G557&gt;=30,"Large",IF(G557&lt;=15,"Small","Medium"))</f>
        <v>Large</v>
      </c>
      <c r="I557" s="4" t="str">
        <f>VLOOKUP(G557,$A$2:$B$12,2,TRUE)</f>
        <v>XXX Large</v>
      </c>
      <c r="J557" s="1">
        <v>1027.6600000000001</v>
      </c>
      <c r="K557" s="4">
        <f>IF(I557="Extra Large",0.01,IF(I557="XXX Large",0.01,IF(I557="XX Large",0.01,0)))</f>
        <v>0.01</v>
      </c>
      <c r="L557" s="4">
        <f>J557-(J557*K557)</f>
        <v>1017.3834000000001</v>
      </c>
      <c r="M557" s="4">
        <f>IF(I557="XXX Large",J557-O557,IF(I557="XX Large",J557-O557,IF(I557="Extra Large",J557-O557,J557)))</f>
        <v>1018.9800000000001</v>
      </c>
      <c r="N557" s="1" t="s">
        <v>10</v>
      </c>
      <c r="O557" s="1">
        <v>8.68</v>
      </c>
    </row>
    <row r="558" spans="4:15" x14ac:dyDescent="0.25">
      <c r="D558" s="1">
        <v>1701</v>
      </c>
      <c r="E558" s="2">
        <v>41047</v>
      </c>
      <c r="F558" s="1" t="s">
        <v>9</v>
      </c>
      <c r="G558" s="1">
        <v>49</v>
      </c>
      <c r="H558" s="4" t="str">
        <f>IF($G558&gt;=30,"Large",IF(G558&lt;=15,"Small","Medium"))</f>
        <v>Large</v>
      </c>
      <c r="I558" s="4" t="str">
        <f>VLOOKUP(G558,$A$2:$B$12,2,TRUE)</f>
        <v>XXX Large</v>
      </c>
      <c r="J558" s="1">
        <v>2047.58</v>
      </c>
      <c r="K558" s="4">
        <f>IF(I558="Extra Large",0.01,IF(I558="XXX Large",0.01,IF(I558="XX Large",0.01,0)))</f>
        <v>0.01</v>
      </c>
      <c r="L558" s="4">
        <f>J558-(J558*K558)</f>
        <v>2027.1042</v>
      </c>
      <c r="M558" s="4">
        <f>IF(I558="XXX Large",J558-O558,IF(I558="XX Large",J558-O558,IF(I558="Extra Large",J558-O558,J558)))</f>
        <v>2045.59</v>
      </c>
      <c r="N558" s="1" t="s">
        <v>10</v>
      </c>
      <c r="O558" s="1">
        <v>1.99</v>
      </c>
    </row>
    <row r="559" spans="4:15" x14ac:dyDescent="0.25">
      <c r="D559" s="1">
        <v>30343</v>
      </c>
      <c r="E559" s="2">
        <v>41050</v>
      </c>
      <c r="F559" s="1" t="s">
        <v>12</v>
      </c>
      <c r="G559" s="1">
        <v>48</v>
      </c>
      <c r="H559" s="4" t="str">
        <f>IF($G559&gt;=30,"Large",IF(G559&lt;=15,"Small","Medium"))</f>
        <v>Large</v>
      </c>
      <c r="I559" s="4" t="str">
        <f>VLOOKUP(G559,$A$2:$B$12,2,TRUE)</f>
        <v>XXX Large</v>
      </c>
      <c r="J559" s="1">
        <v>1556.42</v>
      </c>
      <c r="K559" s="4">
        <f>IF(I559="Extra Large",0.01,IF(I559="XXX Large",0.01,IF(I559="XX Large",0.01,0)))</f>
        <v>0.01</v>
      </c>
      <c r="L559" s="4">
        <f>J559-(J559*K559)</f>
        <v>1540.8558</v>
      </c>
      <c r="M559" s="4">
        <f>IF(I559="XXX Large",J559-O559,IF(I559="XX Large",J559-O559,IF(I559="Extra Large",J559-O559,J559)))</f>
        <v>1547.77</v>
      </c>
      <c r="N559" s="1" t="s">
        <v>10</v>
      </c>
      <c r="O559" s="1">
        <v>8.65</v>
      </c>
    </row>
    <row r="560" spans="4:15" x14ac:dyDescent="0.25">
      <c r="D560" s="1">
        <v>28294</v>
      </c>
      <c r="E560" s="2">
        <v>41051</v>
      </c>
      <c r="F560" s="1" t="s">
        <v>9</v>
      </c>
      <c r="G560" s="1">
        <v>47</v>
      </c>
      <c r="H560" s="4" t="str">
        <f>IF($G560&gt;=30,"Large",IF(G560&lt;=15,"Small","Medium"))</f>
        <v>Large</v>
      </c>
      <c r="I560" s="4" t="str">
        <f>VLOOKUP(G560,$A$2:$B$12,2,TRUE)</f>
        <v>XXX Large</v>
      </c>
      <c r="J560" s="1">
        <v>63.47</v>
      </c>
      <c r="K560" s="4">
        <f>IF(I560="Extra Large",0.01,IF(I560="XXX Large",0.01,IF(I560="XX Large",0.01,0)))</f>
        <v>0.01</v>
      </c>
      <c r="L560" s="4">
        <f>J560-(J560*K560)</f>
        <v>62.835299999999997</v>
      </c>
      <c r="M560" s="4">
        <f>IF(I560="XXX Large",J560-O560,IF(I560="XX Large",J560-O560,IF(I560="Extra Large",J560-O560,J560)))</f>
        <v>62.769999999999996</v>
      </c>
      <c r="N560" s="1" t="s">
        <v>10</v>
      </c>
      <c r="O560" s="1">
        <v>0.7</v>
      </c>
    </row>
    <row r="561" spans="4:15" x14ac:dyDescent="0.25">
      <c r="D561" s="1">
        <v>43523</v>
      </c>
      <c r="E561" s="2">
        <v>41052</v>
      </c>
      <c r="F561" s="1" t="s">
        <v>14</v>
      </c>
      <c r="G561" s="1">
        <v>50</v>
      </c>
      <c r="H561" s="4" t="str">
        <f>IF($G561&gt;=30,"Large",IF(G561&lt;=15,"Small","Medium"))</f>
        <v>Large</v>
      </c>
      <c r="I561" s="4" t="str">
        <f>VLOOKUP(G561,$A$2:$B$12,2,TRUE)</f>
        <v>XXX Large</v>
      </c>
      <c r="J561" s="1">
        <v>295.37</v>
      </c>
      <c r="K561" s="4">
        <f>IF(I561="Extra Large",0.01,IF(I561="XXX Large",0.01,IF(I561="XX Large",0.01,0)))</f>
        <v>0.01</v>
      </c>
      <c r="L561" s="4">
        <f>J561-(J561*K561)</f>
        <v>292.41629999999998</v>
      </c>
      <c r="M561" s="4">
        <f>IF(I561="XXX Large",J561-O561,IF(I561="XX Large",J561-O561,IF(I561="Extra Large",J561-O561,J561)))</f>
        <v>289.91000000000003</v>
      </c>
      <c r="N561" s="1" t="s">
        <v>10</v>
      </c>
      <c r="O561" s="1">
        <v>5.46</v>
      </c>
    </row>
    <row r="562" spans="4:15" x14ac:dyDescent="0.25">
      <c r="D562" s="1">
        <v>12804</v>
      </c>
      <c r="E562" s="2">
        <v>41054</v>
      </c>
      <c r="F562" s="1" t="s">
        <v>14</v>
      </c>
      <c r="G562" s="1">
        <v>50</v>
      </c>
      <c r="H562" s="4" t="str">
        <f>IF($G562&gt;=30,"Large",IF(G562&lt;=15,"Small","Medium"))</f>
        <v>Large</v>
      </c>
      <c r="I562" s="4" t="str">
        <f>VLOOKUP(G562,$A$2:$B$12,2,TRUE)</f>
        <v>XXX Large</v>
      </c>
      <c r="J562" s="1">
        <v>84.01</v>
      </c>
      <c r="K562" s="4">
        <f>IF(I562="Extra Large",0.01,IF(I562="XXX Large",0.01,IF(I562="XX Large",0.01,0)))</f>
        <v>0.01</v>
      </c>
      <c r="L562" s="4">
        <f>J562-(J562*K562)</f>
        <v>83.169899999999998</v>
      </c>
      <c r="M562" s="4">
        <f>IF(I562="XXX Large",J562-O562,IF(I562="XX Large",J562-O562,IF(I562="Extra Large",J562-O562,J562)))</f>
        <v>83.26</v>
      </c>
      <c r="N562" s="1" t="s">
        <v>10</v>
      </c>
      <c r="O562" s="1">
        <v>0.75</v>
      </c>
    </row>
    <row r="563" spans="4:15" x14ac:dyDescent="0.25">
      <c r="D563" s="1">
        <v>55460</v>
      </c>
      <c r="E563" s="2">
        <v>41055</v>
      </c>
      <c r="F563" s="1" t="s">
        <v>9</v>
      </c>
      <c r="G563" s="1">
        <v>49</v>
      </c>
      <c r="H563" s="4" t="str">
        <f>IF($G563&gt;=30,"Large",IF(G563&lt;=15,"Small","Medium"))</f>
        <v>Large</v>
      </c>
      <c r="I563" s="4" t="str">
        <f>VLOOKUP(G563,$A$2:$B$12,2,TRUE)</f>
        <v>XXX Large</v>
      </c>
      <c r="J563" s="1">
        <v>1944.87</v>
      </c>
      <c r="K563" s="4">
        <f>IF(I563="Extra Large",0.01,IF(I563="XXX Large",0.01,IF(I563="XX Large",0.01,0)))</f>
        <v>0.01</v>
      </c>
      <c r="L563" s="4">
        <f>J563-(J563*K563)</f>
        <v>1925.4213</v>
      </c>
      <c r="M563" s="4">
        <f>IF(I563="XXX Large",J563-O563,IF(I563="XX Large",J563-O563,IF(I563="Extra Large",J563-O563,J563)))</f>
        <v>1940.37</v>
      </c>
      <c r="N563" s="1" t="s">
        <v>10</v>
      </c>
      <c r="O563" s="1">
        <v>4.5</v>
      </c>
    </row>
    <row r="564" spans="4:15" x14ac:dyDescent="0.25">
      <c r="D564" s="1">
        <v>11269</v>
      </c>
      <c r="E564" s="2">
        <v>41055</v>
      </c>
      <c r="F564" s="1" t="s">
        <v>7</v>
      </c>
      <c r="G564" s="1">
        <v>49</v>
      </c>
      <c r="H564" s="4" t="str">
        <f>IF($G564&gt;=30,"Large",IF(G564&lt;=15,"Small","Medium"))</f>
        <v>Large</v>
      </c>
      <c r="I564" s="4" t="str">
        <f>VLOOKUP(G564,$A$2:$B$12,2,TRUE)</f>
        <v>XXX Large</v>
      </c>
      <c r="J564" s="1">
        <v>233.28</v>
      </c>
      <c r="K564" s="4">
        <f>IF(I564="Extra Large",0.01,IF(I564="XXX Large",0.01,IF(I564="XX Large",0.01,0)))</f>
        <v>0.01</v>
      </c>
      <c r="L564" s="4">
        <f>J564-(J564*K564)</f>
        <v>230.94720000000001</v>
      </c>
      <c r="M564" s="4">
        <f>IF(I564="XXX Large",J564-O564,IF(I564="XX Large",J564-O564,IF(I564="Extra Large",J564-O564,J564)))</f>
        <v>232.78</v>
      </c>
      <c r="N564" s="1" t="s">
        <v>10</v>
      </c>
      <c r="O564" s="1">
        <v>0.5</v>
      </c>
    </row>
    <row r="565" spans="4:15" x14ac:dyDescent="0.25">
      <c r="D565" s="1">
        <v>56802</v>
      </c>
      <c r="E565" s="2">
        <v>41058</v>
      </c>
      <c r="F565" s="1" t="s">
        <v>9</v>
      </c>
      <c r="G565" s="1">
        <v>50</v>
      </c>
      <c r="H565" s="4" t="str">
        <f>IF($G565&gt;=30,"Large",IF(G565&lt;=15,"Small","Medium"))</f>
        <v>Large</v>
      </c>
      <c r="I565" s="4" t="str">
        <f>VLOOKUP(G565,$A$2:$B$12,2,TRUE)</f>
        <v>XXX Large</v>
      </c>
      <c r="J565" s="1">
        <v>78.2</v>
      </c>
      <c r="K565" s="4">
        <f>IF(I565="Extra Large",0.01,IF(I565="XXX Large",0.01,IF(I565="XX Large",0.01,0)))</f>
        <v>0.01</v>
      </c>
      <c r="L565" s="4">
        <f>J565-(J565*K565)</f>
        <v>77.418000000000006</v>
      </c>
      <c r="M565" s="4">
        <f>IF(I565="XXX Large",J565-O565,IF(I565="XX Large",J565-O565,IF(I565="Extra Large",J565-O565,J565)))</f>
        <v>77.2</v>
      </c>
      <c r="N565" s="1" t="s">
        <v>10</v>
      </c>
      <c r="O565" s="1">
        <v>1</v>
      </c>
    </row>
    <row r="566" spans="4:15" x14ac:dyDescent="0.25">
      <c r="D566" s="1">
        <v>23363</v>
      </c>
      <c r="E566" s="2">
        <v>41058</v>
      </c>
      <c r="F566" s="1" t="s">
        <v>7</v>
      </c>
      <c r="G566" s="1">
        <v>46</v>
      </c>
      <c r="H566" s="4" t="str">
        <f>IF($G566&gt;=30,"Large",IF(G566&lt;=15,"Small","Medium"))</f>
        <v>Large</v>
      </c>
      <c r="I566" s="4" t="str">
        <f>VLOOKUP(G566,$A$2:$B$12,2,TRUE)</f>
        <v>XXX Large</v>
      </c>
      <c r="J566" s="1">
        <v>241.81</v>
      </c>
      <c r="K566" s="4">
        <f>IF(I566="Extra Large",0.01,IF(I566="XXX Large",0.01,IF(I566="XX Large",0.01,0)))</f>
        <v>0.01</v>
      </c>
      <c r="L566" s="4">
        <f>J566-(J566*K566)</f>
        <v>239.39189999999999</v>
      </c>
      <c r="M566" s="4">
        <f>IF(I566="XXX Large",J566-O566,IF(I566="XX Large",J566-O566,IF(I566="Extra Large",J566-O566,J566)))</f>
        <v>236.84</v>
      </c>
      <c r="N566" s="1" t="s">
        <v>10</v>
      </c>
      <c r="O566" s="1">
        <v>4.97</v>
      </c>
    </row>
    <row r="567" spans="4:15" x14ac:dyDescent="0.25">
      <c r="D567" s="1">
        <v>42177</v>
      </c>
      <c r="E567" s="2">
        <v>41059</v>
      </c>
      <c r="F567" s="1" t="s">
        <v>11</v>
      </c>
      <c r="G567" s="1">
        <v>49</v>
      </c>
      <c r="H567" s="4" t="str">
        <f>IF($G567&gt;=30,"Large",IF(G567&lt;=15,"Small","Medium"))</f>
        <v>Large</v>
      </c>
      <c r="I567" s="4" t="str">
        <f>VLOOKUP(G567,$A$2:$B$12,2,TRUE)</f>
        <v>XXX Large</v>
      </c>
      <c r="J567" s="1">
        <v>1201.934</v>
      </c>
      <c r="K567" s="4">
        <f>IF(I567="Extra Large",0.01,IF(I567="XXX Large",0.01,IF(I567="XX Large",0.01,0)))</f>
        <v>0.01</v>
      </c>
      <c r="L567" s="4">
        <f>J567-(J567*K567)</f>
        <v>1189.9146599999999</v>
      </c>
      <c r="M567" s="4">
        <f>IF(I567="XXX Large",J567-O567,IF(I567="XX Large",J567-O567,IF(I567="Extra Large",J567-O567,J567)))</f>
        <v>1193.3440000000001</v>
      </c>
      <c r="N567" s="1" t="s">
        <v>10</v>
      </c>
      <c r="O567" s="1">
        <v>8.59</v>
      </c>
    </row>
    <row r="568" spans="4:15" x14ac:dyDescent="0.25">
      <c r="D568" s="1">
        <v>48614</v>
      </c>
      <c r="E568" s="2">
        <v>41060</v>
      </c>
      <c r="F568" s="1" t="s">
        <v>12</v>
      </c>
      <c r="G568" s="1">
        <v>46</v>
      </c>
      <c r="H568" s="4" t="str">
        <f>IF($G568&gt;=30,"Large",IF(G568&lt;=15,"Small","Medium"))</f>
        <v>Large</v>
      </c>
      <c r="I568" s="4" t="str">
        <f>VLOOKUP(G568,$A$2:$B$12,2,TRUE)</f>
        <v>XXX Large</v>
      </c>
      <c r="J568" s="1">
        <v>7965.9025000000001</v>
      </c>
      <c r="K568" s="4">
        <f>IF(I568="Extra Large",0.01,IF(I568="XXX Large",0.01,IF(I568="XX Large",0.01,0)))</f>
        <v>0.01</v>
      </c>
      <c r="L568" s="4">
        <f>J568-(J568*K568)</f>
        <v>7886.2434750000002</v>
      </c>
      <c r="M568" s="4">
        <f>IF(I568="XXX Large",J568-O568,IF(I568="XX Large",J568-O568,IF(I568="Extra Large",J568-O568,J568)))</f>
        <v>7956.9125000000004</v>
      </c>
      <c r="N568" s="1" t="s">
        <v>10</v>
      </c>
      <c r="O568" s="1">
        <v>8.99</v>
      </c>
    </row>
    <row r="569" spans="4:15" x14ac:dyDescent="0.25">
      <c r="D569" s="1">
        <v>39686</v>
      </c>
      <c r="E569" s="2">
        <v>41068</v>
      </c>
      <c r="F569" s="1" t="s">
        <v>11</v>
      </c>
      <c r="G569" s="1">
        <v>48</v>
      </c>
      <c r="H569" s="4" t="str">
        <f>IF($G569&gt;=30,"Large",IF(G569&lt;=15,"Small","Medium"))</f>
        <v>Large</v>
      </c>
      <c r="I569" s="4" t="str">
        <f>VLOOKUP(G569,$A$2:$B$12,2,TRUE)</f>
        <v>XXX Large</v>
      </c>
      <c r="J569" s="1">
        <v>2750.7105000000001</v>
      </c>
      <c r="K569" s="4">
        <f>IF(I569="Extra Large",0.01,IF(I569="XXX Large",0.01,IF(I569="XX Large",0.01,0)))</f>
        <v>0.01</v>
      </c>
      <c r="L569" s="4">
        <f>J569-(J569*K569)</f>
        <v>2723.203395</v>
      </c>
      <c r="M569" s="4">
        <f>IF(I569="XXX Large",J569-O569,IF(I569="XX Large",J569-O569,IF(I569="Extra Large",J569-O569,J569)))</f>
        <v>2745.4504999999999</v>
      </c>
      <c r="N569" s="1" t="s">
        <v>10</v>
      </c>
      <c r="O569" s="1">
        <v>5.26</v>
      </c>
    </row>
    <row r="570" spans="4:15" x14ac:dyDescent="0.25">
      <c r="D570" s="1">
        <v>43874</v>
      </c>
      <c r="E570" s="2">
        <v>41070</v>
      </c>
      <c r="F570" s="1" t="s">
        <v>9</v>
      </c>
      <c r="G570" s="1">
        <v>46</v>
      </c>
      <c r="H570" s="4" t="str">
        <f>IF($G570&gt;=30,"Large",IF(G570&lt;=15,"Small","Medium"))</f>
        <v>Large</v>
      </c>
      <c r="I570" s="4" t="str">
        <f>VLOOKUP(G570,$A$2:$B$12,2,TRUE)</f>
        <v>XXX Large</v>
      </c>
      <c r="J570" s="1">
        <v>153.28</v>
      </c>
      <c r="K570" s="4">
        <f>IF(I570="Extra Large",0.01,IF(I570="XXX Large",0.01,IF(I570="XX Large",0.01,0)))</f>
        <v>0.01</v>
      </c>
      <c r="L570" s="4">
        <f>J570-(J570*K570)</f>
        <v>151.74719999999999</v>
      </c>
      <c r="M570" s="4">
        <f>IF(I570="XXX Large",J570-O570,IF(I570="XX Large",J570-O570,IF(I570="Extra Large",J570-O570,J570)))</f>
        <v>148.28</v>
      </c>
      <c r="N570" s="1" t="s">
        <v>10</v>
      </c>
      <c r="O570" s="1">
        <v>5</v>
      </c>
    </row>
    <row r="571" spans="4:15" x14ac:dyDescent="0.25">
      <c r="D571" s="1">
        <v>58658</v>
      </c>
      <c r="E571" s="2">
        <v>41071</v>
      </c>
      <c r="F571" s="1" t="s">
        <v>14</v>
      </c>
      <c r="G571" s="1">
        <v>46</v>
      </c>
      <c r="H571" s="4" t="str">
        <f>IF($G571&gt;=30,"Large",IF(G571&lt;=15,"Small","Medium"))</f>
        <v>Large</v>
      </c>
      <c r="I571" s="4" t="str">
        <f>VLOOKUP(G571,$A$2:$B$12,2,TRUE)</f>
        <v>XXX Large</v>
      </c>
      <c r="J571" s="1">
        <v>760.80100000000004</v>
      </c>
      <c r="K571" s="4">
        <f>IF(I571="Extra Large",0.01,IF(I571="XXX Large",0.01,IF(I571="XX Large",0.01,0)))</f>
        <v>0.01</v>
      </c>
      <c r="L571" s="4">
        <f>J571-(J571*K571)</f>
        <v>753.19299000000001</v>
      </c>
      <c r="M571" s="4">
        <f>IF(I571="XXX Large",J571-O571,IF(I571="XX Large",J571-O571,IF(I571="Extra Large",J571-O571,J571)))</f>
        <v>759.81100000000004</v>
      </c>
      <c r="N571" s="1" t="s">
        <v>10</v>
      </c>
      <c r="O571" s="1">
        <v>0.99</v>
      </c>
    </row>
    <row r="572" spans="4:15" x14ac:dyDescent="0.25">
      <c r="D572" s="1">
        <v>12551</v>
      </c>
      <c r="E572" s="2">
        <v>41071</v>
      </c>
      <c r="F572" s="1" t="s">
        <v>7</v>
      </c>
      <c r="G572" s="1">
        <v>46</v>
      </c>
      <c r="H572" s="4" t="str">
        <f>IF($G572&gt;=30,"Large",IF(G572&lt;=15,"Small","Medium"))</f>
        <v>Large</v>
      </c>
      <c r="I572" s="4" t="str">
        <f>VLOOKUP(G572,$A$2:$B$12,2,TRUE)</f>
        <v>XXX Large</v>
      </c>
      <c r="J572" s="1">
        <v>5023.2534999999998</v>
      </c>
      <c r="K572" s="4">
        <f>IF(I572="Extra Large",0.01,IF(I572="XXX Large",0.01,IF(I572="XX Large",0.01,0)))</f>
        <v>0.01</v>
      </c>
      <c r="L572" s="4">
        <f>J572-(J572*K572)</f>
        <v>4973.0209649999997</v>
      </c>
      <c r="M572" s="4">
        <f>IF(I572="XXX Large",J572-O572,IF(I572="XX Large",J572-O572,IF(I572="Extra Large",J572-O572,J572)))</f>
        <v>5017.9934999999996</v>
      </c>
      <c r="N572" s="1" t="s">
        <v>10</v>
      </c>
      <c r="O572" s="1">
        <v>5.26</v>
      </c>
    </row>
    <row r="573" spans="4:15" x14ac:dyDescent="0.25">
      <c r="D573" s="1">
        <v>43045</v>
      </c>
      <c r="E573" s="2">
        <v>41074</v>
      </c>
      <c r="F573" s="1" t="s">
        <v>14</v>
      </c>
      <c r="G573" s="1">
        <v>47</v>
      </c>
      <c r="H573" s="4" t="str">
        <f>IF($G573&gt;=30,"Large",IF(G573&lt;=15,"Small","Medium"))</f>
        <v>Large</v>
      </c>
      <c r="I573" s="4" t="str">
        <f>VLOOKUP(G573,$A$2:$B$12,2,TRUE)</f>
        <v>XXX Large</v>
      </c>
      <c r="J573" s="1">
        <v>5301.2</v>
      </c>
      <c r="K573" s="4">
        <f>IF(I573="Extra Large",0.01,IF(I573="XXX Large",0.01,IF(I573="XX Large",0.01,0)))</f>
        <v>0.01</v>
      </c>
      <c r="L573" s="4">
        <f>J573-(J573*K573)</f>
        <v>5248.1880000000001</v>
      </c>
      <c r="M573" s="4">
        <f>IF(I573="XXX Large",J573-O573,IF(I573="XX Large",J573-O573,IF(I573="Extra Large",J573-O573,J573)))</f>
        <v>5291.08</v>
      </c>
      <c r="N573" s="1" t="s">
        <v>10</v>
      </c>
      <c r="O573" s="1">
        <v>10.119999999999999</v>
      </c>
    </row>
    <row r="574" spans="4:15" x14ac:dyDescent="0.25">
      <c r="D574" s="1">
        <v>16897</v>
      </c>
      <c r="E574" s="2">
        <v>41075</v>
      </c>
      <c r="F574" s="1" t="s">
        <v>11</v>
      </c>
      <c r="G574" s="1">
        <v>48</v>
      </c>
      <c r="H574" s="4" t="str">
        <f>IF($G574&gt;=30,"Large",IF(G574&lt;=15,"Small","Medium"))</f>
        <v>Large</v>
      </c>
      <c r="I574" s="4" t="str">
        <f>VLOOKUP(G574,$A$2:$B$12,2,TRUE)</f>
        <v>XXX Large</v>
      </c>
      <c r="J574" s="1">
        <v>107.7</v>
      </c>
      <c r="K574" s="4">
        <f>IF(I574="Extra Large",0.01,IF(I574="XXX Large",0.01,IF(I574="XX Large",0.01,0)))</f>
        <v>0.01</v>
      </c>
      <c r="L574" s="4">
        <f>J574-(J574*K574)</f>
        <v>106.623</v>
      </c>
      <c r="M574" s="4">
        <f>IF(I574="XXX Large",J574-O574,IF(I574="XX Large",J574-O574,IF(I574="Extra Large",J574-O574,J574)))</f>
        <v>106.7</v>
      </c>
      <c r="N574" s="1" t="s">
        <v>10</v>
      </c>
      <c r="O574" s="1">
        <v>1</v>
      </c>
    </row>
    <row r="575" spans="4:15" x14ac:dyDescent="0.25">
      <c r="D575" s="1">
        <v>43488</v>
      </c>
      <c r="E575" s="2">
        <v>41078</v>
      </c>
      <c r="F575" s="1" t="s">
        <v>12</v>
      </c>
      <c r="G575" s="1">
        <v>46</v>
      </c>
      <c r="H575" s="4" t="str">
        <f>IF($G575&gt;=30,"Large",IF(G575&lt;=15,"Small","Medium"))</f>
        <v>Large</v>
      </c>
      <c r="I575" s="4" t="str">
        <f>VLOOKUP(G575,$A$2:$B$12,2,TRUE)</f>
        <v>XXX Large</v>
      </c>
      <c r="J575" s="1">
        <v>2116.1999999999998</v>
      </c>
      <c r="K575" s="4">
        <f>IF(I575="Extra Large",0.01,IF(I575="XXX Large",0.01,IF(I575="XX Large",0.01,0)))</f>
        <v>0.01</v>
      </c>
      <c r="L575" s="4">
        <f>J575-(J575*K575)</f>
        <v>2095.038</v>
      </c>
      <c r="M575" s="4">
        <f>IF(I575="XXX Large",J575-O575,IF(I575="XX Large",J575-O575,IF(I575="Extra Large",J575-O575,J575)))</f>
        <v>2111.6999999999998</v>
      </c>
      <c r="N575" s="1" t="s">
        <v>10</v>
      </c>
      <c r="O575" s="1">
        <v>4.5</v>
      </c>
    </row>
    <row r="576" spans="4:15" x14ac:dyDescent="0.25">
      <c r="D576" s="1">
        <v>43488</v>
      </c>
      <c r="E576" s="2">
        <v>41078</v>
      </c>
      <c r="F576" s="1" t="s">
        <v>12</v>
      </c>
      <c r="G576" s="1">
        <v>46</v>
      </c>
      <c r="H576" s="4" t="str">
        <f>IF($G576&gt;=30,"Large",IF(G576&lt;=15,"Small","Medium"))</f>
        <v>Large</v>
      </c>
      <c r="I576" s="4" t="str">
        <f>VLOOKUP(G576,$A$2:$B$12,2,TRUE)</f>
        <v>XXX Large</v>
      </c>
      <c r="J576" s="1">
        <v>766.36</v>
      </c>
      <c r="K576" s="4">
        <f>IF(I576="Extra Large",0.01,IF(I576="XXX Large",0.01,IF(I576="XX Large",0.01,0)))</f>
        <v>0.01</v>
      </c>
      <c r="L576" s="4">
        <f>J576-(J576*K576)</f>
        <v>758.69640000000004</v>
      </c>
      <c r="M576" s="4">
        <f>IF(I576="XXX Large",J576-O576,IF(I576="XX Large",J576-O576,IF(I576="Extra Large",J576-O576,J576)))</f>
        <v>764.97</v>
      </c>
      <c r="N576" s="1" t="s">
        <v>10</v>
      </c>
      <c r="O576" s="1">
        <v>1.39</v>
      </c>
    </row>
    <row r="577" spans="4:15" x14ac:dyDescent="0.25">
      <c r="D577" s="1">
        <v>33222</v>
      </c>
      <c r="E577" s="2">
        <v>41079</v>
      </c>
      <c r="F577" s="1" t="s">
        <v>14</v>
      </c>
      <c r="G577" s="1">
        <v>48</v>
      </c>
      <c r="H577" s="4" t="str">
        <f>IF($G577&gt;=30,"Large",IF(G577&lt;=15,"Small","Medium"))</f>
        <v>Large</v>
      </c>
      <c r="I577" s="4" t="str">
        <f>VLOOKUP(G577,$A$2:$B$12,2,TRUE)</f>
        <v>XXX Large</v>
      </c>
      <c r="J577" s="1">
        <v>145.66</v>
      </c>
      <c r="K577" s="4">
        <f>IF(I577="Extra Large",0.01,IF(I577="XXX Large",0.01,IF(I577="XX Large",0.01,0)))</f>
        <v>0.01</v>
      </c>
      <c r="L577" s="4">
        <f>J577-(J577*K577)</f>
        <v>144.20339999999999</v>
      </c>
      <c r="M577" s="4">
        <f>IF(I577="XXX Large",J577-O577,IF(I577="XX Large",J577-O577,IF(I577="Extra Large",J577-O577,J577)))</f>
        <v>144.96</v>
      </c>
      <c r="N577" s="1" t="s">
        <v>10</v>
      </c>
      <c r="O577" s="1">
        <v>0.7</v>
      </c>
    </row>
    <row r="578" spans="4:15" x14ac:dyDescent="0.25">
      <c r="D578" s="1">
        <v>25986</v>
      </c>
      <c r="E578" s="2">
        <v>41082</v>
      </c>
      <c r="F578" s="1" t="s">
        <v>14</v>
      </c>
      <c r="G578" s="1">
        <v>48</v>
      </c>
      <c r="H578" s="4" t="str">
        <f>IF($G578&gt;=30,"Large",IF(G578&lt;=15,"Small","Medium"))</f>
        <v>Large</v>
      </c>
      <c r="I578" s="4" t="str">
        <f>VLOOKUP(G578,$A$2:$B$12,2,TRUE)</f>
        <v>XXX Large</v>
      </c>
      <c r="J578" s="1">
        <v>278.07</v>
      </c>
      <c r="K578" s="4">
        <f>IF(I578="Extra Large",0.01,IF(I578="XXX Large",0.01,IF(I578="XX Large",0.01,0)))</f>
        <v>0.01</v>
      </c>
      <c r="L578" s="4">
        <f>J578-(J578*K578)</f>
        <v>275.28929999999997</v>
      </c>
      <c r="M578" s="4">
        <f>IF(I578="XXX Large",J578-O578,IF(I578="XX Large",J578-O578,IF(I578="Extra Large",J578-O578,J578)))</f>
        <v>273.11</v>
      </c>
      <c r="N578" s="1" t="s">
        <v>10</v>
      </c>
      <c r="O578" s="1">
        <v>4.96</v>
      </c>
    </row>
    <row r="579" spans="4:15" x14ac:dyDescent="0.25">
      <c r="D579" s="1">
        <v>46691</v>
      </c>
      <c r="E579" s="2">
        <v>41084</v>
      </c>
      <c r="F579" s="1" t="s">
        <v>12</v>
      </c>
      <c r="G579" s="1">
        <v>47</v>
      </c>
      <c r="H579" s="4" t="str">
        <f>IF($G579&gt;=30,"Large",IF(G579&lt;=15,"Small","Medium"))</f>
        <v>Large</v>
      </c>
      <c r="I579" s="4" t="str">
        <f>VLOOKUP(G579,$A$2:$B$12,2,TRUE)</f>
        <v>XXX Large</v>
      </c>
      <c r="J579" s="1">
        <v>1676.25</v>
      </c>
      <c r="K579" s="4">
        <f>IF(I579="Extra Large",0.01,IF(I579="XXX Large",0.01,IF(I579="XX Large",0.01,0)))</f>
        <v>0.01</v>
      </c>
      <c r="L579" s="4">
        <f>J579-(J579*K579)</f>
        <v>1659.4875</v>
      </c>
      <c r="M579" s="4">
        <f>IF(I579="XXX Large",J579-O579,IF(I579="XX Large",J579-O579,IF(I579="Extra Large",J579-O579,J579)))</f>
        <v>1653.65</v>
      </c>
      <c r="N579" s="1" t="s">
        <v>10</v>
      </c>
      <c r="O579" s="1">
        <v>22.6</v>
      </c>
    </row>
    <row r="580" spans="4:15" x14ac:dyDescent="0.25">
      <c r="D580" s="1">
        <v>55494</v>
      </c>
      <c r="E580" s="2">
        <v>41085</v>
      </c>
      <c r="F580" s="1" t="s">
        <v>11</v>
      </c>
      <c r="G580" s="1">
        <v>49</v>
      </c>
      <c r="H580" s="4" t="str">
        <f>IF($G580&gt;=30,"Large",IF(G580&lt;=15,"Small","Medium"))</f>
        <v>Large</v>
      </c>
      <c r="I580" s="4" t="str">
        <f>VLOOKUP(G580,$A$2:$B$12,2,TRUE)</f>
        <v>XXX Large</v>
      </c>
      <c r="J580" s="1">
        <v>544.89</v>
      </c>
      <c r="K580" s="4">
        <f>IF(I580="Extra Large",0.01,IF(I580="XXX Large",0.01,IF(I580="XX Large",0.01,0)))</f>
        <v>0.01</v>
      </c>
      <c r="L580" s="4">
        <f>J580-(J580*K580)</f>
        <v>539.44110000000001</v>
      </c>
      <c r="M580" s="4">
        <f>IF(I580="XXX Large",J580-O580,IF(I580="XX Large",J580-O580,IF(I580="Extra Large",J580-O580,J580)))</f>
        <v>539.08000000000004</v>
      </c>
      <c r="N580" s="1" t="s">
        <v>10</v>
      </c>
      <c r="O580" s="1">
        <v>5.81</v>
      </c>
    </row>
    <row r="581" spans="4:15" x14ac:dyDescent="0.25">
      <c r="D581" s="1">
        <v>16706</v>
      </c>
      <c r="E581" s="2">
        <v>41087</v>
      </c>
      <c r="F581" s="1" t="s">
        <v>9</v>
      </c>
      <c r="G581" s="1">
        <v>47</v>
      </c>
      <c r="H581" s="4" t="str">
        <f>IF($G581&gt;=30,"Large",IF(G581&lt;=15,"Small","Medium"))</f>
        <v>Large</v>
      </c>
      <c r="I581" s="4" t="str">
        <f>VLOOKUP(G581,$A$2:$B$12,2,TRUE)</f>
        <v>XXX Large</v>
      </c>
      <c r="J581" s="1">
        <v>1943.72</v>
      </c>
      <c r="K581" s="4">
        <f>IF(I581="Extra Large",0.01,IF(I581="XXX Large",0.01,IF(I581="XX Large",0.01,0)))</f>
        <v>0.01</v>
      </c>
      <c r="L581" s="4">
        <f>J581-(J581*K581)</f>
        <v>1924.2828</v>
      </c>
      <c r="M581" s="4">
        <f>IF(I581="XXX Large",J581-O581,IF(I581="XX Large",J581-O581,IF(I581="Extra Large",J581-O581,J581)))</f>
        <v>1909.52</v>
      </c>
      <c r="N581" s="1" t="s">
        <v>10</v>
      </c>
      <c r="O581" s="1">
        <v>34.200000000000003</v>
      </c>
    </row>
    <row r="582" spans="4:15" x14ac:dyDescent="0.25">
      <c r="D582" s="1">
        <v>4416</v>
      </c>
      <c r="E582" s="2">
        <v>41089</v>
      </c>
      <c r="F582" s="1" t="s">
        <v>7</v>
      </c>
      <c r="G582" s="1">
        <v>46</v>
      </c>
      <c r="H582" s="4" t="str">
        <f>IF($G582&gt;=30,"Large",IF(G582&lt;=15,"Small","Medium"))</f>
        <v>Large</v>
      </c>
      <c r="I582" s="4" t="str">
        <f>VLOOKUP(G582,$A$2:$B$12,2,TRUE)</f>
        <v>XXX Large</v>
      </c>
      <c r="J582" s="1">
        <v>7441.29</v>
      </c>
      <c r="K582" s="4">
        <f>IF(I582="Extra Large",0.01,IF(I582="XXX Large",0.01,IF(I582="XX Large",0.01,0)))</f>
        <v>0.01</v>
      </c>
      <c r="L582" s="4">
        <f>J582-(J582*K582)</f>
        <v>7366.8770999999997</v>
      </c>
      <c r="M582" s="4">
        <f>IF(I582="XXX Large",J582-O582,IF(I582="XX Large",J582-O582,IF(I582="Extra Large",J582-O582,J582)))</f>
        <v>7421.3</v>
      </c>
      <c r="N582" s="1" t="s">
        <v>10</v>
      </c>
      <c r="O582" s="1">
        <v>19.989999999999998</v>
      </c>
    </row>
    <row r="583" spans="4:15" x14ac:dyDescent="0.25">
      <c r="D583" s="1">
        <v>23685</v>
      </c>
      <c r="E583" s="2">
        <v>41089</v>
      </c>
      <c r="F583" s="1" t="s">
        <v>11</v>
      </c>
      <c r="G583" s="1">
        <v>46</v>
      </c>
      <c r="H583" s="4" t="str">
        <f>IF($G583&gt;=30,"Large",IF(G583&lt;=15,"Small","Medium"))</f>
        <v>Large</v>
      </c>
      <c r="I583" s="4" t="str">
        <f>VLOOKUP(G583,$A$2:$B$12,2,TRUE)</f>
        <v>XXX Large</v>
      </c>
      <c r="J583" s="1">
        <v>7928.5619999999999</v>
      </c>
      <c r="K583" s="4">
        <f>IF(I583="Extra Large",0.01,IF(I583="XXX Large",0.01,IF(I583="XX Large",0.01,0)))</f>
        <v>0.01</v>
      </c>
      <c r="L583" s="4">
        <f>J583-(J583*K583)</f>
        <v>7849.2763800000002</v>
      </c>
      <c r="M583" s="4">
        <f>IF(I583="XXX Large",J583-O583,IF(I583="XX Large",J583-O583,IF(I583="Extra Large",J583-O583,J583)))</f>
        <v>7923.5619999999999</v>
      </c>
      <c r="N583" s="1" t="s">
        <v>10</v>
      </c>
      <c r="O583" s="1">
        <v>5</v>
      </c>
    </row>
    <row r="584" spans="4:15" x14ac:dyDescent="0.25">
      <c r="D584" s="1">
        <v>50914</v>
      </c>
      <c r="E584" s="2">
        <v>41093</v>
      </c>
      <c r="F584" s="1" t="s">
        <v>12</v>
      </c>
      <c r="G584" s="1">
        <v>49</v>
      </c>
      <c r="H584" s="4" t="str">
        <f>IF($G584&gt;=30,"Large",IF(G584&lt;=15,"Small","Medium"))</f>
        <v>Large</v>
      </c>
      <c r="I584" s="4" t="str">
        <f>VLOOKUP(G584,$A$2:$B$12,2,TRUE)</f>
        <v>XXX Large</v>
      </c>
      <c r="J584" s="1">
        <v>8551.5439999999999</v>
      </c>
      <c r="K584" s="4">
        <f>IF(I584="Extra Large",0.01,IF(I584="XXX Large",0.01,IF(I584="XX Large",0.01,0)))</f>
        <v>0.01</v>
      </c>
      <c r="L584" s="4">
        <f>J584-(J584*K584)</f>
        <v>8466.0285600000007</v>
      </c>
      <c r="M584" s="4">
        <f>IF(I584="XXX Large",J584-O584,IF(I584="XX Large",J584-O584,IF(I584="Extra Large",J584-O584,J584)))</f>
        <v>8542.5540000000001</v>
      </c>
      <c r="N584" s="1" t="s">
        <v>10</v>
      </c>
      <c r="O584" s="1">
        <v>8.99</v>
      </c>
    </row>
    <row r="585" spans="4:15" x14ac:dyDescent="0.25">
      <c r="D585" s="1">
        <v>29761</v>
      </c>
      <c r="E585" s="2">
        <v>41093</v>
      </c>
      <c r="F585" s="1" t="s">
        <v>14</v>
      </c>
      <c r="G585" s="1">
        <v>48</v>
      </c>
      <c r="H585" s="4" t="str">
        <f>IF($G585&gt;=30,"Large",IF(G585&lt;=15,"Small","Medium"))</f>
        <v>Large</v>
      </c>
      <c r="I585" s="4" t="str">
        <f>VLOOKUP(G585,$A$2:$B$12,2,TRUE)</f>
        <v>XXX Large</v>
      </c>
      <c r="J585" s="1">
        <v>1463.105</v>
      </c>
      <c r="K585" s="4">
        <f>IF(I585="Extra Large",0.01,IF(I585="XXX Large",0.01,IF(I585="XX Large",0.01,0)))</f>
        <v>0.01</v>
      </c>
      <c r="L585" s="4">
        <f>J585-(J585*K585)</f>
        <v>1448.4739500000001</v>
      </c>
      <c r="M585" s="4">
        <f>IF(I585="XXX Large",J585-O585,IF(I585="XX Large",J585-O585,IF(I585="Extra Large",J585-O585,J585)))</f>
        <v>1461.855</v>
      </c>
      <c r="N585" s="1" t="s">
        <v>10</v>
      </c>
      <c r="O585" s="1">
        <v>1.25</v>
      </c>
    </row>
    <row r="586" spans="4:15" x14ac:dyDescent="0.25">
      <c r="D586" s="1">
        <v>46726</v>
      </c>
      <c r="E586" s="2">
        <v>41095</v>
      </c>
      <c r="F586" s="1" t="s">
        <v>11</v>
      </c>
      <c r="G586" s="1">
        <v>46</v>
      </c>
      <c r="H586" s="4" t="str">
        <f>IF($G586&gt;=30,"Large",IF(G586&lt;=15,"Small","Medium"))</f>
        <v>Large</v>
      </c>
      <c r="I586" s="4" t="str">
        <f>VLOOKUP(G586,$A$2:$B$12,2,TRUE)</f>
        <v>XXX Large</v>
      </c>
      <c r="J586" s="1">
        <v>325.97000000000003</v>
      </c>
      <c r="K586" s="4">
        <f>IF(I586="Extra Large",0.01,IF(I586="XXX Large",0.01,IF(I586="XX Large",0.01,0)))</f>
        <v>0.01</v>
      </c>
      <c r="L586" s="4">
        <f>J586-(J586*K586)</f>
        <v>322.71030000000002</v>
      </c>
      <c r="M586" s="4">
        <f>IF(I586="XXX Large",J586-O586,IF(I586="XX Large",J586-O586,IF(I586="Extra Large",J586-O586,J586)))</f>
        <v>317.60000000000002</v>
      </c>
      <c r="N586" s="1" t="s">
        <v>10</v>
      </c>
      <c r="O586" s="1">
        <v>8.3699999999999992</v>
      </c>
    </row>
    <row r="587" spans="4:15" x14ac:dyDescent="0.25">
      <c r="D587" s="1">
        <v>13923</v>
      </c>
      <c r="E587" s="2">
        <v>41098</v>
      </c>
      <c r="F587" s="1" t="s">
        <v>9</v>
      </c>
      <c r="G587" s="1">
        <v>49</v>
      </c>
      <c r="H587" s="4" t="str">
        <f>IF($G587&gt;=30,"Large",IF(G587&lt;=15,"Small","Medium"))</f>
        <v>Large</v>
      </c>
      <c r="I587" s="4" t="str">
        <f>VLOOKUP(G587,$A$2:$B$12,2,TRUE)</f>
        <v>XXX Large</v>
      </c>
      <c r="J587" s="1">
        <v>1220.23</v>
      </c>
      <c r="K587" s="4">
        <f>IF(I587="Extra Large",0.01,IF(I587="XXX Large",0.01,IF(I587="XX Large",0.01,0)))</f>
        <v>0.01</v>
      </c>
      <c r="L587" s="4">
        <f>J587-(J587*K587)</f>
        <v>1208.0277000000001</v>
      </c>
      <c r="M587" s="4">
        <f>IF(I587="XXX Large",J587-O587,IF(I587="XX Large",J587-O587,IF(I587="Extra Large",J587-O587,J587)))</f>
        <v>1208.69</v>
      </c>
      <c r="N587" s="1" t="s">
        <v>10</v>
      </c>
      <c r="O587" s="1">
        <v>11.54</v>
      </c>
    </row>
    <row r="588" spans="4:15" x14ac:dyDescent="0.25">
      <c r="D588" s="1">
        <v>5858</v>
      </c>
      <c r="E588" s="2">
        <v>41103</v>
      </c>
      <c r="F588" s="1" t="s">
        <v>11</v>
      </c>
      <c r="G588" s="1">
        <v>48</v>
      </c>
      <c r="H588" s="4" t="str">
        <f>IF($G588&gt;=30,"Large",IF(G588&lt;=15,"Small","Medium"))</f>
        <v>Large</v>
      </c>
      <c r="I588" s="4" t="str">
        <f>VLOOKUP(G588,$A$2:$B$12,2,TRUE)</f>
        <v>XXX Large</v>
      </c>
      <c r="J588" s="1">
        <v>2531.66</v>
      </c>
      <c r="K588" s="4">
        <f>IF(I588="Extra Large",0.01,IF(I588="XXX Large",0.01,IF(I588="XX Large",0.01,0)))</f>
        <v>0.01</v>
      </c>
      <c r="L588" s="4">
        <f>J588-(J588*K588)</f>
        <v>2506.3433999999997</v>
      </c>
      <c r="M588" s="4">
        <f>IF(I588="XXX Large",J588-O588,IF(I588="XX Large",J588-O588,IF(I588="Extra Large",J588-O588,J588)))</f>
        <v>2518</v>
      </c>
      <c r="N588" s="1" t="s">
        <v>10</v>
      </c>
      <c r="O588" s="1">
        <v>13.66</v>
      </c>
    </row>
    <row r="589" spans="4:15" x14ac:dyDescent="0.25">
      <c r="D589" s="1">
        <v>53378</v>
      </c>
      <c r="E589" s="2">
        <v>41103</v>
      </c>
      <c r="F589" s="1" t="s">
        <v>14</v>
      </c>
      <c r="G589" s="1">
        <v>49</v>
      </c>
      <c r="H589" s="4" t="str">
        <f>IF($G589&gt;=30,"Large",IF(G589&lt;=15,"Small","Medium"))</f>
        <v>Large</v>
      </c>
      <c r="I589" s="4" t="str">
        <f>VLOOKUP(G589,$A$2:$B$12,2,TRUE)</f>
        <v>XXX Large</v>
      </c>
      <c r="J589" s="1">
        <v>2377.2800000000002</v>
      </c>
      <c r="K589" s="4">
        <f>IF(I589="Extra Large",0.01,IF(I589="XXX Large",0.01,IF(I589="XX Large",0.01,0)))</f>
        <v>0.01</v>
      </c>
      <c r="L589" s="4">
        <f>J589-(J589*K589)</f>
        <v>2353.5072</v>
      </c>
      <c r="M589" s="4">
        <f>IF(I589="XXX Large",J589-O589,IF(I589="XX Large",J589-O589,IF(I589="Extra Large",J589-O589,J589)))</f>
        <v>2372.2800000000002</v>
      </c>
      <c r="N589" s="1" t="s">
        <v>10</v>
      </c>
      <c r="O589" s="1">
        <v>5</v>
      </c>
    </row>
    <row r="590" spans="4:15" x14ac:dyDescent="0.25">
      <c r="D590" s="1">
        <v>55683</v>
      </c>
      <c r="E590" s="2">
        <v>41105</v>
      </c>
      <c r="F590" s="1" t="s">
        <v>9</v>
      </c>
      <c r="G590" s="1">
        <v>50</v>
      </c>
      <c r="H590" s="4" t="str">
        <f>IF($G590&gt;=30,"Large",IF(G590&lt;=15,"Small","Medium"))</f>
        <v>Large</v>
      </c>
      <c r="I590" s="4" t="str">
        <f>VLOOKUP(G590,$A$2:$B$12,2,TRUE)</f>
        <v>XXX Large</v>
      </c>
      <c r="J590" s="1">
        <v>172.23</v>
      </c>
      <c r="K590" s="4">
        <f>IF(I590="Extra Large",0.01,IF(I590="XXX Large",0.01,IF(I590="XX Large",0.01,0)))</f>
        <v>0.01</v>
      </c>
      <c r="L590" s="4">
        <f>J590-(J590*K590)</f>
        <v>170.5077</v>
      </c>
      <c r="M590" s="4">
        <f>IF(I590="XXX Large",J590-O590,IF(I590="XX Large",J590-O590,IF(I590="Extra Large",J590-O590,J590)))</f>
        <v>170.88</v>
      </c>
      <c r="N590" s="1" t="s">
        <v>10</v>
      </c>
      <c r="O590" s="1">
        <v>1.35</v>
      </c>
    </row>
    <row r="591" spans="4:15" x14ac:dyDescent="0.25">
      <c r="D591" s="1">
        <v>9892</v>
      </c>
      <c r="E591" s="2">
        <v>41106</v>
      </c>
      <c r="F591" s="1" t="s">
        <v>14</v>
      </c>
      <c r="G591" s="1">
        <v>50</v>
      </c>
      <c r="H591" s="4" t="str">
        <f>IF($G591&gt;=30,"Large",IF(G591&lt;=15,"Small","Medium"))</f>
        <v>Large</v>
      </c>
      <c r="I591" s="4" t="str">
        <f>VLOOKUP(G591,$A$2:$B$12,2,TRUE)</f>
        <v>XXX Large</v>
      </c>
      <c r="J591" s="1">
        <v>1406.64</v>
      </c>
      <c r="K591" s="4">
        <f>IF(I591="Extra Large",0.01,IF(I591="XXX Large",0.01,IF(I591="XX Large",0.01,0)))</f>
        <v>0.01</v>
      </c>
      <c r="L591" s="4">
        <f>J591-(J591*K591)</f>
        <v>1392.5736000000002</v>
      </c>
      <c r="M591" s="4">
        <f>IF(I591="XXX Large",J591-O591,IF(I591="XX Large",J591-O591,IF(I591="Extra Large",J591-O591,J591)))</f>
        <v>1398.41</v>
      </c>
      <c r="N591" s="1" t="s">
        <v>10</v>
      </c>
      <c r="O591" s="1">
        <v>8.23</v>
      </c>
    </row>
    <row r="592" spans="4:15" x14ac:dyDescent="0.25">
      <c r="D592" s="1">
        <v>30208</v>
      </c>
      <c r="E592" s="2">
        <v>41106</v>
      </c>
      <c r="F592" s="1" t="s">
        <v>7</v>
      </c>
      <c r="G592" s="1">
        <v>46</v>
      </c>
      <c r="H592" s="4" t="str">
        <f>IF($G592&gt;=30,"Large",IF(G592&lt;=15,"Small","Medium"))</f>
        <v>Large</v>
      </c>
      <c r="I592" s="4" t="str">
        <f>VLOOKUP(G592,$A$2:$B$12,2,TRUE)</f>
        <v>XXX Large</v>
      </c>
      <c r="J592" s="1">
        <v>1752.0965000000001</v>
      </c>
      <c r="K592" s="4">
        <f>IF(I592="Extra Large",0.01,IF(I592="XXX Large",0.01,IF(I592="XX Large",0.01,0)))</f>
        <v>0.01</v>
      </c>
      <c r="L592" s="4">
        <f>J592-(J592*K592)</f>
        <v>1734.5755350000002</v>
      </c>
      <c r="M592" s="4">
        <f>IF(I592="XXX Large",J592-O592,IF(I592="XX Large",J592-O592,IF(I592="Extra Large",J592-O592,J592)))</f>
        <v>1747.1065000000001</v>
      </c>
      <c r="N592" s="1" t="s">
        <v>10</v>
      </c>
      <c r="O592" s="1">
        <v>4.99</v>
      </c>
    </row>
    <row r="593" spans="4:15" x14ac:dyDescent="0.25">
      <c r="D593" s="1">
        <v>42374</v>
      </c>
      <c r="E593" s="2">
        <v>41107</v>
      </c>
      <c r="F593" s="1" t="s">
        <v>12</v>
      </c>
      <c r="G593" s="1">
        <v>47</v>
      </c>
      <c r="H593" s="4" t="str">
        <f>IF($G593&gt;=30,"Large",IF(G593&lt;=15,"Small","Medium"))</f>
        <v>Large</v>
      </c>
      <c r="I593" s="4" t="str">
        <f>VLOOKUP(G593,$A$2:$B$12,2,TRUE)</f>
        <v>XXX Large</v>
      </c>
      <c r="J593" s="1">
        <v>807.6</v>
      </c>
      <c r="K593" s="4">
        <f>IF(I593="Extra Large",0.01,IF(I593="XXX Large",0.01,IF(I593="XX Large",0.01,0)))</f>
        <v>0.01</v>
      </c>
      <c r="L593" s="4">
        <f>J593-(J593*K593)</f>
        <v>799.524</v>
      </c>
      <c r="M593" s="4">
        <f>IF(I593="XXX Large",J593-O593,IF(I593="XX Large",J593-O593,IF(I593="Extra Large",J593-O593,J593)))</f>
        <v>802.52</v>
      </c>
      <c r="N593" s="1" t="s">
        <v>10</v>
      </c>
      <c r="O593" s="1">
        <v>5.08</v>
      </c>
    </row>
    <row r="594" spans="4:15" x14ac:dyDescent="0.25">
      <c r="D594" s="1">
        <v>16161</v>
      </c>
      <c r="E594" s="2">
        <v>41118</v>
      </c>
      <c r="F594" s="1" t="s">
        <v>14</v>
      </c>
      <c r="G594" s="1">
        <v>49</v>
      </c>
      <c r="H594" s="4" t="str">
        <f>IF($G594&gt;=30,"Large",IF(G594&lt;=15,"Small","Medium"))</f>
        <v>Large</v>
      </c>
      <c r="I594" s="4" t="str">
        <f>VLOOKUP(G594,$A$2:$B$12,2,TRUE)</f>
        <v>XXX Large</v>
      </c>
      <c r="J594" s="1">
        <v>2692.6895</v>
      </c>
      <c r="K594" s="4">
        <f>IF(I594="Extra Large",0.01,IF(I594="XXX Large",0.01,IF(I594="XX Large",0.01,0)))</f>
        <v>0.01</v>
      </c>
      <c r="L594" s="4">
        <f>J594-(J594*K594)</f>
        <v>2665.7626049999999</v>
      </c>
      <c r="M594" s="4">
        <f>IF(I594="XXX Large",J594-O594,IF(I594="XX Large",J594-O594,IF(I594="Extra Large",J594-O594,J594)))</f>
        <v>2688.4895000000001</v>
      </c>
      <c r="N594" s="1" t="s">
        <v>10</v>
      </c>
      <c r="O594" s="1">
        <v>4.2</v>
      </c>
    </row>
    <row r="595" spans="4:15" x14ac:dyDescent="0.25">
      <c r="D595" s="1">
        <v>11782</v>
      </c>
      <c r="E595" s="2">
        <v>41118</v>
      </c>
      <c r="F595" s="1" t="s">
        <v>7</v>
      </c>
      <c r="G595" s="1">
        <v>46</v>
      </c>
      <c r="H595" s="4" t="str">
        <f>IF($G595&gt;=30,"Large",IF(G595&lt;=15,"Small","Medium"))</f>
        <v>Large</v>
      </c>
      <c r="I595" s="4" t="str">
        <f>VLOOKUP(G595,$A$2:$B$12,2,TRUE)</f>
        <v>XXX Large</v>
      </c>
      <c r="J595" s="1">
        <v>247.21</v>
      </c>
      <c r="K595" s="4">
        <f>IF(I595="Extra Large",0.01,IF(I595="XXX Large",0.01,IF(I595="XX Large",0.01,0)))</f>
        <v>0.01</v>
      </c>
      <c r="L595" s="4">
        <f>J595-(J595*K595)</f>
        <v>244.7379</v>
      </c>
      <c r="M595" s="4">
        <f>IF(I595="XXX Large",J595-O595,IF(I595="XX Large",J595-O595,IF(I595="Extra Large",J595-O595,J595)))</f>
        <v>242.46</v>
      </c>
      <c r="N595" s="1" t="s">
        <v>10</v>
      </c>
      <c r="O595" s="1">
        <v>4.75</v>
      </c>
    </row>
    <row r="596" spans="4:15" x14ac:dyDescent="0.25">
      <c r="D596" s="1">
        <v>26469</v>
      </c>
      <c r="E596" s="2">
        <v>41120</v>
      </c>
      <c r="F596" s="1" t="s">
        <v>14</v>
      </c>
      <c r="G596" s="1">
        <v>50</v>
      </c>
      <c r="H596" s="4" t="str">
        <f>IF($G596&gt;=30,"Large",IF(G596&lt;=15,"Small","Medium"))</f>
        <v>Large</v>
      </c>
      <c r="I596" s="4" t="str">
        <f>VLOOKUP(G596,$A$2:$B$12,2,TRUE)</f>
        <v>XXX Large</v>
      </c>
      <c r="J596" s="1">
        <v>350.01</v>
      </c>
      <c r="K596" s="4">
        <f>IF(I596="Extra Large",0.01,IF(I596="XXX Large",0.01,IF(I596="XX Large",0.01,0)))</f>
        <v>0.01</v>
      </c>
      <c r="L596" s="4">
        <f>J596-(J596*K596)</f>
        <v>346.50990000000002</v>
      </c>
      <c r="M596" s="4">
        <f>IF(I596="XXX Large",J596-O596,IF(I596="XX Large",J596-O596,IF(I596="Extra Large",J596-O596,J596)))</f>
        <v>343.08</v>
      </c>
      <c r="N596" s="1" t="s">
        <v>10</v>
      </c>
      <c r="O596" s="1">
        <v>6.93</v>
      </c>
    </row>
    <row r="597" spans="4:15" x14ac:dyDescent="0.25">
      <c r="D597" s="1">
        <v>56384</v>
      </c>
      <c r="E597" s="2">
        <v>41121</v>
      </c>
      <c r="F597" s="1" t="s">
        <v>12</v>
      </c>
      <c r="G597" s="1">
        <v>47</v>
      </c>
      <c r="H597" s="4" t="str">
        <f>IF($G597&gt;=30,"Large",IF(G597&lt;=15,"Small","Medium"))</f>
        <v>Large</v>
      </c>
      <c r="I597" s="4" t="str">
        <f>VLOOKUP(G597,$A$2:$B$12,2,TRUE)</f>
        <v>XXX Large</v>
      </c>
      <c r="J597" s="1">
        <v>257.2</v>
      </c>
      <c r="K597" s="4">
        <f>IF(I597="Extra Large",0.01,IF(I597="XXX Large",0.01,IF(I597="XX Large",0.01,0)))</f>
        <v>0.01</v>
      </c>
      <c r="L597" s="4">
        <f>J597-(J597*K597)</f>
        <v>254.62799999999999</v>
      </c>
      <c r="M597" s="4">
        <f>IF(I597="XXX Large",J597-O597,IF(I597="XX Large",J597-O597,IF(I597="Extra Large",J597-O597,J597)))</f>
        <v>208.2</v>
      </c>
      <c r="N597" s="1" t="s">
        <v>10</v>
      </c>
      <c r="O597" s="1">
        <v>49</v>
      </c>
    </row>
    <row r="598" spans="4:15" x14ac:dyDescent="0.25">
      <c r="D598" s="1">
        <v>52039</v>
      </c>
      <c r="E598" s="2">
        <v>41123</v>
      </c>
      <c r="F598" s="1" t="s">
        <v>12</v>
      </c>
      <c r="G598" s="1">
        <v>48</v>
      </c>
      <c r="H598" s="4" t="str">
        <f>IF($G598&gt;=30,"Large",IF(G598&lt;=15,"Small","Medium"))</f>
        <v>Large</v>
      </c>
      <c r="I598" s="4" t="str">
        <f>VLOOKUP(G598,$A$2:$B$12,2,TRUE)</f>
        <v>XXX Large</v>
      </c>
      <c r="J598" s="1">
        <v>2006.38</v>
      </c>
      <c r="K598" s="4">
        <f>IF(I598="Extra Large",0.01,IF(I598="XXX Large",0.01,IF(I598="XX Large",0.01,0)))</f>
        <v>0.01</v>
      </c>
      <c r="L598" s="4">
        <f>J598-(J598*K598)</f>
        <v>1986.3162000000002</v>
      </c>
      <c r="M598" s="4">
        <f>IF(I598="XXX Large",J598-O598,IF(I598="XX Large",J598-O598,IF(I598="Extra Large",J598-O598,J598)))</f>
        <v>2004.39</v>
      </c>
      <c r="N598" s="1" t="s">
        <v>10</v>
      </c>
      <c r="O598" s="1">
        <v>1.99</v>
      </c>
    </row>
    <row r="599" spans="4:15" x14ac:dyDescent="0.25">
      <c r="D599" s="1">
        <v>8167</v>
      </c>
      <c r="E599" s="2">
        <v>41125</v>
      </c>
      <c r="F599" s="1" t="s">
        <v>12</v>
      </c>
      <c r="G599" s="1">
        <v>48</v>
      </c>
      <c r="H599" s="4" t="str">
        <f>IF($G599&gt;=30,"Large",IF(G599&lt;=15,"Small","Medium"))</f>
        <v>Large</v>
      </c>
      <c r="I599" s="4" t="str">
        <f>VLOOKUP(G599,$A$2:$B$12,2,TRUE)</f>
        <v>XXX Large</v>
      </c>
      <c r="J599" s="1">
        <v>1449.3009999999999</v>
      </c>
      <c r="K599" s="4">
        <f>IF(I599="Extra Large",0.01,IF(I599="XXX Large",0.01,IF(I599="XX Large",0.01,0)))</f>
        <v>0.01</v>
      </c>
      <c r="L599" s="4">
        <f>J599-(J599*K599)</f>
        <v>1434.80799</v>
      </c>
      <c r="M599" s="4">
        <f>IF(I599="XXX Large",J599-O599,IF(I599="XX Large",J599-O599,IF(I599="Extra Large",J599-O599,J599)))</f>
        <v>1448.0509999999999</v>
      </c>
      <c r="N599" s="1" t="s">
        <v>10</v>
      </c>
      <c r="O599" s="1">
        <v>1.25</v>
      </c>
    </row>
    <row r="600" spans="4:15" x14ac:dyDescent="0.25">
      <c r="D600" s="1">
        <v>8293</v>
      </c>
      <c r="E600" s="2">
        <v>41131</v>
      </c>
      <c r="F600" s="1" t="s">
        <v>7</v>
      </c>
      <c r="G600" s="1">
        <v>50</v>
      </c>
      <c r="H600" s="4" t="str">
        <f>IF($G600&gt;=30,"Large",IF(G600&lt;=15,"Small","Medium"))</f>
        <v>Large</v>
      </c>
      <c r="I600" s="4" t="str">
        <f>VLOOKUP(G600,$A$2:$B$12,2,TRUE)</f>
        <v>XXX Large</v>
      </c>
      <c r="J600" s="1">
        <v>1497.7594999999999</v>
      </c>
      <c r="K600" s="4">
        <f>IF(I600="Extra Large",0.01,IF(I600="XXX Large",0.01,IF(I600="XX Large",0.01,0)))</f>
        <v>0.01</v>
      </c>
      <c r="L600" s="4">
        <f>J600-(J600*K600)</f>
        <v>1482.7819049999998</v>
      </c>
      <c r="M600" s="4">
        <f>IF(I600="XXX Large",J600-O600,IF(I600="XX Large",J600-O600,IF(I600="Extra Large",J600-O600,J600)))</f>
        <v>1496.6595</v>
      </c>
      <c r="N600" s="1" t="s">
        <v>10</v>
      </c>
      <c r="O600" s="1">
        <v>1.1000000000000001</v>
      </c>
    </row>
    <row r="601" spans="4:15" x14ac:dyDescent="0.25">
      <c r="D601" s="1">
        <v>47846</v>
      </c>
      <c r="E601" s="2">
        <v>41132</v>
      </c>
      <c r="F601" s="1" t="s">
        <v>9</v>
      </c>
      <c r="G601" s="1">
        <v>50</v>
      </c>
      <c r="H601" s="4" t="str">
        <f>IF($G601&gt;=30,"Large",IF(G601&lt;=15,"Small","Medium"))</f>
        <v>Large</v>
      </c>
      <c r="I601" s="4" t="str">
        <f>VLOOKUP(G601,$A$2:$B$12,2,TRUE)</f>
        <v>XXX Large</v>
      </c>
      <c r="J601" s="1">
        <v>5513.82</v>
      </c>
      <c r="K601" s="4">
        <f>IF(I601="Extra Large",0.01,IF(I601="XXX Large",0.01,IF(I601="XX Large",0.01,0)))</f>
        <v>0.01</v>
      </c>
      <c r="L601" s="4">
        <f>J601-(J601*K601)</f>
        <v>5458.6817999999994</v>
      </c>
      <c r="M601" s="4">
        <f>IF(I601="XXX Large",J601-O601,IF(I601="XX Large",J601-O601,IF(I601="Extra Large",J601-O601,J601)))</f>
        <v>5499.83</v>
      </c>
      <c r="N601" s="1" t="s">
        <v>10</v>
      </c>
      <c r="O601" s="1">
        <v>13.99</v>
      </c>
    </row>
    <row r="602" spans="4:15" x14ac:dyDescent="0.25">
      <c r="D602" s="1">
        <v>13284</v>
      </c>
      <c r="E602" s="2">
        <v>41133</v>
      </c>
      <c r="F602" s="1" t="s">
        <v>9</v>
      </c>
      <c r="G602" s="1">
        <v>49</v>
      </c>
      <c r="H602" s="4" t="str">
        <f>IF($G602&gt;=30,"Large",IF(G602&lt;=15,"Small","Medium"))</f>
        <v>Large</v>
      </c>
      <c r="I602" s="4" t="str">
        <f>VLOOKUP(G602,$A$2:$B$12,2,TRUE)</f>
        <v>XXX Large</v>
      </c>
      <c r="J602" s="1">
        <v>1662.57</v>
      </c>
      <c r="K602" s="4">
        <f>IF(I602="Extra Large",0.01,IF(I602="XXX Large",0.01,IF(I602="XX Large",0.01,0)))</f>
        <v>0.01</v>
      </c>
      <c r="L602" s="4">
        <f>J602-(J602*K602)</f>
        <v>1645.9442999999999</v>
      </c>
      <c r="M602" s="4">
        <f>IF(I602="XXX Large",J602-O602,IF(I602="XX Large",J602-O602,IF(I602="Extra Large",J602-O602,J602)))</f>
        <v>1659.58</v>
      </c>
      <c r="N602" s="1" t="s">
        <v>10</v>
      </c>
      <c r="O602" s="1">
        <v>2.99</v>
      </c>
    </row>
    <row r="603" spans="4:15" x14ac:dyDescent="0.25">
      <c r="D603" s="1">
        <v>29347</v>
      </c>
      <c r="E603" s="2">
        <v>41133</v>
      </c>
      <c r="F603" s="1" t="s">
        <v>14</v>
      </c>
      <c r="G603" s="1">
        <v>50</v>
      </c>
      <c r="H603" s="4" t="str">
        <f>IF($G603&gt;=30,"Large",IF(G603&lt;=15,"Small","Medium"))</f>
        <v>Large</v>
      </c>
      <c r="I603" s="4" t="str">
        <f>VLOOKUP(G603,$A$2:$B$12,2,TRUE)</f>
        <v>XXX Large</v>
      </c>
      <c r="J603" s="1">
        <v>2040.39</v>
      </c>
      <c r="K603" s="4">
        <f>IF(I603="Extra Large",0.01,IF(I603="XXX Large",0.01,IF(I603="XX Large",0.01,0)))</f>
        <v>0.01</v>
      </c>
      <c r="L603" s="4">
        <f>J603-(J603*K603)</f>
        <v>2019.9861000000001</v>
      </c>
      <c r="M603" s="4">
        <f>IF(I603="XXX Large",J603-O603,IF(I603="XX Large",J603-O603,IF(I603="Extra Large",J603-O603,J603)))</f>
        <v>2020.4</v>
      </c>
      <c r="N603" s="1" t="s">
        <v>10</v>
      </c>
      <c r="O603" s="1">
        <v>19.989999999999998</v>
      </c>
    </row>
    <row r="604" spans="4:15" x14ac:dyDescent="0.25">
      <c r="D604" s="1">
        <v>10948</v>
      </c>
      <c r="E604" s="2">
        <v>41134</v>
      </c>
      <c r="F604" s="1" t="s">
        <v>14</v>
      </c>
      <c r="G604" s="1">
        <v>50</v>
      </c>
      <c r="H604" s="4" t="str">
        <f>IF($G604&gt;=30,"Large",IF(G604&lt;=15,"Small","Medium"))</f>
        <v>Large</v>
      </c>
      <c r="I604" s="4" t="str">
        <f>VLOOKUP(G604,$A$2:$B$12,2,TRUE)</f>
        <v>XXX Large</v>
      </c>
      <c r="J604" s="1">
        <v>193.11</v>
      </c>
      <c r="K604" s="4">
        <f>IF(I604="Extra Large",0.01,IF(I604="XXX Large",0.01,IF(I604="XX Large",0.01,0)))</f>
        <v>0.01</v>
      </c>
      <c r="L604" s="4">
        <f>J604-(J604*K604)</f>
        <v>191.17890000000003</v>
      </c>
      <c r="M604" s="4">
        <f>IF(I604="XXX Large",J604-O604,IF(I604="XX Large",J604-O604,IF(I604="Extra Large",J604-O604,J604)))</f>
        <v>186.10000000000002</v>
      </c>
      <c r="N604" s="1" t="s">
        <v>10</v>
      </c>
      <c r="O604" s="1">
        <v>7.01</v>
      </c>
    </row>
    <row r="605" spans="4:15" x14ac:dyDescent="0.25">
      <c r="D605" s="1">
        <v>24608</v>
      </c>
      <c r="E605" s="2">
        <v>41135</v>
      </c>
      <c r="F605" s="1" t="s">
        <v>14</v>
      </c>
      <c r="G605" s="1">
        <v>50</v>
      </c>
      <c r="H605" s="4" t="str">
        <f>IF($G605&gt;=30,"Large",IF(G605&lt;=15,"Small","Medium"))</f>
        <v>Large</v>
      </c>
      <c r="I605" s="4" t="str">
        <f>VLOOKUP(G605,$A$2:$B$12,2,TRUE)</f>
        <v>XXX Large</v>
      </c>
      <c r="J605" s="1">
        <v>197.36</v>
      </c>
      <c r="K605" s="4">
        <f>IF(I605="Extra Large",0.01,IF(I605="XXX Large",0.01,IF(I605="XX Large",0.01,0)))</f>
        <v>0.01</v>
      </c>
      <c r="L605" s="4">
        <f>J605-(J605*K605)</f>
        <v>195.38640000000001</v>
      </c>
      <c r="M605" s="4">
        <f>IF(I605="XXX Large",J605-O605,IF(I605="XX Large",J605-O605,IF(I605="Extra Large",J605-O605,J605)))</f>
        <v>194.37</v>
      </c>
      <c r="N605" s="1" t="s">
        <v>10</v>
      </c>
      <c r="O605" s="1">
        <v>2.99</v>
      </c>
    </row>
    <row r="606" spans="4:15" x14ac:dyDescent="0.25">
      <c r="D606" s="1">
        <v>5635</v>
      </c>
      <c r="E606" s="2">
        <v>41136</v>
      </c>
      <c r="F606" s="1" t="s">
        <v>14</v>
      </c>
      <c r="G606" s="1">
        <v>50</v>
      </c>
      <c r="H606" s="4" t="str">
        <f>IF($G606&gt;=30,"Large",IF(G606&lt;=15,"Small","Medium"))</f>
        <v>Large</v>
      </c>
      <c r="I606" s="4" t="str">
        <f>VLOOKUP(G606,$A$2:$B$12,2,TRUE)</f>
        <v>XXX Large</v>
      </c>
      <c r="J606" s="1">
        <v>281.58</v>
      </c>
      <c r="K606" s="4">
        <f>IF(I606="Extra Large",0.01,IF(I606="XXX Large",0.01,IF(I606="XX Large",0.01,0)))</f>
        <v>0.01</v>
      </c>
      <c r="L606" s="4">
        <f>J606-(J606*K606)</f>
        <v>278.76419999999996</v>
      </c>
      <c r="M606" s="4">
        <f>IF(I606="XXX Large",J606-O606,IF(I606="XX Large",J606-O606,IF(I606="Extra Large",J606-O606,J606)))</f>
        <v>275.65999999999997</v>
      </c>
      <c r="N606" s="1" t="s">
        <v>10</v>
      </c>
      <c r="O606" s="1">
        <v>5.92</v>
      </c>
    </row>
    <row r="607" spans="4:15" x14ac:dyDescent="0.25">
      <c r="D607" s="1">
        <v>38884</v>
      </c>
      <c r="E607" s="2">
        <v>41138</v>
      </c>
      <c r="F607" s="1" t="s">
        <v>9</v>
      </c>
      <c r="G607" s="1">
        <v>47</v>
      </c>
      <c r="H607" s="4" t="str">
        <f>IF($G607&gt;=30,"Large",IF(G607&lt;=15,"Small","Medium"))</f>
        <v>Large</v>
      </c>
      <c r="I607" s="4" t="str">
        <f>VLOOKUP(G607,$A$2:$B$12,2,TRUE)</f>
        <v>XXX Large</v>
      </c>
      <c r="J607" s="1">
        <v>256</v>
      </c>
      <c r="K607" s="4">
        <f>IF(I607="Extra Large",0.01,IF(I607="XXX Large",0.01,IF(I607="XX Large",0.01,0)))</f>
        <v>0.01</v>
      </c>
      <c r="L607" s="4">
        <f>J607-(J607*K607)</f>
        <v>253.44</v>
      </c>
      <c r="M607" s="4">
        <f>IF(I607="XXX Large",J607-O607,IF(I607="XX Large",J607-O607,IF(I607="Extra Large",J607-O607,J607)))</f>
        <v>250.34</v>
      </c>
      <c r="N607" s="1" t="s">
        <v>10</v>
      </c>
      <c r="O607" s="1">
        <v>5.66</v>
      </c>
    </row>
    <row r="608" spans="4:15" x14ac:dyDescent="0.25">
      <c r="D608" s="1">
        <v>56930</v>
      </c>
      <c r="E608" s="2">
        <v>41138</v>
      </c>
      <c r="F608" s="1" t="s">
        <v>7</v>
      </c>
      <c r="G608" s="1">
        <v>47</v>
      </c>
      <c r="H608" s="4" t="str">
        <f>IF($G608&gt;=30,"Large",IF(G608&lt;=15,"Small","Medium"))</f>
        <v>Large</v>
      </c>
      <c r="I608" s="4" t="str">
        <f>VLOOKUP(G608,$A$2:$B$12,2,TRUE)</f>
        <v>XXX Large</v>
      </c>
      <c r="J608" s="1">
        <v>228.31</v>
      </c>
      <c r="K608" s="4">
        <f>IF(I608="Extra Large",0.01,IF(I608="XXX Large",0.01,IF(I608="XX Large",0.01,0)))</f>
        <v>0.01</v>
      </c>
      <c r="L608" s="4">
        <f>J608-(J608*K608)</f>
        <v>226.02690000000001</v>
      </c>
      <c r="M608" s="4">
        <f>IF(I608="XXX Large",J608-O608,IF(I608="XX Large",J608-O608,IF(I608="Extra Large",J608-O608,J608)))</f>
        <v>227.61</v>
      </c>
      <c r="N608" s="1" t="s">
        <v>10</v>
      </c>
      <c r="O608" s="1">
        <v>0.7</v>
      </c>
    </row>
    <row r="609" spans="4:15" x14ac:dyDescent="0.25">
      <c r="D609" s="1">
        <v>32230</v>
      </c>
      <c r="E609" s="2">
        <v>41140</v>
      </c>
      <c r="F609" s="1" t="s">
        <v>9</v>
      </c>
      <c r="G609" s="1">
        <v>46</v>
      </c>
      <c r="H609" s="4" t="str">
        <f>IF($G609&gt;=30,"Large",IF(G609&lt;=15,"Small","Medium"))</f>
        <v>Large</v>
      </c>
      <c r="I609" s="4" t="str">
        <f>VLOOKUP(G609,$A$2:$B$12,2,TRUE)</f>
        <v>XXX Large</v>
      </c>
      <c r="J609" s="1">
        <v>1753.75</v>
      </c>
      <c r="K609" s="4">
        <f>IF(I609="Extra Large",0.01,IF(I609="XXX Large",0.01,IF(I609="XX Large",0.01,0)))</f>
        <v>0.01</v>
      </c>
      <c r="L609" s="4">
        <f>J609-(J609*K609)</f>
        <v>1736.2125000000001</v>
      </c>
      <c r="M609" s="4">
        <f>IF(I609="XXX Large",J609-O609,IF(I609="XX Large",J609-O609,IF(I609="Extra Large",J609-O609,J609)))</f>
        <v>1744.55</v>
      </c>
      <c r="N609" s="1" t="s">
        <v>10</v>
      </c>
      <c r="O609" s="1">
        <v>9.1999999999999993</v>
      </c>
    </row>
    <row r="610" spans="4:15" x14ac:dyDescent="0.25">
      <c r="D610" s="1">
        <v>32610</v>
      </c>
      <c r="E610" s="2">
        <v>41140</v>
      </c>
      <c r="F610" s="1" t="s">
        <v>11</v>
      </c>
      <c r="G610" s="1">
        <v>47</v>
      </c>
      <c r="H610" s="4" t="str">
        <f>IF($G610&gt;=30,"Large",IF(G610&lt;=15,"Small","Medium"))</f>
        <v>Large</v>
      </c>
      <c r="I610" s="4" t="str">
        <f>VLOOKUP(G610,$A$2:$B$12,2,TRUE)</f>
        <v>XXX Large</v>
      </c>
      <c r="J610" s="1">
        <v>316.99</v>
      </c>
      <c r="K610" s="4">
        <f>IF(I610="Extra Large",0.01,IF(I610="XXX Large",0.01,IF(I610="XX Large",0.01,0)))</f>
        <v>0.01</v>
      </c>
      <c r="L610" s="4">
        <f>J610-(J610*K610)</f>
        <v>313.82010000000002</v>
      </c>
      <c r="M610" s="4">
        <f>IF(I610="XXX Large",J610-O610,IF(I610="XX Large",J610-O610,IF(I610="Extra Large",J610-O610,J610)))</f>
        <v>308.62</v>
      </c>
      <c r="N610" s="1" t="s">
        <v>10</v>
      </c>
      <c r="O610" s="1">
        <v>8.3699999999999992</v>
      </c>
    </row>
    <row r="611" spans="4:15" x14ac:dyDescent="0.25">
      <c r="D611" s="1">
        <v>36294</v>
      </c>
      <c r="E611" s="2">
        <v>41141</v>
      </c>
      <c r="F611" s="1" t="s">
        <v>14</v>
      </c>
      <c r="G611" s="1">
        <v>46</v>
      </c>
      <c r="H611" s="4" t="str">
        <f>IF($G611&gt;=30,"Large",IF(G611&lt;=15,"Small","Medium"))</f>
        <v>Large</v>
      </c>
      <c r="I611" s="4" t="str">
        <f>VLOOKUP(G611,$A$2:$B$12,2,TRUE)</f>
        <v>XXX Large</v>
      </c>
      <c r="J611" s="1">
        <v>611.16</v>
      </c>
      <c r="K611" s="4">
        <f>IF(I611="Extra Large",0.01,IF(I611="XXX Large",0.01,IF(I611="XX Large",0.01,0)))</f>
        <v>0.01</v>
      </c>
      <c r="L611" s="4">
        <f>J611-(J611*K611)</f>
        <v>605.04840000000002</v>
      </c>
      <c r="M611" s="4">
        <f>IF(I611="XXX Large",J611-O611,IF(I611="XX Large",J611-O611,IF(I611="Extra Large",J611-O611,J611)))</f>
        <v>606.17999999999995</v>
      </c>
      <c r="N611" s="1" t="s">
        <v>10</v>
      </c>
      <c r="O611" s="1">
        <v>4.9800000000000004</v>
      </c>
    </row>
    <row r="612" spans="4:15" x14ac:dyDescent="0.25">
      <c r="D612" s="1">
        <v>3361</v>
      </c>
      <c r="E612" s="2">
        <v>41143</v>
      </c>
      <c r="F612" s="1" t="s">
        <v>11</v>
      </c>
      <c r="G612" s="1">
        <v>49</v>
      </c>
      <c r="H612" s="4" t="str">
        <f>IF($G612&gt;=30,"Large",IF(G612&lt;=15,"Small","Medium"))</f>
        <v>Large</v>
      </c>
      <c r="I612" s="4" t="str">
        <f>VLOOKUP(G612,$A$2:$B$12,2,TRUE)</f>
        <v>XXX Large</v>
      </c>
      <c r="J612" s="1">
        <v>213.71</v>
      </c>
      <c r="K612" s="4">
        <f>IF(I612="Extra Large",0.01,IF(I612="XXX Large",0.01,IF(I612="XX Large",0.01,0)))</f>
        <v>0.01</v>
      </c>
      <c r="L612" s="4">
        <f>J612-(J612*K612)</f>
        <v>211.5729</v>
      </c>
      <c r="M612" s="4">
        <f>IF(I612="XXX Large",J612-O612,IF(I612="XX Large",J612-O612,IF(I612="Extra Large",J612-O612,J612)))</f>
        <v>206.99</v>
      </c>
      <c r="N612" s="1" t="s">
        <v>10</v>
      </c>
      <c r="O612" s="1">
        <v>6.72</v>
      </c>
    </row>
    <row r="613" spans="4:15" x14ac:dyDescent="0.25">
      <c r="D613" s="1">
        <v>49350</v>
      </c>
      <c r="E613" s="2">
        <v>41143</v>
      </c>
      <c r="F613" s="1" t="s">
        <v>9</v>
      </c>
      <c r="G613" s="1">
        <v>50</v>
      </c>
      <c r="H613" s="4" t="str">
        <f>IF($G613&gt;=30,"Large",IF(G613&lt;=15,"Small","Medium"))</f>
        <v>Large</v>
      </c>
      <c r="I613" s="4" t="str">
        <f>VLOOKUP(G613,$A$2:$B$12,2,TRUE)</f>
        <v>XXX Large</v>
      </c>
      <c r="J613" s="1">
        <v>375.11</v>
      </c>
      <c r="K613" s="4">
        <f>IF(I613="Extra Large",0.01,IF(I613="XXX Large",0.01,IF(I613="XX Large",0.01,0)))</f>
        <v>0.01</v>
      </c>
      <c r="L613" s="4">
        <f>J613-(J613*K613)</f>
        <v>371.35890000000001</v>
      </c>
      <c r="M613" s="4">
        <f>IF(I613="XXX Large",J613-O613,IF(I613="XX Large",J613-O613,IF(I613="Extra Large",J613-O613,J613)))</f>
        <v>363.96000000000004</v>
      </c>
      <c r="N613" s="1" t="s">
        <v>10</v>
      </c>
      <c r="O613" s="1">
        <v>11.15</v>
      </c>
    </row>
    <row r="614" spans="4:15" x14ac:dyDescent="0.25">
      <c r="D614" s="1">
        <v>16452</v>
      </c>
      <c r="E614" s="2">
        <v>41144</v>
      </c>
      <c r="F614" s="1" t="s">
        <v>14</v>
      </c>
      <c r="G614" s="1">
        <v>46</v>
      </c>
      <c r="H614" s="4" t="str">
        <f>IF($G614&gt;=30,"Large",IF(G614&lt;=15,"Small","Medium"))</f>
        <v>Large</v>
      </c>
      <c r="I614" s="4" t="str">
        <f>VLOOKUP(G614,$A$2:$B$12,2,TRUE)</f>
        <v>XXX Large</v>
      </c>
      <c r="J614" s="1">
        <v>134.41999999999999</v>
      </c>
      <c r="K614" s="4">
        <f>IF(I614="Extra Large",0.01,IF(I614="XXX Large",0.01,IF(I614="XX Large",0.01,0)))</f>
        <v>0.01</v>
      </c>
      <c r="L614" s="4">
        <f>J614-(J614*K614)</f>
        <v>133.07579999999999</v>
      </c>
      <c r="M614" s="4">
        <f>IF(I614="XXX Large",J614-O614,IF(I614="XX Large",J614-O614,IF(I614="Extra Large",J614-O614,J614)))</f>
        <v>133.41</v>
      </c>
      <c r="N614" s="1" t="s">
        <v>10</v>
      </c>
      <c r="O614" s="1">
        <v>1.01</v>
      </c>
    </row>
    <row r="615" spans="4:15" x14ac:dyDescent="0.25">
      <c r="D615" s="1">
        <v>52676</v>
      </c>
      <c r="E615" s="2">
        <v>41149</v>
      </c>
      <c r="F615" s="1" t="s">
        <v>9</v>
      </c>
      <c r="G615" s="1">
        <v>46</v>
      </c>
      <c r="H615" s="4" t="str">
        <f>IF($G615&gt;=30,"Large",IF(G615&lt;=15,"Small","Medium"))</f>
        <v>Large</v>
      </c>
      <c r="I615" s="4" t="str">
        <f>VLOOKUP(G615,$A$2:$B$12,2,TRUE)</f>
        <v>XXX Large</v>
      </c>
      <c r="J615" s="1">
        <v>979.44</v>
      </c>
      <c r="K615" s="4">
        <f>IF(I615="Extra Large",0.01,IF(I615="XXX Large",0.01,IF(I615="XX Large",0.01,0)))</f>
        <v>0.01</v>
      </c>
      <c r="L615" s="4">
        <f>J615-(J615*K615)</f>
        <v>969.64560000000006</v>
      </c>
      <c r="M615" s="4">
        <f>IF(I615="XXX Large",J615-O615,IF(I615="XX Large",J615-O615,IF(I615="Extra Large",J615-O615,J615)))</f>
        <v>973.58</v>
      </c>
      <c r="N615" s="1" t="s">
        <v>10</v>
      </c>
      <c r="O615" s="1">
        <v>5.86</v>
      </c>
    </row>
    <row r="616" spans="4:15" x14ac:dyDescent="0.25">
      <c r="D616" s="1">
        <v>23616</v>
      </c>
      <c r="E616" s="2">
        <v>41149</v>
      </c>
      <c r="F616" s="1" t="s">
        <v>11</v>
      </c>
      <c r="G616" s="1">
        <v>47</v>
      </c>
      <c r="H616" s="4" t="str">
        <f>IF($G616&gt;=30,"Large",IF(G616&lt;=15,"Small","Medium"))</f>
        <v>Large</v>
      </c>
      <c r="I616" s="4" t="str">
        <f>VLOOKUP(G616,$A$2:$B$12,2,TRUE)</f>
        <v>XXX Large</v>
      </c>
      <c r="J616" s="1">
        <v>9262.35</v>
      </c>
      <c r="K616" s="4">
        <f>IF(I616="Extra Large",0.01,IF(I616="XXX Large",0.01,IF(I616="XX Large",0.01,0)))</f>
        <v>0.01</v>
      </c>
      <c r="L616" s="4">
        <f>J616-(J616*K616)</f>
        <v>9169.7265000000007</v>
      </c>
      <c r="M616" s="4">
        <f>IF(I616="XXX Large",J616-O616,IF(I616="XX Large",J616-O616,IF(I616="Extra Large",J616-O616,J616)))</f>
        <v>9237.86</v>
      </c>
      <c r="N616" s="1" t="s">
        <v>10</v>
      </c>
      <c r="O616" s="1">
        <v>24.49</v>
      </c>
    </row>
    <row r="617" spans="4:15" x14ac:dyDescent="0.25">
      <c r="D617" s="1">
        <v>58369</v>
      </c>
      <c r="E617" s="2">
        <v>41151</v>
      </c>
      <c r="F617" s="1" t="s">
        <v>9</v>
      </c>
      <c r="G617" s="1">
        <v>46</v>
      </c>
      <c r="H617" s="4" t="str">
        <f>IF($G617&gt;=30,"Large",IF(G617&lt;=15,"Small","Medium"))</f>
        <v>Large</v>
      </c>
      <c r="I617" s="4" t="str">
        <f>VLOOKUP(G617,$A$2:$B$12,2,TRUE)</f>
        <v>XXX Large</v>
      </c>
      <c r="J617" s="1">
        <v>320.57</v>
      </c>
      <c r="K617" s="4">
        <f>IF(I617="Extra Large",0.01,IF(I617="XXX Large",0.01,IF(I617="XX Large",0.01,0)))</f>
        <v>0.01</v>
      </c>
      <c r="L617" s="4">
        <f>J617-(J617*K617)</f>
        <v>317.36430000000001</v>
      </c>
      <c r="M617" s="4">
        <f>IF(I617="XXX Large",J617-O617,IF(I617="XX Large",J617-O617,IF(I617="Extra Large",J617-O617,J617)))</f>
        <v>314.52</v>
      </c>
      <c r="N617" s="1" t="s">
        <v>10</v>
      </c>
      <c r="O617" s="1">
        <v>6.05</v>
      </c>
    </row>
    <row r="618" spans="4:15" x14ac:dyDescent="0.25">
      <c r="D618" s="1">
        <v>37253</v>
      </c>
      <c r="E618" s="2">
        <v>41153</v>
      </c>
      <c r="F618" s="1" t="s">
        <v>9</v>
      </c>
      <c r="G618" s="1">
        <v>46</v>
      </c>
      <c r="H618" s="4" t="str">
        <f>IF($G618&gt;=30,"Large",IF(G618&lt;=15,"Small","Medium"))</f>
        <v>Large</v>
      </c>
      <c r="I618" s="4" t="str">
        <f>VLOOKUP(G618,$A$2:$B$12,2,TRUE)</f>
        <v>XXX Large</v>
      </c>
      <c r="J618" s="1">
        <v>1184.32</v>
      </c>
      <c r="K618" s="4">
        <f>IF(I618="Extra Large",0.01,IF(I618="XXX Large",0.01,IF(I618="XX Large",0.01,0)))</f>
        <v>0.01</v>
      </c>
      <c r="L618" s="4">
        <f>J618-(J618*K618)</f>
        <v>1172.4767999999999</v>
      </c>
      <c r="M618" s="4">
        <f>IF(I618="XXX Large",J618-O618,IF(I618="XX Large",J618-O618,IF(I618="Extra Large",J618-O618,J618)))</f>
        <v>1178.4299999999998</v>
      </c>
      <c r="N618" s="1" t="s">
        <v>10</v>
      </c>
      <c r="O618" s="1">
        <v>5.89</v>
      </c>
    </row>
    <row r="619" spans="4:15" x14ac:dyDescent="0.25">
      <c r="D619" s="1">
        <v>39808</v>
      </c>
      <c r="E619" s="2">
        <v>41154</v>
      </c>
      <c r="F619" s="1" t="s">
        <v>7</v>
      </c>
      <c r="G619" s="1">
        <v>50</v>
      </c>
      <c r="H619" s="4" t="str">
        <f>IF($G619&gt;=30,"Large",IF(G619&lt;=15,"Small","Medium"))</f>
        <v>Large</v>
      </c>
      <c r="I619" s="4" t="str">
        <f>VLOOKUP(G619,$A$2:$B$12,2,TRUE)</f>
        <v>XXX Large</v>
      </c>
      <c r="J619" s="1">
        <v>2026.42</v>
      </c>
      <c r="K619" s="4">
        <f>IF(I619="Extra Large",0.01,IF(I619="XXX Large",0.01,IF(I619="XX Large",0.01,0)))</f>
        <v>0.01</v>
      </c>
      <c r="L619" s="4">
        <f>J619-(J619*K619)</f>
        <v>2006.1558</v>
      </c>
      <c r="M619" s="4">
        <f>IF(I619="XXX Large",J619-O619,IF(I619="XX Large",J619-O619,IF(I619="Extra Large",J619-O619,J619)))</f>
        <v>2016.5900000000001</v>
      </c>
      <c r="N619" s="1" t="s">
        <v>10</v>
      </c>
      <c r="O619" s="1">
        <v>9.83</v>
      </c>
    </row>
    <row r="620" spans="4:15" x14ac:dyDescent="0.25">
      <c r="D620" s="1">
        <v>25985</v>
      </c>
      <c r="E620" s="2">
        <v>41154</v>
      </c>
      <c r="F620" s="1" t="s">
        <v>7</v>
      </c>
      <c r="G620" s="1">
        <v>50</v>
      </c>
      <c r="H620" s="4" t="str">
        <f>IF($G620&gt;=30,"Large",IF(G620&lt;=15,"Small","Medium"))</f>
        <v>Large</v>
      </c>
      <c r="I620" s="4" t="str">
        <f>VLOOKUP(G620,$A$2:$B$12,2,TRUE)</f>
        <v>XXX Large</v>
      </c>
      <c r="J620" s="1">
        <v>230.63</v>
      </c>
      <c r="K620" s="4">
        <f>IF(I620="Extra Large",0.01,IF(I620="XXX Large",0.01,IF(I620="XX Large",0.01,0)))</f>
        <v>0.01</v>
      </c>
      <c r="L620" s="4">
        <f>J620-(J620*K620)</f>
        <v>228.3237</v>
      </c>
      <c r="M620" s="4">
        <f>IF(I620="XXX Large",J620-O620,IF(I620="XX Large",J620-O620,IF(I620="Extra Large",J620-O620,J620)))</f>
        <v>227.57999999999998</v>
      </c>
      <c r="N620" s="1" t="s">
        <v>10</v>
      </c>
      <c r="O620" s="1">
        <v>3.05</v>
      </c>
    </row>
    <row r="621" spans="4:15" x14ac:dyDescent="0.25">
      <c r="D621" s="1">
        <v>32804</v>
      </c>
      <c r="E621" s="2">
        <v>41161</v>
      </c>
      <c r="F621" s="1" t="s">
        <v>14</v>
      </c>
      <c r="G621" s="1">
        <v>49</v>
      </c>
      <c r="H621" s="4" t="str">
        <f>IF($G621&gt;=30,"Large",IF(G621&lt;=15,"Small","Medium"))</f>
        <v>Large</v>
      </c>
      <c r="I621" s="4" t="str">
        <f>VLOOKUP(G621,$A$2:$B$12,2,TRUE)</f>
        <v>XXX Large</v>
      </c>
      <c r="J621" s="1">
        <v>174.81</v>
      </c>
      <c r="K621" s="4">
        <f>IF(I621="Extra Large",0.01,IF(I621="XXX Large",0.01,IF(I621="XX Large",0.01,0)))</f>
        <v>0.01</v>
      </c>
      <c r="L621" s="4">
        <f>J621-(J621*K621)</f>
        <v>173.06190000000001</v>
      </c>
      <c r="M621" s="4">
        <f>IF(I621="XXX Large",J621-O621,IF(I621="XX Large",J621-O621,IF(I621="Extra Large",J621-O621,J621)))</f>
        <v>174.31</v>
      </c>
      <c r="N621" s="1" t="s">
        <v>10</v>
      </c>
      <c r="O621" s="1">
        <v>0.5</v>
      </c>
    </row>
    <row r="622" spans="4:15" x14ac:dyDescent="0.25">
      <c r="D622" s="1">
        <v>7552</v>
      </c>
      <c r="E622" s="2">
        <v>41162</v>
      </c>
      <c r="F622" s="1" t="s">
        <v>12</v>
      </c>
      <c r="G622" s="1">
        <v>49</v>
      </c>
      <c r="H622" s="4" t="str">
        <f>IF($G622&gt;=30,"Large",IF(G622&lt;=15,"Small","Medium"))</f>
        <v>Large</v>
      </c>
      <c r="I622" s="4" t="str">
        <f>VLOOKUP(G622,$A$2:$B$12,2,TRUE)</f>
        <v>XXX Large</v>
      </c>
      <c r="J622" s="1">
        <v>587.71</v>
      </c>
      <c r="K622" s="4">
        <f>IF(I622="Extra Large",0.01,IF(I622="XXX Large",0.01,IF(I622="XX Large",0.01,0)))</f>
        <v>0.01</v>
      </c>
      <c r="L622" s="4">
        <f>J622-(J622*K622)</f>
        <v>581.8329</v>
      </c>
      <c r="M622" s="4">
        <f>IF(I622="XXX Large",J622-O622,IF(I622="XX Large",J622-O622,IF(I622="Extra Large",J622-O622,J622)))</f>
        <v>584.57000000000005</v>
      </c>
      <c r="N622" s="1" t="s">
        <v>10</v>
      </c>
      <c r="O622" s="1">
        <v>3.14</v>
      </c>
    </row>
    <row r="623" spans="4:15" x14ac:dyDescent="0.25">
      <c r="D623" s="1">
        <v>7552</v>
      </c>
      <c r="E623" s="2">
        <v>41162</v>
      </c>
      <c r="F623" s="1" t="s">
        <v>12</v>
      </c>
      <c r="G623" s="1">
        <v>47</v>
      </c>
      <c r="H623" s="4" t="str">
        <f>IF($G623&gt;=30,"Large",IF(G623&lt;=15,"Small","Medium"))</f>
        <v>Large</v>
      </c>
      <c r="I623" s="4" t="str">
        <f>VLOOKUP(G623,$A$2:$B$12,2,TRUE)</f>
        <v>XXX Large</v>
      </c>
      <c r="J623" s="1">
        <v>1406.49</v>
      </c>
      <c r="K623" s="4">
        <f>IF(I623="Extra Large",0.01,IF(I623="XXX Large",0.01,IF(I623="XX Large",0.01,0)))</f>
        <v>0.01</v>
      </c>
      <c r="L623" s="4">
        <f>J623-(J623*K623)</f>
        <v>1392.4250999999999</v>
      </c>
      <c r="M623" s="4">
        <f>IF(I623="XXX Large",J623-O623,IF(I623="XX Large",J623-O623,IF(I623="Extra Large",J623-O623,J623)))</f>
        <v>1400.32</v>
      </c>
      <c r="N623" s="1" t="s">
        <v>10</v>
      </c>
      <c r="O623" s="1">
        <v>6.17</v>
      </c>
    </row>
    <row r="624" spans="4:15" x14ac:dyDescent="0.25">
      <c r="D624" s="1">
        <v>4578</v>
      </c>
      <c r="E624" s="2">
        <v>41164</v>
      </c>
      <c r="F624" s="1" t="s">
        <v>7</v>
      </c>
      <c r="G624" s="1">
        <v>48</v>
      </c>
      <c r="H624" s="4" t="str">
        <f>IF($G624&gt;=30,"Large",IF(G624&lt;=15,"Small","Medium"))</f>
        <v>Large</v>
      </c>
      <c r="I624" s="4" t="str">
        <f>VLOOKUP(G624,$A$2:$B$12,2,TRUE)</f>
        <v>XXX Large</v>
      </c>
      <c r="J624" s="1">
        <v>724.13</v>
      </c>
      <c r="K624" s="4">
        <f>IF(I624="Extra Large",0.01,IF(I624="XXX Large",0.01,IF(I624="XX Large",0.01,0)))</f>
        <v>0.01</v>
      </c>
      <c r="L624" s="4">
        <f>J624-(J624*K624)</f>
        <v>716.88869999999997</v>
      </c>
      <c r="M624" s="4">
        <f>IF(I624="XXX Large",J624-O624,IF(I624="XX Large",J624-O624,IF(I624="Extra Large",J624-O624,J624)))</f>
        <v>710.81</v>
      </c>
      <c r="N624" s="1" t="s">
        <v>10</v>
      </c>
      <c r="O624" s="1">
        <v>13.32</v>
      </c>
    </row>
    <row r="625" spans="4:15" x14ac:dyDescent="0.25">
      <c r="D625" s="1">
        <v>32000</v>
      </c>
      <c r="E625" s="2">
        <v>41165</v>
      </c>
      <c r="F625" s="1" t="s">
        <v>7</v>
      </c>
      <c r="G625" s="1">
        <v>49</v>
      </c>
      <c r="H625" s="4" t="str">
        <f>IF($G625&gt;=30,"Large",IF(G625&lt;=15,"Small","Medium"))</f>
        <v>Large</v>
      </c>
      <c r="I625" s="4" t="str">
        <f>VLOOKUP(G625,$A$2:$B$12,2,TRUE)</f>
        <v>XXX Large</v>
      </c>
      <c r="J625" s="1">
        <v>162.16</v>
      </c>
      <c r="K625" s="4">
        <f>IF(I625="Extra Large",0.01,IF(I625="XXX Large",0.01,IF(I625="XX Large",0.01,0)))</f>
        <v>0.01</v>
      </c>
      <c r="L625" s="4">
        <f>J625-(J625*K625)</f>
        <v>160.5384</v>
      </c>
      <c r="M625" s="4">
        <f>IF(I625="XXX Large",J625-O625,IF(I625="XX Large",J625-O625,IF(I625="Extra Large",J625-O625,J625)))</f>
        <v>160.81</v>
      </c>
      <c r="N625" s="1" t="s">
        <v>10</v>
      </c>
      <c r="O625" s="1">
        <v>1.35</v>
      </c>
    </row>
    <row r="626" spans="4:15" x14ac:dyDescent="0.25">
      <c r="D626" s="1">
        <v>56291</v>
      </c>
      <c r="E626" s="2">
        <v>41169</v>
      </c>
      <c r="F626" s="1" t="s">
        <v>11</v>
      </c>
      <c r="G626" s="1">
        <v>47</v>
      </c>
      <c r="H626" s="4" t="str">
        <f>IF($G626&gt;=30,"Large",IF(G626&lt;=15,"Small","Medium"))</f>
        <v>Large</v>
      </c>
      <c r="I626" s="4" t="str">
        <f>VLOOKUP(G626,$A$2:$B$12,2,TRUE)</f>
        <v>XXX Large</v>
      </c>
      <c r="J626" s="1">
        <v>1200.7</v>
      </c>
      <c r="K626" s="4">
        <f>IF(I626="Extra Large",0.01,IF(I626="XXX Large",0.01,IF(I626="XX Large",0.01,0)))</f>
        <v>0.01</v>
      </c>
      <c r="L626" s="4">
        <f>J626-(J626*K626)</f>
        <v>1188.693</v>
      </c>
      <c r="M626" s="4">
        <f>IF(I626="XXX Large",J626-O626,IF(I626="XX Large",J626-O626,IF(I626="Extra Large",J626-O626,J626)))</f>
        <v>1191.9100000000001</v>
      </c>
      <c r="N626" s="1" t="s">
        <v>10</v>
      </c>
      <c r="O626" s="1">
        <v>8.7899999999999991</v>
      </c>
    </row>
    <row r="627" spans="4:15" x14ac:dyDescent="0.25">
      <c r="D627" s="1">
        <v>33479</v>
      </c>
      <c r="E627" s="2">
        <v>41170</v>
      </c>
      <c r="F627" s="1" t="s">
        <v>12</v>
      </c>
      <c r="G627" s="1">
        <v>50</v>
      </c>
      <c r="H627" s="4" t="str">
        <f>IF($G627&gt;=30,"Large",IF(G627&lt;=15,"Small","Medium"))</f>
        <v>Large</v>
      </c>
      <c r="I627" s="4" t="str">
        <f>VLOOKUP(G627,$A$2:$B$12,2,TRUE)</f>
        <v>XXX Large</v>
      </c>
      <c r="J627" s="1">
        <v>762.2</v>
      </c>
      <c r="K627" s="4">
        <f>IF(I627="Extra Large",0.01,IF(I627="XXX Large",0.01,IF(I627="XX Large",0.01,0)))</f>
        <v>0.01</v>
      </c>
      <c r="L627" s="4">
        <f>J627-(J627*K627)</f>
        <v>754.57800000000009</v>
      </c>
      <c r="M627" s="4">
        <f>IF(I627="XXX Large",J627-O627,IF(I627="XX Large",J627-O627,IF(I627="Extra Large",J627-O627,J627)))</f>
        <v>753.80000000000007</v>
      </c>
      <c r="N627" s="1" t="s">
        <v>10</v>
      </c>
      <c r="O627" s="1">
        <v>8.4</v>
      </c>
    </row>
    <row r="628" spans="4:15" x14ac:dyDescent="0.25">
      <c r="D628" s="1">
        <v>2885</v>
      </c>
      <c r="E628" s="2">
        <v>41170</v>
      </c>
      <c r="F628" s="1" t="s">
        <v>11</v>
      </c>
      <c r="G628" s="1">
        <v>46</v>
      </c>
      <c r="H628" s="4" t="str">
        <f>IF($G628&gt;=30,"Large",IF(G628&lt;=15,"Small","Medium"))</f>
        <v>Large</v>
      </c>
      <c r="I628" s="4" t="str">
        <f>VLOOKUP(G628,$A$2:$B$12,2,TRUE)</f>
        <v>XXX Large</v>
      </c>
      <c r="J628" s="1">
        <v>712.18</v>
      </c>
      <c r="K628" s="4">
        <f>IF(I628="Extra Large",0.01,IF(I628="XXX Large",0.01,IF(I628="XX Large",0.01,0)))</f>
        <v>0.01</v>
      </c>
      <c r="L628" s="4">
        <f>J628-(J628*K628)</f>
        <v>705.05819999999994</v>
      </c>
      <c r="M628" s="4">
        <f>IF(I628="XXX Large",J628-O628,IF(I628="XX Large",J628-O628,IF(I628="Extra Large",J628-O628,J628)))</f>
        <v>706.77</v>
      </c>
      <c r="N628" s="1" t="s">
        <v>10</v>
      </c>
      <c r="O628" s="1">
        <v>5.41</v>
      </c>
    </row>
    <row r="629" spans="4:15" x14ac:dyDescent="0.25">
      <c r="D629" s="1">
        <v>12096</v>
      </c>
      <c r="E629" s="2">
        <v>41171</v>
      </c>
      <c r="F629" s="1" t="s">
        <v>14</v>
      </c>
      <c r="G629" s="1">
        <v>46</v>
      </c>
      <c r="H629" s="4" t="str">
        <f>IF($G629&gt;=30,"Large",IF(G629&lt;=15,"Small","Medium"))</f>
        <v>Large</v>
      </c>
      <c r="I629" s="4" t="str">
        <f>VLOOKUP(G629,$A$2:$B$12,2,TRUE)</f>
        <v>XXX Large</v>
      </c>
      <c r="J629" s="1">
        <v>8009.5924999999997</v>
      </c>
      <c r="K629" s="4">
        <f>IF(I629="Extra Large",0.01,IF(I629="XXX Large",0.01,IF(I629="XX Large",0.01,0)))</f>
        <v>0.01</v>
      </c>
      <c r="L629" s="4">
        <f>J629-(J629*K629)</f>
        <v>7929.4965750000001</v>
      </c>
      <c r="M629" s="4">
        <f>IF(I629="XXX Large",J629-O629,IF(I629="XX Large",J629-O629,IF(I629="Extra Large",J629-O629,J629)))</f>
        <v>8001.5124999999998</v>
      </c>
      <c r="N629" s="1" t="s">
        <v>10</v>
      </c>
      <c r="O629" s="1">
        <v>8.08</v>
      </c>
    </row>
    <row r="630" spans="4:15" x14ac:dyDescent="0.25">
      <c r="D630" s="1">
        <v>3556</v>
      </c>
      <c r="E630" s="2">
        <v>41174</v>
      </c>
      <c r="F630" s="1" t="s">
        <v>11</v>
      </c>
      <c r="G630" s="1">
        <v>48</v>
      </c>
      <c r="H630" s="4" t="str">
        <f>IF($G630&gt;=30,"Large",IF(G630&lt;=15,"Small","Medium"))</f>
        <v>Large</v>
      </c>
      <c r="I630" s="4" t="str">
        <f>VLOOKUP(G630,$A$2:$B$12,2,TRUE)</f>
        <v>XXX Large</v>
      </c>
      <c r="J630" s="1">
        <v>269.37</v>
      </c>
      <c r="K630" s="4">
        <f>IF(I630="Extra Large",0.01,IF(I630="XXX Large",0.01,IF(I630="XX Large",0.01,0)))</f>
        <v>0.01</v>
      </c>
      <c r="L630" s="4">
        <f>J630-(J630*K630)</f>
        <v>266.67630000000003</v>
      </c>
      <c r="M630" s="4">
        <f>IF(I630="XXX Large",J630-O630,IF(I630="XX Large",J630-O630,IF(I630="Extra Large",J630-O630,J630)))</f>
        <v>264.36</v>
      </c>
      <c r="N630" s="1" t="s">
        <v>10</v>
      </c>
      <c r="O630" s="1">
        <v>5.01</v>
      </c>
    </row>
    <row r="631" spans="4:15" x14ac:dyDescent="0.25">
      <c r="D631" s="1">
        <v>45571</v>
      </c>
      <c r="E631" s="2">
        <v>41175</v>
      </c>
      <c r="F631" s="1" t="s">
        <v>14</v>
      </c>
      <c r="G631" s="1">
        <v>47</v>
      </c>
      <c r="H631" s="4" t="str">
        <f>IF($G631&gt;=30,"Large",IF(G631&lt;=15,"Small","Medium"))</f>
        <v>Large</v>
      </c>
      <c r="I631" s="4" t="str">
        <f>VLOOKUP(G631,$A$2:$B$12,2,TRUE)</f>
        <v>XXX Large</v>
      </c>
      <c r="J631" s="1">
        <v>5975.0495000000001</v>
      </c>
      <c r="K631" s="4">
        <f>IF(I631="Extra Large",0.01,IF(I631="XXX Large",0.01,IF(I631="XX Large",0.01,0)))</f>
        <v>0.01</v>
      </c>
      <c r="L631" s="4">
        <f>J631-(J631*K631)</f>
        <v>5915.2990049999999</v>
      </c>
      <c r="M631" s="4">
        <f>IF(I631="XXX Large",J631-O631,IF(I631="XX Large",J631-O631,IF(I631="Extra Large",J631-O631,J631)))</f>
        <v>5966.0595000000003</v>
      </c>
      <c r="N631" s="1" t="s">
        <v>10</v>
      </c>
      <c r="O631" s="1">
        <v>8.99</v>
      </c>
    </row>
    <row r="632" spans="4:15" x14ac:dyDescent="0.25">
      <c r="D632" s="1">
        <v>36998</v>
      </c>
      <c r="E632" s="2">
        <v>41181</v>
      </c>
      <c r="F632" s="1" t="s">
        <v>7</v>
      </c>
      <c r="G632" s="1">
        <v>50</v>
      </c>
      <c r="H632" s="4" t="str">
        <f>IF($G632&gt;=30,"Large",IF(G632&lt;=15,"Small","Medium"))</f>
        <v>Large</v>
      </c>
      <c r="I632" s="4" t="str">
        <f>VLOOKUP(G632,$A$2:$B$12,2,TRUE)</f>
        <v>XXX Large</v>
      </c>
      <c r="J632" s="1">
        <v>481.23</v>
      </c>
      <c r="K632" s="4">
        <f>IF(I632="Extra Large",0.01,IF(I632="XXX Large",0.01,IF(I632="XX Large",0.01,0)))</f>
        <v>0.01</v>
      </c>
      <c r="L632" s="4">
        <f>J632-(J632*K632)</f>
        <v>476.41770000000002</v>
      </c>
      <c r="M632" s="4">
        <f>IF(I632="XXX Large",J632-O632,IF(I632="XX Large",J632-O632,IF(I632="Extra Large",J632-O632,J632)))</f>
        <v>468.71000000000004</v>
      </c>
      <c r="N632" s="1" t="s">
        <v>10</v>
      </c>
      <c r="O632" s="1">
        <v>12.52</v>
      </c>
    </row>
    <row r="633" spans="4:15" x14ac:dyDescent="0.25">
      <c r="D633" s="1">
        <v>27300</v>
      </c>
      <c r="E633" s="2">
        <v>41182</v>
      </c>
      <c r="F633" s="1" t="s">
        <v>11</v>
      </c>
      <c r="G633" s="1">
        <v>50</v>
      </c>
      <c r="H633" s="4" t="str">
        <f>IF($G633&gt;=30,"Large",IF(G633&lt;=15,"Small","Medium"))</f>
        <v>Large</v>
      </c>
      <c r="I633" s="4" t="str">
        <f>VLOOKUP(G633,$A$2:$B$12,2,TRUE)</f>
        <v>XXX Large</v>
      </c>
      <c r="J633" s="1">
        <v>3333.1</v>
      </c>
      <c r="K633" s="4">
        <f>IF(I633="Extra Large",0.01,IF(I633="XXX Large",0.01,IF(I633="XX Large",0.01,0)))</f>
        <v>0.01</v>
      </c>
      <c r="L633" s="4">
        <f>J633-(J633*K633)</f>
        <v>3299.7689999999998</v>
      </c>
      <c r="M633" s="4">
        <f>IF(I633="XXX Large",J633-O633,IF(I633="XX Large",J633-O633,IF(I633="Extra Large",J633-O633,J633)))</f>
        <v>3329.1</v>
      </c>
      <c r="N633" s="1" t="s">
        <v>10</v>
      </c>
      <c r="O633" s="1">
        <v>4</v>
      </c>
    </row>
    <row r="634" spans="4:15" x14ac:dyDescent="0.25">
      <c r="D634" s="1">
        <v>4261</v>
      </c>
      <c r="E634" s="2">
        <v>41184</v>
      </c>
      <c r="F634" s="1" t="s">
        <v>12</v>
      </c>
      <c r="G634" s="1">
        <v>48</v>
      </c>
      <c r="H634" s="4" t="str">
        <f>IF($G634&gt;=30,"Large",IF(G634&lt;=15,"Small","Medium"))</f>
        <v>Large</v>
      </c>
      <c r="I634" s="4" t="str">
        <f>VLOOKUP(G634,$A$2:$B$12,2,TRUE)</f>
        <v>XXX Large</v>
      </c>
      <c r="J634" s="1">
        <v>274.38</v>
      </c>
      <c r="K634" s="4">
        <f>IF(I634="Extra Large",0.01,IF(I634="XXX Large",0.01,IF(I634="XX Large",0.01,0)))</f>
        <v>0.01</v>
      </c>
      <c r="L634" s="4">
        <f>J634-(J634*K634)</f>
        <v>271.63619999999997</v>
      </c>
      <c r="M634" s="4">
        <f>IF(I634="XXX Large",J634-O634,IF(I634="XX Large",J634-O634,IF(I634="Extra Large",J634-O634,J634)))</f>
        <v>269.01</v>
      </c>
      <c r="N634" s="1" t="s">
        <v>10</v>
      </c>
      <c r="O634" s="1">
        <v>5.37</v>
      </c>
    </row>
    <row r="635" spans="4:15" x14ac:dyDescent="0.25">
      <c r="D635" s="1">
        <v>42848</v>
      </c>
      <c r="E635" s="2">
        <v>41188</v>
      </c>
      <c r="F635" s="1" t="s">
        <v>11</v>
      </c>
      <c r="G635" s="1">
        <v>50</v>
      </c>
      <c r="H635" s="4" t="str">
        <f>IF($G635&gt;=30,"Large",IF(G635&lt;=15,"Small","Medium"))</f>
        <v>Large</v>
      </c>
      <c r="I635" s="4" t="str">
        <f>VLOOKUP(G635,$A$2:$B$12,2,TRUE)</f>
        <v>XXX Large</v>
      </c>
      <c r="J635" s="1">
        <v>387.79</v>
      </c>
      <c r="K635" s="4">
        <f>IF(I635="Extra Large",0.01,IF(I635="XXX Large",0.01,IF(I635="XX Large",0.01,0)))</f>
        <v>0.01</v>
      </c>
      <c r="L635" s="4">
        <f>J635-(J635*K635)</f>
        <v>383.91210000000001</v>
      </c>
      <c r="M635" s="4">
        <f>IF(I635="XXX Large",J635-O635,IF(I635="XX Large",J635-O635,IF(I635="Extra Large",J635-O635,J635)))</f>
        <v>381.96000000000004</v>
      </c>
      <c r="N635" s="1" t="s">
        <v>10</v>
      </c>
      <c r="O635" s="1">
        <v>5.83</v>
      </c>
    </row>
    <row r="636" spans="4:15" x14ac:dyDescent="0.25">
      <c r="D636" s="1">
        <v>28929</v>
      </c>
      <c r="E636" s="2">
        <v>41191</v>
      </c>
      <c r="F636" s="1" t="s">
        <v>14</v>
      </c>
      <c r="G636" s="1">
        <v>46</v>
      </c>
      <c r="H636" s="4" t="str">
        <f>IF($G636&gt;=30,"Large",IF(G636&lt;=15,"Small","Medium"))</f>
        <v>Large</v>
      </c>
      <c r="I636" s="4" t="str">
        <f>VLOOKUP(G636,$A$2:$B$12,2,TRUE)</f>
        <v>XXX Large</v>
      </c>
      <c r="J636" s="1">
        <v>723.17</v>
      </c>
      <c r="K636" s="4">
        <f>IF(I636="Extra Large",0.01,IF(I636="XXX Large",0.01,IF(I636="XX Large",0.01,0)))</f>
        <v>0.01</v>
      </c>
      <c r="L636" s="4">
        <f>J636-(J636*K636)</f>
        <v>715.93829999999991</v>
      </c>
      <c r="M636" s="4">
        <f>IF(I636="XXX Large",J636-O636,IF(I636="XX Large",J636-O636,IF(I636="Extra Large",J636-O636,J636)))</f>
        <v>710.78</v>
      </c>
      <c r="N636" s="1" t="s">
        <v>10</v>
      </c>
      <c r="O636" s="1">
        <v>12.39</v>
      </c>
    </row>
    <row r="637" spans="4:15" x14ac:dyDescent="0.25">
      <c r="D637" s="1">
        <v>47686</v>
      </c>
      <c r="E637" s="2">
        <v>41193</v>
      </c>
      <c r="F637" s="1" t="s">
        <v>11</v>
      </c>
      <c r="G637" s="1">
        <v>48</v>
      </c>
      <c r="H637" s="4" t="str">
        <f>IF($G637&gt;=30,"Large",IF(G637&lt;=15,"Small","Medium"))</f>
        <v>Large</v>
      </c>
      <c r="I637" s="4" t="str">
        <f>VLOOKUP(G637,$A$2:$B$12,2,TRUE)</f>
        <v>XXX Large</v>
      </c>
      <c r="J637" s="1">
        <v>179.65</v>
      </c>
      <c r="K637" s="4">
        <f>IF(I637="Extra Large",0.01,IF(I637="XXX Large",0.01,IF(I637="XX Large",0.01,0)))</f>
        <v>0.01</v>
      </c>
      <c r="L637" s="4">
        <f>J637-(J637*K637)</f>
        <v>177.8535</v>
      </c>
      <c r="M637" s="4">
        <f>IF(I637="XXX Large",J637-O637,IF(I637="XX Large",J637-O637,IF(I637="Extra Large",J637-O637,J637)))</f>
        <v>178.42000000000002</v>
      </c>
      <c r="N637" s="1" t="s">
        <v>10</v>
      </c>
      <c r="O637" s="1">
        <v>1.23</v>
      </c>
    </row>
    <row r="638" spans="4:15" x14ac:dyDescent="0.25">
      <c r="D638" s="1">
        <v>32165</v>
      </c>
      <c r="E638" s="2">
        <v>41196</v>
      </c>
      <c r="F638" s="1" t="s">
        <v>11</v>
      </c>
      <c r="G638" s="1">
        <v>47</v>
      </c>
      <c r="H638" s="4" t="str">
        <f>IF($G638&gt;=30,"Large",IF(G638&lt;=15,"Small","Medium"))</f>
        <v>Large</v>
      </c>
      <c r="I638" s="4" t="str">
        <f>VLOOKUP(G638,$A$2:$B$12,2,TRUE)</f>
        <v>XXX Large</v>
      </c>
      <c r="J638" s="1">
        <v>3413.69</v>
      </c>
      <c r="K638" s="4">
        <f>IF(I638="Extra Large",0.01,IF(I638="XXX Large",0.01,IF(I638="XX Large",0.01,0)))</f>
        <v>0.01</v>
      </c>
      <c r="L638" s="4">
        <f>J638-(J638*K638)</f>
        <v>3379.5531000000001</v>
      </c>
      <c r="M638" s="4">
        <f>IF(I638="XXX Large",J638-O638,IF(I638="XX Large",J638-O638,IF(I638="Extra Large",J638-O638,J638)))</f>
        <v>3399.17</v>
      </c>
      <c r="N638" s="1" t="s">
        <v>10</v>
      </c>
      <c r="O638" s="1">
        <v>14.52</v>
      </c>
    </row>
    <row r="639" spans="4:15" x14ac:dyDescent="0.25">
      <c r="D639" s="1">
        <v>35713</v>
      </c>
      <c r="E639" s="2">
        <v>41199</v>
      </c>
      <c r="F639" s="1" t="s">
        <v>14</v>
      </c>
      <c r="G639" s="1">
        <v>49</v>
      </c>
      <c r="H639" s="4" t="str">
        <f>IF($G639&gt;=30,"Large",IF(G639&lt;=15,"Small","Medium"))</f>
        <v>Large</v>
      </c>
      <c r="I639" s="4" t="str">
        <f>VLOOKUP(G639,$A$2:$B$12,2,TRUE)</f>
        <v>XXX Large</v>
      </c>
      <c r="J639" s="1">
        <v>1355.47</v>
      </c>
      <c r="K639" s="4">
        <f>IF(I639="Extra Large",0.01,IF(I639="XXX Large",0.01,IF(I639="XX Large",0.01,0)))</f>
        <v>0.01</v>
      </c>
      <c r="L639" s="4">
        <f>J639-(J639*K639)</f>
        <v>1341.9153000000001</v>
      </c>
      <c r="M639" s="4">
        <f>IF(I639="XXX Large",J639-O639,IF(I639="XX Large",J639-O639,IF(I639="Extra Large",J639-O639,J639)))</f>
        <v>1353.98</v>
      </c>
      <c r="N639" s="1" t="s">
        <v>10</v>
      </c>
      <c r="O639" s="1">
        <v>1.49</v>
      </c>
    </row>
    <row r="640" spans="4:15" x14ac:dyDescent="0.25">
      <c r="D640" s="1">
        <v>48643</v>
      </c>
      <c r="E640" s="2">
        <v>41200</v>
      </c>
      <c r="F640" s="1" t="s">
        <v>14</v>
      </c>
      <c r="G640" s="1">
        <v>50</v>
      </c>
      <c r="H640" s="4" t="str">
        <f>IF($G640&gt;=30,"Large",IF(G640&lt;=15,"Small","Medium"))</f>
        <v>Large</v>
      </c>
      <c r="I640" s="4" t="str">
        <f>VLOOKUP(G640,$A$2:$B$12,2,TRUE)</f>
        <v>XXX Large</v>
      </c>
      <c r="J640" s="1">
        <v>2896.3580000000002</v>
      </c>
      <c r="K640" s="4">
        <f>IF(I640="Extra Large",0.01,IF(I640="XXX Large",0.01,IF(I640="XX Large",0.01,0)))</f>
        <v>0.01</v>
      </c>
      <c r="L640" s="4">
        <f>J640-(J640*K640)</f>
        <v>2867.3944200000001</v>
      </c>
      <c r="M640" s="4">
        <f>IF(I640="XXX Large",J640-O640,IF(I640="XX Large",J640-O640,IF(I640="Extra Large",J640-O640,J640)))</f>
        <v>2887.3680000000004</v>
      </c>
      <c r="N640" s="1" t="s">
        <v>10</v>
      </c>
      <c r="O640" s="1">
        <v>8.99</v>
      </c>
    </row>
    <row r="641" spans="4:15" x14ac:dyDescent="0.25">
      <c r="D641" s="1">
        <v>612</v>
      </c>
      <c r="E641" s="2">
        <v>41202</v>
      </c>
      <c r="F641" s="1" t="s">
        <v>14</v>
      </c>
      <c r="G641" s="1">
        <v>50</v>
      </c>
      <c r="H641" s="4" t="str">
        <f>IF($G641&gt;=30,"Large",IF(G641&lt;=15,"Small","Medium"))</f>
        <v>Large</v>
      </c>
      <c r="I641" s="4" t="str">
        <f>VLOOKUP(G641,$A$2:$B$12,2,TRUE)</f>
        <v>XXX Large</v>
      </c>
      <c r="J641" s="1">
        <v>262.87</v>
      </c>
      <c r="K641" s="4">
        <f>IF(I641="Extra Large",0.01,IF(I641="XXX Large",0.01,IF(I641="XX Large",0.01,0)))</f>
        <v>0.01</v>
      </c>
      <c r="L641" s="4">
        <f>J641-(J641*K641)</f>
        <v>260.24130000000002</v>
      </c>
      <c r="M641" s="4">
        <f>IF(I641="XXX Large",J641-O641,IF(I641="XX Large",J641-O641,IF(I641="Extra Large",J641-O641,J641)))</f>
        <v>256.61</v>
      </c>
      <c r="N641" s="1" t="s">
        <v>10</v>
      </c>
      <c r="O641" s="1">
        <v>6.26</v>
      </c>
    </row>
    <row r="642" spans="4:15" x14ac:dyDescent="0.25">
      <c r="D642" s="1">
        <v>2275</v>
      </c>
      <c r="E642" s="2">
        <v>41203</v>
      </c>
      <c r="F642" s="1" t="s">
        <v>11</v>
      </c>
      <c r="G642" s="1">
        <v>49</v>
      </c>
      <c r="H642" s="4" t="str">
        <f>IF($G642&gt;=30,"Large",IF(G642&lt;=15,"Small","Medium"))</f>
        <v>Large</v>
      </c>
      <c r="I642" s="4" t="str">
        <f>VLOOKUP(G642,$A$2:$B$12,2,TRUE)</f>
        <v>XXX Large</v>
      </c>
      <c r="J642" s="1">
        <v>278</v>
      </c>
      <c r="K642" s="4">
        <f>IF(I642="Extra Large",0.01,IF(I642="XXX Large",0.01,IF(I642="XX Large",0.01,0)))</f>
        <v>0.01</v>
      </c>
      <c r="L642" s="4">
        <f>J642-(J642*K642)</f>
        <v>275.22000000000003</v>
      </c>
      <c r="M642" s="4">
        <f>IF(I642="XXX Large",J642-O642,IF(I642="XX Large",J642-O642,IF(I642="Extra Large",J642-O642,J642)))</f>
        <v>276.83</v>
      </c>
      <c r="N642" s="1" t="s">
        <v>10</v>
      </c>
      <c r="O642" s="1">
        <v>1.17</v>
      </c>
    </row>
    <row r="643" spans="4:15" x14ac:dyDescent="0.25">
      <c r="D643" s="1">
        <v>3521</v>
      </c>
      <c r="E643" s="2">
        <v>41207</v>
      </c>
      <c r="F643" s="1" t="s">
        <v>7</v>
      </c>
      <c r="G643" s="1">
        <v>50</v>
      </c>
      <c r="H643" s="4" t="str">
        <f>IF($G643&gt;=30,"Large",IF(G643&lt;=15,"Small","Medium"))</f>
        <v>Large</v>
      </c>
      <c r="I643" s="4" t="str">
        <f>VLOOKUP(G643,$A$2:$B$12,2,TRUE)</f>
        <v>XXX Large</v>
      </c>
      <c r="J643" s="1">
        <v>204.11</v>
      </c>
      <c r="K643" s="4">
        <f>IF(I643="Extra Large",0.01,IF(I643="XXX Large",0.01,IF(I643="XX Large",0.01,0)))</f>
        <v>0.01</v>
      </c>
      <c r="L643" s="4">
        <f>J643-(J643*K643)</f>
        <v>202.06890000000001</v>
      </c>
      <c r="M643" s="4">
        <f>IF(I643="XXX Large",J643-O643,IF(I643="XX Large",J643-O643,IF(I643="Extra Large",J643-O643,J643)))</f>
        <v>203.17000000000002</v>
      </c>
      <c r="N643" s="1" t="s">
        <v>10</v>
      </c>
      <c r="O643" s="1">
        <v>0.94</v>
      </c>
    </row>
    <row r="644" spans="4:15" x14ac:dyDescent="0.25">
      <c r="D644" s="1">
        <v>56224</v>
      </c>
      <c r="E644" s="2">
        <v>41207</v>
      </c>
      <c r="F644" s="1" t="s">
        <v>14</v>
      </c>
      <c r="G644" s="1">
        <v>46</v>
      </c>
      <c r="H644" s="4" t="str">
        <f>IF($G644&gt;=30,"Large",IF(G644&lt;=15,"Small","Medium"))</f>
        <v>Large</v>
      </c>
      <c r="I644" s="4" t="str">
        <f>VLOOKUP(G644,$A$2:$B$12,2,TRUE)</f>
        <v>XXX Large</v>
      </c>
      <c r="J644" s="1">
        <v>339.27</v>
      </c>
      <c r="K644" s="4">
        <f>IF(I644="Extra Large",0.01,IF(I644="XXX Large",0.01,IF(I644="XX Large",0.01,0)))</f>
        <v>0.01</v>
      </c>
      <c r="L644" s="4">
        <f>J644-(J644*K644)</f>
        <v>335.87729999999999</v>
      </c>
      <c r="M644" s="4">
        <f>IF(I644="XXX Large",J644-O644,IF(I644="XX Large",J644-O644,IF(I644="Extra Large",J644-O644,J644)))</f>
        <v>336.45</v>
      </c>
      <c r="N644" s="1" t="s">
        <v>10</v>
      </c>
      <c r="O644" s="1">
        <v>2.82</v>
      </c>
    </row>
    <row r="645" spans="4:15" x14ac:dyDescent="0.25">
      <c r="D645" s="1">
        <v>9861</v>
      </c>
      <c r="E645" s="2">
        <v>41210</v>
      </c>
      <c r="F645" s="1" t="s">
        <v>7</v>
      </c>
      <c r="G645" s="1">
        <v>47</v>
      </c>
      <c r="H645" s="4" t="str">
        <f>IF($G645&gt;=30,"Large",IF(G645&lt;=15,"Small","Medium"))</f>
        <v>Large</v>
      </c>
      <c r="I645" s="4" t="str">
        <f>VLOOKUP(G645,$A$2:$B$12,2,TRUE)</f>
        <v>XXX Large</v>
      </c>
      <c r="J645" s="1">
        <v>706.68</v>
      </c>
      <c r="K645" s="4">
        <f>IF(I645="Extra Large",0.01,IF(I645="XXX Large",0.01,IF(I645="XX Large",0.01,0)))</f>
        <v>0.01</v>
      </c>
      <c r="L645" s="4">
        <f>J645-(J645*K645)</f>
        <v>699.61320000000001</v>
      </c>
      <c r="M645" s="4">
        <f>IF(I645="XXX Large",J645-O645,IF(I645="XX Large",J645-O645,IF(I645="Extra Large",J645-O645,J645)))</f>
        <v>701.2299999999999</v>
      </c>
      <c r="N645" s="1" t="s">
        <v>10</v>
      </c>
      <c r="O645" s="1">
        <v>5.45</v>
      </c>
    </row>
    <row r="646" spans="4:15" x14ac:dyDescent="0.25">
      <c r="D646" s="1">
        <v>38912</v>
      </c>
      <c r="E646" s="2">
        <v>41210</v>
      </c>
      <c r="F646" s="1" t="s">
        <v>7</v>
      </c>
      <c r="G646" s="1">
        <v>46</v>
      </c>
      <c r="H646" s="4" t="str">
        <f>IF($G646&gt;=30,"Large",IF(G646&lt;=15,"Small","Medium"))</f>
        <v>Large</v>
      </c>
      <c r="I646" s="4" t="str">
        <f>VLOOKUP(G646,$A$2:$B$12,2,TRUE)</f>
        <v>XXX Large</v>
      </c>
      <c r="J646" s="1">
        <v>6943.94</v>
      </c>
      <c r="K646" s="4">
        <f>IF(I646="Extra Large",0.01,IF(I646="XXX Large",0.01,IF(I646="XX Large",0.01,0)))</f>
        <v>0.01</v>
      </c>
      <c r="L646" s="4">
        <f>J646-(J646*K646)</f>
        <v>6874.5005999999994</v>
      </c>
      <c r="M646" s="4">
        <f>IF(I646="XXX Large",J646-O646,IF(I646="XX Large",J646-O646,IF(I646="Extra Large",J646-O646,J646)))</f>
        <v>6939.94</v>
      </c>
      <c r="N646" s="1" t="s">
        <v>10</v>
      </c>
      <c r="O646" s="1">
        <v>4</v>
      </c>
    </row>
    <row r="647" spans="4:15" x14ac:dyDescent="0.25">
      <c r="D647" s="1">
        <v>48423</v>
      </c>
      <c r="E647" s="2">
        <v>41213</v>
      </c>
      <c r="F647" s="1" t="s">
        <v>9</v>
      </c>
      <c r="G647" s="1">
        <v>49</v>
      </c>
      <c r="H647" s="4" t="str">
        <f>IF($G647&gt;=30,"Large",IF(G647&lt;=15,"Small","Medium"))</f>
        <v>Large</v>
      </c>
      <c r="I647" s="4" t="str">
        <f>VLOOKUP(G647,$A$2:$B$12,2,TRUE)</f>
        <v>XXX Large</v>
      </c>
      <c r="J647" s="1">
        <v>414.11</v>
      </c>
      <c r="K647" s="4">
        <f>IF(I647="Extra Large",0.01,IF(I647="XXX Large",0.01,IF(I647="XX Large",0.01,0)))</f>
        <v>0.01</v>
      </c>
      <c r="L647" s="4">
        <f>J647-(J647*K647)</f>
        <v>409.96890000000002</v>
      </c>
      <c r="M647" s="4">
        <f>IF(I647="XXX Large",J647-O647,IF(I647="XX Large",J647-O647,IF(I647="Extra Large",J647-O647,J647)))</f>
        <v>405.82</v>
      </c>
      <c r="N647" s="1" t="s">
        <v>10</v>
      </c>
      <c r="O647" s="1">
        <v>8.2899999999999991</v>
      </c>
    </row>
    <row r="648" spans="4:15" x14ac:dyDescent="0.25">
      <c r="D648" s="1">
        <v>34022</v>
      </c>
      <c r="E648" s="2">
        <v>41216</v>
      </c>
      <c r="F648" s="1" t="s">
        <v>11</v>
      </c>
      <c r="G648" s="1">
        <v>50</v>
      </c>
      <c r="H648" s="4" t="str">
        <f>IF($G648&gt;=30,"Large",IF(G648&lt;=15,"Small","Medium"))</f>
        <v>Large</v>
      </c>
      <c r="I648" s="4" t="str">
        <f>VLOOKUP(G648,$A$2:$B$12,2,TRUE)</f>
        <v>XXX Large</v>
      </c>
      <c r="J648" s="1">
        <v>236.28</v>
      </c>
      <c r="K648" s="4">
        <f>IF(I648="Extra Large",0.01,IF(I648="XXX Large",0.01,IF(I648="XX Large",0.01,0)))</f>
        <v>0.01</v>
      </c>
      <c r="L648" s="4">
        <f>J648-(J648*K648)</f>
        <v>233.91720000000001</v>
      </c>
      <c r="M648" s="4">
        <f>IF(I648="XXX Large",J648-O648,IF(I648="XX Large",J648-O648,IF(I648="Extra Large",J648-O648,J648)))</f>
        <v>233.23</v>
      </c>
      <c r="N648" s="1" t="s">
        <v>10</v>
      </c>
      <c r="O648" s="1">
        <v>3.05</v>
      </c>
    </row>
    <row r="649" spans="4:15" x14ac:dyDescent="0.25">
      <c r="D649" s="1">
        <v>57699</v>
      </c>
      <c r="E649" s="2">
        <v>41223</v>
      </c>
      <c r="F649" s="1" t="s">
        <v>7</v>
      </c>
      <c r="G649" s="1">
        <v>47</v>
      </c>
      <c r="H649" s="4" t="str">
        <f>IF($G649&gt;=30,"Large",IF(G649&lt;=15,"Small","Medium"))</f>
        <v>Large</v>
      </c>
      <c r="I649" s="4" t="str">
        <f>VLOOKUP(G649,$A$2:$B$12,2,TRUE)</f>
        <v>XXX Large</v>
      </c>
      <c r="J649" s="1">
        <v>1857.88</v>
      </c>
      <c r="K649" s="4">
        <f>IF(I649="Extra Large",0.01,IF(I649="XXX Large",0.01,IF(I649="XX Large",0.01,0)))</f>
        <v>0.01</v>
      </c>
      <c r="L649" s="4">
        <f>J649-(J649*K649)</f>
        <v>1839.3012000000001</v>
      </c>
      <c r="M649" s="4">
        <f>IF(I649="XXX Large",J649-O649,IF(I649="XX Large",J649-O649,IF(I649="Extra Large",J649-O649,J649)))</f>
        <v>1855.89</v>
      </c>
      <c r="N649" s="1" t="s">
        <v>10</v>
      </c>
      <c r="O649" s="1">
        <v>1.99</v>
      </c>
    </row>
    <row r="650" spans="4:15" x14ac:dyDescent="0.25">
      <c r="D650" s="1">
        <v>58564</v>
      </c>
      <c r="E650" s="2">
        <v>41225</v>
      </c>
      <c r="F650" s="1" t="s">
        <v>12</v>
      </c>
      <c r="G650" s="1">
        <v>49</v>
      </c>
      <c r="H650" s="4" t="str">
        <f>IF($G650&gt;=30,"Large",IF(G650&lt;=15,"Small","Medium"))</f>
        <v>Large</v>
      </c>
      <c r="I650" s="4" t="str">
        <f>VLOOKUP(G650,$A$2:$B$12,2,TRUE)</f>
        <v>XXX Large</v>
      </c>
      <c r="J650" s="1">
        <v>103.03</v>
      </c>
      <c r="K650" s="4">
        <f>IF(I650="Extra Large",0.01,IF(I650="XXX Large",0.01,IF(I650="XX Large",0.01,0)))</f>
        <v>0.01</v>
      </c>
      <c r="L650" s="4">
        <f>J650-(J650*K650)</f>
        <v>101.9997</v>
      </c>
      <c r="M650" s="4">
        <f>IF(I650="XXX Large",J650-O650,IF(I650="XX Large",J650-O650,IF(I650="Extra Large",J650-O650,J650)))</f>
        <v>100.47</v>
      </c>
      <c r="N650" s="1" t="s">
        <v>10</v>
      </c>
      <c r="O650" s="1">
        <v>2.56</v>
      </c>
    </row>
    <row r="651" spans="4:15" x14ac:dyDescent="0.25">
      <c r="D651" s="1">
        <v>21191</v>
      </c>
      <c r="E651" s="2">
        <v>41227</v>
      </c>
      <c r="F651" s="1" t="s">
        <v>9</v>
      </c>
      <c r="G651" s="1">
        <v>48</v>
      </c>
      <c r="H651" s="4" t="str">
        <f>IF($G651&gt;=30,"Large",IF(G651&lt;=15,"Small","Medium"))</f>
        <v>Large</v>
      </c>
      <c r="I651" s="4" t="str">
        <f>VLOOKUP(G651,$A$2:$B$12,2,TRUE)</f>
        <v>XXX Large</v>
      </c>
      <c r="J651" s="1">
        <v>7235.83</v>
      </c>
      <c r="K651" s="4">
        <f>IF(I651="Extra Large",0.01,IF(I651="XXX Large",0.01,IF(I651="XX Large",0.01,0)))</f>
        <v>0.01</v>
      </c>
      <c r="L651" s="4">
        <f>J651-(J651*K651)</f>
        <v>7163.4717000000001</v>
      </c>
      <c r="M651" s="4">
        <f>IF(I651="XXX Large",J651-O651,IF(I651="XX Large",J651-O651,IF(I651="Extra Large",J651-O651,J651)))</f>
        <v>7221.84</v>
      </c>
      <c r="N651" s="1" t="s">
        <v>10</v>
      </c>
      <c r="O651" s="1">
        <v>13.99</v>
      </c>
    </row>
    <row r="652" spans="4:15" x14ac:dyDescent="0.25">
      <c r="D652" s="1">
        <v>35938</v>
      </c>
      <c r="E652" s="2">
        <v>41230</v>
      </c>
      <c r="F652" s="1" t="s">
        <v>11</v>
      </c>
      <c r="G652" s="1">
        <v>48</v>
      </c>
      <c r="H652" s="4" t="str">
        <f>IF($G652&gt;=30,"Large",IF(G652&lt;=15,"Small","Medium"))</f>
        <v>Large</v>
      </c>
      <c r="I652" s="4" t="str">
        <f>VLOOKUP(G652,$A$2:$B$12,2,TRUE)</f>
        <v>XXX Large</v>
      </c>
      <c r="J652" s="1">
        <v>628.33000000000004</v>
      </c>
      <c r="K652" s="4">
        <f>IF(I652="Extra Large",0.01,IF(I652="XXX Large",0.01,IF(I652="XX Large",0.01,0)))</f>
        <v>0.01</v>
      </c>
      <c r="L652" s="4">
        <f>J652-(J652*K652)</f>
        <v>622.04669999999999</v>
      </c>
      <c r="M652" s="4">
        <f>IF(I652="XXX Large",J652-O652,IF(I652="XX Large",J652-O652,IF(I652="Extra Large",J652-O652,J652)))</f>
        <v>618.96</v>
      </c>
      <c r="N652" s="1" t="s">
        <v>10</v>
      </c>
      <c r="O652" s="1">
        <v>9.3699999999999992</v>
      </c>
    </row>
    <row r="653" spans="4:15" x14ac:dyDescent="0.25">
      <c r="D653" s="1">
        <v>31042</v>
      </c>
      <c r="E653" s="2">
        <v>41232</v>
      </c>
      <c r="F653" s="1" t="s">
        <v>14</v>
      </c>
      <c r="G653" s="1">
        <v>48</v>
      </c>
      <c r="H653" s="4" t="str">
        <f>IF($G653&gt;=30,"Large",IF(G653&lt;=15,"Small","Medium"))</f>
        <v>Large</v>
      </c>
      <c r="I653" s="4" t="str">
        <f>VLOOKUP(G653,$A$2:$B$12,2,TRUE)</f>
        <v>XXX Large</v>
      </c>
      <c r="J653" s="1">
        <v>134.52000000000001</v>
      </c>
      <c r="K653" s="4">
        <f>IF(I653="Extra Large",0.01,IF(I653="XXX Large",0.01,IF(I653="XX Large",0.01,0)))</f>
        <v>0.01</v>
      </c>
      <c r="L653" s="4">
        <f>J653-(J653*K653)</f>
        <v>133.1748</v>
      </c>
      <c r="M653" s="4">
        <f>IF(I653="XXX Large",J653-O653,IF(I653="XX Large",J653-O653,IF(I653="Extra Large",J653-O653,J653)))</f>
        <v>133.32000000000002</v>
      </c>
      <c r="N653" s="1" t="s">
        <v>10</v>
      </c>
      <c r="O653" s="1">
        <v>1.2</v>
      </c>
    </row>
    <row r="654" spans="4:15" x14ac:dyDescent="0.25">
      <c r="D654" s="1">
        <v>16775</v>
      </c>
      <c r="E654" s="2">
        <v>41235</v>
      </c>
      <c r="F654" s="1" t="s">
        <v>7</v>
      </c>
      <c r="G654" s="1">
        <v>49</v>
      </c>
      <c r="H654" s="4" t="str">
        <f>IF($G654&gt;=30,"Large",IF(G654&lt;=15,"Small","Medium"))</f>
        <v>Large</v>
      </c>
      <c r="I654" s="4" t="str">
        <f>VLOOKUP(G654,$A$2:$B$12,2,TRUE)</f>
        <v>XXX Large</v>
      </c>
      <c r="J654" s="1">
        <v>2469.15</v>
      </c>
      <c r="K654" s="4">
        <f>IF(I654="Extra Large",0.01,IF(I654="XXX Large",0.01,IF(I654="XX Large",0.01,0)))</f>
        <v>0.01</v>
      </c>
      <c r="L654" s="4">
        <f>J654-(J654*K654)</f>
        <v>2444.4585000000002</v>
      </c>
      <c r="M654" s="4">
        <f>IF(I654="XXX Large",J654-O654,IF(I654="XX Large",J654-O654,IF(I654="Extra Large",J654-O654,J654)))</f>
        <v>2463.29</v>
      </c>
      <c r="N654" s="1" t="s">
        <v>10</v>
      </c>
      <c r="O654" s="1">
        <v>5.86</v>
      </c>
    </row>
    <row r="655" spans="4:15" x14ac:dyDescent="0.25">
      <c r="D655" s="1">
        <v>26055</v>
      </c>
      <c r="E655" s="2">
        <v>41238</v>
      </c>
      <c r="F655" s="1" t="s">
        <v>11</v>
      </c>
      <c r="G655" s="1">
        <v>46</v>
      </c>
      <c r="H655" s="4" t="str">
        <f>IF($G655&gt;=30,"Large",IF(G655&lt;=15,"Small","Medium"))</f>
        <v>Large</v>
      </c>
      <c r="I655" s="4" t="str">
        <f>VLOOKUP(G655,$A$2:$B$12,2,TRUE)</f>
        <v>XXX Large</v>
      </c>
      <c r="J655" s="1">
        <v>6733.52</v>
      </c>
      <c r="K655" s="4">
        <f>IF(I655="Extra Large",0.01,IF(I655="XXX Large",0.01,IF(I655="XX Large",0.01,0)))</f>
        <v>0.01</v>
      </c>
      <c r="L655" s="4">
        <f>J655-(J655*K655)</f>
        <v>6666.1848</v>
      </c>
      <c r="M655" s="4">
        <f>IF(I655="XXX Large",J655-O655,IF(I655="XX Large",J655-O655,IF(I655="Extra Large",J655-O655,J655)))</f>
        <v>6729.52</v>
      </c>
      <c r="N655" s="1" t="s">
        <v>10</v>
      </c>
      <c r="O655" s="1">
        <v>4</v>
      </c>
    </row>
    <row r="656" spans="4:15" x14ac:dyDescent="0.25">
      <c r="D656" s="1">
        <v>11137</v>
      </c>
      <c r="E656" s="2">
        <v>41242</v>
      </c>
      <c r="F656" s="1" t="s">
        <v>9</v>
      </c>
      <c r="G656" s="1">
        <v>48</v>
      </c>
      <c r="H656" s="4" t="str">
        <f>IF($G656&gt;=30,"Large",IF(G656&lt;=15,"Small","Medium"))</f>
        <v>Large</v>
      </c>
      <c r="I656" s="4" t="str">
        <f>VLOOKUP(G656,$A$2:$B$12,2,TRUE)</f>
        <v>XXX Large</v>
      </c>
      <c r="J656" s="1">
        <v>5188.8599999999997</v>
      </c>
      <c r="K656" s="4">
        <f>IF(I656="Extra Large",0.01,IF(I656="XXX Large",0.01,IF(I656="XX Large",0.01,0)))</f>
        <v>0.01</v>
      </c>
      <c r="L656" s="4">
        <f>J656-(J656*K656)</f>
        <v>5136.9713999999994</v>
      </c>
      <c r="M656" s="4">
        <f>IF(I656="XXX Large",J656-O656,IF(I656="XX Large",J656-O656,IF(I656="Extra Large",J656-O656,J656)))</f>
        <v>5180.2199999999993</v>
      </c>
      <c r="N656" s="1" t="s">
        <v>10</v>
      </c>
      <c r="O656" s="1">
        <v>8.64</v>
      </c>
    </row>
    <row r="657" spans="4:15" x14ac:dyDescent="0.25">
      <c r="D657" s="1">
        <v>48576</v>
      </c>
      <c r="E657" s="2">
        <v>41244</v>
      </c>
      <c r="F657" s="1" t="s">
        <v>11</v>
      </c>
      <c r="G657" s="1">
        <v>47</v>
      </c>
      <c r="H657" s="4" t="str">
        <f>IF($G657&gt;=30,"Large",IF(G657&lt;=15,"Small","Medium"))</f>
        <v>Large</v>
      </c>
      <c r="I657" s="4" t="str">
        <f>VLOOKUP(G657,$A$2:$B$12,2,TRUE)</f>
        <v>XXX Large</v>
      </c>
      <c r="J657" s="1">
        <v>316.68</v>
      </c>
      <c r="K657" s="4">
        <f>IF(I657="Extra Large",0.01,IF(I657="XXX Large",0.01,IF(I657="XX Large",0.01,0)))</f>
        <v>0.01</v>
      </c>
      <c r="L657" s="4">
        <f>J657-(J657*K657)</f>
        <v>313.51319999999998</v>
      </c>
      <c r="M657" s="4">
        <f>IF(I657="XXX Large",J657-O657,IF(I657="XX Large",J657-O657,IF(I657="Extra Large",J657-O657,J657)))</f>
        <v>309.19</v>
      </c>
      <c r="N657" s="1" t="s">
        <v>10</v>
      </c>
      <c r="O657" s="1">
        <v>7.49</v>
      </c>
    </row>
    <row r="658" spans="4:15" x14ac:dyDescent="0.25">
      <c r="D658" s="1">
        <v>12837</v>
      </c>
      <c r="E658" s="2">
        <v>41245</v>
      </c>
      <c r="F658" s="1" t="s">
        <v>14</v>
      </c>
      <c r="G658" s="1">
        <v>50</v>
      </c>
      <c r="H658" s="4" t="str">
        <f>IF($G658&gt;=30,"Large",IF(G658&lt;=15,"Small","Medium"))</f>
        <v>Large</v>
      </c>
      <c r="I658" s="4" t="str">
        <f>VLOOKUP(G658,$A$2:$B$12,2,TRUE)</f>
        <v>XXX Large</v>
      </c>
      <c r="J658" s="1">
        <v>1100.21</v>
      </c>
      <c r="K658" s="4">
        <f>IF(I658="Extra Large",0.01,IF(I658="XXX Large",0.01,IF(I658="XX Large",0.01,0)))</f>
        <v>0.01</v>
      </c>
      <c r="L658" s="4">
        <f>J658-(J658*K658)</f>
        <v>1089.2079000000001</v>
      </c>
      <c r="M658" s="4">
        <f>IF(I658="XXX Large",J658-O658,IF(I658="XX Large",J658-O658,IF(I658="Extra Large",J658-O658,J658)))</f>
        <v>1098.22</v>
      </c>
      <c r="N658" s="1" t="s">
        <v>10</v>
      </c>
      <c r="O658" s="1">
        <v>1.99</v>
      </c>
    </row>
    <row r="659" spans="4:15" x14ac:dyDescent="0.25">
      <c r="D659" s="1">
        <v>41671</v>
      </c>
      <c r="E659" s="2">
        <v>41246</v>
      </c>
      <c r="F659" s="1" t="s">
        <v>12</v>
      </c>
      <c r="G659" s="1">
        <v>49</v>
      </c>
      <c r="H659" s="4" t="str">
        <f>IF($G659&gt;=30,"Large",IF(G659&lt;=15,"Small","Medium"))</f>
        <v>Large</v>
      </c>
      <c r="I659" s="4" t="str">
        <f>VLOOKUP(G659,$A$2:$B$12,2,TRUE)</f>
        <v>XXX Large</v>
      </c>
      <c r="J659" s="1">
        <v>638.91</v>
      </c>
      <c r="K659" s="4">
        <f>IF(I659="Extra Large",0.01,IF(I659="XXX Large",0.01,IF(I659="XX Large",0.01,0)))</f>
        <v>0.01</v>
      </c>
      <c r="L659" s="4">
        <f>J659-(J659*K659)</f>
        <v>632.52089999999998</v>
      </c>
      <c r="M659" s="4">
        <f>IF(I659="XXX Large",J659-O659,IF(I659="XX Large",J659-O659,IF(I659="Extra Large",J659-O659,J659)))</f>
        <v>635.77</v>
      </c>
      <c r="N659" s="1" t="s">
        <v>10</v>
      </c>
      <c r="O659" s="1">
        <v>3.14</v>
      </c>
    </row>
    <row r="660" spans="4:15" x14ac:dyDescent="0.25">
      <c r="D660" s="1">
        <v>21344</v>
      </c>
      <c r="E660" s="2">
        <v>41252</v>
      </c>
      <c r="F660" s="1" t="s">
        <v>7</v>
      </c>
      <c r="G660" s="1">
        <v>48</v>
      </c>
      <c r="H660" s="4" t="str">
        <f>IF($G660&gt;=30,"Large",IF(G660&lt;=15,"Small","Medium"))</f>
        <v>Large</v>
      </c>
      <c r="I660" s="4" t="str">
        <f>VLOOKUP(G660,$A$2:$B$12,2,TRUE)</f>
        <v>XXX Large</v>
      </c>
      <c r="J660" s="1">
        <v>2011.46</v>
      </c>
      <c r="K660" s="4">
        <f>IF(I660="Extra Large",0.01,IF(I660="XXX Large",0.01,IF(I660="XX Large",0.01,0)))</f>
        <v>0.01</v>
      </c>
      <c r="L660" s="4">
        <f>J660-(J660*K660)</f>
        <v>1991.3453999999999</v>
      </c>
      <c r="M660" s="4">
        <f>IF(I660="XXX Large",J660-O660,IF(I660="XX Large",J660-O660,IF(I660="Extra Large",J660-O660,J660)))</f>
        <v>2002.8</v>
      </c>
      <c r="N660" s="1" t="s">
        <v>10</v>
      </c>
      <c r="O660" s="1">
        <v>8.66</v>
      </c>
    </row>
    <row r="661" spans="4:15" x14ac:dyDescent="0.25">
      <c r="D661" s="1">
        <v>37063</v>
      </c>
      <c r="E661" s="2">
        <v>41252</v>
      </c>
      <c r="F661" s="1" t="s">
        <v>11</v>
      </c>
      <c r="G661" s="1">
        <v>50</v>
      </c>
      <c r="H661" s="4" t="str">
        <f>IF($G661&gt;=30,"Large",IF(G661&lt;=15,"Small","Medium"))</f>
        <v>Large</v>
      </c>
      <c r="I661" s="4" t="str">
        <f>VLOOKUP(G661,$A$2:$B$12,2,TRUE)</f>
        <v>XXX Large</v>
      </c>
      <c r="J661" s="1">
        <v>919</v>
      </c>
      <c r="K661" s="4">
        <f>IF(I661="Extra Large",0.01,IF(I661="XXX Large",0.01,IF(I661="XX Large",0.01,0)))</f>
        <v>0.01</v>
      </c>
      <c r="L661" s="4">
        <f>J661-(J661*K661)</f>
        <v>909.81</v>
      </c>
      <c r="M661" s="4">
        <f>IF(I661="XXX Large",J661-O661,IF(I661="XX Large",J661-O661,IF(I661="Extra Large",J661-O661,J661)))</f>
        <v>910.01</v>
      </c>
      <c r="N661" s="1" t="s">
        <v>10</v>
      </c>
      <c r="O661" s="1">
        <v>8.99</v>
      </c>
    </row>
    <row r="662" spans="4:15" x14ac:dyDescent="0.25">
      <c r="D662" s="1">
        <v>59685</v>
      </c>
      <c r="E662" s="2">
        <v>41253</v>
      </c>
      <c r="F662" s="1" t="s">
        <v>12</v>
      </c>
      <c r="G662" s="1">
        <v>46</v>
      </c>
      <c r="H662" s="4" t="str">
        <f>IF($G662&gt;=30,"Large",IF(G662&lt;=15,"Small","Medium"))</f>
        <v>Large</v>
      </c>
      <c r="I662" s="4" t="str">
        <f>VLOOKUP(G662,$A$2:$B$12,2,TRUE)</f>
        <v>XXX Large</v>
      </c>
      <c r="J662" s="1">
        <v>562.91</v>
      </c>
      <c r="K662" s="4">
        <f>IF(I662="Extra Large",0.01,IF(I662="XXX Large",0.01,IF(I662="XX Large",0.01,0)))</f>
        <v>0.01</v>
      </c>
      <c r="L662" s="4">
        <f>J662-(J662*K662)</f>
        <v>557.28089999999997</v>
      </c>
      <c r="M662" s="4">
        <f>IF(I662="XXX Large",J662-O662,IF(I662="XX Large",J662-O662,IF(I662="Extra Large",J662-O662,J662)))</f>
        <v>548.54</v>
      </c>
      <c r="N662" s="1" t="s">
        <v>10</v>
      </c>
      <c r="O662" s="1">
        <v>14.37</v>
      </c>
    </row>
    <row r="663" spans="4:15" x14ac:dyDescent="0.25">
      <c r="D663" s="1">
        <v>49889</v>
      </c>
      <c r="E663" s="2">
        <v>41255</v>
      </c>
      <c r="F663" s="1" t="s">
        <v>12</v>
      </c>
      <c r="G663" s="1">
        <v>47</v>
      </c>
      <c r="H663" s="4" t="str">
        <f>IF($G663&gt;=30,"Large",IF(G663&lt;=15,"Small","Medium"))</f>
        <v>Large</v>
      </c>
      <c r="I663" s="4" t="str">
        <f>VLOOKUP(G663,$A$2:$B$12,2,TRUE)</f>
        <v>XXX Large</v>
      </c>
      <c r="J663" s="1">
        <v>533.47</v>
      </c>
      <c r="K663" s="4">
        <f>IF(I663="Extra Large",0.01,IF(I663="XXX Large",0.01,IF(I663="XX Large",0.01,0)))</f>
        <v>0.01</v>
      </c>
      <c r="L663" s="4">
        <f>J663-(J663*K663)</f>
        <v>528.13530000000003</v>
      </c>
      <c r="M663" s="4">
        <f>IF(I663="XXX Large",J663-O663,IF(I663="XX Large",J663-O663,IF(I663="Extra Large",J663-O663,J663)))</f>
        <v>526.28</v>
      </c>
      <c r="N663" s="1" t="s">
        <v>10</v>
      </c>
      <c r="O663" s="1">
        <v>7.19</v>
      </c>
    </row>
    <row r="664" spans="4:15" x14ac:dyDescent="0.25">
      <c r="D664" s="1">
        <v>7427</v>
      </c>
      <c r="E664" s="2">
        <v>41258</v>
      </c>
      <c r="F664" s="1" t="s">
        <v>11</v>
      </c>
      <c r="G664" s="1">
        <v>47</v>
      </c>
      <c r="H664" s="4" t="str">
        <f>IF($G664&gt;=30,"Large",IF(G664&lt;=15,"Small","Medium"))</f>
        <v>Large</v>
      </c>
      <c r="I664" s="4" t="str">
        <f>VLOOKUP(G664,$A$2:$B$12,2,TRUE)</f>
        <v>XXX Large</v>
      </c>
      <c r="J664" s="1">
        <v>16002.29</v>
      </c>
      <c r="K664" s="4">
        <f>IF(I664="Extra Large",0.01,IF(I664="XXX Large",0.01,IF(I664="XX Large",0.01,0)))</f>
        <v>0.01</v>
      </c>
      <c r="L664" s="4">
        <f>J664-(J664*K664)</f>
        <v>15842.267100000001</v>
      </c>
      <c r="M664" s="4">
        <f>IF(I664="XXX Large",J664-O664,IF(I664="XX Large",J664-O664,IF(I664="Extra Large",J664-O664,J664)))</f>
        <v>15982.300000000001</v>
      </c>
      <c r="N664" s="1" t="s">
        <v>10</v>
      </c>
      <c r="O664" s="1">
        <v>19.989999999999998</v>
      </c>
    </row>
    <row r="665" spans="4:15" x14ac:dyDescent="0.25">
      <c r="D665" s="1">
        <v>388</v>
      </c>
      <c r="E665" s="2">
        <v>41258</v>
      </c>
      <c r="F665" s="1" t="s">
        <v>11</v>
      </c>
      <c r="G665" s="1">
        <v>46</v>
      </c>
      <c r="H665" s="4" t="str">
        <f>IF($G665&gt;=30,"Large",IF(G665&lt;=15,"Small","Medium"))</f>
        <v>Large</v>
      </c>
      <c r="I665" s="4" t="str">
        <f>VLOOKUP(G665,$A$2:$B$12,2,TRUE)</f>
        <v>XXX Large</v>
      </c>
      <c r="J665" s="1">
        <v>517.92999999999995</v>
      </c>
      <c r="K665" s="4">
        <f>IF(I665="Extra Large",0.01,IF(I665="XXX Large",0.01,IF(I665="XX Large",0.01,0)))</f>
        <v>0.01</v>
      </c>
      <c r="L665" s="4">
        <f>J665-(J665*K665)</f>
        <v>512.75069999999994</v>
      </c>
      <c r="M665" s="4">
        <f>IF(I665="XXX Large",J665-O665,IF(I665="XX Large",J665-O665,IF(I665="Extra Large",J665-O665,J665)))</f>
        <v>510.96999999999997</v>
      </c>
      <c r="N665" s="1" t="s">
        <v>10</v>
      </c>
      <c r="O665" s="1">
        <v>6.96</v>
      </c>
    </row>
    <row r="666" spans="4:15" x14ac:dyDescent="0.25">
      <c r="D666" s="1">
        <v>58949</v>
      </c>
      <c r="E666" s="2">
        <v>41259</v>
      </c>
      <c r="F666" s="1" t="s">
        <v>12</v>
      </c>
      <c r="G666" s="1">
        <v>50</v>
      </c>
      <c r="H666" s="4" t="str">
        <f>IF($G666&gt;=30,"Large",IF(G666&lt;=15,"Small","Medium"))</f>
        <v>Large</v>
      </c>
      <c r="I666" s="4" t="str">
        <f>VLOOKUP(G666,$A$2:$B$12,2,TRUE)</f>
        <v>XXX Large</v>
      </c>
      <c r="J666" s="1">
        <v>1558.9425000000001</v>
      </c>
      <c r="K666" s="4">
        <f>IF(I666="Extra Large",0.01,IF(I666="XXX Large",0.01,IF(I666="XX Large",0.01,0)))</f>
        <v>0.01</v>
      </c>
      <c r="L666" s="4">
        <f>J666-(J666*K666)</f>
        <v>1543.3530750000002</v>
      </c>
      <c r="M666" s="4">
        <f>IF(I666="XXX Large",J666-O666,IF(I666="XX Large",J666-O666,IF(I666="Extra Large",J666-O666,J666)))</f>
        <v>1557.8425000000002</v>
      </c>
      <c r="N666" s="1" t="s">
        <v>10</v>
      </c>
      <c r="O666" s="1">
        <v>1.1000000000000001</v>
      </c>
    </row>
    <row r="667" spans="4:15" x14ac:dyDescent="0.25">
      <c r="D667" s="1">
        <v>33570</v>
      </c>
      <c r="E667" s="2">
        <v>41259</v>
      </c>
      <c r="F667" s="1" t="s">
        <v>11</v>
      </c>
      <c r="G667" s="1">
        <v>46</v>
      </c>
      <c r="H667" s="4" t="str">
        <f>IF($G667&gt;=30,"Large",IF(G667&lt;=15,"Small","Medium"))</f>
        <v>Large</v>
      </c>
      <c r="I667" s="4" t="str">
        <f>VLOOKUP(G667,$A$2:$B$12,2,TRUE)</f>
        <v>XXX Large</v>
      </c>
      <c r="J667" s="1">
        <v>265.88</v>
      </c>
      <c r="K667" s="4">
        <f>IF(I667="Extra Large",0.01,IF(I667="XXX Large",0.01,IF(I667="XX Large",0.01,0)))</f>
        <v>0.01</v>
      </c>
      <c r="L667" s="4">
        <f>J667-(J667*K667)</f>
        <v>263.22120000000001</v>
      </c>
      <c r="M667" s="4">
        <f>IF(I667="XXX Large",J667-O667,IF(I667="XX Large",J667-O667,IF(I667="Extra Large",J667-O667,J667)))</f>
        <v>260.87</v>
      </c>
      <c r="N667" s="1" t="s">
        <v>10</v>
      </c>
      <c r="O667" s="1">
        <v>5.01</v>
      </c>
    </row>
    <row r="668" spans="4:15" x14ac:dyDescent="0.25">
      <c r="D668" s="1">
        <v>19745</v>
      </c>
      <c r="E668" s="2">
        <v>41261</v>
      </c>
      <c r="F668" s="1" t="s">
        <v>9</v>
      </c>
      <c r="G668" s="1">
        <v>50</v>
      </c>
      <c r="H668" s="4" t="str">
        <f>IF($G668&gt;=30,"Large",IF(G668&lt;=15,"Small","Medium"))</f>
        <v>Large</v>
      </c>
      <c r="I668" s="4" t="str">
        <f>VLOOKUP(G668,$A$2:$B$12,2,TRUE)</f>
        <v>XXX Large</v>
      </c>
      <c r="J668" s="1">
        <v>833</v>
      </c>
      <c r="K668" s="4">
        <f>IF(I668="Extra Large",0.01,IF(I668="XXX Large",0.01,IF(I668="XX Large",0.01,0)))</f>
        <v>0.01</v>
      </c>
      <c r="L668" s="4">
        <f>J668-(J668*K668)</f>
        <v>824.67</v>
      </c>
      <c r="M668" s="4">
        <f>IF(I668="XXX Large",J668-O668,IF(I668="XX Large",J668-O668,IF(I668="Extra Large",J668-O668,J668)))</f>
        <v>831.61</v>
      </c>
      <c r="N668" s="1" t="s">
        <v>10</v>
      </c>
      <c r="O668" s="1">
        <v>1.39</v>
      </c>
    </row>
    <row r="669" spans="4:15" x14ac:dyDescent="0.25">
      <c r="D669" s="1">
        <v>23619</v>
      </c>
      <c r="E669" s="2">
        <v>41264</v>
      </c>
      <c r="F669" s="1" t="s">
        <v>14</v>
      </c>
      <c r="G669" s="1">
        <v>48</v>
      </c>
      <c r="H669" s="4" t="str">
        <f>IF($G669&gt;=30,"Large",IF(G669&lt;=15,"Small","Medium"))</f>
        <v>Large</v>
      </c>
      <c r="I669" s="4" t="str">
        <f>VLOOKUP(G669,$A$2:$B$12,2,TRUE)</f>
        <v>XXX Large</v>
      </c>
      <c r="J669" s="1">
        <v>2611.8035</v>
      </c>
      <c r="K669" s="4">
        <f>IF(I669="Extra Large",0.01,IF(I669="XXX Large",0.01,IF(I669="XX Large",0.01,0)))</f>
        <v>0.01</v>
      </c>
      <c r="L669" s="4">
        <f>J669-(J669*K669)</f>
        <v>2585.685465</v>
      </c>
      <c r="M669" s="4">
        <f>IF(I669="XXX Large",J669-O669,IF(I669="XX Large",J669-O669,IF(I669="Extra Large",J669-O669,J669)))</f>
        <v>2605.8834999999999</v>
      </c>
      <c r="N669" s="1" t="s">
        <v>10</v>
      </c>
      <c r="O669" s="1">
        <v>5.92</v>
      </c>
    </row>
    <row r="670" spans="4:15" x14ac:dyDescent="0.25">
      <c r="D670" s="1">
        <v>30469</v>
      </c>
      <c r="E670" s="2">
        <v>41268</v>
      </c>
      <c r="F670" s="1" t="s">
        <v>11</v>
      </c>
      <c r="G670" s="1">
        <v>46</v>
      </c>
      <c r="H670" s="4" t="str">
        <f>IF($G670&gt;=30,"Large",IF(G670&lt;=15,"Small","Medium"))</f>
        <v>Large</v>
      </c>
      <c r="I670" s="4" t="str">
        <f>VLOOKUP(G670,$A$2:$B$12,2,TRUE)</f>
        <v>XXX Large</v>
      </c>
      <c r="J670" s="1">
        <v>304.26</v>
      </c>
      <c r="K670" s="4">
        <f>IF(I670="Extra Large",0.01,IF(I670="XXX Large",0.01,IF(I670="XX Large",0.01,0)))</f>
        <v>0.01</v>
      </c>
      <c r="L670" s="4">
        <f>J670-(J670*K670)</f>
        <v>301.2174</v>
      </c>
      <c r="M670" s="4">
        <f>IF(I670="XXX Large",J670-O670,IF(I670="XX Large",J670-O670,IF(I670="Extra Large",J670-O670,J670)))</f>
        <v>301.90999999999997</v>
      </c>
      <c r="N670" s="1" t="s">
        <v>10</v>
      </c>
      <c r="O670" s="1">
        <v>2.35</v>
      </c>
    </row>
    <row r="671" spans="4:15" x14ac:dyDescent="0.25">
      <c r="D671" s="1">
        <v>29216</v>
      </c>
      <c r="E671" s="2">
        <v>41272</v>
      </c>
      <c r="F671" s="1" t="s">
        <v>12</v>
      </c>
      <c r="G671" s="1">
        <v>46</v>
      </c>
      <c r="H671" s="4" t="str">
        <f>IF($G671&gt;=30,"Large",IF(G671&lt;=15,"Small","Medium"))</f>
        <v>Large</v>
      </c>
      <c r="I671" s="4" t="str">
        <f>VLOOKUP(G671,$A$2:$B$12,2,TRUE)</f>
        <v>XXX Large</v>
      </c>
      <c r="J671" s="1">
        <v>1936.45</v>
      </c>
      <c r="K671" s="4">
        <f>IF(I671="Extra Large",0.01,IF(I671="XXX Large",0.01,IF(I671="XX Large",0.01,0)))</f>
        <v>0.01</v>
      </c>
      <c r="L671" s="4">
        <f>J671-(J671*K671)</f>
        <v>1917.0855000000001</v>
      </c>
      <c r="M671" s="4">
        <f>IF(I671="XXX Large",J671-O671,IF(I671="XX Large",J671-O671,IF(I671="Extra Large",J671-O671,J671)))</f>
        <v>1932.45</v>
      </c>
      <c r="N671" s="1" t="s">
        <v>10</v>
      </c>
      <c r="O671" s="1">
        <v>4</v>
      </c>
    </row>
    <row r="672" spans="4:15" x14ac:dyDescent="0.25">
      <c r="D672" s="1">
        <v>51648</v>
      </c>
      <c r="E672" s="2">
        <v>40909</v>
      </c>
      <c r="F672" s="1" t="s">
        <v>7</v>
      </c>
      <c r="G672" s="1">
        <v>45</v>
      </c>
      <c r="H672" s="4" t="str">
        <f>IF($G672&gt;=30,"Large",IF(G672&lt;=15,"Small","Medium"))</f>
        <v>Large</v>
      </c>
      <c r="I672" s="4" t="str">
        <f>VLOOKUP(G672,$A$2:$B$12,2,TRUE)</f>
        <v>XX Large</v>
      </c>
      <c r="J672" s="1">
        <v>2354.8000000000002</v>
      </c>
      <c r="K672" s="4">
        <f>IF(I672="Extra Large",0.01,IF(I672="XXX Large",0.01,IF(I672="XX Large",0.01,0)))</f>
        <v>0.01</v>
      </c>
      <c r="L672" s="4">
        <f>J672-(J672*K672)</f>
        <v>2331.2520000000004</v>
      </c>
      <c r="M672" s="4">
        <f>IF(I672="XXX Large",J672-O672,IF(I672="XX Large",J672-O672,IF(I672="Extra Large",J672-O672,J672)))</f>
        <v>2334.8100000000004</v>
      </c>
      <c r="N672" s="1" t="s">
        <v>10</v>
      </c>
      <c r="O672" s="1">
        <v>19.989999999999998</v>
      </c>
    </row>
    <row r="673" spans="4:15" x14ac:dyDescent="0.25">
      <c r="D673" s="1">
        <v>54307</v>
      </c>
      <c r="E673" s="2">
        <v>40916</v>
      </c>
      <c r="F673" s="1" t="s">
        <v>9</v>
      </c>
      <c r="G673" s="1">
        <v>41</v>
      </c>
      <c r="H673" s="4" t="str">
        <f>IF($G673&gt;=30,"Large",IF(G673&lt;=15,"Small","Medium"))</f>
        <v>Large</v>
      </c>
      <c r="I673" s="4" t="str">
        <f>VLOOKUP(G673,$A$2:$B$12,2,TRUE)</f>
        <v>XX Large</v>
      </c>
      <c r="J673" s="1">
        <v>198.29</v>
      </c>
      <c r="K673" s="4">
        <f>IF(I673="Extra Large",0.01,IF(I673="XXX Large",0.01,IF(I673="XX Large",0.01,0)))</f>
        <v>0.01</v>
      </c>
      <c r="L673" s="4">
        <f>J673-(J673*K673)</f>
        <v>196.30709999999999</v>
      </c>
      <c r="M673" s="4">
        <f>IF(I673="XXX Large",J673-O673,IF(I673="XX Large",J673-O673,IF(I673="Extra Large",J673-O673,J673)))</f>
        <v>192.60999999999999</v>
      </c>
      <c r="N673" s="1" t="s">
        <v>10</v>
      </c>
      <c r="O673" s="1">
        <v>5.68</v>
      </c>
    </row>
    <row r="674" spans="4:15" x14ac:dyDescent="0.25">
      <c r="D674" s="1">
        <v>42886</v>
      </c>
      <c r="E674" s="2">
        <v>40916</v>
      </c>
      <c r="F674" s="1" t="s">
        <v>14</v>
      </c>
      <c r="G674" s="1">
        <v>42</v>
      </c>
      <c r="H674" s="4" t="str">
        <f>IF($G674&gt;=30,"Large",IF(G674&lt;=15,"Small","Medium"))</f>
        <v>Large</v>
      </c>
      <c r="I674" s="4" t="str">
        <f>VLOOKUP(G674,$A$2:$B$12,2,TRUE)</f>
        <v>XX Large</v>
      </c>
      <c r="J674" s="1">
        <v>162.57</v>
      </c>
      <c r="K674" s="4">
        <f>IF(I674="Extra Large",0.01,IF(I674="XXX Large",0.01,IF(I674="XX Large",0.01,0)))</f>
        <v>0.01</v>
      </c>
      <c r="L674" s="4">
        <f>J674-(J674*K674)</f>
        <v>160.9443</v>
      </c>
      <c r="M674" s="4">
        <f>IF(I674="XXX Large",J674-O674,IF(I674="XX Large",J674-O674,IF(I674="Extra Large",J674-O674,J674)))</f>
        <v>162.07</v>
      </c>
      <c r="N674" s="1" t="s">
        <v>10</v>
      </c>
      <c r="O674" s="1">
        <v>0.5</v>
      </c>
    </row>
    <row r="675" spans="4:15" x14ac:dyDescent="0.25">
      <c r="D675" s="1">
        <v>59969</v>
      </c>
      <c r="E675" s="2">
        <v>40919</v>
      </c>
      <c r="F675" s="1" t="s">
        <v>9</v>
      </c>
      <c r="G675" s="1">
        <v>42</v>
      </c>
      <c r="H675" s="4" t="str">
        <f>IF($G675&gt;=30,"Large",IF(G675&lt;=15,"Small","Medium"))</f>
        <v>Large</v>
      </c>
      <c r="I675" s="4" t="str">
        <f>VLOOKUP(G675,$A$2:$B$12,2,TRUE)</f>
        <v>XX Large</v>
      </c>
      <c r="J675" s="1">
        <v>437.73</v>
      </c>
      <c r="K675" s="4">
        <f>IF(I675="Extra Large",0.01,IF(I675="XXX Large",0.01,IF(I675="XX Large",0.01,0)))</f>
        <v>0.01</v>
      </c>
      <c r="L675" s="4">
        <f>J675-(J675*K675)</f>
        <v>433.35270000000003</v>
      </c>
      <c r="M675" s="4">
        <f>IF(I675="XXX Large",J675-O675,IF(I675="XX Large",J675-O675,IF(I675="Extra Large",J675-O675,J675)))</f>
        <v>436.34000000000003</v>
      </c>
      <c r="N675" s="1" t="s">
        <v>10</v>
      </c>
      <c r="O675" s="1">
        <v>1.39</v>
      </c>
    </row>
    <row r="676" spans="4:15" x14ac:dyDescent="0.25">
      <c r="D676" s="1">
        <v>292</v>
      </c>
      <c r="E676" s="2">
        <v>40920</v>
      </c>
      <c r="F676" s="1" t="s">
        <v>9</v>
      </c>
      <c r="G676" s="1">
        <v>43</v>
      </c>
      <c r="H676" s="4" t="str">
        <f>IF($G676&gt;=30,"Large",IF(G676&lt;=15,"Small","Medium"))</f>
        <v>Large</v>
      </c>
      <c r="I676" s="4" t="str">
        <f>VLOOKUP(G676,$A$2:$B$12,2,TRUE)</f>
        <v>XX Large</v>
      </c>
      <c r="J676" s="1">
        <v>412.62</v>
      </c>
      <c r="K676" s="4">
        <f>IF(I676="Extra Large",0.01,IF(I676="XXX Large",0.01,IF(I676="XX Large",0.01,0)))</f>
        <v>0.01</v>
      </c>
      <c r="L676" s="4">
        <f>J676-(J676*K676)</f>
        <v>408.49380000000002</v>
      </c>
      <c r="M676" s="4">
        <f>IF(I676="XXX Large",J676-O676,IF(I676="XX Large",J676-O676,IF(I676="Extra Large",J676-O676,J676)))</f>
        <v>411.23</v>
      </c>
      <c r="N676" s="1" t="s">
        <v>10</v>
      </c>
      <c r="O676" s="1">
        <v>1.39</v>
      </c>
    </row>
    <row r="677" spans="4:15" x14ac:dyDescent="0.25">
      <c r="D677" s="1">
        <v>13027</v>
      </c>
      <c r="E677" s="2">
        <v>40923</v>
      </c>
      <c r="F677" s="1" t="s">
        <v>12</v>
      </c>
      <c r="G677" s="1">
        <v>42</v>
      </c>
      <c r="H677" s="4" t="str">
        <f>IF($G677&gt;=30,"Large",IF(G677&lt;=15,"Small","Medium"))</f>
        <v>Large</v>
      </c>
      <c r="I677" s="4" t="str">
        <f>VLOOKUP(G677,$A$2:$B$12,2,TRUE)</f>
        <v>XX Large</v>
      </c>
      <c r="J677" s="1">
        <v>290.68</v>
      </c>
      <c r="K677" s="4">
        <f>IF(I677="Extra Large",0.01,IF(I677="XXX Large",0.01,IF(I677="XX Large",0.01,0)))</f>
        <v>0.01</v>
      </c>
      <c r="L677" s="4">
        <f>J677-(J677*K677)</f>
        <v>287.77320000000003</v>
      </c>
      <c r="M677" s="4">
        <f>IF(I677="XXX Large",J677-O677,IF(I677="XX Large",J677-O677,IF(I677="Extra Large",J677-O677,J677)))</f>
        <v>284.5</v>
      </c>
      <c r="N677" s="1" t="s">
        <v>10</v>
      </c>
      <c r="O677" s="1">
        <v>6.18</v>
      </c>
    </row>
    <row r="678" spans="4:15" x14ac:dyDescent="0.25">
      <c r="D678" s="1">
        <v>29573</v>
      </c>
      <c r="E678" s="2">
        <v>40924</v>
      </c>
      <c r="F678" s="1" t="s">
        <v>12</v>
      </c>
      <c r="G678" s="1">
        <v>43</v>
      </c>
      <c r="H678" s="4" t="str">
        <f>IF($G678&gt;=30,"Large",IF(G678&lt;=15,"Small","Medium"))</f>
        <v>Large</v>
      </c>
      <c r="I678" s="4" t="str">
        <f>VLOOKUP(G678,$A$2:$B$12,2,TRUE)</f>
        <v>XX Large</v>
      </c>
      <c r="J678" s="1">
        <v>792.21</v>
      </c>
      <c r="K678" s="4">
        <f>IF(I678="Extra Large",0.01,IF(I678="XXX Large",0.01,IF(I678="XX Large",0.01,0)))</f>
        <v>0.01</v>
      </c>
      <c r="L678" s="4">
        <f>J678-(J678*K678)</f>
        <v>784.28790000000004</v>
      </c>
      <c r="M678" s="4">
        <f>IF(I678="XXX Large",J678-O678,IF(I678="XX Large",J678-O678,IF(I678="Extra Large",J678-O678,J678)))</f>
        <v>782.67000000000007</v>
      </c>
      <c r="N678" s="1" t="s">
        <v>10</v>
      </c>
      <c r="O678" s="1">
        <v>9.5399999999999991</v>
      </c>
    </row>
    <row r="679" spans="4:15" x14ac:dyDescent="0.25">
      <c r="D679" s="1">
        <v>42753</v>
      </c>
      <c r="E679" s="2">
        <v>40926</v>
      </c>
      <c r="F679" s="1" t="s">
        <v>14</v>
      </c>
      <c r="G679" s="1">
        <v>45</v>
      </c>
      <c r="H679" s="4" t="str">
        <f>IF($G679&gt;=30,"Large",IF(G679&lt;=15,"Small","Medium"))</f>
        <v>Large</v>
      </c>
      <c r="I679" s="4" t="str">
        <f>VLOOKUP(G679,$A$2:$B$12,2,TRUE)</f>
        <v>XX Large</v>
      </c>
      <c r="J679" s="1">
        <v>4072.8175000000001</v>
      </c>
      <c r="K679" s="4">
        <f>IF(I679="Extra Large",0.01,IF(I679="XXX Large",0.01,IF(I679="XX Large",0.01,0)))</f>
        <v>0.01</v>
      </c>
      <c r="L679" s="4">
        <f>J679-(J679*K679)</f>
        <v>4032.0893249999999</v>
      </c>
      <c r="M679" s="4">
        <f>IF(I679="XXX Large",J679-O679,IF(I679="XX Large",J679-O679,IF(I679="Extra Large",J679-O679,J679)))</f>
        <v>4069.8175000000001</v>
      </c>
      <c r="N679" s="1" t="s">
        <v>10</v>
      </c>
      <c r="O679" s="1">
        <v>3</v>
      </c>
    </row>
    <row r="680" spans="4:15" x14ac:dyDescent="0.25">
      <c r="D680" s="1">
        <v>28582</v>
      </c>
      <c r="E680" s="2">
        <v>40930</v>
      </c>
      <c r="F680" s="1" t="s">
        <v>11</v>
      </c>
      <c r="G680" s="1">
        <v>45</v>
      </c>
      <c r="H680" s="4" t="str">
        <f>IF($G680&gt;=30,"Large",IF(G680&lt;=15,"Small","Medium"))</f>
        <v>Large</v>
      </c>
      <c r="I680" s="4" t="str">
        <f>VLOOKUP(G680,$A$2:$B$12,2,TRUE)</f>
        <v>XX Large</v>
      </c>
      <c r="J680" s="1">
        <v>377.31</v>
      </c>
      <c r="K680" s="4">
        <f>IF(I680="Extra Large",0.01,IF(I680="XXX Large",0.01,IF(I680="XX Large",0.01,0)))</f>
        <v>0.01</v>
      </c>
      <c r="L680" s="4">
        <f>J680-(J680*K680)</f>
        <v>373.5369</v>
      </c>
      <c r="M680" s="4">
        <f>IF(I680="XXX Large",J680-O680,IF(I680="XX Large",J680-O680,IF(I680="Extra Large",J680-O680,J680)))</f>
        <v>374.44</v>
      </c>
      <c r="N680" s="1" t="s">
        <v>10</v>
      </c>
      <c r="O680" s="1">
        <v>2.87</v>
      </c>
    </row>
    <row r="681" spans="4:15" x14ac:dyDescent="0.25">
      <c r="D681" s="1">
        <v>41441</v>
      </c>
      <c r="E681" s="2">
        <v>40931</v>
      </c>
      <c r="F681" s="1" t="s">
        <v>14</v>
      </c>
      <c r="G681" s="1">
        <v>41</v>
      </c>
      <c r="H681" s="4" t="str">
        <f>IF($G681&gt;=30,"Large",IF(G681&lt;=15,"Small","Medium"))</f>
        <v>Large</v>
      </c>
      <c r="I681" s="4" t="str">
        <f>VLOOKUP(G681,$A$2:$B$12,2,TRUE)</f>
        <v>XX Large</v>
      </c>
      <c r="J681" s="1">
        <v>221.08</v>
      </c>
      <c r="K681" s="4">
        <f>IF(I681="Extra Large",0.01,IF(I681="XXX Large",0.01,IF(I681="XX Large",0.01,0)))</f>
        <v>0.01</v>
      </c>
      <c r="L681" s="4">
        <f>J681-(J681*K681)</f>
        <v>218.86920000000001</v>
      </c>
      <c r="M681" s="4">
        <f>IF(I681="XXX Large",J681-O681,IF(I681="XX Large",J681-O681,IF(I681="Extra Large",J681-O681,J681)))</f>
        <v>215.4</v>
      </c>
      <c r="N681" s="1" t="s">
        <v>10</v>
      </c>
      <c r="O681" s="1">
        <v>5.68</v>
      </c>
    </row>
    <row r="682" spans="4:15" x14ac:dyDescent="0.25">
      <c r="D682" s="1">
        <v>32966</v>
      </c>
      <c r="E682" s="2">
        <v>40934</v>
      </c>
      <c r="F682" s="1" t="s">
        <v>7</v>
      </c>
      <c r="G682" s="1">
        <v>43</v>
      </c>
      <c r="H682" s="4" t="str">
        <f>IF($G682&gt;=30,"Large",IF(G682&lt;=15,"Small","Medium"))</f>
        <v>Large</v>
      </c>
      <c r="I682" s="4" t="str">
        <f>VLOOKUP(G682,$A$2:$B$12,2,TRUE)</f>
        <v>XX Large</v>
      </c>
      <c r="J682" s="1">
        <v>74.17</v>
      </c>
      <c r="K682" s="4">
        <f>IF(I682="Extra Large",0.01,IF(I682="XXX Large",0.01,IF(I682="XX Large",0.01,0)))</f>
        <v>0.01</v>
      </c>
      <c r="L682" s="4">
        <f>J682-(J682*K682)</f>
        <v>73.428300000000007</v>
      </c>
      <c r="M682" s="4">
        <f>IF(I682="XXX Large",J682-O682,IF(I682="XX Large",J682-O682,IF(I682="Extra Large",J682-O682,J682)))</f>
        <v>72.88</v>
      </c>
      <c r="N682" s="1" t="s">
        <v>10</v>
      </c>
      <c r="O682" s="1">
        <v>1.29</v>
      </c>
    </row>
    <row r="683" spans="4:15" x14ac:dyDescent="0.25">
      <c r="D683" s="1">
        <v>46852</v>
      </c>
      <c r="E683" s="2">
        <v>40936</v>
      </c>
      <c r="F683" s="1" t="s">
        <v>11</v>
      </c>
      <c r="G683" s="1">
        <v>44</v>
      </c>
      <c r="H683" s="4" t="str">
        <f>IF($G683&gt;=30,"Large",IF(G683&lt;=15,"Small","Medium"))</f>
        <v>Large</v>
      </c>
      <c r="I683" s="4" t="str">
        <f>VLOOKUP(G683,$A$2:$B$12,2,TRUE)</f>
        <v>XX Large</v>
      </c>
      <c r="J683" s="1">
        <v>220.07</v>
      </c>
      <c r="K683" s="4">
        <f>IF(I683="Extra Large",0.01,IF(I683="XXX Large",0.01,IF(I683="XX Large",0.01,0)))</f>
        <v>0.01</v>
      </c>
      <c r="L683" s="4">
        <f>J683-(J683*K683)</f>
        <v>217.86929999999998</v>
      </c>
      <c r="M683" s="4">
        <f>IF(I683="XXX Large",J683-O683,IF(I683="XX Large",J683-O683,IF(I683="Extra Large",J683-O683,J683)))</f>
        <v>215.14</v>
      </c>
      <c r="N683" s="1" t="s">
        <v>10</v>
      </c>
      <c r="O683" s="1">
        <v>4.93</v>
      </c>
    </row>
    <row r="684" spans="4:15" x14ac:dyDescent="0.25">
      <c r="D684" s="1">
        <v>54020</v>
      </c>
      <c r="E684" s="2">
        <v>40939</v>
      </c>
      <c r="F684" s="1" t="s">
        <v>7</v>
      </c>
      <c r="G684" s="1">
        <v>43</v>
      </c>
      <c r="H684" s="4" t="str">
        <f>IF($G684&gt;=30,"Large",IF(G684&lt;=15,"Small","Medium"))</f>
        <v>Large</v>
      </c>
      <c r="I684" s="4" t="str">
        <f>VLOOKUP(G684,$A$2:$B$12,2,TRUE)</f>
        <v>XX Large</v>
      </c>
      <c r="J684" s="1">
        <v>270.56</v>
      </c>
      <c r="K684" s="4">
        <f>IF(I684="Extra Large",0.01,IF(I684="XXX Large",0.01,IF(I684="XX Large",0.01,0)))</f>
        <v>0.01</v>
      </c>
      <c r="L684" s="4">
        <f>J684-(J684*K684)</f>
        <v>267.8544</v>
      </c>
      <c r="M684" s="4">
        <f>IF(I684="XXX Large",J684-O684,IF(I684="XX Large",J684-O684,IF(I684="Extra Large",J684-O684,J684)))</f>
        <v>263.7</v>
      </c>
      <c r="N684" s="1" t="s">
        <v>10</v>
      </c>
      <c r="O684" s="1">
        <v>6.86</v>
      </c>
    </row>
    <row r="685" spans="4:15" x14ac:dyDescent="0.25">
      <c r="D685" s="1">
        <v>16866</v>
      </c>
      <c r="E685" s="2">
        <v>40945</v>
      </c>
      <c r="F685" s="1" t="s">
        <v>11</v>
      </c>
      <c r="G685" s="1">
        <v>43</v>
      </c>
      <c r="H685" s="4" t="str">
        <f>IF($G685&gt;=30,"Large",IF(G685&lt;=15,"Small","Medium"))</f>
        <v>Large</v>
      </c>
      <c r="I685" s="4" t="str">
        <f>VLOOKUP(G685,$A$2:$B$12,2,TRUE)</f>
        <v>XX Large</v>
      </c>
      <c r="J685" s="1">
        <v>2357.9085</v>
      </c>
      <c r="K685" s="4">
        <f>IF(I685="Extra Large",0.01,IF(I685="XXX Large",0.01,IF(I685="XX Large",0.01,0)))</f>
        <v>0.01</v>
      </c>
      <c r="L685" s="4">
        <f>J685-(J685*K685)</f>
        <v>2334.3294150000002</v>
      </c>
      <c r="M685" s="4">
        <f>IF(I685="XXX Large",J685-O685,IF(I685="XX Large",J685-O685,IF(I685="Extra Large",J685-O685,J685)))</f>
        <v>2353.9185000000002</v>
      </c>
      <c r="N685" s="1" t="s">
        <v>10</v>
      </c>
      <c r="O685" s="1">
        <v>3.99</v>
      </c>
    </row>
    <row r="686" spans="4:15" x14ac:dyDescent="0.25">
      <c r="D686" s="1">
        <v>8224</v>
      </c>
      <c r="E686" s="2">
        <v>40946</v>
      </c>
      <c r="F686" s="1" t="s">
        <v>11</v>
      </c>
      <c r="G686" s="1">
        <v>41</v>
      </c>
      <c r="H686" s="4" t="str">
        <f>IF($G686&gt;=30,"Large",IF(G686&lt;=15,"Small","Medium"))</f>
        <v>Large</v>
      </c>
      <c r="I686" s="4" t="str">
        <f>VLOOKUP(G686,$A$2:$B$12,2,TRUE)</f>
        <v>XX Large</v>
      </c>
      <c r="J686" s="1">
        <v>89.77</v>
      </c>
      <c r="K686" s="4">
        <f>IF(I686="Extra Large",0.01,IF(I686="XXX Large",0.01,IF(I686="XX Large",0.01,0)))</f>
        <v>0.01</v>
      </c>
      <c r="L686" s="4">
        <f>J686-(J686*K686)</f>
        <v>88.872299999999996</v>
      </c>
      <c r="M686" s="4">
        <f>IF(I686="XXX Large",J686-O686,IF(I686="XX Large",J686-O686,IF(I686="Extra Large",J686-O686,J686)))</f>
        <v>88.77</v>
      </c>
      <c r="N686" s="1" t="s">
        <v>10</v>
      </c>
      <c r="O686" s="1">
        <v>1</v>
      </c>
    </row>
    <row r="687" spans="4:15" x14ac:dyDescent="0.25">
      <c r="D687" s="1">
        <v>28390</v>
      </c>
      <c r="E687" s="2">
        <v>40946</v>
      </c>
      <c r="F687" s="1" t="s">
        <v>9</v>
      </c>
      <c r="G687" s="1">
        <v>44</v>
      </c>
      <c r="H687" s="4" t="str">
        <f>IF($G687&gt;=30,"Large",IF(G687&lt;=15,"Small","Medium"))</f>
        <v>Large</v>
      </c>
      <c r="I687" s="4" t="str">
        <f>VLOOKUP(G687,$A$2:$B$12,2,TRUE)</f>
        <v>XX Large</v>
      </c>
      <c r="J687" s="1">
        <v>809.77</v>
      </c>
      <c r="K687" s="4">
        <f>IF(I687="Extra Large",0.01,IF(I687="XXX Large",0.01,IF(I687="XX Large",0.01,0)))</f>
        <v>0.01</v>
      </c>
      <c r="L687" s="4">
        <f>J687-(J687*K687)</f>
        <v>801.67229999999995</v>
      </c>
      <c r="M687" s="4">
        <f>IF(I687="XXX Large",J687-O687,IF(I687="XX Large",J687-O687,IF(I687="Extra Large",J687-O687,J687)))</f>
        <v>803.09</v>
      </c>
      <c r="N687" s="1" t="s">
        <v>10</v>
      </c>
      <c r="O687" s="1">
        <v>6.68</v>
      </c>
    </row>
    <row r="688" spans="4:15" x14ac:dyDescent="0.25">
      <c r="D688" s="1">
        <v>34117</v>
      </c>
      <c r="E688" s="2">
        <v>40946</v>
      </c>
      <c r="F688" s="1" t="s">
        <v>9</v>
      </c>
      <c r="G688" s="1">
        <v>45</v>
      </c>
      <c r="H688" s="4" t="str">
        <f>IF($G688&gt;=30,"Large",IF(G688&lt;=15,"Small","Medium"))</f>
        <v>Large</v>
      </c>
      <c r="I688" s="4" t="str">
        <f>VLOOKUP(G688,$A$2:$B$12,2,TRUE)</f>
        <v>XX Large</v>
      </c>
      <c r="J688" s="1">
        <v>299.94</v>
      </c>
      <c r="K688" s="4">
        <f>IF(I688="Extra Large",0.01,IF(I688="XXX Large",0.01,IF(I688="XX Large",0.01,0)))</f>
        <v>0.01</v>
      </c>
      <c r="L688" s="4">
        <f>J688-(J688*K688)</f>
        <v>296.94060000000002</v>
      </c>
      <c r="M688" s="4">
        <f>IF(I688="XXX Large",J688-O688,IF(I688="XX Large",J688-O688,IF(I688="Extra Large",J688-O688,J688)))</f>
        <v>296.95</v>
      </c>
      <c r="N688" s="1" t="s">
        <v>10</v>
      </c>
      <c r="O688" s="1">
        <v>2.99</v>
      </c>
    </row>
    <row r="689" spans="4:15" x14ac:dyDescent="0.25">
      <c r="D689" s="1">
        <v>29507</v>
      </c>
      <c r="E689" s="2">
        <v>40948</v>
      </c>
      <c r="F689" s="1" t="s">
        <v>7</v>
      </c>
      <c r="G689" s="1">
        <v>41</v>
      </c>
      <c r="H689" s="4" t="str">
        <f>IF($G689&gt;=30,"Large",IF(G689&lt;=15,"Small","Medium"))</f>
        <v>Large</v>
      </c>
      <c r="I689" s="4" t="str">
        <f>VLOOKUP(G689,$A$2:$B$12,2,TRUE)</f>
        <v>XX Large</v>
      </c>
      <c r="J689" s="1">
        <v>1274.9490000000001</v>
      </c>
      <c r="K689" s="4">
        <f>IF(I689="Extra Large",0.01,IF(I689="XXX Large",0.01,IF(I689="XX Large",0.01,0)))</f>
        <v>0.01</v>
      </c>
      <c r="L689" s="4">
        <f>J689-(J689*K689)</f>
        <v>1262.1995100000001</v>
      </c>
      <c r="M689" s="4">
        <f>IF(I689="XXX Large",J689-O689,IF(I689="XX Large",J689-O689,IF(I689="Extra Large",J689-O689,J689)))</f>
        <v>1273.8490000000002</v>
      </c>
      <c r="N689" s="1" t="s">
        <v>10</v>
      </c>
      <c r="O689" s="1">
        <v>1.1000000000000001</v>
      </c>
    </row>
    <row r="690" spans="4:15" x14ac:dyDescent="0.25">
      <c r="D690" s="1">
        <v>31106</v>
      </c>
      <c r="E690" s="2">
        <v>40955</v>
      </c>
      <c r="F690" s="1" t="s">
        <v>7</v>
      </c>
      <c r="G690" s="1">
        <v>43</v>
      </c>
      <c r="H690" s="4" t="str">
        <f>IF($G690&gt;=30,"Large",IF(G690&lt;=15,"Small","Medium"))</f>
        <v>Large</v>
      </c>
      <c r="I690" s="4" t="str">
        <f>VLOOKUP(G690,$A$2:$B$12,2,TRUE)</f>
        <v>XX Large</v>
      </c>
      <c r="J690" s="1">
        <v>4697.0320000000002</v>
      </c>
      <c r="K690" s="4">
        <f>IF(I690="Extra Large",0.01,IF(I690="XXX Large",0.01,IF(I690="XX Large",0.01,0)))</f>
        <v>0.01</v>
      </c>
      <c r="L690" s="4">
        <f>J690-(J690*K690)</f>
        <v>4650.0616799999998</v>
      </c>
      <c r="M690" s="4">
        <f>IF(I690="XXX Large",J690-O690,IF(I690="XX Large",J690-O690,IF(I690="Extra Large",J690-O690,J690)))</f>
        <v>4691.402</v>
      </c>
      <c r="N690" s="1" t="s">
        <v>10</v>
      </c>
      <c r="O690" s="1">
        <v>5.63</v>
      </c>
    </row>
    <row r="691" spans="4:15" x14ac:dyDescent="0.25">
      <c r="D691" s="1">
        <v>31106</v>
      </c>
      <c r="E691" s="2">
        <v>40955</v>
      </c>
      <c r="F691" s="1" t="s">
        <v>7</v>
      </c>
      <c r="G691" s="1">
        <v>45</v>
      </c>
      <c r="H691" s="4" t="str">
        <f>IF($G691&gt;=30,"Large",IF(G691&lt;=15,"Small","Medium"))</f>
        <v>Large</v>
      </c>
      <c r="I691" s="4" t="str">
        <f>VLOOKUP(G691,$A$2:$B$12,2,TRUE)</f>
        <v>XX Large</v>
      </c>
      <c r="J691" s="1">
        <v>259.17</v>
      </c>
      <c r="K691" s="4">
        <f>IF(I691="Extra Large",0.01,IF(I691="XXX Large",0.01,IF(I691="XX Large",0.01,0)))</f>
        <v>0.01</v>
      </c>
      <c r="L691" s="4">
        <f>J691-(J691*K691)</f>
        <v>256.57830000000001</v>
      </c>
      <c r="M691" s="4">
        <f>IF(I691="XXX Large",J691-O691,IF(I691="XX Large",J691-O691,IF(I691="Extra Large",J691-O691,J691)))</f>
        <v>255.57000000000002</v>
      </c>
      <c r="N691" s="1" t="s">
        <v>10</v>
      </c>
      <c r="O691" s="1">
        <v>3.6</v>
      </c>
    </row>
    <row r="692" spans="4:15" x14ac:dyDescent="0.25">
      <c r="D692" s="1">
        <v>26309</v>
      </c>
      <c r="E692" s="2">
        <v>40958</v>
      </c>
      <c r="F692" s="1" t="s">
        <v>7</v>
      </c>
      <c r="G692" s="1">
        <v>42</v>
      </c>
      <c r="H692" s="4" t="str">
        <f>IF($G692&gt;=30,"Large",IF(G692&lt;=15,"Small","Medium"))</f>
        <v>Large</v>
      </c>
      <c r="I692" s="4" t="str">
        <f>VLOOKUP(G692,$A$2:$B$12,2,TRUE)</f>
        <v>XX Large</v>
      </c>
      <c r="J692" s="1">
        <v>128.13</v>
      </c>
      <c r="K692" s="4">
        <f>IF(I692="Extra Large",0.01,IF(I692="XXX Large",0.01,IF(I692="XX Large",0.01,0)))</f>
        <v>0.01</v>
      </c>
      <c r="L692" s="4">
        <f>J692-(J692*K692)</f>
        <v>126.84869999999999</v>
      </c>
      <c r="M692" s="4">
        <f>IF(I692="XXX Large",J692-O692,IF(I692="XX Large",J692-O692,IF(I692="Extra Large",J692-O692,J692)))</f>
        <v>127.14</v>
      </c>
      <c r="N692" s="1" t="s">
        <v>10</v>
      </c>
      <c r="O692" s="1">
        <v>0.99</v>
      </c>
    </row>
    <row r="693" spans="4:15" x14ac:dyDescent="0.25">
      <c r="D693" s="1">
        <v>1057</v>
      </c>
      <c r="E693" s="2">
        <v>40958</v>
      </c>
      <c r="F693" s="1" t="s">
        <v>12</v>
      </c>
      <c r="G693" s="1">
        <v>41</v>
      </c>
      <c r="H693" s="4" t="str">
        <f>IF($G693&gt;=30,"Large",IF(G693&lt;=15,"Small","Medium"))</f>
        <v>Large</v>
      </c>
      <c r="I693" s="4" t="str">
        <f>VLOOKUP(G693,$A$2:$B$12,2,TRUE)</f>
        <v>XX Large</v>
      </c>
      <c r="J693" s="1">
        <v>341.36</v>
      </c>
      <c r="K693" s="4">
        <f>IF(I693="Extra Large",0.01,IF(I693="XXX Large",0.01,IF(I693="XX Large",0.01,0)))</f>
        <v>0.01</v>
      </c>
      <c r="L693" s="4">
        <f>J693-(J693*K693)</f>
        <v>337.94640000000004</v>
      </c>
      <c r="M693" s="4">
        <f>IF(I693="XXX Large",J693-O693,IF(I693="XX Large",J693-O693,IF(I693="Extra Large",J693-O693,J693)))</f>
        <v>337.74</v>
      </c>
      <c r="N693" s="1" t="s">
        <v>10</v>
      </c>
      <c r="O693" s="1">
        <v>3.62</v>
      </c>
    </row>
    <row r="694" spans="4:15" x14ac:dyDescent="0.25">
      <c r="D694" s="1">
        <v>12711</v>
      </c>
      <c r="E694" s="2">
        <v>40958</v>
      </c>
      <c r="F694" s="1" t="s">
        <v>12</v>
      </c>
      <c r="G694" s="1">
        <v>45</v>
      </c>
      <c r="H694" s="4" t="str">
        <f>IF($G694&gt;=30,"Large",IF(G694&lt;=15,"Small","Medium"))</f>
        <v>Large</v>
      </c>
      <c r="I694" s="4" t="str">
        <f>VLOOKUP(G694,$A$2:$B$12,2,TRUE)</f>
        <v>XX Large</v>
      </c>
      <c r="J694" s="1">
        <v>558.04</v>
      </c>
      <c r="K694" s="4">
        <f>IF(I694="Extra Large",0.01,IF(I694="XXX Large",0.01,IF(I694="XX Large",0.01,0)))</f>
        <v>0.01</v>
      </c>
      <c r="L694" s="4">
        <f>J694-(J694*K694)</f>
        <v>552.45959999999991</v>
      </c>
      <c r="M694" s="4">
        <f>IF(I694="XXX Large",J694-O694,IF(I694="XX Large",J694-O694,IF(I694="Extra Large",J694-O694,J694)))</f>
        <v>554.9</v>
      </c>
      <c r="N694" s="1" t="s">
        <v>10</v>
      </c>
      <c r="O694" s="1">
        <v>3.14</v>
      </c>
    </row>
    <row r="695" spans="4:15" x14ac:dyDescent="0.25">
      <c r="D695" s="1">
        <v>8388</v>
      </c>
      <c r="E695" s="2">
        <v>40962</v>
      </c>
      <c r="F695" s="1" t="s">
        <v>7</v>
      </c>
      <c r="G695" s="1">
        <v>42</v>
      </c>
      <c r="H695" s="4" t="str">
        <f>IF($G695&gt;=30,"Large",IF(G695&lt;=15,"Small","Medium"))</f>
        <v>Large</v>
      </c>
      <c r="I695" s="4" t="str">
        <f>VLOOKUP(G695,$A$2:$B$12,2,TRUE)</f>
        <v>XX Large</v>
      </c>
      <c r="J695" s="1">
        <v>288.89999999999998</v>
      </c>
      <c r="K695" s="4">
        <f>IF(I695="Extra Large",0.01,IF(I695="XXX Large",0.01,IF(I695="XX Large",0.01,0)))</f>
        <v>0.01</v>
      </c>
      <c r="L695" s="4">
        <f>J695-(J695*K695)</f>
        <v>286.01099999999997</v>
      </c>
      <c r="M695" s="4">
        <f>IF(I695="XXX Large",J695-O695,IF(I695="XX Large",J695-O695,IF(I695="Extra Large",J695-O695,J695)))</f>
        <v>287.29999999999995</v>
      </c>
      <c r="N695" s="1" t="s">
        <v>10</v>
      </c>
      <c r="O695" s="1">
        <v>1.6</v>
      </c>
    </row>
    <row r="696" spans="4:15" x14ac:dyDescent="0.25">
      <c r="D696" s="1">
        <v>25314</v>
      </c>
      <c r="E696" s="2">
        <v>40963</v>
      </c>
      <c r="F696" s="1" t="s">
        <v>9</v>
      </c>
      <c r="G696" s="1">
        <v>43</v>
      </c>
      <c r="H696" s="4" t="str">
        <f>IF($G696&gt;=30,"Large",IF(G696&lt;=15,"Small","Medium"))</f>
        <v>Large</v>
      </c>
      <c r="I696" s="4" t="str">
        <f>VLOOKUP(G696,$A$2:$B$12,2,TRUE)</f>
        <v>XX Large</v>
      </c>
      <c r="J696" s="1">
        <v>7679.5119999999997</v>
      </c>
      <c r="K696" s="4">
        <f>IF(I696="Extra Large",0.01,IF(I696="XXX Large",0.01,IF(I696="XX Large",0.01,0)))</f>
        <v>0.01</v>
      </c>
      <c r="L696" s="4">
        <f>J696-(J696*K696)</f>
        <v>7602.7168799999999</v>
      </c>
      <c r="M696" s="4">
        <f>IF(I696="XXX Large",J696-O696,IF(I696="XX Large",J696-O696,IF(I696="Extra Large",J696-O696,J696)))</f>
        <v>7674.5119999999997</v>
      </c>
      <c r="N696" s="1" t="s">
        <v>10</v>
      </c>
      <c r="O696" s="1">
        <v>5</v>
      </c>
    </row>
    <row r="697" spans="4:15" x14ac:dyDescent="0.25">
      <c r="D697" s="1">
        <v>13668</v>
      </c>
      <c r="E697" s="2">
        <v>40963</v>
      </c>
      <c r="F697" s="1" t="s">
        <v>12</v>
      </c>
      <c r="G697" s="1">
        <v>42</v>
      </c>
      <c r="H697" s="4" t="str">
        <f>IF($G697&gt;=30,"Large",IF(G697&lt;=15,"Small","Medium"))</f>
        <v>Large</v>
      </c>
      <c r="I697" s="4" t="str">
        <f>VLOOKUP(G697,$A$2:$B$12,2,TRUE)</f>
        <v>XX Large</v>
      </c>
      <c r="J697" s="1">
        <v>282.61</v>
      </c>
      <c r="K697" s="4">
        <f>IF(I697="Extra Large",0.01,IF(I697="XXX Large",0.01,IF(I697="XX Large",0.01,0)))</f>
        <v>0.01</v>
      </c>
      <c r="L697" s="4">
        <f>J697-(J697*K697)</f>
        <v>279.78390000000002</v>
      </c>
      <c r="M697" s="4">
        <f>IF(I697="XXX Large",J697-O697,IF(I697="XX Large",J697-O697,IF(I697="Extra Large",J697-O697,J697)))</f>
        <v>277.39</v>
      </c>
      <c r="N697" s="1" t="s">
        <v>10</v>
      </c>
      <c r="O697" s="1">
        <v>5.22</v>
      </c>
    </row>
    <row r="698" spans="4:15" x14ac:dyDescent="0.25">
      <c r="D698" s="1">
        <v>36257</v>
      </c>
      <c r="E698" s="2">
        <v>40966</v>
      </c>
      <c r="F698" s="1" t="s">
        <v>9</v>
      </c>
      <c r="G698" s="1">
        <v>43</v>
      </c>
      <c r="H698" s="4" t="str">
        <f>IF($G698&gt;=30,"Large",IF(G698&lt;=15,"Small","Medium"))</f>
        <v>Large</v>
      </c>
      <c r="I698" s="4" t="str">
        <f>VLOOKUP(G698,$A$2:$B$12,2,TRUE)</f>
        <v>XX Large</v>
      </c>
      <c r="J698" s="1">
        <v>894.51</v>
      </c>
      <c r="K698" s="4">
        <f>IF(I698="Extra Large",0.01,IF(I698="XXX Large",0.01,IF(I698="XX Large",0.01,0)))</f>
        <v>0.01</v>
      </c>
      <c r="L698" s="4">
        <f>J698-(J698*K698)</f>
        <v>885.56489999999997</v>
      </c>
      <c r="M698" s="4">
        <f>IF(I698="XXX Large",J698-O698,IF(I698="XX Large",J698-O698,IF(I698="Extra Large",J698-O698,J698)))</f>
        <v>892.52</v>
      </c>
      <c r="N698" s="1" t="s">
        <v>10</v>
      </c>
      <c r="O698" s="1">
        <v>1.99</v>
      </c>
    </row>
    <row r="699" spans="4:15" x14ac:dyDescent="0.25">
      <c r="D699" s="1">
        <v>47042</v>
      </c>
      <c r="E699" s="2">
        <v>40970</v>
      </c>
      <c r="F699" s="1" t="s">
        <v>12</v>
      </c>
      <c r="G699" s="1">
        <v>45</v>
      </c>
      <c r="H699" s="4" t="str">
        <f>IF($G699&gt;=30,"Large",IF(G699&lt;=15,"Small","Medium"))</f>
        <v>Large</v>
      </c>
      <c r="I699" s="4" t="str">
        <f>VLOOKUP(G699,$A$2:$B$12,2,TRUE)</f>
        <v>XX Large</v>
      </c>
      <c r="J699" s="1">
        <v>1375.3765000000001</v>
      </c>
      <c r="K699" s="4">
        <f>IF(I699="Extra Large",0.01,IF(I699="XXX Large",0.01,IF(I699="XX Large",0.01,0)))</f>
        <v>0.01</v>
      </c>
      <c r="L699" s="4">
        <f>J699-(J699*K699)</f>
        <v>1361.6227350000001</v>
      </c>
      <c r="M699" s="4">
        <f>IF(I699="XXX Large",J699-O699,IF(I699="XX Large",J699-O699,IF(I699="Extra Large",J699-O699,J699)))</f>
        <v>1372.0765000000001</v>
      </c>
      <c r="N699" s="1" t="s">
        <v>10</v>
      </c>
      <c r="O699" s="1">
        <v>3.3</v>
      </c>
    </row>
    <row r="700" spans="4:15" x14ac:dyDescent="0.25">
      <c r="D700" s="1">
        <v>51489</v>
      </c>
      <c r="E700" s="2">
        <v>40971</v>
      </c>
      <c r="F700" s="1" t="s">
        <v>12</v>
      </c>
      <c r="G700" s="1">
        <v>42</v>
      </c>
      <c r="H700" s="4" t="str">
        <f>IF($G700&gt;=30,"Large",IF(G700&lt;=15,"Small","Medium"))</f>
        <v>Large</v>
      </c>
      <c r="I700" s="4" t="str">
        <f>VLOOKUP(G700,$A$2:$B$12,2,TRUE)</f>
        <v>XX Large</v>
      </c>
      <c r="J700" s="1">
        <v>4846.68</v>
      </c>
      <c r="K700" s="4">
        <f>IF(I700="Extra Large",0.01,IF(I700="XXX Large",0.01,IF(I700="XX Large",0.01,0)))</f>
        <v>0.01</v>
      </c>
      <c r="L700" s="4">
        <f>J700-(J700*K700)</f>
        <v>4798.2132000000001</v>
      </c>
      <c r="M700" s="4">
        <f>IF(I700="XXX Large",J700-O700,IF(I700="XX Large",J700-O700,IF(I700="Extra Large",J700-O700,J700)))</f>
        <v>4832.6900000000005</v>
      </c>
      <c r="N700" s="1" t="s">
        <v>10</v>
      </c>
      <c r="O700" s="1">
        <v>13.99</v>
      </c>
    </row>
    <row r="701" spans="4:15" x14ac:dyDescent="0.25">
      <c r="D701" s="1">
        <v>43296</v>
      </c>
      <c r="E701" s="2">
        <v>40971</v>
      </c>
      <c r="F701" s="1" t="s">
        <v>14</v>
      </c>
      <c r="G701" s="1">
        <v>41</v>
      </c>
      <c r="H701" s="4" t="str">
        <f>IF($G701&gt;=30,"Large",IF(G701&lt;=15,"Small","Medium"))</f>
        <v>Large</v>
      </c>
      <c r="I701" s="4" t="str">
        <f>VLOOKUP(G701,$A$2:$B$12,2,TRUE)</f>
        <v>XX Large</v>
      </c>
      <c r="J701" s="1">
        <v>1665.81</v>
      </c>
      <c r="K701" s="4">
        <f>IF(I701="Extra Large",0.01,IF(I701="XXX Large",0.01,IF(I701="XX Large",0.01,0)))</f>
        <v>0.01</v>
      </c>
      <c r="L701" s="4">
        <f>J701-(J701*K701)</f>
        <v>1649.1518999999998</v>
      </c>
      <c r="M701" s="4">
        <f>IF(I701="XXX Large",J701-O701,IF(I701="XX Large",J701-O701,IF(I701="Extra Large",J701-O701,J701)))</f>
        <v>1658.34</v>
      </c>
      <c r="N701" s="1" t="s">
        <v>10</v>
      </c>
      <c r="O701" s="1">
        <v>7.47</v>
      </c>
    </row>
    <row r="702" spans="4:15" x14ac:dyDescent="0.25">
      <c r="D702" s="1">
        <v>24677</v>
      </c>
      <c r="E702" s="2">
        <v>40973</v>
      </c>
      <c r="F702" s="1" t="s">
        <v>7</v>
      </c>
      <c r="G702" s="1">
        <v>44</v>
      </c>
      <c r="H702" s="4" t="str">
        <f>IF($G702&gt;=30,"Large",IF(G702&lt;=15,"Small","Medium"))</f>
        <v>Large</v>
      </c>
      <c r="I702" s="4" t="str">
        <f>VLOOKUP(G702,$A$2:$B$12,2,TRUE)</f>
        <v>XX Large</v>
      </c>
      <c r="J702" s="1">
        <v>364.4</v>
      </c>
      <c r="K702" s="4">
        <f>IF(I702="Extra Large",0.01,IF(I702="XXX Large",0.01,IF(I702="XX Large",0.01,0)))</f>
        <v>0.01</v>
      </c>
      <c r="L702" s="4">
        <f>J702-(J702*K702)</f>
        <v>360.75599999999997</v>
      </c>
      <c r="M702" s="4">
        <f>IF(I702="XXX Large",J702-O702,IF(I702="XX Large",J702-O702,IF(I702="Extra Large",J702-O702,J702)))</f>
        <v>362.40999999999997</v>
      </c>
      <c r="N702" s="1" t="s">
        <v>10</v>
      </c>
      <c r="O702" s="1">
        <v>1.99</v>
      </c>
    </row>
    <row r="703" spans="4:15" x14ac:dyDescent="0.25">
      <c r="D703" s="1">
        <v>15044</v>
      </c>
      <c r="E703" s="2">
        <v>40974</v>
      </c>
      <c r="F703" s="1" t="s">
        <v>7</v>
      </c>
      <c r="G703" s="1">
        <v>42</v>
      </c>
      <c r="H703" s="4" t="str">
        <f>IF($G703&gt;=30,"Large",IF(G703&lt;=15,"Small","Medium"))</f>
        <v>Large</v>
      </c>
      <c r="I703" s="4" t="str">
        <f>VLOOKUP(G703,$A$2:$B$12,2,TRUE)</f>
        <v>XX Large</v>
      </c>
      <c r="J703" s="1">
        <v>1681.6</v>
      </c>
      <c r="K703" s="4">
        <f>IF(I703="Extra Large",0.01,IF(I703="XXX Large",0.01,IF(I703="XX Large",0.01,0)))</f>
        <v>0.01</v>
      </c>
      <c r="L703" s="4">
        <f>J703-(J703*K703)</f>
        <v>1664.7839999999999</v>
      </c>
      <c r="M703" s="4">
        <f>IF(I703="XXX Large",J703-O703,IF(I703="XX Large",J703-O703,IF(I703="Extra Large",J703-O703,J703)))</f>
        <v>1671.35</v>
      </c>
      <c r="N703" s="1" t="s">
        <v>10</v>
      </c>
      <c r="O703" s="1">
        <v>10.25</v>
      </c>
    </row>
    <row r="704" spans="4:15" x14ac:dyDescent="0.25">
      <c r="D704" s="1">
        <v>55651</v>
      </c>
      <c r="E704" s="2">
        <v>40975</v>
      </c>
      <c r="F704" s="1" t="s">
        <v>14</v>
      </c>
      <c r="G704" s="1">
        <v>41</v>
      </c>
      <c r="H704" s="4" t="str">
        <f>IF($G704&gt;=30,"Large",IF(G704&lt;=15,"Small","Medium"))</f>
        <v>Large</v>
      </c>
      <c r="I704" s="4" t="str">
        <f>VLOOKUP(G704,$A$2:$B$12,2,TRUE)</f>
        <v>XX Large</v>
      </c>
      <c r="J704" s="1">
        <v>830.53</v>
      </c>
      <c r="K704" s="4">
        <f>IF(I704="Extra Large",0.01,IF(I704="XXX Large",0.01,IF(I704="XX Large",0.01,0)))</f>
        <v>0.01</v>
      </c>
      <c r="L704" s="4">
        <f>J704-(J704*K704)</f>
        <v>822.22469999999998</v>
      </c>
      <c r="M704" s="4">
        <f>IF(I704="XXX Large",J704-O704,IF(I704="XX Large",J704-O704,IF(I704="Extra Large",J704-O704,J704)))</f>
        <v>821.54</v>
      </c>
      <c r="N704" s="1" t="s">
        <v>10</v>
      </c>
      <c r="O704" s="1">
        <v>8.99</v>
      </c>
    </row>
    <row r="705" spans="4:15" x14ac:dyDescent="0.25">
      <c r="D705" s="1">
        <v>22085</v>
      </c>
      <c r="E705" s="2">
        <v>40977</v>
      </c>
      <c r="F705" s="1" t="s">
        <v>7</v>
      </c>
      <c r="G705" s="1">
        <v>41</v>
      </c>
      <c r="H705" s="4" t="str">
        <f>IF($G705&gt;=30,"Large",IF(G705&lt;=15,"Small","Medium"))</f>
        <v>Large</v>
      </c>
      <c r="I705" s="4" t="str">
        <f>VLOOKUP(G705,$A$2:$B$12,2,TRUE)</f>
        <v>XX Large</v>
      </c>
      <c r="J705" s="1">
        <v>265.61</v>
      </c>
      <c r="K705" s="4">
        <f>IF(I705="Extra Large",0.01,IF(I705="XXX Large",0.01,IF(I705="XX Large",0.01,0)))</f>
        <v>0.01</v>
      </c>
      <c r="L705" s="4">
        <f>J705-(J705*K705)</f>
        <v>262.95390000000003</v>
      </c>
      <c r="M705" s="4">
        <f>IF(I705="XXX Large",J705-O705,IF(I705="XX Large",J705-O705,IF(I705="Extra Large",J705-O705,J705)))</f>
        <v>258.24</v>
      </c>
      <c r="N705" s="1" t="s">
        <v>10</v>
      </c>
      <c r="O705" s="1">
        <v>7.37</v>
      </c>
    </row>
    <row r="706" spans="4:15" x14ac:dyDescent="0.25">
      <c r="D706" s="1">
        <v>42243</v>
      </c>
      <c r="E706" s="2">
        <v>40979</v>
      </c>
      <c r="F706" s="1" t="s">
        <v>14</v>
      </c>
      <c r="G706" s="1">
        <v>42</v>
      </c>
      <c r="H706" s="4" t="str">
        <f>IF($G706&gt;=30,"Large",IF(G706&lt;=15,"Small","Medium"))</f>
        <v>Large</v>
      </c>
      <c r="I706" s="4" t="str">
        <f>VLOOKUP(G706,$A$2:$B$12,2,TRUE)</f>
        <v>XX Large</v>
      </c>
      <c r="J706" s="1">
        <v>1876.09</v>
      </c>
      <c r="K706" s="4">
        <f>IF(I706="Extra Large",0.01,IF(I706="XXX Large",0.01,IF(I706="XX Large",0.01,0)))</f>
        <v>0.01</v>
      </c>
      <c r="L706" s="4">
        <f>J706-(J706*K706)</f>
        <v>1857.3290999999999</v>
      </c>
      <c r="M706" s="4">
        <f>IF(I706="XXX Large",J706-O706,IF(I706="XX Large",J706-O706,IF(I706="Extra Large",J706-O706,J706)))</f>
        <v>1873.1</v>
      </c>
      <c r="N706" s="1" t="s">
        <v>10</v>
      </c>
      <c r="O706" s="1">
        <v>2.99</v>
      </c>
    </row>
    <row r="707" spans="4:15" x14ac:dyDescent="0.25">
      <c r="D707" s="1">
        <v>43138</v>
      </c>
      <c r="E707" s="2">
        <v>40982</v>
      </c>
      <c r="F707" s="1" t="s">
        <v>7</v>
      </c>
      <c r="G707" s="1">
        <v>43</v>
      </c>
      <c r="H707" s="4" t="str">
        <f>IF($G707&gt;=30,"Large",IF(G707&lt;=15,"Small","Medium"))</f>
        <v>Large</v>
      </c>
      <c r="I707" s="4" t="str">
        <f>VLOOKUP(G707,$A$2:$B$12,2,TRUE)</f>
        <v>XX Large</v>
      </c>
      <c r="J707" s="1">
        <v>1334.05</v>
      </c>
      <c r="K707" s="4">
        <f>IF(I707="Extra Large",0.01,IF(I707="XXX Large",0.01,IF(I707="XX Large",0.01,0)))</f>
        <v>0.01</v>
      </c>
      <c r="L707" s="4">
        <f>J707-(J707*K707)</f>
        <v>1320.7094999999999</v>
      </c>
      <c r="M707" s="4">
        <f>IF(I707="XXX Large",J707-O707,IF(I707="XX Large",J707-O707,IF(I707="Extra Large",J707-O707,J707)))</f>
        <v>1331.06</v>
      </c>
      <c r="N707" s="1" t="s">
        <v>10</v>
      </c>
      <c r="O707" s="1">
        <v>2.99</v>
      </c>
    </row>
    <row r="708" spans="4:15" x14ac:dyDescent="0.25">
      <c r="D708" s="1">
        <v>2022</v>
      </c>
      <c r="E708" s="2">
        <v>40982</v>
      </c>
      <c r="F708" s="1" t="s">
        <v>12</v>
      </c>
      <c r="G708" s="1">
        <v>45</v>
      </c>
      <c r="H708" s="4" t="str">
        <f>IF($G708&gt;=30,"Large",IF(G708&lt;=15,"Small","Medium"))</f>
        <v>Large</v>
      </c>
      <c r="I708" s="4" t="str">
        <f>VLOOKUP(G708,$A$2:$B$12,2,TRUE)</f>
        <v>XX Large</v>
      </c>
      <c r="J708" s="1">
        <v>186.44</v>
      </c>
      <c r="K708" s="4">
        <f>IF(I708="Extra Large",0.01,IF(I708="XXX Large",0.01,IF(I708="XX Large",0.01,0)))</f>
        <v>0.01</v>
      </c>
      <c r="L708" s="4">
        <f>J708-(J708*K708)</f>
        <v>184.57560000000001</v>
      </c>
      <c r="M708" s="4">
        <f>IF(I708="XXX Large",J708-O708,IF(I708="XX Large",J708-O708,IF(I708="Extra Large",J708-O708,J708)))</f>
        <v>181.31</v>
      </c>
      <c r="N708" s="1" t="s">
        <v>10</v>
      </c>
      <c r="O708" s="1">
        <v>5.13</v>
      </c>
    </row>
    <row r="709" spans="4:15" x14ac:dyDescent="0.25">
      <c r="D709" s="1">
        <v>1856</v>
      </c>
      <c r="E709" s="2">
        <v>40987</v>
      </c>
      <c r="F709" s="1" t="s">
        <v>11</v>
      </c>
      <c r="G709" s="1">
        <v>44</v>
      </c>
      <c r="H709" s="4" t="str">
        <f>IF($G709&gt;=30,"Large",IF(G709&lt;=15,"Small","Medium"))</f>
        <v>Large</v>
      </c>
      <c r="I709" s="4" t="str">
        <f>VLOOKUP(G709,$A$2:$B$12,2,TRUE)</f>
        <v>XX Large</v>
      </c>
      <c r="J709" s="1">
        <v>4283.2349999999997</v>
      </c>
      <c r="K709" s="4">
        <f>IF(I709="Extra Large",0.01,IF(I709="XXX Large",0.01,IF(I709="XX Large",0.01,0)))</f>
        <v>0.01</v>
      </c>
      <c r="L709" s="4">
        <f>J709-(J709*K709)</f>
        <v>4240.40265</v>
      </c>
      <c r="M709" s="4">
        <f>IF(I709="XXX Large",J709-O709,IF(I709="XX Large",J709-O709,IF(I709="Extra Large",J709-O709,J709)))</f>
        <v>4274.4349999999995</v>
      </c>
      <c r="N709" s="1" t="s">
        <v>10</v>
      </c>
      <c r="O709" s="1">
        <v>8.8000000000000007</v>
      </c>
    </row>
    <row r="710" spans="4:15" x14ac:dyDescent="0.25">
      <c r="D710" s="1">
        <v>1856</v>
      </c>
      <c r="E710" s="2">
        <v>40987</v>
      </c>
      <c r="F710" s="1" t="s">
        <v>11</v>
      </c>
      <c r="G710" s="1">
        <v>43</v>
      </c>
      <c r="H710" s="4" t="str">
        <f>IF($G710&gt;=30,"Large",IF(G710&lt;=15,"Small","Medium"))</f>
        <v>Large</v>
      </c>
      <c r="I710" s="4" t="str">
        <f>VLOOKUP(G710,$A$2:$B$12,2,TRUE)</f>
        <v>XX Large</v>
      </c>
      <c r="J710" s="1">
        <v>4374.6864999999998</v>
      </c>
      <c r="K710" s="4">
        <f>IF(I710="Extra Large",0.01,IF(I710="XXX Large",0.01,IF(I710="XX Large",0.01,0)))</f>
        <v>0.01</v>
      </c>
      <c r="L710" s="4">
        <f>J710-(J710*K710)</f>
        <v>4330.9396349999997</v>
      </c>
      <c r="M710" s="4">
        <f>IF(I710="XXX Large",J710-O710,IF(I710="XX Large",J710-O710,IF(I710="Extra Large",J710-O710,J710)))</f>
        <v>4366.6064999999999</v>
      </c>
      <c r="N710" s="1" t="s">
        <v>10</v>
      </c>
      <c r="O710" s="1">
        <v>8.08</v>
      </c>
    </row>
    <row r="711" spans="4:15" x14ac:dyDescent="0.25">
      <c r="D711" s="1">
        <v>30051</v>
      </c>
      <c r="E711" s="2">
        <v>40988</v>
      </c>
      <c r="F711" s="1" t="s">
        <v>11</v>
      </c>
      <c r="G711" s="1">
        <v>42</v>
      </c>
      <c r="H711" s="4" t="str">
        <f>IF($G711&gt;=30,"Large",IF(G711&lt;=15,"Small","Medium"))</f>
        <v>Large</v>
      </c>
      <c r="I711" s="4" t="str">
        <f>VLOOKUP(G711,$A$2:$B$12,2,TRUE)</f>
        <v>XX Large</v>
      </c>
      <c r="J711" s="1">
        <v>243.06</v>
      </c>
      <c r="K711" s="4">
        <f>IF(I711="Extra Large",0.01,IF(I711="XXX Large",0.01,IF(I711="XX Large",0.01,0)))</f>
        <v>0.01</v>
      </c>
      <c r="L711" s="4">
        <f>J711-(J711*K711)</f>
        <v>240.6294</v>
      </c>
      <c r="M711" s="4">
        <f>IF(I711="XXX Large",J711-O711,IF(I711="XX Large",J711-O711,IF(I711="Extra Large",J711-O711,J711)))</f>
        <v>240.79</v>
      </c>
      <c r="N711" s="1" t="s">
        <v>10</v>
      </c>
      <c r="O711" s="1">
        <v>2.27</v>
      </c>
    </row>
    <row r="712" spans="4:15" x14ac:dyDescent="0.25">
      <c r="D712" s="1">
        <v>49634</v>
      </c>
      <c r="E712" s="2">
        <v>40991</v>
      </c>
      <c r="F712" s="1" t="s">
        <v>11</v>
      </c>
      <c r="G712" s="1">
        <v>45</v>
      </c>
      <c r="H712" s="4" t="str">
        <f>IF($G712&gt;=30,"Large",IF(G712&lt;=15,"Small","Medium"))</f>
        <v>Large</v>
      </c>
      <c r="I712" s="4" t="str">
        <f>VLOOKUP(G712,$A$2:$B$12,2,TRUE)</f>
        <v>XX Large</v>
      </c>
      <c r="J712" s="1">
        <v>132.31</v>
      </c>
      <c r="K712" s="4">
        <f>IF(I712="Extra Large",0.01,IF(I712="XXX Large",0.01,IF(I712="XX Large",0.01,0)))</f>
        <v>0.01</v>
      </c>
      <c r="L712" s="4">
        <f>J712-(J712*K712)</f>
        <v>130.98689999999999</v>
      </c>
      <c r="M712" s="4">
        <f>IF(I712="XXX Large",J712-O712,IF(I712="XX Large",J712-O712,IF(I712="Extra Large",J712-O712,J712)))</f>
        <v>130.82</v>
      </c>
      <c r="N712" s="1" t="s">
        <v>10</v>
      </c>
      <c r="O712" s="1">
        <v>1.49</v>
      </c>
    </row>
    <row r="713" spans="4:15" x14ac:dyDescent="0.25">
      <c r="D713" s="1">
        <v>5473</v>
      </c>
      <c r="E713" s="2">
        <v>40992</v>
      </c>
      <c r="F713" s="1" t="s">
        <v>11</v>
      </c>
      <c r="G713" s="1">
        <v>42</v>
      </c>
      <c r="H713" s="4" t="str">
        <f>IF($G713&gt;=30,"Large",IF(G713&lt;=15,"Small","Medium"))</f>
        <v>Large</v>
      </c>
      <c r="I713" s="4" t="str">
        <f>VLOOKUP(G713,$A$2:$B$12,2,TRUE)</f>
        <v>XX Large</v>
      </c>
      <c r="J713" s="1">
        <v>355.69</v>
      </c>
      <c r="K713" s="4">
        <f>IF(I713="Extra Large",0.01,IF(I713="XXX Large",0.01,IF(I713="XX Large",0.01,0)))</f>
        <v>0.01</v>
      </c>
      <c r="L713" s="4">
        <f>J713-(J713*K713)</f>
        <v>352.13310000000001</v>
      </c>
      <c r="M713" s="4">
        <f>IF(I713="XXX Large",J713-O713,IF(I713="XX Large",J713-O713,IF(I713="Extra Large",J713-O713,J713)))</f>
        <v>347.4</v>
      </c>
      <c r="N713" s="1" t="s">
        <v>10</v>
      </c>
      <c r="O713" s="1">
        <v>8.2899999999999991</v>
      </c>
    </row>
    <row r="714" spans="4:15" x14ac:dyDescent="0.25">
      <c r="D714" s="1">
        <v>26979</v>
      </c>
      <c r="E714" s="2">
        <v>40996</v>
      </c>
      <c r="F714" s="1" t="s">
        <v>14</v>
      </c>
      <c r="G714" s="1">
        <v>43</v>
      </c>
      <c r="H714" s="4" t="str">
        <f>IF($G714&gt;=30,"Large",IF(G714&lt;=15,"Small","Medium"))</f>
        <v>Large</v>
      </c>
      <c r="I714" s="4" t="str">
        <f>VLOOKUP(G714,$A$2:$B$12,2,TRUE)</f>
        <v>XX Large</v>
      </c>
      <c r="J714" s="1">
        <v>337.01</v>
      </c>
      <c r="K714" s="4">
        <f>IF(I714="Extra Large",0.01,IF(I714="XXX Large",0.01,IF(I714="XX Large",0.01,0)))</f>
        <v>0.01</v>
      </c>
      <c r="L714" s="4">
        <f>J714-(J714*K714)</f>
        <v>333.63990000000001</v>
      </c>
      <c r="M714" s="4">
        <f>IF(I714="XXX Large",J714-O714,IF(I714="XX Large",J714-O714,IF(I714="Extra Large",J714-O714,J714)))</f>
        <v>335.76</v>
      </c>
      <c r="N714" s="1" t="s">
        <v>10</v>
      </c>
      <c r="O714" s="1">
        <v>1.25</v>
      </c>
    </row>
    <row r="715" spans="4:15" x14ac:dyDescent="0.25">
      <c r="D715" s="1">
        <v>10439</v>
      </c>
      <c r="E715" s="2">
        <v>40996</v>
      </c>
      <c r="F715" s="1" t="s">
        <v>11</v>
      </c>
      <c r="G715" s="1">
        <v>41</v>
      </c>
      <c r="H715" s="4" t="str">
        <f>IF($G715&gt;=30,"Large",IF(G715&lt;=15,"Small","Medium"))</f>
        <v>Large</v>
      </c>
      <c r="I715" s="4" t="str">
        <f>VLOOKUP(G715,$A$2:$B$12,2,TRUE)</f>
        <v>XX Large</v>
      </c>
      <c r="J715" s="1">
        <v>823.13</v>
      </c>
      <c r="K715" s="4">
        <f>IF(I715="Extra Large",0.01,IF(I715="XXX Large",0.01,IF(I715="XX Large",0.01,0)))</f>
        <v>0.01</v>
      </c>
      <c r="L715" s="4">
        <f>J715-(J715*K715)</f>
        <v>814.89869999999996</v>
      </c>
      <c r="M715" s="4">
        <f>IF(I715="XXX Large",J715-O715,IF(I715="XX Large",J715-O715,IF(I715="Extra Large",J715-O715,J715)))</f>
        <v>821.64</v>
      </c>
      <c r="N715" s="1" t="s">
        <v>10</v>
      </c>
      <c r="O715" s="1">
        <v>1.49</v>
      </c>
    </row>
    <row r="716" spans="4:15" x14ac:dyDescent="0.25">
      <c r="D716" s="1">
        <v>40611</v>
      </c>
      <c r="E716" s="2">
        <v>40996</v>
      </c>
      <c r="F716" s="1" t="s">
        <v>11</v>
      </c>
      <c r="G716" s="1">
        <v>43</v>
      </c>
      <c r="H716" s="4" t="str">
        <f>IF($G716&gt;=30,"Large",IF(G716&lt;=15,"Small","Medium"))</f>
        <v>Large</v>
      </c>
      <c r="I716" s="4" t="str">
        <f>VLOOKUP(G716,$A$2:$B$12,2,TRUE)</f>
        <v>XX Large</v>
      </c>
      <c r="J716" s="1">
        <v>1407.5150000000001</v>
      </c>
      <c r="K716" s="4">
        <f>IF(I716="Extra Large",0.01,IF(I716="XXX Large",0.01,IF(I716="XX Large",0.01,0)))</f>
        <v>0.01</v>
      </c>
      <c r="L716" s="4">
        <f>J716-(J716*K716)</f>
        <v>1393.4398500000002</v>
      </c>
      <c r="M716" s="4">
        <f>IF(I716="XXX Large",J716-O716,IF(I716="XX Large",J716-O716,IF(I716="Extra Large",J716-O716,J716)))</f>
        <v>1404.2150000000001</v>
      </c>
      <c r="N716" s="1" t="s">
        <v>10</v>
      </c>
      <c r="O716" s="1">
        <v>3.3</v>
      </c>
    </row>
    <row r="717" spans="4:15" x14ac:dyDescent="0.25">
      <c r="D717" s="1">
        <v>18464</v>
      </c>
      <c r="E717" s="2">
        <v>40996</v>
      </c>
      <c r="F717" s="1" t="s">
        <v>9</v>
      </c>
      <c r="G717" s="1">
        <v>41</v>
      </c>
      <c r="H717" s="4" t="str">
        <f>IF($G717&gt;=30,"Large",IF(G717&lt;=15,"Small","Medium"))</f>
        <v>Large</v>
      </c>
      <c r="I717" s="4" t="str">
        <f>VLOOKUP(G717,$A$2:$B$12,2,TRUE)</f>
        <v>XX Large</v>
      </c>
      <c r="J717" s="1">
        <v>80.540000000000006</v>
      </c>
      <c r="K717" s="4">
        <f>IF(I717="Extra Large",0.01,IF(I717="XXX Large",0.01,IF(I717="XX Large",0.01,0)))</f>
        <v>0.01</v>
      </c>
      <c r="L717" s="4">
        <f>J717-(J717*K717)</f>
        <v>79.7346</v>
      </c>
      <c r="M717" s="4">
        <f>IF(I717="XXX Large",J717-O717,IF(I717="XX Large",J717-O717,IF(I717="Extra Large",J717-O717,J717)))</f>
        <v>79.78</v>
      </c>
      <c r="N717" s="1" t="s">
        <v>10</v>
      </c>
      <c r="O717" s="1">
        <v>0.76</v>
      </c>
    </row>
    <row r="718" spans="4:15" x14ac:dyDescent="0.25">
      <c r="D718" s="1">
        <v>35045</v>
      </c>
      <c r="E718" s="2">
        <v>41001</v>
      </c>
      <c r="F718" s="1" t="s">
        <v>14</v>
      </c>
      <c r="G718" s="1">
        <v>44</v>
      </c>
      <c r="H718" s="4" t="str">
        <f>IF($G718&gt;=30,"Large",IF(G718&lt;=15,"Small","Medium"))</f>
        <v>Large</v>
      </c>
      <c r="I718" s="4" t="str">
        <f>VLOOKUP(G718,$A$2:$B$12,2,TRUE)</f>
        <v>XX Large</v>
      </c>
      <c r="J718" s="1">
        <v>565.01</v>
      </c>
      <c r="K718" s="4">
        <f>IF(I718="Extra Large",0.01,IF(I718="XXX Large",0.01,IF(I718="XX Large",0.01,0)))</f>
        <v>0.01</v>
      </c>
      <c r="L718" s="4">
        <f>J718-(J718*K718)</f>
        <v>559.35990000000004</v>
      </c>
      <c r="M718" s="4">
        <f>IF(I718="XXX Large",J718-O718,IF(I718="XX Large",J718-O718,IF(I718="Extra Large",J718-O718,J718)))</f>
        <v>560.5</v>
      </c>
      <c r="N718" s="1" t="s">
        <v>10</v>
      </c>
      <c r="O718" s="1">
        <v>4.51</v>
      </c>
    </row>
    <row r="719" spans="4:15" x14ac:dyDescent="0.25">
      <c r="D719" s="1">
        <v>33605</v>
      </c>
      <c r="E719" s="2">
        <v>41002</v>
      </c>
      <c r="F719" s="1" t="s">
        <v>12</v>
      </c>
      <c r="G719" s="1">
        <v>42</v>
      </c>
      <c r="H719" s="4" t="str">
        <f>IF($G719&gt;=30,"Large",IF(G719&lt;=15,"Small","Medium"))</f>
        <v>Large</v>
      </c>
      <c r="I719" s="4" t="str">
        <f>VLOOKUP(G719,$A$2:$B$12,2,TRUE)</f>
        <v>XX Large</v>
      </c>
      <c r="J719" s="1">
        <v>153.01</v>
      </c>
      <c r="K719" s="4">
        <f>IF(I719="Extra Large",0.01,IF(I719="XXX Large",0.01,IF(I719="XX Large",0.01,0)))</f>
        <v>0.01</v>
      </c>
      <c r="L719" s="4">
        <f>J719-(J719*K719)</f>
        <v>151.47989999999999</v>
      </c>
      <c r="M719" s="4">
        <f>IF(I719="XXX Large",J719-O719,IF(I719="XX Large",J719-O719,IF(I719="Extra Large",J719-O719,J719)))</f>
        <v>146.17999999999998</v>
      </c>
      <c r="N719" s="1" t="s">
        <v>10</v>
      </c>
      <c r="O719" s="1">
        <v>6.83</v>
      </c>
    </row>
    <row r="720" spans="4:15" x14ac:dyDescent="0.25">
      <c r="D720" s="1">
        <v>17986</v>
      </c>
      <c r="E720" s="2">
        <v>41004</v>
      </c>
      <c r="F720" s="1" t="s">
        <v>11</v>
      </c>
      <c r="G720" s="1">
        <v>43</v>
      </c>
      <c r="H720" s="4" t="str">
        <f>IF($G720&gt;=30,"Large",IF(G720&lt;=15,"Small","Medium"))</f>
        <v>Large</v>
      </c>
      <c r="I720" s="4" t="str">
        <f>VLOOKUP(G720,$A$2:$B$12,2,TRUE)</f>
        <v>XX Large</v>
      </c>
      <c r="J720" s="1">
        <v>87.31</v>
      </c>
      <c r="K720" s="4">
        <f>IF(I720="Extra Large",0.01,IF(I720="XXX Large",0.01,IF(I720="XX Large",0.01,0)))</f>
        <v>0.01</v>
      </c>
      <c r="L720" s="4">
        <f>J720-(J720*K720)</f>
        <v>86.436900000000009</v>
      </c>
      <c r="M720" s="4">
        <f>IF(I720="XXX Large",J720-O720,IF(I720="XX Large",J720-O720,IF(I720="Extra Large",J720-O720,J720)))</f>
        <v>85.820000000000007</v>
      </c>
      <c r="N720" s="1" t="s">
        <v>10</v>
      </c>
      <c r="O720" s="1">
        <v>1.49</v>
      </c>
    </row>
    <row r="721" spans="4:15" x14ac:dyDescent="0.25">
      <c r="D721" s="1">
        <v>29411</v>
      </c>
      <c r="E721" s="2">
        <v>41005</v>
      </c>
      <c r="F721" s="1" t="s">
        <v>9</v>
      </c>
      <c r="G721" s="1">
        <v>45</v>
      </c>
      <c r="H721" s="4" t="str">
        <f>IF($G721&gt;=30,"Large",IF(G721&lt;=15,"Small","Medium"))</f>
        <v>Large</v>
      </c>
      <c r="I721" s="4" t="str">
        <f>VLOOKUP(G721,$A$2:$B$12,2,TRUE)</f>
        <v>XX Large</v>
      </c>
      <c r="J721" s="1">
        <v>1084.1199999999999</v>
      </c>
      <c r="K721" s="4">
        <f>IF(I721="Extra Large",0.01,IF(I721="XXX Large",0.01,IF(I721="XX Large",0.01,0)))</f>
        <v>0.01</v>
      </c>
      <c r="L721" s="4">
        <f>J721-(J721*K721)</f>
        <v>1073.2787999999998</v>
      </c>
      <c r="M721" s="4">
        <f>IF(I721="XXX Large",J721-O721,IF(I721="XX Large",J721-O721,IF(I721="Extra Large",J721-O721,J721)))</f>
        <v>1077.82</v>
      </c>
      <c r="N721" s="1" t="s">
        <v>10</v>
      </c>
      <c r="O721" s="1">
        <v>6.3</v>
      </c>
    </row>
    <row r="722" spans="4:15" x14ac:dyDescent="0.25">
      <c r="D722" s="1">
        <v>44386</v>
      </c>
      <c r="E722" s="2">
        <v>41008</v>
      </c>
      <c r="F722" s="1" t="s">
        <v>14</v>
      </c>
      <c r="G722" s="1">
        <v>43</v>
      </c>
      <c r="H722" s="4" t="str">
        <f>IF($G722&gt;=30,"Large",IF(G722&lt;=15,"Small","Medium"))</f>
        <v>Large</v>
      </c>
      <c r="I722" s="4" t="str">
        <f>VLOOKUP(G722,$A$2:$B$12,2,TRUE)</f>
        <v>XX Large</v>
      </c>
      <c r="J722" s="1">
        <v>1236.6400000000001</v>
      </c>
      <c r="K722" s="4">
        <f>IF(I722="Extra Large",0.01,IF(I722="XXX Large",0.01,IF(I722="XX Large",0.01,0)))</f>
        <v>0.01</v>
      </c>
      <c r="L722" s="4">
        <f>J722-(J722*K722)</f>
        <v>1224.2736</v>
      </c>
      <c r="M722" s="4">
        <f>IF(I722="XXX Large",J722-O722,IF(I722="XX Large",J722-O722,IF(I722="Extra Large",J722-O722,J722)))</f>
        <v>1234.6500000000001</v>
      </c>
      <c r="N722" s="1" t="s">
        <v>10</v>
      </c>
      <c r="O722" s="1">
        <v>1.99</v>
      </c>
    </row>
    <row r="723" spans="4:15" x14ac:dyDescent="0.25">
      <c r="D723" s="1">
        <v>39876</v>
      </c>
      <c r="E723" s="2">
        <v>41012</v>
      </c>
      <c r="F723" s="1" t="s">
        <v>9</v>
      </c>
      <c r="G723" s="1">
        <v>43</v>
      </c>
      <c r="H723" s="4" t="str">
        <f>IF($G723&gt;=30,"Large",IF(G723&lt;=15,"Small","Medium"))</f>
        <v>Large</v>
      </c>
      <c r="I723" s="4" t="str">
        <f>VLOOKUP(G723,$A$2:$B$12,2,TRUE)</f>
        <v>XX Large</v>
      </c>
      <c r="J723" s="1">
        <v>16269.82</v>
      </c>
      <c r="K723" s="4">
        <f>IF(I723="Extra Large",0.01,IF(I723="XXX Large",0.01,IF(I723="XX Large",0.01,0)))</f>
        <v>0.01</v>
      </c>
      <c r="L723" s="4">
        <f>J723-(J723*K723)</f>
        <v>16107.121799999999</v>
      </c>
      <c r="M723" s="4">
        <f>IF(I723="XXX Large",J723-O723,IF(I723="XX Large",J723-O723,IF(I723="Extra Large",J723-O723,J723)))</f>
        <v>16249.83</v>
      </c>
      <c r="N723" s="1" t="s">
        <v>10</v>
      </c>
      <c r="O723" s="1">
        <v>19.989999999999998</v>
      </c>
    </row>
    <row r="724" spans="4:15" x14ac:dyDescent="0.25">
      <c r="D724" s="1">
        <v>24098</v>
      </c>
      <c r="E724" s="2">
        <v>41016</v>
      </c>
      <c r="F724" s="1" t="s">
        <v>12</v>
      </c>
      <c r="G724" s="1">
        <v>42</v>
      </c>
      <c r="H724" s="4" t="str">
        <f>IF($G724&gt;=30,"Large",IF(G724&lt;=15,"Small","Medium"))</f>
        <v>Large</v>
      </c>
      <c r="I724" s="4" t="str">
        <f>VLOOKUP(G724,$A$2:$B$12,2,TRUE)</f>
        <v>XX Large</v>
      </c>
      <c r="J724" s="1">
        <v>199.58</v>
      </c>
      <c r="K724" s="4">
        <f>IF(I724="Extra Large",0.01,IF(I724="XXX Large",0.01,IF(I724="XX Large",0.01,0)))</f>
        <v>0.01</v>
      </c>
      <c r="L724" s="4">
        <f>J724-(J724*K724)</f>
        <v>197.58420000000001</v>
      </c>
      <c r="M724" s="4">
        <f>IF(I724="XXX Large",J724-O724,IF(I724="XX Large",J724-O724,IF(I724="Extra Large",J724-O724,J724)))</f>
        <v>198.09</v>
      </c>
      <c r="N724" s="1" t="s">
        <v>10</v>
      </c>
      <c r="O724" s="1">
        <v>1.49</v>
      </c>
    </row>
    <row r="725" spans="4:15" x14ac:dyDescent="0.25">
      <c r="D725" s="1">
        <v>48742</v>
      </c>
      <c r="E725" s="2">
        <v>41016</v>
      </c>
      <c r="F725" s="1" t="s">
        <v>11</v>
      </c>
      <c r="G725" s="1">
        <v>42</v>
      </c>
      <c r="H725" s="4" t="str">
        <f>IF($G725&gt;=30,"Large",IF(G725&lt;=15,"Small","Medium"))</f>
        <v>Large</v>
      </c>
      <c r="I725" s="4" t="str">
        <f>VLOOKUP(G725,$A$2:$B$12,2,TRUE)</f>
        <v>XX Large</v>
      </c>
      <c r="J725" s="1">
        <v>825.63</v>
      </c>
      <c r="K725" s="4">
        <f>IF(I725="Extra Large",0.01,IF(I725="XXX Large",0.01,IF(I725="XX Large",0.01,0)))</f>
        <v>0.01</v>
      </c>
      <c r="L725" s="4">
        <f>J725-(J725*K725)</f>
        <v>817.37369999999999</v>
      </c>
      <c r="M725" s="4">
        <f>IF(I725="XXX Large",J725-O725,IF(I725="XX Large",J725-O725,IF(I725="Extra Large",J725-O725,J725)))</f>
        <v>824.14</v>
      </c>
      <c r="N725" s="1" t="s">
        <v>10</v>
      </c>
      <c r="O725" s="1">
        <v>1.49</v>
      </c>
    </row>
    <row r="726" spans="4:15" x14ac:dyDescent="0.25">
      <c r="D726" s="1">
        <v>35040</v>
      </c>
      <c r="E726" s="2">
        <v>41017</v>
      </c>
      <c r="F726" s="1" t="s">
        <v>11</v>
      </c>
      <c r="G726" s="1">
        <v>44</v>
      </c>
      <c r="H726" s="4" t="str">
        <f>IF($G726&gt;=30,"Large",IF(G726&lt;=15,"Small","Medium"))</f>
        <v>Large</v>
      </c>
      <c r="I726" s="4" t="str">
        <f>VLOOKUP(G726,$A$2:$B$12,2,TRUE)</f>
        <v>XX Large</v>
      </c>
      <c r="J726" s="1">
        <v>486.63</v>
      </c>
      <c r="K726" s="4">
        <f>IF(I726="Extra Large",0.01,IF(I726="XXX Large",0.01,IF(I726="XX Large",0.01,0)))</f>
        <v>0.01</v>
      </c>
      <c r="L726" s="4">
        <f>J726-(J726*K726)</f>
        <v>481.76369999999997</v>
      </c>
      <c r="M726" s="4">
        <f>IF(I726="XXX Large",J726-O726,IF(I726="XX Large",J726-O726,IF(I726="Extra Large",J726-O726,J726)))</f>
        <v>479.17</v>
      </c>
      <c r="N726" s="1" t="s">
        <v>10</v>
      </c>
      <c r="O726" s="1">
        <v>7.46</v>
      </c>
    </row>
    <row r="727" spans="4:15" x14ac:dyDescent="0.25">
      <c r="D727" s="1">
        <v>5986</v>
      </c>
      <c r="E727" s="2">
        <v>41020</v>
      </c>
      <c r="F727" s="1" t="s">
        <v>9</v>
      </c>
      <c r="G727" s="1">
        <v>41</v>
      </c>
      <c r="H727" s="4" t="str">
        <f>IF($G727&gt;=30,"Large",IF(G727&lt;=15,"Small","Medium"))</f>
        <v>Large</v>
      </c>
      <c r="I727" s="4" t="str">
        <f>VLOOKUP(G727,$A$2:$B$12,2,TRUE)</f>
        <v>XX Large</v>
      </c>
      <c r="J727" s="1">
        <v>205.24</v>
      </c>
      <c r="K727" s="4">
        <f>IF(I727="Extra Large",0.01,IF(I727="XXX Large",0.01,IF(I727="XX Large",0.01,0)))</f>
        <v>0.01</v>
      </c>
      <c r="L727" s="4">
        <f>J727-(J727*K727)</f>
        <v>203.1876</v>
      </c>
      <c r="M727" s="4">
        <f>IF(I727="XXX Large",J727-O727,IF(I727="XX Large",J727-O727,IF(I727="Extra Large",J727-O727,J727)))</f>
        <v>200.31</v>
      </c>
      <c r="N727" s="1" t="s">
        <v>10</v>
      </c>
      <c r="O727" s="1">
        <v>4.93</v>
      </c>
    </row>
    <row r="728" spans="4:15" x14ac:dyDescent="0.25">
      <c r="D728" s="1">
        <v>34086</v>
      </c>
      <c r="E728" s="2">
        <v>41028</v>
      </c>
      <c r="F728" s="1" t="s">
        <v>9</v>
      </c>
      <c r="G728" s="1">
        <v>41</v>
      </c>
      <c r="H728" s="4" t="str">
        <f>IF($G728&gt;=30,"Large",IF(G728&lt;=15,"Small","Medium"))</f>
        <v>Large</v>
      </c>
      <c r="I728" s="4" t="str">
        <f>VLOOKUP(G728,$A$2:$B$12,2,TRUE)</f>
        <v>XX Large</v>
      </c>
      <c r="J728" s="1">
        <v>2251.9135000000001</v>
      </c>
      <c r="K728" s="4">
        <f>IF(I728="Extra Large",0.01,IF(I728="XXX Large",0.01,IF(I728="XX Large",0.01,0)))</f>
        <v>0.01</v>
      </c>
      <c r="L728" s="4">
        <f>J728-(J728*K728)</f>
        <v>2229.3943650000001</v>
      </c>
      <c r="M728" s="4">
        <f>IF(I728="XXX Large",J728-O728,IF(I728="XX Large",J728-O728,IF(I728="Extra Large",J728-O728,J728)))</f>
        <v>2249.4135000000001</v>
      </c>
      <c r="N728" s="1" t="s">
        <v>10</v>
      </c>
      <c r="O728" s="1">
        <v>2.5</v>
      </c>
    </row>
    <row r="729" spans="4:15" x14ac:dyDescent="0.25">
      <c r="D729" s="1">
        <v>36103</v>
      </c>
      <c r="E729" s="2">
        <v>41028</v>
      </c>
      <c r="F729" s="1" t="s">
        <v>12</v>
      </c>
      <c r="G729" s="1">
        <v>45</v>
      </c>
      <c r="H729" s="4" t="str">
        <f>IF($G729&gt;=30,"Large",IF(G729&lt;=15,"Small","Medium"))</f>
        <v>Large</v>
      </c>
      <c r="I729" s="4" t="str">
        <f>VLOOKUP(G729,$A$2:$B$12,2,TRUE)</f>
        <v>XX Large</v>
      </c>
      <c r="J729" s="1">
        <v>1335.316</v>
      </c>
      <c r="K729" s="4">
        <f>IF(I729="Extra Large",0.01,IF(I729="XXX Large",0.01,IF(I729="XX Large",0.01,0)))</f>
        <v>0.01</v>
      </c>
      <c r="L729" s="4">
        <f>J729-(J729*K729)</f>
        <v>1321.9628400000001</v>
      </c>
      <c r="M729" s="4">
        <f>IF(I729="XXX Large",J729-O729,IF(I729="XX Large",J729-O729,IF(I729="Extra Large",J729-O729,J729)))</f>
        <v>1334.326</v>
      </c>
      <c r="N729" s="1" t="s">
        <v>10</v>
      </c>
      <c r="O729" s="1">
        <v>0.99</v>
      </c>
    </row>
    <row r="730" spans="4:15" x14ac:dyDescent="0.25">
      <c r="D730" s="1">
        <v>54339</v>
      </c>
      <c r="E730" s="2">
        <v>41031</v>
      </c>
      <c r="F730" s="1" t="s">
        <v>7</v>
      </c>
      <c r="G730" s="1">
        <v>41</v>
      </c>
      <c r="H730" s="4" t="str">
        <f>IF($G730&gt;=30,"Large",IF(G730&lt;=15,"Small","Medium"))</f>
        <v>Large</v>
      </c>
      <c r="I730" s="4" t="str">
        <f>VLOOKUP(G730,$A$2:$B$12,2,TRUE)</f>
        <v>XX Large</v>
      </c>
      <c r="J730" s="1">
        <v>2209.5155</v>
      </c>
      <c r="K730" s="4">
        <f>IF(I730="Extra Large",0.01,IF(I730="XXX Large",0.01,IF(I730="XX Large",0.01,0)))</f>
        <v>0.01</v>
      </c>
      <c r="L730" s="4">
        <f>J730-(J730*K730)</f>
        <v>2187.420345</v>
      </c>
      <c r="M730" s="4">
        <f>IF(I730="XXX Large",J730-O730,IF(I730="XX Large",J730-O730,IF(I730="Extra Large",J730-O730,J730)))</f>
        <v>2204.2055</v>
      </c>
      <c r="N730" s="1" t="s">
        <v>10</v>
      </c>
      <c r="O730" s="1">
        <v>5.31</v>
      </c>
    </row>
    <row r="731" spans="4:15" x14ac:dyDescent="0.25">
      <c r="D731" s="1">
        <v>55749</v>
      </c>
      <c r="E731" s="2">
        <v>41032</v>
      </c>
      <c r="F731" s="1" t="s">
        <v>12</v>
      </c>
      <c r="G731" s="1">
        <v>42</v>
      </c>
      <c r="H731" s="4" t="str">
        <f>IF($G731&gt;=30,"Large",IF(G731&lt;=15,"Small","Medium"))</f>
        <v>Large</v>
      </c>
      <c r="I731" s="4" t="str">
        <f>VLOOKUP(G731,$A$2:$B$12,2,TRUE)</f>
        <v>XX Large</v>
      </c>
      <c r="J731" s="1">
        <v>364.8</v>
      </c>
      <c r="K731" s="4">
        <f>IF(I731="Extra Large",0.01,IF(I731="XXX Large",0.01,IF(I731="XX Large",0.01,0)))</f>
        <v>0.01</v>
      </c>
      <c r="L731" s="4">
        <f>J731-(J731*K731)</f>
        <v>361.15199999999999</v>
      </c>
      <c r="M731" s="4">
        <f>IF(I731="XXX Large",J731-O731,IF(I731="XX Large",J731-O731,IF(I731="Extra Large",J731-O731,J731)))</f>
        <v>363.41</v>
      </c>
      <c r="N731" s="1" t="s">
        <v>10</v>
      </c>
      <c r="O731" s="1">
        <v>1.39</v>
      </c>
    </row>
    <row r="732" spans="4:15" x14ac:dyDescent="0.25">
      <c r="D732" s="1">
        <v>21796</v>
      </c>
      <c r="E732" s="2">
        <v>41035</v>
      </c>
      <c r="F732" s="1" t="s">
        <v>7</v>
      </c>
      <c r="G732" s="1">
        <v>41</v>
      </c>
      <c r="H732" s="4" t="str">
        <f>IF($G732&gt;=30,"Large",IF(G732&lt;=15,"Small","Medium"))</f>
        <v>Large</v>
      </c>
      <c r="I732" s="4" t="str">
        <f>VLOOKUP(G732,$A$2:$B$12,2,TRUE)</f>
        <v>XX Large</v>
      </c>
      <c r="J732" s="1">
        <v>607.13</v>
      </c>
      <c r="K732" s="4">
        <f>IF(I732="Extra Large",0.01,IF(I732="XXX Large",0.01,IF(I732="XX Large",0.01,0)))</f>
        <v>0.01</v>
      </c>
      <c r="L732" s="4">
        <f>J732-(J732*K732)</f>
        <v>601.05870000000004</v>
      </c>
      <c r="M732" s="4">
        <f>IF(I732="XXX Large",J732-O732,IF(I732="XX Large",J732-O732,IF(I732="Extra Large",J732-O732,J732)))</f>
        <v>605.74</v>
      </c>
      <c r="N732" s="1" t="s">
        <v>10</v>
      </c>
      <c r="O732" s="1">
        <v>1.39</v>
      </c>
    </row>
    <row r="733" spans="4:15" x14ac:dyDescent="0.25">
      <c r="D733" s="1">
        <v>5121</v>
      </c>
      <c r="E733" s="2">
        <v>41039</v>
      </c>
      <c r="F733" s="1" t="s">
        <v>11</v>
      </c>
      <c r="G733" s="1">
        <v>45</v>
      </c>
      <c r="H733" s="4" t="str">
        <f>IF($G733&gt;=30,"Large",IF(G733&lt;=15,"Small","Medium"))</f>
        <v>Large</v>
      </c>
      <c r="I733" s="4" t="str">
        <f>VLOOKUP(G733,$A$2:$B$12,2,TRUE)</f>
        <v>XX Large</v>
      </c>
      <c r="J733" s="1">
        <v>1991.703</v>
      </c>
      <c r="K733" s="4">
        <f>IF(I733="Extra Large",0.01,IF(I733="XXX Large",0.01,IF(I733="XX Large",0.01,0)))</f>
        <v>0.01</v>
      </c>
      <c r="L733" s="4">
        <f>J733-(J733*K733)</f>
        <v>1971.7859699999999</v>
      </c>
      <c r="M733" s="4">
        <f>IF(I733="XXX Large",J733-O733,IF(I733="XX Large",J733-O733,IF(I733="Extra Large",J733-O733,J733)))</f>
        <v>1990.453</v>
      </c>
      <c r="N733" s="1" t="s">
        <v>10</v>
      </c>
      <c r="O733" s="1">
        <v>1.25</v>
      </c>
    </row>
    <row r="734" spans="4:15" x14ac:dyDescent="0.25">
      <c r="D734" s="1">
        <v>56672</v>
      </c>
      <c r="E734" s="2">
        <v>41041</v>
      </c>
      <c r="F734" s="1" t="s">
        <v>9</v>
      </c>
      <c r="G734" s="1">
        <v>45</v>
      </c>
      <c r="H734" s="4" t="str">
        <f>IF($G734&gt;=30,"Large",IF(G734&lt;=15,"Small","Medium"))</f>
        <v>Large</v>
      </c>
      <c r="I734" s="4" t="str">
        <f>VLOOKUP(G734,$A$2:$B$12,2,TRUE)</f>
        <v>XX Large</v>
      </c>
      <c r="J734" s="1">
        <v>2438.3694999999998</v>
      </c>
      <c r="K734" s="4">
        <f>IF(I734="Extra Large",0.01,IF(I734="XXX Large",0.01,IF(I734="XX Large",0.01,0)))</f>
        <v>0.01</v>
      </c>
      <c r="L734" s="4">
        <f>J734-(J734*K734)</f>
        <v>2413.9858049999998</v>
      </c>
      <c r="M734" s="4">
        <f>IF(I734="XXX Large",J734-O734,IF(I734="XX Large",J734-O734,IF(I734="Extra Large",J734-O734,J734)))</f>
        <v>2429.3795</v>
      </c>
      <c r="N734" s="1" t="s">
        <v>10</v>
      </c>
      <c r="O734" s="1">
        <v>8.99</v>
      </c>
    </row>
    <row r="735" spans="4:15" x14ac:dyDescent="0.25">
      <c r="D735" s="1">
        <v>17698</v>
      </c>
      <c r="E735" s="2">
        <v>41042</v>
      </c>
      <c r="F735" s="1" t="s">
        <v>9</v>
      </c>
      <c r="G735" s="1">
        <v>43</v>
      </c>
      <c r="H735" s="4" t="str">
        <f>IF($G735&gt;=30,"Large",IF(G735&lt;=15,"Small","Medium"))</f>
        <v>Large</v>
      </c>
      <c r="I735" s="4" t="str">
        <f>VLOOKUP(G735,$A$2:$B$12,2,TRUE)</f>
        <v>XX Large</v>
      </c>
      <c r="J735" s="1">
        <v>1883.82</v>
      </c>
      <c r="K735" s="4">
        <f>IF(I735="Extra Large",0.01,IF(I735="XXX Large",0.01,IF(I735="XX Large",0.01,0)))</f>
        <v>0.01</v>
      </c>
      <c r="L735" s="4">
        <f>J735-(J735*K735)</f>
        <v>1864.9818</v>
      </c>
      <c r="M735" s="4">
        <f>IF(I735="XXX Large",J735-O735,IF(I735="XX Large",J735-O735,IF(I735="Extra Large",J735-O735,J735)))</f>
        <v>1880.32</v>
      </c>
      <c r="N735" s="1" t="s">
        <v>10</v>
      </c>
      <c r="O735" s="1">
        <v>3.5</v>
      </c>
    </row>
    <row r="736" spans="4:15" x14ac:dyDescent="0.25">
      <c r="D736" s="1">
        <v>57602</v>
      </c>
      <c r="E736" s="2">
        <v>41046</v>
      </c>
      <c r="F736" s="1" t="s">
        <v>7</v>
      </c>
      <c r="G736" s="1">
        <v>43</v>
      </c>
      <c r="H736" s="4" t="str">
        <f>IF($G736&gt;=30,"Large",IF(G736&lt;=15,"Small","Medium"))</f>
        <v>Large</v>
      </c>
      <c r="I736" s="4" t="str">
        <f>VLOOKUP(G736,$A$2:$B$12,2,TRUE)</f>
        <v>XX Large</v>
      </c>
      <c r="J736" s="1">
        <v>130.36000000000001</v>
      </c>
      <c r="K736" s="4">
        <f>IF(I736="Extra Large",0.01,IF(I736="XXX Large",0.01,IF(I736="XX Large",0.01,0)))</f>
        <v>0.01</v>
      </c>
      <c r="L736" s="4">
        <f>J736-(J736*K736)</f>
        <v>129.05640000000002</v>
      </c>
      <c r="M736" s="4">
        <f>IF(I736="XXX Large",J736-O736,IF(I736="XX Large",J736-O736,IF(I736="Extra Large",J736-O736,J736)))</f>
        <v>129.86000000000001</v>
      </c>
      <c r="N736" s="1" t="s">
        <v>10</v>
      </c>
      <c r="O736" s="1">
        <v>0.5</v>
      </c>
    </row>
    <row r="737" spans="4:15" x14ac:dyDescent="0.25">
      <c r="D737" s="1">
        <v>17447</v>
      </c>
      <c r="E737" s="2">
        <v>41047</v>
      </c>
      <c r="F737" s="1" t="s">
        <v>7</v>
      </c>
      <c r="G737" s="1">
        <v>42</v>
      </c>
      <c r="H737" s="4" t="str">
        <f>IF($G737&gt;=30,"Large",IF(G737&lt;=15,"Small","Medium"))</f>
        <v>Large</v>
      </c>
      <c r="I737" s="4" t="str">
        <f>VLOOKUP(G737,$A$2:$B$12,2,TRUE)</f>
        <v>XX Large</v>
      </c>
      <c r="J737" s="1">
        <v>861.41</v>
      </c>
      <c r="K737" s="4">
        <f>IF(I737="Extra Large",0.01,IF(I737="XXX Large",0.01,IF(I737="XX Large",0.01,0)))</f>
        <v>0.01</v>
      </c>
      <c r="L737" s="4">
        <f>J737-(J737*K737)</f>
        <v>852.79589999999996</v>
      </c>
      <c r="M737" s="4">
        <f>IF(I737="XXX Large",J737-O737,IF(I737="XX Large",J737-O737,IF(I737="Extra Large",J737-O737,J737)))</f>
        <v>851.87</v>
      </c>
      <c r="N737" s="1" t="s">
        <v>10</v>
      </c>
      <c r="O737" s="1">
        <v>9.5399999999999991</v>
      </c>
    </row>
    <row r="738" spans="4:15" x14ac:dyDescent="0.25">
      <c r="D738" s="1">
        <v>38182</v>
      </c>
      <c r="E738" s="2">
        <v>41051</v>
      </c>
      <c r="F738" s="1" t="s">
        <v>9</v>
      </c>
      <c r="G738" s="1">
        <v>45</v>
      </c>
      <c r="H738" s="4" t="str">
        <f>IF($G738&gt;=30,"Large",IF(G738&lt;=15,"Small","Medium"))</f>
        <v>Large</v>
      </c>
      <c r="I738" s="4" t="str">
        <f>VLOOKUP(G738,$A$2:$B$12,2,TRUE)</f>
        <v>XX Large</v>
      </c>
      <c r="J738" s="1">
        <v>2848.83</v>
      </c>
      <c r="K738" s="4">
        <f>IF(I738="Extra Large",0.01,IF(I738="XXX Large",0.01,IF(I738="XX Large",0.01,0)))</f>
        <v>0.01</v>
      </c>
      <c r="L738" s="4">
        <f>J738-(J738*K738)</f>
        <v>2820.3416999999999</v>
      </c>
      <c r="M738" s="4">
        <f>IF(I738="XXX Large",J738-O738,IF(I738="XX Large",J738-O738,IF(I738="Extra Large",J738-O738,J738)))</f>
        <v>2813.83</v>
      </c>
      <c r="N738" s="1" t="s">
        <v>10</v>
      </c>
      <c r="O738" s="1">
        <v>35</v>
      </c>
    </row>
    <row r="739" spans="4:15" x14ac:dyDescent="0.25">
      <c r="D739" s="1">
        <v>36929</v>
      </c>
      <c r="E739" s="2">
        <v>41054</v>
      </c>
      <c r="F739" s="1" t="s">
        <v>7</v>
      </c>
      <c r="G739" s="1">
        <v>45</v>
      </c>
      <c r="H739" s="4" t="str">
        <f>IF($G739&gt;=30,"Large",IF(G739&lt;=15,"Small","Medium"))</f>
        <v>Large</v>
      </c>
      <c r="I739" s="4" t="str">
        <f>VLOOKUP(G739,$A$2:$B$12,2,TRUE)</f>
        <v>XX Large</v>
      </c>
      <c r="J739" s="1">
        <v>3638.27</v>
      </c>
      <c r="K739" s="4">
        <f>IF(I739="Extra Large",0.01,IF(I739="XXX Large",0.01,IF(I739="XX Large",0.01,0)))</f>
        <v>0.01</v>
      </c>
      <c r="L739" s="4">
        <f>J739-(J739*K739)</f>
        <v>3601.8872999999999</v>
      </c>
      <c r="M739" s="4">
        <f>IF(I739="XXX Large",J739-O739,IF(I739="XX Large",J739-O739,IF(I739="Extra Large",J739-O739,J739)))</f>
        <v>3633.77</v>
      </c>
      <c r="N739" s="1" t="s">
        <v>10</v>
      </c>
      <c r="O739" s="1">
        <v>4.5</v>
      </c>
    </row>
    <row r="740" spans="4:15" x14ac:dyDescent="0.25">
      <c r="D740" s="1">
        <v>26336</v>
      </c>
      <c r="E740" s="2">
        <v>41055</v>
      </c>
      <c r="F740" s="1" t="s">
        <v>9</v>
      </c>
      <c r="G740" s="1">
        <v>45</v>
      </c>
      <c r="H740" s="4" t="str">
        <f>IF($G740&gt;=30,"Large",IF(G740&lt;=15,"Small","Medium"))</f>
        <v>Large</v>
      </c>
      <c r="I740" s="4" t="str">
        <f>VLOOKUP(G740,$A$2:$B$12,2,TRUE)</f>
        <v>XX Large</v>
      </c>
      <c r="J740" s="1">
        <v>2752.68</v>
      </c>
      <c r="K740" s="4">
        <f>IF(I740="Extra Large",0.01,IF(I740="XXX Large",0.01,IF(I740="XX Large",0.01,0)))</f>
        <v>0.01</v>
      </c>
      <c r="L740" s="4">
        <f>J740-(J740*K740)</f>
        <v>2725.1531999999997</v>
      </c>
      <c r="M740" s="4">
        <f>IF(I740="XXX Large",J740-O740,IF(I740="XX Large",J740-O740,IF(I740="Extra Large",J740-O740,J740)))</f>
        <v>2739.8999999999996</v>
      </c>
      <c r="N740" s="1" t="s">
        <v>10</v>
      </c>
      <c r="O740" s="1">
        <v>12.78</v>
      </c>
    </row>
    <row r="741" spans="4:15" x14ac:dyDescent="0.25">
      <c r="D741" s="1">
        <v>29221</v>
      </c>
      <c r="E741" s="2">
        <v>41058</v>
      </c>
      <c r="F741" s="1" t="s">
        <v>9</v>
      </c>
      <c r="G741" s="1">
        <v>41</v>
      </c>
      <c r="H741" s="4" t="str">
        <f>IF($G741&gt;=30,"Large",IF(G741&lt;=15,"Small","Medium"))</f>
        <v>Large</v>
      </c>
      <c r="I741" s="4" t="str">
        <f>VLOOKUP(G741,$A$2:$B$12,2,TRUE)</f>
        <v>XX Large</v>
      </c>
      <c r="J741" s="1">
        <v>325.33</v>
      </c>
      <c r="K741" s="4">
        <f>IF(I741="Extra Large",0.01,IF(I741="XXX Large",0.01,IF(I741="XX Large",0.01,0)))</f>
        <v>0.01</v>
      </c>
      <c r="L741" s="4">
        <f>J741-(J741*K741)</f>
        <v>322.07669999999996</v>
      </c>
      <c r="M741" s="4">
        <f>IF(I741="XXX Large",J741-O741,IF(I741="XX Large",J741-O741,IF(I741="Extra Large",J741-O741,J741)))</f>
        <v>319.5</v>
      </c>
      <c r="N741" s="1" t="s">
        <v>10</v>
      </c>
      <c r="O741" s="1">
        <v>5.83</v>
      </c>
    </row>
    <row r="742" spans="4:15" x14ac:dyDescent="0.25">
      <c r="D742" s="1">
        <v>38914</v>
      </c>
      <c r="E742" s="2">
        <v>41059</v>
      </c>
      <c r="F742" s="1" t="s">
        <v>14</v>
      </c>
      <c r="G742" s="1">
        <v>43</v>
      </c>
      <c r="H742" s="4" t="str">
        <f>IF($G742&gt;=30,"Large",IF(G742&lt;=15,"Small","Medium"))</f>
        <v>Large</v>
      </c>
      <c r="I742" s="4" t="str">
        <f>VLOOKUP(G742,$A$2:$B$12,2,TRUE)</f>
        <v>XX Large</v>
      </c>
      <c r="J742" s="1">
        <v>447.12</v>
      </c>
      <c r="K742" s="4">
        <f>IF(I742="Extra Large",0.01,IF(I742="XXX Large",0.01,IF(I742="XX Large",0.01,0)))</f>
        <v>0.01</v>
      </c>
      <c r="L742" s="4">
        <f>J742-(J742*K742)</f>
        <v>442.64879999999999</v>
      </c>
      <c r="M742" s="4">
        <f>IF(I742="XXX Large",J742-O742,IF(I742="XX Large",J742-O742,IF(I742="Extra Large",J742-O742,J742)))</f>
        <v>441.96</v>
      </c>
      <c r="N742" s="1" t="s">
        <v>10</v>
      </c>
      <c r="O742" s="1">
        <v>5.16</v>
      </c>
    </row>
    <row r="743" spans="4:15" x14ac:dyDescent="0.25">
      <c r="D743" s="1">
        <v>47456</v>
      </c>
      <c r="E743" s="2">
        <v>41060</v>
      </c>
      <c r="F743" s="1" t="s">
        <v>7</v>
      </c>
      <c r="G743" s="1">
        <v>43</v>
      </c>
      <c r="H743" s="4" t="str">
        <f>IF($G743&gt;=30,"Large",IF(G743&lt;=15,"Small","Medium"))</f>
        <v>Large</v>
      </c>
      <c r="I743" s="4" t="str">
        <f>VLOOKUP(G743,$A$2:$B$12,2,TRUE)</f>
        <v>XX Large</v>
      </c>
      <c r="J743" s="1">
        <v>277.08</v>
      </c>
      <c r="K743" s="4">
        <f>IF(I743="Extra Large",0.01,IF(I743="XXX Large",0.01,IF(I743="XX Large",0.01,0)))</f>
        <v>0.01</v>
      </c>
      <c r="L743" s="4">
        <f>J743-(J743*K743)</f>
        <v>274.30919999999998</v>
      </c>
      <c r="M743" s="4">
        <f>IF(I743="XXX Large",J743-O743,IF(I743="XX Large",J743-O743,IF(I743="Extra Large",J743-O743,J743)))</f>
        <v>269.16999999999996</v>
      </c>
      <c r="N743" s="1" t="s">
        <v>10</v>
      </c>
      <c r="O743" s="1">
        <v>7.91</v>
      </c>
    </row>
    <row r="744" spans="4:15" x14ac:dyDescent="0.25">
      <c r="D744" s="1">
        <v>36832</v>
      </c>
      <c r="E744" s="2">
        <v>41061</v>
      </c>
      <c r="F744" s="1" t="s">
        <v>7</v>
      </c>
      <c r="G744" s="1">
        <v>43</v>
      </c>
      <c r="H744" s="4" t="str">
        <f>IF($G744&gt;=30,"Large",IF(G744&lt;=15,"Small","Medium"))</f>
        <v>Large</v>
      </c>
      <c r="I744" s="4" t="str">
        <f>VLOOKUP(G744,$A$2:$B$12,2,TRUE)</f>
        <v>XX Large</v>
      </c>
      <c r="J744" s="1">
        <v>532.89</v>
      </c>
      <c r="K744" s="4">
        <f>IF(I744="Extra Large",0.01,IF(I744="XXX Large",0.01,IF(I744="XX Large",0.01,0)))</f>
        <v>0.01</v>
      </c>
      <c r="L744" s="4">
        <f>J744-(J744*K744)</f>
        <v>527.56110000000001</v>
      </c>
      <c r="M744" s="4">
        <f>IF(I744="XXX Large",J744-O744,IF(I744="XX Large",J744-O744,IF(I744="Extra Large",J744-O744,J744)))</f>
        <v>531.4</v>
      </c>
      <c r="N744" s="1" t="s">
        <v>10</v>
      </c>
      <c r="O744" s="1">
        <v>1.49</v>
      </c>
    </row>
    <row r="745" spans="4:15" x14ac:dyDescent="0.25">
      <c r="D745" s="1">
        <v>9024</v>
      </c>
      <c r="E745" s="2">
        <v>41062</v>
      </c>
      <c r="F745" s="1" t="s">
        <v>14</v>
      </c>
      <c r="G745" s="1">
        <v>44</v>
      </c>
      <c r="H745" s="4" t="str">
        <f>IF($G745&gt;=30,"Large",IF(G745&lt;=15,"Small","Medium"))</f>
        <v>Large</v>
      </c>
      <c r="I745" s="4" t="str">
        <f>VLOOKUP(G745,$A$2:$B$12,2,TRUE)</f>
        <v>XX Large</v>
      </c>
      <c r="J745" s="1">
        <v>2318.2134999999998</v>
      </c>
      <c r="K745" s="4">
        <f>IF(I745="Extra Large",0.01,IF(I745="XXX Large",0.01,IF(I745="XX Large",0.01,0)))</f>
        <v>0.01</v>
      </c>
      <c r="L745" s="4">
        <f>J745-(J745*K745)</f>
        <v>2295.0313649999998</v>
      </c>
      <c r="M745" s="4">
        <f>IF(I745="XXX Large",J745-O745,IF(I745="XX Large",J745-O745,IF(I745="Extra Large",J745-O745,J745)))</f>
        <v>2315.4234999999999</v>
      </c>
      <c r="N745" s="1" t="s">
        <v>10</v>
      </c>
      <c r="O745" s="1">
        <v>2.79</v>
      </c>
    </row>
    <row r="746" spans="4:15" x14ac:dyDescent="0.25">
      <c r="D746" s="1">
        <v>3654</v>
      </c>
      <c r="E746" s="2">
        <v>41062</v>
      </c>
      <c r="F746" s="1" t="s">
        <v>7</v>
      </c>
      <c r="G746" s="1">
        <v>41</v>
      </c>
      <c r="H746" s="4" t="str">
        <f>IF($G746&gt;=30,"Large",IF(G746&lt;=15,"Small","Medium"))</f>
        <v>Large</v>
      </c>
      <c r="I746" s="4" t="str">
        <f>VLOOKUP(G746,$A$2:$B$12,2,TRUE)</f>
        <v>XX Large</v>
      </c>
      <c r="J746" s="1">
        <v>95.73</v>
      </c>
      <c r="K746" s="4">
        <f>IF(I746="Extra Large",0.01,IF(I746="XXX Large",0.01,IF(I746="XX Large",0.01,0)))</f>
        <v>0.01</v>
      </c>
      <c r="L746" s="4">
        <f>J746-(J746*K746)</f>
        <v>94.7727</v>
      </c>
      <c r="M746" s="4">
        <f>IF(I746="XXX Large",J746-O746,IF(I746="XX Large",J746-O746,IF(I746="Extra Large",J746-O746,J746)))</f>
        <v>90.4</v>
      </c>
      <c r="N746" s="1" t="s">
        <v>10</v>
      </c>
      <c r="O746" s="1">
        <v>5.33</v>
      </c>
    </row>
    <row r="747" spans="4:15" x14ac:dyDescent="0.25">
      <c r="D747" s="1">
        <v>37315</v>
      </c>
      <c r="E747" s="2">
        <v>41065</v>
      </c>
      <c r="F747" s="1" t="s">
        <v>7</v>
      </c>
      <c r="G747" s="1">
        <v>43</v>
      </c>
      <c r="H747" s="4" t="str">
        <f>IF($G747&gt;=30,"Large",IF(G747&lt;=15,"Small","Medium"))</f>
        <v>Large</v>
      </c>
      <c r="I747" s="4" t="str">
        <f>VLOOKUP(G747,$A$2:$B$12,2,TRUE)</f>
        <v>XX Large</v>
      </c>
      <c r="J747" s="1">
        <v>170.81</v>
      </c>
      <c r="K747" s="4">
        <f>IF(I747="Extra Large",0.01,IF(I747="XXX Large",0.01,IF(I747="XX Large",0.01,0)))</f>
        <v>0.01</v>
      </c>
      <c r="L747" s="4">
        <f>J747-(J747*K747)</f>
        <v>169.1019</v>
      </c>
      <c r="M747" s="4">
        <f>IF(I747="XXX Large",J747-O747,IF(I747="XX Large",J747-O747,IF(I747="Extra Large",J747-O747,J747)))</f>
        <v>165.64000000000001</v>
      </c>
      <c r="N747" s="1" t="s">
        <v>10</v>
      </c>
      <c r="O747" s="1">
        <v>5.17</v>
      </c>
    </row>
    <row r="748" spans="4:15" x14ac:dyDescent="0.25">
      <c r="D748" s="1">
        <v>58658</v>
      </c>
      <c r="E748" s="2">
        <v>41071</v>
      </c>
      <c r="F748" s="1" t="s">
        <v>14</v>
      </c>
      <c r="G748" s="1">
        <v>41</v>
      </c>
      <c r="H748" s="4" t="str">
        <f>IF($G748&gt;=30,"Large",IF(G748&lt;=15,"Small","Medium"))</f>
        <v>Large</v>
      </c>
      <c r="I748" s="4" t="str">
        <f>VLOOKUP(G748,$A$2:$B$12,2,TRUE)</f>
        <v>XX Large</v>
      </c>
      <c r="J748" s="1">
        <v>917.25</v>
      </c>
      <c r="K748" s="4">
        <f>IF(I748="Extra Large",0.01,IF(I748="XXX Large",0.01,IF(I748="XX Large",0.01,0)))</f>
        <v>0.01</v>
      </c>
      <c r="L748" s="4">
        <f>J748-(J748*K748)</f>
        <v>908.07749999999999</v>
      </c>
      <c r="M748" s="4">
        <f>IF(I748="XXX Large",J748-O748,IF(I748="XX Large",J748-O748,IF(I748="Extra Large",J748-O748,J748)))</f>
        <v>910.75</v>
      </c>
      <c r="N748" s="1" t="s">
        <v>10</v>
      </c>
      <c r="O748" s="1">
        <v>6.5</v>
      </c>
    </row>
    <row r="749" spans="4:15" x14ac:dyDescent="0.25">
      <c r="D749" s="1">
        <v>26274</v>
      </c>
      <c r="E749" s="2">
        <v>41072</v>
      </c>
      <c r="F749" s="1" t="s">
        <v>11</v>
      </c>
      <c r="G749" s="1">
        <v>41</v>
      </c>
      <c r="H749" s="4" t="str">
        <f>IF($G749&gt;=30,"Large",IF(G749&lt;=15,"Small","Medium"))</f>
        <v>Large</v>
      </c>
      <c r="I749" s="4" t="str">
        <f>VLOOKUP(G749,$A$2:$B$12,2,TRUE)</f>
        <v>XX Large</v>
      </c>
      <c r="J749" s="1">
        <v>377.83</v>
      </c>
      <c r="K749" s="4">
        <f>IF(I749="Extra Large",0.01,IF(I749="XXX Large",0.01,IF(I749="XX Large",0.01,0)))</f>
        <v>0.01</v>
      </c>
      <c r="L749" s="4">
        <f>J749-(J749*K749)</f>
        <v>374.05169999999998</v>
      </c>
      <c r="M749" s="4">
        <f>IF(I749="XXX Large",J749-O749,IF(I749="XX Large",J749-O749,IF(I749="Extra Large",J749-O749,J749)))</f>
        <v>375.68</v>
      </c>
      <c r="N749" s="1" t="s">
        <v>10</v>
      </c>
      <c r="O749" s="1">
        <v>2.15</v>
      </c>
    </row>
    <row r="750" spans="4:15" x14ac:dyDescent="0.25">
      <c r="D750" s="1">
        <v>9573</v>
      </c>
      <c r="E750" s="2">
        <v>41073</v>
      </c>
      <c r="F750" s="1" t="s">
        <v>14</v>
      </c>
      <c r="G750" s="1">
        <v>41</v>
      </c>
      <c r="H750" s="4" t="str">
        <f>IF($G750&gt;=30,"Large",IF(G750&lt;=15,"Small","Medium"))</f>
        <v>Large</v>
      </c>
      <c r="I750" s="4" t="str">
        <f>VLOOKUP(G750,$A$2:$B$12,2,TRUE)</f>
        <v>XX Large</v>
      </c>
      <c r="J750" s="1">
        <v>133.22999999999999</v>
      </c>
      <c r="K750" s="4">
        <f>IF(I750="Extra Large",0.01,IF(I750="XXX Large",0.01,IF(I750="XX Large",0.01,0)))</f>
        <v>0.01</v>
      </c>
      <c r="L750" s="4">
        <f>J750-(J750*K750)</f>
        <v>131.89769999999999</v>
      </c>
      <c r="M750" s="4">
        <f>IF(I750="XXX Large",J750-O750,IF(I750="XX Large",J750-O750,IF(I750="Extra Large",J750-O750,J750)))</f>
        <v>131.31</v>
      </c>
      <c r="N750" s="1" t="s">
        <v>10</v>
      </c>
      <c r="O750" s="1">
        <v>1.92</v>
      </c>
    </row>
    <row r="751" spans="4:15" x14ac:dyDescent="0.25">
      <c r="D751" s="1">
        <v>48868</v>
      </c>
      <c r="E751" s="2">
        <v>41073</v>
      </c>
      <c r="F751" s="1" t="s">
        <v>11</v>
      </c>
      <c r="G751" s="1">
        <v>43</v>
      </c>
      <c r="H751" s="4" t="str">
        <f>IF($G751&gt;=30,"Large",IF(G751&lt;=15,"Small","Medium"))</f>
        <v>Large</v>
      </c>
      <c r="I751" s="4" t="str">
        <f>VLOOKUP(G751,$A$2:$B$12,2,TRUE)</f>
        <v>XX Large</v>
      </c>
      <c r="J751" s="1">
        <v>6861.8545000000004</v>
      </c>
      <c r="K751" s="4">
        <f>IF(I751="Extra Large",0.01,IF(I751="XXX Large",0.01,IF(I751="XX Large",0.01,0)))</f>
        <v>0.01</v>
      </c>
      <c r="L751" s="4">
        <f>J751-(J751*K751)</f>
        <v>6793.2359550000001</v>
      </c>
      <c r="M751" s="4">
        <f>IF(I751="XXX Large",J751-O751,IF(I751="XX Large",J751-O751,IF(I751="Extra Large",J751-O751,J751)))</f>
        <v>6857.8645000000006</v>
      </c>
      <c r="N751" s="1" t="s">
        <v>10</v>
      </c>
      <c r="O751" s="1">
        <v>3.99</v>
      </c>
    </row>
    <row r="752" spans="4:15" x14ac:dyDescent="0.25">
      <c r="D752" s="1">
        <v>43815</v>
      </c>
      <c r="E752" s="2">
        <v>41073</v>
      </c>
      <c r="F752" s="1" t="s">
        <v>11</v>
      </c>
      <c r="G752" s="1">
        <v>45</v>
      </c>
      <c r="H752" s="4" t="str">
        <f>IF($G752&gt;=30,"Large",IF(G752&lt;=15,"Small","Medium"))</f>
        <v>Large</v>
      </c>
      <c r="I752" s="4" t="str">
        <f>VLOOKUP(G752,$A$2:$B$12,2,TRUE)</f>
        <v>XX Large</v>
      </c>
      <c r="J752" s="1">
        <v>3577.81</v>
      </c>
      <c r="K752" s="4">
        <f>IF(I752="Extra Large",0.01,IF(I752="XXX Large",0.01,IF(I752="XX Large",0.01,0)))</f>
        <v>0.01</v>
      </c>
      <c r="L752" s="4">
        <f>J752-(J752*K752)</f>
        <v>3542.0319</v>
      </c>
      <c r="M752" s="4">
        <f>IF(I752="XXX Large",J752-O752,IF(I752="XX Large",J752-O752,IF(I752="Extra Large",J752-O752,J752)))</f>
        <v>3542.81</v>
      </c>
      <c r="N752" s="1" t="s">
        <v>10</v>
      </c>
      <c r="O752" s="1">
        <v>35</v>
      </c>
    </row>
    <row r="753" spans="4:15" x14ac:dyDescent="0.25">
      <c r="D753" s="1">
        <v>6183</v>
      </c>
      <c r="E753" s="2">
        <v>41075</v>
      </c>
      <c r="F753" s="1" t="s">
        <v>14</v>
      </c>
      <c r="G753" s="1">
        <v>41</v>
      </c>
      <c r="H753" s="4" t="str">
        <f>IF($G753&gt;=30,"Large",IF(G753&lt;=15,"Small","Medium"))</f>
        <v>Large</v>
      </c>
      <c r="I753" s="4" t="str">
        <f>VLOOKUP(G753,$A$2:$B$12,2,TRUE)</f>
        <v>XX Large</v>
      </c>
      <c r="J753" s="1">
        <v>1991.93</v>
      </c>
      <c r="K753" s="4">
        <f>IF(I753="Extra Large",0.01,IF(I753="XXX Large",0.01,IF(I753="XX Large",0.01,0)))</f>
        <v>0.01</v>
      </c>
      <c r="L753" s="4">
        <f>J753-(J753*K753)</f>
        <v>1972.0107</v>
      </c>
      <c r="M753" s="4">
        <f>IF(I753="XXX Large",J753-O753,IF(I753="XX Large",J753-O753,IF(I753="Extra Large",J753-O753,J753)))</f>
        <v>1986.0700000000002</v>
      </c>
      <c r="N753" s="1" t="s">
        <v>10</v>
      </c>
      <c r="O753" s="1">
        <v>5.86</v>
      </c>
    </row>
    <row r="754" spans="4:15" x14ac:dyDescent="0.25">
      <c r="D754" s="1">
        <v>33541</v>
      </c>
      <c r="E754" s="2">
        <v>41079</v>
      </c>
      <c r="F754" s="1" t="s">
        <v>12</v>
      </c>
      <c r="G754" s="1">
        <v>43</v>
      </c>
      <c r="H754" s="4" t="str">
        <f>IF($G754&gt;=30,"Large",IF(G754&lt;=15,"Small","Medium"))</f>
        <v>Large</v>
      </c>
      <c r="I754" s="4" t="str">
        <f>VLOOKUP(G754,$A$2:$B$12,2,TRUE)</f>
        <v>XX Large</v>
      </c>
      <c r="J754" s="1">
        <v>512.78</v>
      </c>
      <c r="K754" s="4">
        <f>IF(I754="Extra Large",0.01,IF(I754="XXX Large",0.01,IF(I754="XX Large",0.01,0)))</f>
        <v>0.01</v>
      </c>
      <c r="L754" s="4">
        <f>J754-(J754*K754)</f>
        <v>507.65219999999999</v>
      </c>
      <c r="M754" s="4">
        <f>IF(I754="XXX Large",J754-O754,IF(I754="XX Large",J754-O754,IF(I754="Extra Large",J754-O754,J754)))</f>
        <v>506.76</v>
      </c>
      <c r="N754" s="1" t="s">
        <v>10</v>
      </c>
      <c r="O754" s="1">
        <v>6.02</v>
      </c>
    </row>
    <row r="755" spans="4:15" x14ac:dyDescent="0.25">
      <c r="D755" s="1">
        <v>967</v>
      </c>
      <c r="E755" s="2">
        <v>41080</v>
      </c>
      <c r="F755" s="1" t="s">
        <v>14</v>
      </c>
      <c r="G755" s="1">
        <v>42</v>
      </c>
      <c r="H755" s="4" t="str">
        <f>IF($G755&gt;=30,"Large",IF(G755&lt;=15,"Small","Medium"))</f>
        <v>Large</v>
      </c>
      <c r="I755" s="4" t="str">
        <f>VLOOKUP(G755,$A$2:$B$12,2,TRUE)</f>
        <v>XX Large</v>
      </c>
      <c r="J755" s="1">
        <v>1634.9</v>
      </c>
      <c r="K755" s="4">
        <f>IF(I755="Extra Large",0.01,IF(I755="XXX Large",0.01,IF(I755="XX Large",0.01,0)))</f>
        <v>0.01</v>
      </c>
      <c r="L755" s="4">
        <f>J755-(J755*K755)</f>
        <v>1618.5510000000002</v>
      </c>
      <c r="M755" s="4">
        <f>IF(I755="XXX Large",J755-O755,IF(I755="XX Large",J755-O755,IF(I755="Extra Large",J755-O755,J755)))</f>
        <v>1632</v>
      </c>
      <c r="N755" s="1" t="s">
        <v>10</v>
      </c>
      <c r="O755" s="1">
        <v>2.9</v>
      </c>
    </row>
    <row r="756" spans="4:15" x14ac:dyDescent="0.25">
      <c r="D756" s="1">
        <v>24386</v>
      </c>
      <c r="E756" s="2">
        <v>41086</v>
      </c>
      <c r="F756" s="1" t="s">
        <v>9</v>
      </c>
      <c r="G756" s="1">
        <v>41</v>
      </c>
      <c r="H756" s="4" t="str">
        <f>IF($G756&gt;=30,"Large",IF(G756&lt;=15,"Small","Medium"))</f>
        <v>Large</v>
      </c>
      <c r="I756" s="4" t="str">
        <f>VLOOKUP(G756,$A$2:$B$12,2,TRUE)</f>
        <v>XX Large</v>
      </c>
      <c r="J756" s="1">
        <v>4256.51</v>
      </c>
      <c r="K756" s="4">
        <f>IF(I756="Extra Large",0.01,IF(I756="XXX Large",0.01,IF(I756="XX Large",0.01,0)))</f>
        <v>0.01</v>
      </c>
      <c r="L756" s="4">
        <f>J756-(J756*K756)</f>
        <v>4213.9449000000004</v>
      </c>
      <c r="M756" s="4">
        <f>IF(I756="XXX Large",J756-O756,IF(I756="XX Large",J756-O756,IF(I756="Extra Large",J756-O756,J756)))</f>
        <v>4249.33</v>
      </c>
      <c r="N756" s="1" t="s">
        <v>10</v>
      </c>
      <c r="O756" s="1">
        <v>7.18</v>
      </c>
    </row>
    <row r="757" spans="4:15" x14ac:dyDescent="0.25">
      <c r="D757" s="1">
        <v>43751</v>
      </c>
      <c r="E757" s="2">
        <v>41087</v>
      </c>
      <c r="F757" s="1" t="s">
        <v>9</v>
      </c>
      <c r="G757" s="1">
        <v>43</v>
      </c>
      <c r="H757" s="4" t="str">
        <f>IF($G757&gt;=30,"Large",IF(G757&lt;=15,"Small","Medium"))</f>
        <v>Large</v>
      </c>
      <c r="I757" s="4" t="str">
        <f>VLOOKUP(G757,$A$2:$B$12,2,TRUE)</f>
        <v>XX Large</v>
      </c>
      <c r="J757" s="1">
        <v>621.44000000000005</v>
      </c>
      <c r="K757" s="4">
        <f>IF(I757="Extra Large",0.01,IF(I757="XXX Large",0.01,IF(I757="XX Large",0.01,0)))</f>
        <v>0.01</v>
      </c>
      <c r="L757" s="4">
        <f>J757-(J757*K757)</f>
        <v>615.2256000000001</v>
      </c>
      <c r="M757" s="4">
        <f>IF(I757="XXX Large",J757-O757,IF(I757="XX Large",J757-O757,IF(I757="Extra Large",J757-O757,J757)))</f>
        <v>616.91000000000008</v>
      </c>
      <c r="N757" s="1" t="s">
        <v>10</v>
      </c>
      <c r="O757" s="1">
        <v>4.53</v>
      </c>
    </row>
    <row r="758" spans="4:15" x14ac:dyDescent="0.25">
      <c r="D758" s="1">
        <v>37313</v>
      </c>
      <c r="E758" s="2">
        <v>41092</v>
      </c>
      <c r="F758" s="1" t="s">
        <v>11</v>
      </c>
      <c r="G758" s="1">
        <v>44</v>
      </c>
      <c r="H758" s="4" t="str">
        <f>IF($G758&gt;=30,"Large",IF(G758&lt;=15,"Small","Medium"))</f>
        <v>Large</v>
      </c>
      <c r="I758" s="4" t="str">
        <f>VLOOKUP(G758,$A$2:$B$12,2,TRUE)</f>
        <v>XX Large</v>
      </c>
      <c r="J758" s="1">
        <v>3304.38</v>
      </c>
      <c r="K758" s="4">
        <f>IF(I758="Extra Large",0.01,IF(I758="XXX Large",0.01,IF(I758="XX Large",0.01,0)))</f>
        <v>0.01</v>
      </c>
      <c r="L758" s="4">
        <f>J758-(J758*K758)</f>
        <v>3271.3362000000002</v>
      </c>
      <c r="M758" s="4">
        <f>IF(I758="XXX Large",J758-O758,IF(I758="XX Large",J758-O758,IF(I758="Extra Large",J758-O758,J758)))</f>
        <v>3266.8</v>
      </c>
      <c r="N758" s="1" t="s">
        <v>10</v>
      </c>
      <c r="O758" s="1">
        <v>37.58</v>
      </c>
    </row>
    <row r="759" spans="4:15" x14ac:dyDescent="0.25">
      <c r="D759" s="1">
        <v>29761</v>
      </c>
      <c r="E759" s="2">
        <v>41093</v>
      </c>
      <c r="F759" s="1" t="s">
        <v>14</v>
      </c>
      <c r="G759" s="1">
        <v>42</v>
      </c>
      <c r="H759" s="4" t="str">
        <f>IF($G759&gt;=30,"Large",IF(G759&lt;=15,"Small","Medium"))</f>
        <v>Large</v>
      </c>
      <c r="I759" s="4" t="str">
        <f>VLOOKUP(G759,$A$2:$B$12,2,TRUE)</f>
        <v>XX Large</v>
      </c>
      <c r="J759" s="1">
        <v>1085.4000000000001</v>
      </c>
      <c r="K759" s="4">
        <f>IF(I759="Extra Large",0.01,IF(I759="XXX Large",0.01,IF(I759="XX Large",0.01,0)))</f>
        <v>0.01</v>
      </c>
      <c r="L759" s="4">
        <f>J759-(J759*K759)</f>
        <v>1074.546</v>
      </c>
      <c r="M759" s="4">
        <f>IF(I759="XXX Large",J759-O759,IF(I759="XX Large",J759-O759,IF(I759="Extra Large",J759-O759,J759)))</f>
        <v>1080.0300000000002</v>
      </c>
      <c r="N759" s="1" t="s">
        <v>10</v>
      </c>
      <c r="O759" s="1">
        <v>5.37</v>
      </c>
    </row>
    <row r="760" spans="4:15" x14ac:dyDescent="0.25">
      <c r="D760" s="1">
        <v>2209</v>
      </c>
      <c r="E760" s="2">
        <v>41099</v>
      </c>
      <c r="F760" s="1" t="s">
        <v>9</v>
      </c>
      <c r="G760" s="1">
        <v>42</v>
      </c>
      <c r="H760" s="4" t="str">
        <f>IF($G760&gt;=30,"Large",IF(G760&lt;=15,"Small","Medium"))</f>
        <v>Large</v>
      </c>
      <c r="I760" s="4" t="str">
        <f>VLOOKUP(G760,$A$2:$B$12,2,TRUE)</f>
        <v>XX Large</v>
      </c>
      <c r="J760" s="1">
        <v>174.59</v>
      </c>
      <c r="K760" s="4">
        <f>IF(I760="Extra Large",0.01,IF(I760="XXX Large",0.01,IF(I760="XX Large",0.01,0)))</f>
        <v>0.01</v>
      </c>
      <c r="L760" s="4">
        <f>J760-(J760*K760)</f>
        <v>172.8441</v>
      </c>
      <c r="M760" s="4">
        <f>IF(I760="XXX Large",J760-O760,IF(I760="XX Large",J760-O760,IF(I760="Extra Large",J760-O760,J760)))</f>
        <v>173.65</v>
      </c>
      <c r="N760" s="1" t="s">
        <v>10</v>
      </c>
      <c r="O760" s="1">
        <v>0.94</v>
      </c>
    </row>
    <row r="761" spans="4:15" x14ac:dyDescent="0.25">
      <c r="D761" s="1">
        <v>17735</v>
      </c>
      <c r="E761" s="2">
        <v>41102</v>
      </c>
      <c r="F761" s="1" t="s">
        <v>7</v>
      </c>
      <c r="G761" s="1">
        <v>45</v>
      </c>
      <c r="H761" s="4" t="str">
        <f>IF($G761&gt;=30,"Large",IF(G761&lt;=15,"Small","Medium"))</f>
        <v>Large</v>
      </c>
      <c r="I761" s="4" t="str">
        <f>VLOOKUP(G761,$A$2:$B$12,2,TRUE)</f>
        <v>XX Large</v>
      </c>
      <c r="J761" s="1">
        <v>311.64999999999998</v>
      </c>
      <c r="K761" s="4">
        <f>IF(I761="Extra Large",0.01,IF(I761="XXX Large",0.01,IF(I761="XX Large",0.01,0)))</f>
        <v>0.01</v>
      </c>
      <c r="L761" s="4">
        <f>J761-(J761*K761)</f>
        <v>308.5335</v>
      </c>
      <c r="M761" s="4">
        <f>IF(I761="XXX Large",J761-O761,IF(I761="XX Large",J761-O761,IF(I761="Extra Large",J761-O761,J761)))</f>
        <v>306.16999999999996</v>
      </c>
      <c r="N761" s="1" t="s">
        <v>10</v>
      </c>
      <c r="O761" s="1">
        <v>5.48</v>
      </c>
    </row>
    <row r="762" spans="4:15" x14ac:dyDescent="0.25">
      <c r="D762" s="1">
        <v>14215</v>
      </c>
      <c r="E762" s="2">
        <v>41103</v>
      </c>
      <c r="F762" s="1" t="s">
        <v>14</v>
      </c>
      <c r="G762" s="1">
        <v>44</v>
      </c>
      <c r="H762" s="4" t="str">
        <f>IF($G762&gt;=30,"Large",IF(G762&lt;=15,"Small","Medium"))</f>
        <v>Large</v>
      </c>
      <c r="I762" s="4" t="str">
        <f>VLOOKUP(G762,$A$2:$B$12,2,TRUE)</f>
        <v>XX Large</v>
      </c>
      <c r="J762" s="1">
        <v>2277.0300000000002</v>
      </c>
      <c r="K762" s="4">
        <f>IF(I762="Extra Large",0.01,IF(I762="XXX Large",0.01,IF(I762="XX Large",0.01,0)))</f>
        <v>0.01</v>
      </c>
      <c r="L762" s="4">
        <f>J762-(J762*K762)</f>
        <v>2254.2597000000001</v>
      </c>
      <c r="M762" s="4">
        <f>IF(I762="XXX Large",J762-O762,IF(I762="XX Large",J762-O762,IF(I762="Extra Large",J762-O762,J762)))</f>
        <v>2270.2400000000002</v>
      </c>
      <c r="N762" s="1" t="s">
        <v>10</v>
      </c>
      <c r="O762" s="1">
        <v>6.79</v>
      </c>
    </row>
    <row r="763" spans="4:15" x14ac:dyDescent="0.25">
      <c r="D763" s="1">
        <v>38532</v>
      </c>
      <c r="E763" s="2">
        <v>41107</v>
      </c>
      <c r="F763" s="1" t="s">
        <v>9</v>
      </c>
      <c r="G763" s="1">
        <v>44</v>
      </c>
      <c r="H763" s="4" t="str">
        <f>IF($G763&gt;=30,"Large",IF(G763&lt;=15,"Small","Medium"))</f>
        <v>Large</v>
      </c>
      <c r="I763" s="4" t="str">
        <f>VLOOKUP(G763,$A$2:$B$12,2,TRUE)</f>
        <v>XX Large</v>
      </c>
      <c r="J763" s="1">
        <v>128.22</v>
      </c>
      <c r="K763" s="4">
        <f>IF(I763="Extra Large",0.01,IF(I763="XXX Large",0.01,IF(I763="XX Large",0.01,0)))</f>
        <v>0.01</v>
      </c>
      <c r="L763" s="4">
        <f>J763-(J763*K763)</f>
        <v>126.9378</v>
      </c>
      <c r="M763" s="4">
        <f>IF(I763="XXX Large",J763-O763,IF(I763="XX Large",J763-O763,IF(I763="Extra Large",J763-O763,J763)))</f>
        <v>127.52</v>
      </c>
      <c r="N763" s="1" t="s">
        <v>10</v>
      </c>
      <c r="O763" s="1">
        <v>0.7</v>
      </c>
    </row>
    <row r="764" spans="4:15" x14ac:dyDescent="0.25">
      <c r="D764" s="1">
        <v>25825</v>
      </c>
      <c r="E764" s="2">
        <v>41109</v>
      </c>
      <c r="F764" s="1" t="s">
        <v>11</v>
      </c>
      <c r="G764" s="1">
        <v>45</v>
      </c>
      <c r="H764" s="4" t="str">
        <f>IF($G764&gt;=30,"Large",IF(G764&lt;=15,"Small","Medium"))</f>
        <v>Large</v>
      </c>
      <c r="I764" s="4" t="str">
        <f>VLOOKUP(G764,$A$2:$B$12,2,TRUE)</f>
        <v>XX Large</v>
      </c>
      <c r="J764" s="1">
        <v>483.74</v>
      </c>
      <c r="K764" s="4">
        <f>IF(I764="Extra Large",0.01,IF(I764="XXX Large",0.01,IF(I764="XX Large",0.01,0)))</f>
        <v>0.01</v>
      </c>
      <c r="L764" s="4">
        <f>J764-(J764*K764)</f>
        <v>478.90260000000001</v>
      </c>
      <c r="M764" s="4">
        <f>IF(I764="XXX Large",J764-O764,IF(I764="XX Large",J764-O764,IF(I764="Extra Large",J764-O764,J764)))</f>
        <v>481.95</v>
      </c>
      <c r="N764" s="1" t="s">
        <v>10</v>
      </c>
      <c r="O764" s="1">
        <v>1.79</v>
      </c>
    </row>
    <row r="765" spans="4:15" x14ac:dyDescent="0.25">
      <c r="D765" s="1">
        <v>16098</v>
      </c>
      <c r="E765" s="2">
        <v>41111</v>
      </c>
      <c r="F765" s="1" t="s">
        <v>7</v>
      </c>
      <c r="G765" s="1">
        <v>44</v>
      </c>
      <c r="H765" s="4" t="str">
        <f>IF($G765&gt;=30,"Large",IF(G765&lt;=15,"Small","Medium"))</f>
        <v>Large</v>
      </c>
      <c r="I765" s="4" t="str">
        <f>VLOOKUP(G765,$A$2:$B$12,2,TRUE)</f>
        <v>XX Large</v>
      </c>
      <c r="J765" s="1">
        <v>1001.99</v>
      </c>
      <c r="K765" s="4">
        <f>IF(I765="Extra Large",0.01,IF(I765="XXX Large",0.01,IF(I765="XX Large",0.01,0)))</f>
        <v>0.01</v>
      </c>
      <c r="L765" s="4">
        <f>J765-(J765*K765)</f>
        <v>991.9701</v>
      </c>
      <c r="M765" s="4">
        <f>IF(I765="XXX Large",J765-O765,IF(I765="XX Large",J765-O765,IF(I765="Extra Large",J765-O765,J765)))</f>
        <v>999</v>
      </c>
      <c r="N765" s="1" t="s">
        <v>10</v>
      </c>
      <c r="O765" s="1">
        <v>2.99</v>
      </c>
    </row>
    <row r="766" spans="4:15" x14ac:dyDescent="0.25">
      <c r="D766" s="1">
        <v>17091</v>
      </c>
      <c r="E766" s="2">
        <v>41111</v>
      </c>
      <c r="F766" s="1" t="s">
        <v>14</v>
      </c>
      <c r="G766" s="1">
        <v>45</v>
      </c>
      <c r="H766" s="4" t="str">
        <f>IF($G766&gt;=30,"Large",IF(G766&lt;=15,"Small","Medium"))</f>
        <v>Large</v>
      </c>
      <c r="I766" s="4" t="str">
        <f>VLOOKUP(G766,$A$2:$B$12,2,TRUE)</f>
        <v>XX Large</v>
      </c>
      <c r="J766" s="1">
        <v>2604.3150000000001</v>
      </c>
      <c r="K766" s="4">
        <f>IF(I766="Extra Large",0.01,IF(I766="XXX Large",0.01,IF(I766="XX Large",0.01,0)))</f>
        <v>0.01</v>
      </c>
      <c r="L766" s="4">
        <f>J766-(J766*K766)</f>
        <v>2578.2718500000001</v>
      </c>
      <c r="M766" s="4">
        <f>IF(I766="XXX Large",J766-O766,IF(I766="XX Large",J766-O766,IF(I766="Extra Large",J766-O766,J766)))</f>
        <v>2599.0549999999998</v>
      </c>
      <c r="N766" s="1" t="s">
        <v>10</v>
      </c>
      <c r="O766" s="1">
        <v>5.26</v>
      </c>
    </row>
    <row r="767" spans="4:15" x14ac:dyDescent="0.25">
      <c r="D767" s="1">
        <v>11396</v>
      </c>
      <c r="E767" s="2">
        <v>41111</v>
      </c>
      <c r="F767" s="1" t="s">
        <v>12</v>
      </c>
      <c r="G767" s="1">
        <v>42</v>
      </c>
      <c r="H767" s="4" t="str">
        <f>IF($G767&gt;=30,"Large",IF(G767&lt;=15,"Small","Medium"))</f>
        <v>Large</v>
      </c>
      <c r="I767" s="4" t="str">
        <f>VLOOKUP(G767,$A$2:$B$12,2,TRUE)</f>
        <v>XX Large</v>
      </c>
      <c r="J767" s="1">
        <v>12270.3</v>
      </c>
      <c r="K767" s="4">
        <f>IF(I767="Extra Large",0.01,IF(I767="XXX Large",0.01,IF(I767="XX Large",0.01,0)))</f>
        <v>0.01</v>
      </c>
      <c r="L767" s="4">
        <f>J767-(J767*K767)</f>
        <v>12147.597</v>
      </c>
      <c r="M767" s="4">
        <f>IF(I767="XXX Large",J767-O767,IF(I767="XX Large",J767-O767,IF(I767="Extra Large",J767-O767,J767)))</f>
        <v>12250.31</v>
      </c>
      <c r="N767" s="1" t="s">
        <v>10</v>
      </c>
      <c r="O767" s="1">
        <v>19.989999999999998</v>
      </c>
    </row>
    <row r="768" spans="4:15" x14ac:dyDescent="0.25">
      <c r="D768" s="1">
        <v>54023</v>
      </c>
      <c r="E768" s="2">
        <v>41112</v>
      </c>
      <c r="F768" s="1" t="s">
        <v>11</v>
      </c>
      <c r="G768" s="1">
        <v>45</v>
      </c>
      <c r="H768" s="4" t="str">
        <f>IF($G768&gt;=30,"Large",IF(G768&lt;=15,"Small","Medium"))</f>
        <v>Large</v>
      </c>
      <c r="I768" s="4" t="str">
        <f>VLOOKUP(G768,$A$2:$B$12,2,TRUE)</f>
        <v>XX Large</v>
      </c>
      <c r="J768" s="1">
        <v>405.6</v>
      </c>
      <c r="K768" s="4">
        <f>IF(I768="Extra Large",0.01,IF(I768="XXX Large",0.01,IF(I768="XX Large",0.01,0)))</f>
        <v>0.01</v>
      </c>
      <c r="L768" s="4">
        <f>J768-(J768*K768)</f>
        <v>401.54400000000004</v>
      </c>
      <c r="M768" s="4">
        <f>IF(I768="XXX Large",J768-O768,IF(I768="XX Large",J768-O768,IF(I768="Extra Large",J768-O768,J768)))</f>
        <v>400</v>
      </c>
      <c r="N768" s="1" t="s">
        <v>10</v>
      </c>
      <c r="O768" s="1">
        <v>5.6</v>
      </c>
    </row>
    <row r="769" spans="4:15" x14ac:dyDescent="0.25">
      <c r="D769" s="1">
        <v>42982</v>
      </c>
      <c r="E769" s="2">
        <v>41117</v>
      </c>
      <c r="F769" s="1" t="s">
        <v>7</v>
      </c>
      <c r="G769" s="1">
        <v>42</v>
      </c>
      <c r="H769" s="4" t="str">
        <f>IF($G769&gt;=30,"Large",IF(G769&lt;=15,"Small","Medium"))</f>
        <v>Large</v>
      </c>
      <c r="I769" s="4" t="str">
        <f>VLOOKUP(G769,$A$2:$B$12,2,TRUE)</f>
        <v>XX Large</v>
      </c>
      <c r="J769" s="1">
        <v>1587.59</v>
      </c>
      <c r="K769" s="4">
        <f>IF(I769="Extra Large",0.01,IF(I769="XXX Large",0.01,IF(I769="XX Large",0.01,0)))</f>
        <v>0.01</v>
      </c>
      <c r="L769" s="4">
        <f>J769-(J769*K769)</f>
        <v>1571.7140999999999</v>
      </c>
      <c r="M769" s="4">
        <f>IF(I769="XXX Large",J769-O769,IF(I769="XX Large",J769-O769,IF(I769="Extra Large",J769-O769,J769)))</f>
        <v>1584.55</v>
      </c>
      <c r="N769" s="1" t="s">
        <v>10</v>
      </c>
      <c r="O769" s="1">
        <v>3.04</v>
      </c>
    </row>
    <row r="770" spans="4:15" x14ac:dyDescent="0.25">
      <c r="D770" s="1">
        <v>31302</v>
      </c>
      <c r="E770" s="2">
        <v>41122</v>
      </c>
      <c r="F770" s="1" t="s">
        <v>9</v>
      </c>
      <c r="G770" s="1">
        <v>41</v>
      </c>
      <c r="H770" s="4" t="str">
        <f>IF($G770&gt;=30,"Large",IF(G770&lt;=15,"Small","Medium"))</f>
        <v>Large</v>
      </c>
      <c r="I770" s="4" t="str">
        <f>VLOOKUP(G770,$A$2:$B$12,2,TRUE)</f>
        <v>XX Large</v>
      </c>
      <c r="J770" s="1">
        <v>4648.6400000000003</v>
      </c>
      <c r="K770" s="4">
        <f>IF(I770="Extra Large",0.01,IF(I770="XXX Large",0.01,IF(I770="XX Large",0.01,0)))</f>
        <v>0.01</v>
      </c>
      <c r="L770" s="4">
        <f>J770-(J770*K770)</f>
        <v>4602.1536000000006</v>
      </c>
      <c r="M770" s="4">
        <f>IF(I770="XXX Large",J770-O770,IF(I770="XX Large",J770-O770,IF(I770="Extra Large",J770-O770,J770)))</f>
        <v>4646.6500000000005</v>
      </c>
      <c r="N770" s="1" t="s">
        <v>10</v>
      </c>
      <c r="O770" s="1">
        <v>1.99</v>
      </c>
    </row>
    <row r="771" spans="4:15" x14ac:dyDescent="0.25">
      <c r="D771" s="1">
        <v>36803</v>
      </c>
      <c r="E771" s="2">
        <v>41125</v>
      </c>
      <c r="F771" s="1" t="s">
        <v>11</v>
      </c>
      <c r="G771" s="1">
        <v>42</v>
      </c>
      <c r="H771" s="4" t="str">
        <f>IF($G771&gt;=30,"Large",IF(G771&lt;=15,"Small","Medium"))</f>
        <v>Large</v>
      </c>
      <c r="I771" s="4" t="str">
        <f>VLOOKUP(G771,$A$2:$B$12,2,TRUE)</f>
        <v>XX Large</v>
      </c>
      <c r="J771" s="1">
        <v>121.65</v>
      </c>
      <c r="K771" s="4">
        <f>IF(I771="Extra Large",0.01,IF(I771="XXX Large",0.01,IF(I771="XX Large",0.01,0)))</f>
        <v>0.01</v>
      </c>
      <c r="L771" s="4">
        <f>J771-(J771*K771)</f>
        <v>120.43350000000001</v>
      </c>
      <c r="M771" s="4">
        <f>IF(I771="XXX Large",J771-O771,IF(I771="XX Large",J771-O771,IF(I771="Extra Large",J771-O771,J771)))</f>
        <v>120.66000000000001</v>
      </c>
      <c r="N771" s="1" t="s">
        <v>10</v>
      </c>
      <c r="O771" s="1">
        <v>0.99</v>
      </c>
    </row>
    <row r="772" spans="4:15" x14ac:dyDescent="0.25">
      <c r="D772" s="1">
        <v>33761</v>
      </c>
      <c r="E772" s="2">
        <v>41125</v>
      </c>
      <c r="F772" s="1" t="s">
        <v>9</v>
      </c>
      <c r="G772" s="1">
        <v>45</v>
      </c>
      <c r="H772" s="4" t="str">
        <f>IF($G772&gt;=30,"Large",IF(G772&lt;=15,"Small","Medium"))</f>
        <v>Large</v>
      </c>
      <c r="I772" s="4" t="str">
        <f>VLOOKUP(G772,$A$2:$B$12,2,TRUE)</f>
        <v>XX Large</v>
      </c>
      <c r="J772" s="1">
        <v>463.93</v>
      </c>
      <c r="K772" s="4">
        <f>IF(I772="Extra Large",0.01,IF(I772="XXX Large",0.01,IF(I772="XX Large",0.01,0)))</f>
        <v>0.01</v>
      </c>
      <c r="L772" s="4">
        <f>J772-(J772*K772)</f>
        <v>459.29070000000002</v>
      </c>
      <c r="M772" s="4">
        <f>IF(I772="XXX Large",J772-O772,IF(I772="XX Large",J772-O772,IF(I772="Extra Large",J772-O772,J772)))</f>
        <v>461.04</v>
      </c>
      <c r="N772" s="1" t="s">
        <v>10</v>
      </c>
      <c r="O772" s="1">
        <v>2.89</v>
      </c>
    </row>
    <row r="773" spans="4:15" x14ac:dyDescent="0.25">
      <c r="D773" s="1">
        <v>18849</v>
      </c>
      <c r="E773" s="2">
        <v>41126</v>
      </c>
      <c r="F773" s="1" t="s">
        <v>9</v>
      </c>
      <c r="G773" s="1">
        <v>43</v>
      </c>
      <c r="H773" s="4" t="str">
        <f>IF($G773&gt;=30,"Large",IF(G773&lt;=15,"Small","Medium"))</f>
        <v>Large</v>
      </c>
      <c r="I773" s="4" t="str">
        <f>VLOOKUP(G773,$A$2:$B$12,2,TRUE)</f>
        <v>XX Large</v>
      </c>
      <c r="J773" s="1">
        <v>471.87</v>
      </c>
      <c r="K773" s="4">
        <f>IF(I773="Extra Large",0.01,IF(I773="XXX Large",0.01,IF(I773="XX Large",0.01,0)))</f>
        <v>0.01</v>
      </c>
      <c r="L773" s="4">
        <f>J773-(J773*K773)</f>
        <v>467.15129999999999</v>
      </c>
      <c r="M773" s="4">
        <f>IF(I773="XXX Large",J773-O773,IF(I773="XX Large",J773-O773,IF(I773="Extra Large",J773-O773,J773)))</f>
        <v>466.62</v>
      </c>
      <c r="N773" s="1" t="s">
        <v>10</v>
      </c>
      <c r="O773" s="1">
        <v>5.25</v>
      </c>
    </row>
    <row r="774" spans="4:15" x14ac:dyDescent="0.25">
      <c r="D774" s="1">
        <v>27299</v>
      </c>
      <c r="E774" s="2">
        <v>41126</v>
      </c>
      <c r="F774" s="1" t="s">
        <v>12</v>
      </c>
      <c r="G774" s="1">
        <v>41</v>
      </c>
      <c r="H774" s="4" t="str">
        <f>IF($G774&gt;=30,"Large",IF(G774&lt;=15,"Small","Medium"))</f>
        <v>Large</v>
      </c>
      <c r="I774" s="4" t="str">
        <f>VLOOKUP(G774,$A$2:$B$12,2,TRUE)</f>
        <v>XX Large</v>
      </c>
      <c r="J774" s="1">
        <v>802.16</v>
      </c>
      <c r="K774" s="4">
        <f>IF(I774="Extra Large",0.01,IF(I774="XXX Large",0.01,IF(I774="XX Large",0.01,0)))</f>
        <v>0.01</v>
      </c>
      <c r="L774" s="4">
        <f>J774-(J774*K774)</f>
        <v>794.13839999999993</v>
      </c>
      <c r="M774" s="4">
        <f>IF(I774="XXX Large",J774-O774,IF(I774="XX Large",J774-O774,IF(I774="Extra Large",J774-O774,J774)))</f>
        <v>787.29</v>
      </c>
      <c r="N774" s="1" t="s">
        <v>10</v>
      </c>
      <c r="O774" s="1">
        <v>14.87</v>
      </c>
    </row>
    <row r="775" spans="4:15" x14ac:dyDescent="0.25">
      <c r="D775" s="1">
        <v>30597</v>
      </c>
      <c r="E775" s="2">
        <v>41126</v>
      </c>
      <c r="F775" s="1" t="s">
        <v>9</v>
      </c>
      <c r="G775" s="1">
        <v>42</v>
      </c>
      <c r="H775" s="4" t="str">
        <f>IF($G775&gt;=30,"Large",IF(G775&lt;=15,"Small","Medium"))</f>
        <v>Large</v>
      </c>
      <c r="I775" s="4" t="str">
        <f>VLOOKUP(G775,$A$2:$B$12,2,TRUE)</f>
        <v>XX Large</v>
      </c>
      <c r="J775" s="1">
        <v>639.84</v>
      </c>
      <c r="K775" s="4">
        <f>IF(I775="Extra Large",0.01,IF(I775="XXX Large",0.01,IF(I775="XX Large",0.01,0)))</f>
        <v>0.01</v>
      </c>
      <c r="L775" s="4">
        <f>J775-(J775*K775)</f>
        <v>633.44159999999999</v>
      </c>
      <c r="M775" s="4">
        <f>IF(I775="XXX Large",J775-O775,IF(I775="XX Large",J775-O775,IF(I775="Extra Large",J775-O775,J775)))</f>
        <v>635.31000000000006</v>
      </c>
      <c r="N775" s="1" t="s">
        <v>10</v>
      </c>
      <c r="O775" s="1">
        <v>4.53</v>
      </c>
    </row>
    <row r="776" spans="4:15" x14ac:dyDescent="0.25">
      <c r="D776" s="1">
        <v>42400</v>
      </c>
      <c r="E776" s="2">
        <v>41130</v>
      </c>
      <c r="F776" s="1" t="s">
        <v>7</v>
      </c>
      <c r="G776" s="1">
        <v>44</v>
      </c>
      <c r="H776" s="4" t="str">
        <f>IF($G776&gt;=30,"Large",IF(G776&lt;=15,"Small","Medium"))</f>
        <v>Large</v>
      </c>
      <c r="I776" s="4" t="str">
        <f>VLOOKUP(G776,$A$2:$B$12,2,TRUE)</f>
        <v>XX Large</v>
      </c>
      <c r="J776" s="1">
        <v>865.27</v>
      </c>
      <c r="K776" s="4">
        <f>IF(I776="Extra Large",0.01,IF(I776="XXX Large",0.01,IF(I776="XX Large",0.01,0)))</f>
        <v>0.01</v>
      </c>
      <c r="L776" s="4">
        <f>J776-(J776*K776)</f>
        <v>856.6173</v>
      </c>
      <c r="M776" s="4">
        <f>IF(I776="XXX Large",J776-O776,IF(I776="XX Large",J776-O776,IF(I776="Extra Large",J776-O776,J776)))</f>
        <v>861.27</v>
      </c>
      <c r="N776" s="1" t="s">
        <v>10</v>
      </c>
      <c r="O776" s="1">
        <v>4</v>
      </c>
    </row>
    <row r="777" spans="4:15" x14ac:dyDescent="0.25">
      <c r="D777" s="1">
        <v>42400</v>
      </c>
      <c r="E777" s="2">
        <v>41130</v>
      </c>
      <c r="F777" s="1" t="s">
        <v>7</v>
      </c>
      <c r="G777" s="1">
        <v>41</v>
      </c>
      <c r="H777" s="4" t="str">
        <f>IF($G777&gt;=30,"Large",IF(G777&lt;=15,"Small","Medium"))</f>
        <v>Large</v>
      </c>
      <c r="I777" s="4" t="str">
        <f>VLOOKUP(G777,$A$2:$B$12,2,TRUE)</f>
        <v>XX Large</v>
      </c>
      <c r="J777" s="1">
        <v>429.28</v>
      </c>
      <c r="K777" s="4">
        <f>IF(I777="Extra Large",0.01,IF(I777="XXX Large",0.01,IF(I777="XX Large",0.01,0)))</f>
        <v>0.01</v>
      </c>
      <c r="L777" s="4">
        <f>J777-(J777*K777)</f>
        <v>424.98719999999997</v>
      </c>
      <c r="M777" s="4">
        <f>IF(I777="XXX Large",J777-O777,IF(I777="XX Large",J777-O777,IF(I777="Extra Large",J777-O777,J777)))</f>
        <v>422.78</v>
      </c>
      <c r="N777" s="1" t="s">
        <v>10</v>
      </c>
      <c r="O777" s="1">
        <v>6.5</v>
      </c>
    </row>
    <row r="778" spans="4:15" x14ac:dyDescent="0.25">
      <c r="D778" s="1">
        <v>35299</v>
      </c>
      <c r="E778" s="2">
        <v>41131</v>
      </c>
      <c r="F778" s="1" t="s">
        <v>11</v>
      </c>
      <c r="G778" s="1">
        <v>41</v>
      </c>
      <c r="H778" s="4" t="str">
        <f>IF($G778&gt;=30,"Large",IF(G778&lt;=15,"Small","Medium"))</f>
        <v>Large</v>
      </c>
      <c r="I778" s="4" t="str">
        <f>VLOOKUP(G778,$A$2:$B$12,2,TRUE)</f>
        <v>XX Large</v>
      </c>
      <c r="J778" s="1">
        <v>4359</v>
      </c>
      <c r="K778" s="4">
        <f>IF(I778="Extra Large",0.01,IF(I778="XXX Large",0.01,IF(I778="XX Large",0.01,0)))</f>
        <v>0.01</v>
      </c>
      <c r="L778" s="4">
        <f>J778-(J778*K778)</f>
        <v>4315.41</v>
      </c>
      <c r="M778" s="4">
        <f>IF(I778="XXX Large",J778-O778,IF(I778="XX Large",J778-O778,IF(I778="Extra Large",J778-O778,J778)))</f>
        <v>4339.01</v>
      </c>
      <c r="N778" s="1" t="s">
        <v>10</v>
      </c>
      <c r="O778" s="1">
        <v>19.989999999999998</v>
      </c>
    </row>
    <row r="779" spans="4:15" x14ac:dyDescent="0.25">
      <c r="D779" s="1">
        <v>38656</v>
      </c>
      <c r="E779" s="2">
        <v>41131</v>
      </c>
      <c r="F779" s="1" t="s">
        <v>7</v>
      </c>
      <c r="G779" s="1">
        <v>41</v>
      </c>
      <c r="H779" s="4" t="str">
        <f>IF($G779&gt;=30,"Large",IF(G779&lt;=15,"Small","Medium"))</f>
        <v>Large</v>
      </c>
      <c r="I779" s="4" t="str">
        <f>VLOOKUP(G779,$A$2:$B$12,2,TRUE)</f>
        <v>XX Large</v>
      </c>
      <c r="J779" s="1">
        <v>162.51</v>
      </c>
      <c r="K779" s="4">
        <f>IF(I779="Extra Large",0.01,IF(I779="XXX Large",0.01,IF(I779="XX Large",0.01,0)))</f>
        <v>0.01</v>
      </c>
      <c r="L779" s="4">
        <f>J779-(J779*K779)</f>
        <v>160.88489999999999</v>
      </c>
      <c r="M779" s="4">
        <f>IF(I779="XXX Large",J779-O779,IF(I779="XX Large",J779-O779,IF(I779="Extra Large",J779-O779,J779)))</f>
        <v>157.16999999999999</v>
      </c>
      <c r="N779" s="1" t="s">
        <v>10</v>
      </c>
      <c r="O779" s="1">
        <v>5.34</v>
      </c>
    </row>
    <row r="780" spans="4:15" x14ac:dyDescent="0.25">
      <c r="D780" s="1">
        <v>39877</v>
      </c>
      <c r="E780" s="2">
        <v>41137</v>
      </c>
      <c r="F780" s="1" t="s">
        <v>12</v>
      </c>
      <c r="G780" s="1">
        <v>41</v>
      </c>
      <c r="H780" s="4" t="str">
        <f>IF($G780&gt;=30,"Large",IF(G780&lt;=15,"Small","Medium"))</f>
        <v>Large</v>
      </c>
      <c r="I780" s="4" t="str">
        <f>VLOOKUP(G780,$A$2:$B$12,2,TRUE)</f>
        <v>XX Large</v>
      </c>
      <c r="J780" s="1">
        <v>90.88</v>
      </c>
      <c r="K780" s="4">
        <f>IF(I780="Extra Large",0.01,IF(I780="XXX Large",0.01,IF(I780="XX Large",0.01,0)))</f>
        <v>0.01</v>
      </c>
      <c r="L780" s="4">
        <f>J780-(J780*K780)</f>
        <v>89.971199999999996</v>
      </c>
      <c r="M780" s="4">
        <f>IF(I780="XXX Large",J780-O780,IF(I780="XX Large",J780-O780,IF(I780="Extra Large",J780-O780,J780)))</f>
        <v>90.1</v>
      </c>
      <c r="N780" s="1" t="s">
        <v>10</v>
      </c>
      <c r="O780" s="1">
        <v>0.78</v>
      </c>
    </row>
    <row r="781" spans="4:15" x14ac:dyDescent="0.25">
      <c r="D781" s="1">
        <v>25571</v>
      </c>
      <c r="E781" s="2">
        <v>41139</v>
      </c>
      <c r="F781" s="1" t="s">
        <v>12</v>
      </c>
      <c r="G781" s="1">
        <v>42</v>
      </c>
      <c r="H781" s="4" t="str">
        <f>IF($G781&gt;=30,"Large",IF(G781&lt;=15,"Small","Medium"))</f>
        <v>Large</v>
      </c>
      <c r="I781" s="4" t="str">
        <f>VLOOKUP(G781,$A$2:$B$12,2,TRUE)</f>
        <v>XX Large</v>
      </c>
      <c r="J781" s="1">
        <v>3749</v>
      </c>
      <c r="K781" s="4">
        <f>IF(I781="Extra Large",0.01,IF(I781="XXX Large",0.01,IF(I781="XX Large",0.01,0)))</f>
        <v>0.01</v>
      </c>
      <c r="L781" s="4">
        <f>J781-(J781*K781)</f>
        <v>3711.51</v>
      </c>
      <c r="M781" s="4">
        <f>IF(I781="XXX Large",J781-O781,IF(I781="XX Large",J781-O781,IF(I781="Extra Large",J781-O781,J781)))</f>
        <v>3714</v>
      </c>
      <c r="N781" s="1" t="s">
        <v>10</v>
      </c>
      <c r="O781" s="1">
        <v>35</v>
      </c>
    </row>
    <row r="782" spans="4:15" x14ac:dyDescent="0.25">
      <c r="D782" s="1">
        <v>31297</v>
      </c>
      <c r="E782" s="2">
        <v>41139</v>
      </c>
      <c r="F782" s="1" t="s">
        <v>7</v>
      </c>
      <c r="G782" s="1">
        <v>44</v>
      </c>
      <c r="H782" s="4" t="str">
        <f>IF($G782&gt;=30,"Large",IF(G782&lt;=15,"Small","Medium"))</f>
        <v>Large</v>
      </c>
      <c r="I782" s="4" t="str">
        <f>VLOOKUP(G782,$A$2:$B$12,2,TRUE)</f>
        <v>XX Large</v>
      </c>
      <c r="J782" s="1">
        <v>1579.56</v>
      </c>
      <c r="K782" s="4">
        <f>IF(I782="Extra Large",0.01,IF(I782="XXX Large",0.01,IF(I782="XX Large",0.01,0)))</f>
        <v>0.01</v>
      </c>
      <c r="L782" s="4">
        <f>J782-(J782*K782)</f>
        <v>1563.7644</v>
      </c>
      <c r="M782" s="4">
        <f>IF(I782="XXX Large",J782-O782,IF(I782="XX Large",J782-O782,IF(I782="Extra Large",J782-O782,J782)))</f>
        <v>1574.6399999999999</v>
      </c>
      <c r="N782" s="1" t="s">
        <v>10</v>
      </c>
      <c r="O782" s="1">
        <v>4.92</v>
      </c>
    </row>
    <row r="783" spans="4:15" x14ac:dyDescent="0.25">
      <c r="D783" s="1">
        <v>4099</v>
      </c>
      <c r="E783" s="2">
        <v>41141</v>
      </c>
      <c r="F783" s="1" t="s">
        <v>12</v>
      </c>
      <c r="G783" s="1">
        <v>42</v>
      </c>
      <c r="H783" s="4" t="str">
        <f>IF($G783&gt;=30,"Large",IF(G783&lt;=15,"Small","Medium"))</f>
        <v>Large</v>
      </c>
      <c r="I783" s="4" t="str">
        <f>VLOOKUP(G783,$A$2:$B$12,2,TRUE)</f>
        <v>XX Large</v>
      </c>
      <c r="J783" s="1">
        <v>1691.51</v>
      </c>
      <c r="K783" s="4">
        <f>IF(I783="Extra Large",0.01,IF(I783="XXX Large",0.01,IF(I783="XX Large",0.01,0)))</f>
        <v>0.01</v>
      </c>
      <c r="L783" s="4">
        <f>J783-(J783*K783)</f>
        <v>1674.5949000000001</v>
      </c>
      <c r="M783" s="4">
        <f>IF(I783="XXX Large",J783-O783,IF(I783="XX Large",J783-O783,IF(I783="Extra Large",J783-O783,J783)))</f>
        <v>1685.29</v>
      </c>
      <c r="N783" s="1" t="s">
        <v>10</v>
      </c>
      <c r="O783" s="1">
        <v>6.22</v>
      </c>
    </row>
    <row r="784" spans="4:15" x14ac:dyDescent="0.25">
      <c r="D784" s="1">
        <v>44869</v>
      </c>
      <c r="E784" s="2">
        <v>41143</v>
      </c>
      <c r="F784" s="1" t="s">
        <v>14</v>
      </c>
      <c r="G784" s="1">
        <v>43</v>
      </c>
      <c r="H784" s="4" t="str">
        <f>IF($G784&gt;=30,"Large",IF(G784&lt;=15,"Small","Medium"))</f>
        <v>Large</v>
      </c>
      <c r="I784" s="4" t="str">
        <f>VLOOKUP(G784,$A$2:$B$12,2,TRUE)</f>
        <v>XX Large</v>
      </c>
      <c r="J784" s="1">
        <v>283.18</v>
      </c>
      <c r="K784" s="4">
        <f>IF(I784="Extra Large",0.01,IF(I784="XXX Large",0.01,IF(I784="XX Large",0.01,0)))</f>
        <v>0.01</v>
      </c>
      <c r="L784" s="4">
        <f>J784-(J784*K784)</f>
        <v>280.34820000000002</v>
      </c>
      <c r="M784" s="4">
        <f>IF(I784="XXX Large",J784-O784,IF(I784="XX Large",J784-O784,IF(I784="Extra Large",J784-O784,J784)))</f>
        <v>275.69</v>
      </c>
      <c r="N784" s="1" t="s">
        <v>10</v>
      </c>
      <c r="O784" s="1">
        <v>7.49</v>
      </c>
    </row>
    <row r="785" spans="4:15" x14ac:dyDescent="0.25">
      <c r="D785" s="1">
        <v>36709</v>
      </c>
      <c r="E785" s="2">
        <v>41144</v>
      </c>
      <c r="F785" s="1" t="s">
        <v>12</v>
      </c>
      <c r="G785" s="1">
        <v>42</v>
      </c>
      <c r="H785" s="4" t="str">
        <f>IF($G785&gt;=30,"Large",IF(G785&lt;=15,"Small","Medium"))</f>
        <v>Large</v>
      </c>
      <c r="I785" s="4" t="str">
        <f>VLOOKUP(G785,$A$2:$B$12,2,TRUE)</f>
        <v>XX Large</v>
      </c>
      <c r="J785" s="1">
        <v>2245.6914999999999</v>
      </c>
      <c r="K785" s="4">
        <f>IF(I785="Extra Large",0.01,IF(I785="XXX Large",0.01,IF(I785="XX Large",0.01,0)))</f>
        <v>0.01</v>
      </c>
      <c r="L785" s="4">
        <f>J785-(J785*K785)</f>
        <v>2223.2345849999997</v>
      </c>
      <c r="M785" s="4">
        <f>IF(I785="XXX Large",J785-O785,IF(I785="XX Large",J785-O785,IF(I785="Extra Large",J785-O785,J785)))</f>
        <v>2236.7015000000001</v>
      </c>
      <c r="N785" s="1" t="s">
        <v>10</v>
      </c>
      <c r="O785" s="1">
        <v>8.99</v>
      </c>
    </row>
    <row r="786" spans="4:15" x14ac:dyDescent="0.25">
      <c r="D786" s="1">
        <v>20933</v>
      </c>
      <c r="E786" s="2">
        <v>41147</v>
      </c>
      <c r="F786" s="1" t="s">
        <v>9</v>
      </c>
      <c r="G786" s="1">
        <v>45</v>
      </c>
      <c r="H786" s="4" t="str">
        <f>IF($G786&gt;=30,"Large",IF(G786&lt;=15,"Small","Medium"))</f>
        <v>Large</v>
      </c>
      <c r="I786" s="4" t="str">
        <f>VLOOKUP(G786,$A$2:$B$12,2,TRUE)</f>
        <v>XX Large</v>
      </c>
      <c r="J786" s="1">
        <v>2079.4740000000002</v>
      </c>
      <c r="K786" s="4">
        <f>IF(I786="Extra Large",0.01,IF(I786="XXX Large",0.01,IF(I786="XX Large",0.01,0)))</f>
        <v>0.01</v>
      </c>
      <c r="L786" s="4">
        <f>J786-(J786*K786)</f>
        <v>2058.6792600000003</v>
      </c>
      <c r="M786" s="4">
        <f>IF(I786="XXX Large",J786-O786,IF(I786="XX Large",J786-O786,IF(I786="Extra Large",J786-O786,J786)))</f>
        <v>2074.4740000000002</v>
      </c>
      <c r="N786" s="1" t="s">
        <v>10</v>
      </c>
      <c r="O786" s="1">
        <v>5</v>
      </c>
    </row>
    <row r="787" spans="4:15" x14ac:dyDescent="0.25">
      <c r="D787" s="1">
        <v>59361</v>
      </c>
      <c r="E787" s="2">
        <v>41150</v>
      </c>
      <c r="F787" s="1" t="s">
        <v>9</v>
      </c>
      <c r="G787" s="1">
        <v>45</v>
      </c>
      <c r="H787" s="4" t="str">
        <f>IF($G787&gt;=30,"Large",IF(G787&lt;=15,"Small","Medium"))</f>
        <v>Large</v>
      </c>
      <c r="I787" s="4" t="str">
        <f>VLOOKUP(G787,$A$2:$B$12,2,TRUE)</f>
        <v>XX Large</v>
      </c>
      <c r="J787" s="1">
        <v>1008.34</v>
      </c>
      <c r="K787" s="4">
        <f>IF(I787="Extra Large",0.01,IF(I787="XXX Large",0.01,IF(I787="XX Large",0.01,0)))</f>
        <v>0.01</v>
      </c>
      <c r="L787" s="4">
        <f>J787-(J787*K787)</f>
        <v>998.25660000000005</v>
      </c>
      <c r="M787" s="4">
        <f>IF(I787="XXX Large",J787-O787,IF(I787="XX Large",J787-O787,IF(I787="Extra Large",J787-O787,J787)))</f>
        <v>1002.0400000000001</v>
      </c>
      <c r="N787" s="1" t="s">
        <v>10</v>
      </c>
      <c r="O787" s="1">
        <v>6.3</v>
      </c>
    </row>
    <row r="788" spans="4:15" x14ac:dyDescent="0.25">
      <c r="D788" s="1">
        <v>40007</v>
      </c>
      <c r="E788" s="2">
        <v>41151</v>
      </c>
      <c r="F788" s="1" t="s">
        <v>11</v>
      </c>
      <c r="G788" s="1">
        <v>45</v>
      </c>
      <c r="H788" s="4" t="str">
        <f>IF($G788&gt;=30,"Large",IF(G788&lt;=15,"Small","Medium"))</f>
        <v>Large</v>
      </c>
      <c r="I788" s="4" t="str">
        <f>VLOOKUP(G788,$A$2:$B$12,2,TRUE)</f>
        <v>XX Large</v>
      </c>
      <c r="J788" s="1">
        <v>188.77</v>
      </c>
      <c r="K788" s="4">
        <f>IF(I788="Extra Large",0.01,IF(I788="XXX Large",0.01,IF(I788="XX Large",0.01,0)))</f>
        <v>0.01</v>
      </c>
      <c r="L788" s="4">
        <f>J788-(J788*K788)</f>
        <v>186.88230000000001</v>
      </c>
      <c r="M788" s="4">
        <f>IF(I788="XXX Large",J788-O788,IF(I788="XX Large",J788-O788,IF(I788="Extra Large",J788-O788,J788)))</f>
        <v>187.60000000000002</v>
      </c>
      <c r="N788" s="1" t="s">
        <v>10</v>
      </c>
      <c r="O788" s="1">
        <v>1.17</v>
      </c>
    </row>
    <row r="789" spans="4:15" x14ac:dyDescent="0.25">
      <c r="D789" s="1">
        <v>26981</v>
      </c>
      <c r="E789" s="2">
        <v>41151</v>
      </c>
      <c r="F789" s="1" t="s">
        <v>14</v>
      </c>
      <c r="G789" s="1">
        <v>44</v>
      </c>
      <c r="H789" s="4" t="str">
        <f>IF($G789&gt;=30,"Large",IF(G789&lt;=15,"Small","Medium"))</f>
        <v>Large</v>
      </c>
      <c r="I789" s="4" t="str">
        <f>VLOOKUP(G789,$A$2:$B$12,2,TRUE)</f>
        <v>XX Large</v>
      </c>
      <c r="J789" s="1">
        <v>770.53</v>
      </c>
      <c r="K789" s="4">
        <f>IF(I789="Extra Large",0.01,IF(I789="XXX Large",0.01,IF(I789="XX Large",0.01,0)))</f>
        <v>0.01</v>
      </c>
      <c r="L789" s="4">
        <f>J789-(J789*K789)</f>
        <v>762.82470000000001</v>
      </c>
      <c r="M789" s="4">
        <f>IF(I789="XXX Large",J789-O789,IF(I789="XX Large",J789-O789,IF(I789="Extra Large",J789-O789,J789)))</f>
        <v>764.28</v>
      </c>
      <c r="N789" s="1" t="s">
        <v>10</v>
      </c>
      <c r="O789" s="1">
        <v>6.25</v>
      </c>
    </row>
    <row r="790" spans="4:15" x14ac:dyDescent="0.25">
      <c r="D790" s="1">
        <v>50565</v>
      </c>
      <c r="E790" s="2">
        <v>41151</v>
      </c>
      <c r="F790" s="1" t="s">
        <v>9</v>
      </c>
      <c r="G790" s="1">
        <v>43</v>
      </c>
      <c r="H790" s="4" t="str">
        <f>IF($G790&gt;=30,"Large",IF(G790&lt;=15,"Small","Medium"))</f>
        <v>Large</v>
      </c>
      <c r="I790" s="4" t="str">
        <f>VLOOKUP(G790,$A$2:$B$12,2,TRUE)</f>
        <v>XX Large</v>
      </c>
      <c r="J790" s="1">
        <v>683.46</v>
      </c>
      <c r="K790" s="4">
        <f>IF(I790="Extra Large",0.01,IF(I790="XXX Large",0.01,IF(I790="XX Large",0.01,0)))</f>
        <v>0.01</v>
      </c>
      <c r="L790" s="4">
        <f>J790-(J790*K790)</f>
        <v>676.62540000000001</v>
      </c>
      <c r="M790" s="4">
        <f>IF(I790="XXX Large",J790-O790,IF(I790="XX Large",J790-O790,IF(I790="Extra Large",J790-O790,J790)))</f>
        <v>671.07</v>
      </c>
      <c r="N790" s="1" t="s">
        <v>10</v>
      </c>
      <c r="O790" s="1">
        <v>12.39</v>
      </c>
    </row>
    <row r="791" spans="4:15" x14ac:dyDescent="0.25">
      <c r="D791" s="1">
        <v>13345</v>
      </c>
      <c r="E791" s="2">
        <v>41154</v>
      </c>
      <c r="F791" s="1" t="s">
        <v>11</v>
      </c>
      <c r="G791" s="1">
        <v>45</v>
      </c>
      <c r="H791" s="4" t="str">
        <f>IF($G791&gt;=30,"Large",IF(G791&lt;=15,"Small","Medium"))</f>
        <v>Large</v>
      </c>
      <c r="I791" s="4" t="str">
        <f>VLOOKUP(G791,$A$2:$B$12,2,TRUE)</f>
        <v>XX Large</v>
      </c>
      <c r="J791" s="1">
        <v>483.64</v>
      </c>
      <c r="K791" s="4">
        <f>IF(I791="Extra Large",0.01,IF(I791="XXX Large",0.01,IF(I791="XX Large",0.01,0)))</f>
        <v>0.01</v>
      </c>
      <c r="L791" s="4">
        <f>J791-(J791*K791)</f>
        <v>478.80359999999996</v>
      </c>
      <c r="M791" s="4">
        <f>IF(I791="XXX Large",J791-O791,IF(I791="XX Large",J791-O791,IF(I791="Extra Large",J791-O791,J791)))</f>
        <v>480.27</v>
      </c>
      <c r="N791" s="1" t="s">
        <v>10</v>
      </c>
      <c r="O791" s="1">
        <v>3.37</v>
      </c>
    </row>
    <row r="792" spans="4:15" x14ac:dyDescent="0.25">
      <c r="D792" s="1">
        <v>23649</v>
      </c>
      <c r="E792" s="2">
        <v>41157</v>
      </c>
      <c r="F792" s="1" t="s">
        <v>11</v>
      </c>
      <c r="G792" s="1">
        <v>42</v>
      </c>
      <c r="H792" s="4" t="str">
        <f>IF($G792&gt;=30,"Large",IF(G792&lt;=15,"Small","Medium"))</f>
        <v>Large</v>
      </c>
      <c r="I792" s="4" t="str">
        <f>VLOOKUP(G792,$A$2:$B$12,2,TRUE)</f>
        <v>XX Large</v>
      </c>
      <c r="J792" s="1">
        <v>4541.924</v>
      </c>
      <c r="K792" s="4">
        <f>IF(I792="Extra Large",0.01,IF(I792="XXX Large",0.01,IF(I792="XX Large",0.01,0)))</f>
        <v>0.01</v>
      </c>
      <c r="L792" s="4">
        <f>J792-(J792*K792)</f>
        <v>4496.5047599999998</v>
      </c>
      <c r="M792" s="4">
        <f>IF(I792="XXX Large",J792-O792,IF(I792="XX Large",J792-O792,IF(I792="Extra Large",J792-O792,J792)))</f>
        <v>4533.8440000000001</v>
      </c>
      <c r="N792" s="1" t="s">
        <v>10</v>
      </c>
      <c r="O792" s="1">
        <v>8.08</v>
      </c>
    </row>
    <row r="793" spans="4:15" x14ac:dyDescent="0.25">
      <c r="D793" s="1">
        <v>4578</v>
      </c>
      <c r="E793" s="2">
        <v>41164</v>
      </c>
      <c r="F793" s="1" t="s">
        <v>7</v>
      </c>
      <c r="G793" s="1">
        <v>45</v>
      </c>
      <c r="H793" s="4" t="str">
        <f>IF($G793&gt;=30,"Large",IF(G793&lt;=15,"Small","Medium"))</f>
        <v>Large</v>
      </c>
      <c r="I793" s="4" t="str">
        <f>VLOOKUP(G793,$A$2:$B$12,2,TRUE)</f>
        <v>XX Large</v>
      </c>
      <c r="J793" s="1">
        <v>282.70999999999998</v>
      </c>
      <c r="K793" s="4">
        <f>IF(I793="Extra Large",0.01,IF(I793="XXX Large",0.01,IF(I793="XX Large",0.01,0)))</f>
        <v>0.01</v>
      </c>
      <c r="L793" s="4">
        <f>J793-(J793*K793)</f>
        <v>279.88290000000001</v>
      </c>
      <c r="M793" s="4">
        <f>IF(I793="XXX Large",J793-O793,IF(I793="XX Large",J793-O793,IF(I793="Extra Large",J793-O793,J793)))</f>
        <v>275.96999999999997</v>
      </c>
      <c r="N793" s="1" t="s">
        <v>10</v>
      </c>
      <c r="O793" s="1">
        <v>6.74</v>
      </c>
    </row>
    <row r="794" spans="4:15" x14ac:dyDescent="0.25">
      <c r="D794" s="1">
        <v>47622</v>
      </c>
      <c r="E794" s="2">
        <v>41164</v>
      </c>
      <c r="F794" s="1" t="s">
        <v>11</v>
      </c>
      <c r="G794" s="1">
        <v>41</v>
      </c>
      <c r="H794" s="4" t="str">
        <f>IF($G794&gt;=30,"Large",IF(G794&lt;=15,"Small","Medium"))</f>
        <v>Large</v>
      </c>
      <c r="I794" s="4" t="str">
        <f>VLOOKUP(G794,$A$2:$B$12,2,TRUE)</f>
        <v>XX Large</v>
      </c>
      <c r="J794" s="1">
        <v>8188.19</v>
      </c>
      <c r="K794" s="4">
        <f>IF(I794="Extra Large",0.01,IF(I794="XXX Large",0.01,IF(I794="XX Large",0.01,0)))</f>
        <v>0.01</v>
      </c>
      <c r="L794" s="4">
        <f>J794-(J794*K794)</f>
        <v>8106.3080999999993</v>
      </c>
      <c r="M794" s="4">
        <f>IF(I794="XXX Large",J794-O794,IF(I794="XX Large",J794-O794,IF(I794="Extra Large",J794-O794,J794)))</f>
        <v>8174.2</v>
      </c>
      <c r="N794" s="1" t="s">
        <v>10</v>
      </c>
      <c r="O794" s="1">
        <v>13.99</v>
      </c>
    </row>
    <row r="795" spans="4:15" x14ac:dyDescent="0.25">
      <c r="D795" s="1">
        <v>2146</v>
      </c>
      <c r="E795" s="2">
        <v>41165</v>
      </c>
      <c r="F795" s="1" t="s">
        <v>11</v>
      </c>
      <c r="G795" s="1">
        <v>41</v>
      </c>
      <c r="H795" s="4" t="str">
        <f>IF($G795&gt;=30,"Large",IF(G795&lt;=15,"Small","Medium"))</f>
        <v>Large</v>
      </c>
      <c r="I795" s="4" t="str">
        <f>VLOOKUP(G795,$A$2:$B$12,2,TRUE)</f>
        <v>XX Large</v>
      </c>
      <c r="J795" s="1">
        <v>6111.1684999999998</v>
      </c>
      <c r="K795" s="4">
        <f>IF(I795="Extra Large",0.01,IF(I795="XXX Large",0.01,IF(I795="XX Large",0.01,0)))</f>
        <v>0.01</v>
      </c>
      <c r="L795" s="4">
        <f>J795-(J795*K795)</f>
        <v>6050.0568149999999</v>
      </c>
      <c r="M795" s="4">
        <f>IF(I795="XXX Large",J795-O795,IF(I795="XX Large",J795-O795,IF(I795="Extra Large",J795-O795,J795)))</f>
        <v>6106.1785</v>
      </c>
      <c r="N795" s="1" t="s">
        <v>10</v>
      </c>
      <c r="O795" s="1">
        <v>4.99</v>
      </c>
    </row>
    <row r="796" spans="4:15" x14ac:dyDescent="0.25">
      <c r="D796" s="1">
        <v>2146</v>
      </c>
      <c r="E796" s="2">
        <v>41165</v>
      </c>
      <c r="F796" s="1" t="s">
        <v>11</v>
      </c>
      <c r="G796" s="1">
        <v>44</v>
      </c>
      <c r="H796" s="4" t="str">
        <f>IF($G796&gt;=30,"Large",IF(G796&lt;=15,"Small","Medium"))</f>
        <v>Large</v>
      </c>
      <c r="I796" s="4" t="str">
        <f>VLOOKUP(G796,$A$2:$B$12,2,TRUE)</f>
        <v>XX Large</v>
      </c>
      <c r="J796" s="1">
        <v>113.71</v>
      </c>
      <c r="K796" s="4">
        <f>IF(I796="Extra Large",0.01,IF(I796="XXX Large",0.01,IF(I796="XX Large",0.01,0)))</f>
        <v>0.01</v>
      </c>
      <c r="L796" s="4">
        <f>J796-(J796*K796)</f>
        <v>112.57289999999999</v>
      </c>
      <c r="M796" s="4">
        <f>IF(I796="XXX Large",J796-O796,IF(I796="XX Large",J796-O796,IF(I796="Extra Large",J796-O796,J796)))</f>
        <v>113.21</v>
      </c>
      <c r="N796" s="1" t="s">
        <v>10</v>
      </c>
      <c r="O796" s="1">
        <v>0.5</v>
      </c>
    </row>
    <row r="797" spans="4:15" x14ac:dyDescent="0.25">
      <c r="D797" s="1">
        <v>3333</v>
      </c>
      <c r="E797" s="2">
        <v>41167</v>
      </c>
      <c r="F797" s="1" t="s">
        <v>11</v>
      </c>
      <c r="G797" s="1">
        <v>42</v>
      </c>
      <c r="H797" s="4" t="str">
        <f>IF($G797&gt;=30,"Large",IF(G797&lt;=15,"Small","Medium"))</f>
        <v>Large</v>
      </c>
      <c r="I797" s="4" t="str">
        <f>VLOOKUP(G797,$A$2:$B$12,2,TRUE)</f>
        <v>XX Large</v>
      </c>
      <c r="J797" s="1">
        <v>927.97</v>
      </c>
      <c r="K797" s="4">
        <f>IF(I797="Extra Large",0.01,IF(I797="XXX Large",0.01,IF(I797="XX Large",0.01,0)))</f>
        <v>0.01</v>
      </c>
      <c r="L797" s="4">
        <f>J797-(J797*K797)</f>
        <v>918.69029999999998</v>
      </c>
      <c r="M797" s="4">
        <f>IF(I797="XXX Large",J797-O797,IF(I797="XX Large",J797-O797,IF(I797="Extra Large",J797-O797,J797)))</f>
        <v>923.47</v>
      </c>
      <c r="N797" s="1" t="s">
        <v>10</v>
      </c>
      <c r="O797" s="1">
        <v>4.5</v>
      </c>
    </row>
    <row r="798" spans="4:15" x14ac:dyDescent="0.25">
      <c r="D798" s="1">
        <v>59585</v>
      </c>
      <c r="E798" s="2">
        <v>41174</v>
      </c>
      <c r="F798" s="1" t="s">
        <v>9</v>
      </c>
      <c r="G798" s="1">
        <v>45</v>
      </c>
      <c r="H798" s="4" t="str">
        <f>IF($G798&gt;=30,"Large",IF(G798&lt;=15,"Small","Medium"))</f>
        <v>Large</v>
      </c>
      <c r="I798" s="4" t="str">
        <f>VLOOKUP(G798,$A$2:$B$12,2,TRUE)</f>
        <v>XX Large</v>
      </c>
      <c r="J798" s="1">
        <v>712.04</v>
      </c>
      <c r="K798" s="4">
        <f>IF(I798="Extra Large",0.01,IF(I798="XXX Large",0.01,IF(I798="XX Large",0.01,0)))</f>
        <v>0.01</v>
      </c>
      <c r="L798" s="4">
        <f>J798-(J798*K798)</f>
        <v>704.91959999999995</v>
      </c>
      <c r="M798" s="4">
        <f>IF(I798="XXX Large",J798-O798,IF(I798="XX Large",J798-O798,IF(I798="Extra Large",J798-O798,J798)))</f>
        <v>702.64</v>
      </c>
      <c r="N798" s="1" t="s">
        <v>10</v>
      </c>
      <c r="O798" s="1">
        <v>9.4</v>
      </c>
    </row>
    <row r="799" spans="4:15" x14ac:dyDescent="0.25">
      <c r="D799" s="1">
        <v>30913</v>
      </c>
      <c r="E799" s="2">
        <v>41174</v>
      </c>
      <c r="F799" s="1" t="s">
        <v>14</v>
      </c>
      <c r="G799" s="1">
        <v>44</v>
      </c>
      <c r="H799" s="4" t="str">
        <f>IF($G799&gt;=30,"Large",IF(G799&lt;=15,"Small","Medium"))</f>
        <v>Large</v>
      </c>
      <c r="I799" s="4" t="str">
        <f>VLOOKUP(G799,$A$2:$B$12,2,TRUE)</f>
        <v>XX Large</v>
      </c>
      <c r="J799" s="1">
        <v>126.36</v>
      </c>
      <c r="K799" s="4">
        <f>IF(I799="Extra Large",0.01,IF(I799="XXX Large",0.01,IF(I799="XX Large",0.01,0)))</f>
        <v>0.01</v>
      </c>
      <c r="L799" s="4">
        <f>J799-(J799*K799)</f>
        <v>125.0964</v>
      </c>
      <c r="M799" s="4">
        <f>IF(I799="XXX Large",J799-O799,IF(I799="XX Large",J799-O799,IF(I799="Extra Large",J799-O799,J799)))</f>
        <v>125.86</v>
      </c>
      <c r="N799" s="1" t="s">
        <v>10</v>
      </c>
      <c r="O799" s="1">
        <v>0.5</v>
      </c>
    </row>
    <row r="800" spans="4:15" x14ac:dyDescent="0.25">
      <c r="D800" s="1">
        <v>3556</v>
      </c>
      <c r="E800" s="2">
        <v>41174</v>
      </c>
      <c r="F800" s="1" t="s">
        <v>11</v>
      </c>
      <c r="G800" s="1">
        <v>41</v>
      </c>
      <c r="H800" s="4" t="str">
        <f>IF($G800&gt;=30,"Large",IF(G800&lt;=15,"Small","Medium"))</f>
        <v>Large</v>
      </c>
      <c r="I800" s="4" t="str">
        <f>VLOOKUP(G800,$A$2:$B$12,2,TRUE)</f>
        <v>XX Large</v>
      </c>
      <c r="J800" s="1">
        <v>4933.99</v>
      </c>
      <c r="K800" s="4">
        <f>IF(I800="Extra Large",0.01,IF(I800="XXX Large",0.01,IF(I800="XX Large",0.01,0)))</f>
        <v>0.01</v>
      </c>
      <c r="L800" s="4">
        <f>J800-(J800*K800)</f>
        <v>4884.6500999999998</v>
      </c>
      <c r="M800" s="4">
        <f>IF(I800="XXX Large",J800-O800,IF(I800="XX Large",J800-O800,IF(I800="Extra Large",J800-O800,J800)))</f>
        <v>4921.34</v>
      </c>
      <c r="N800" s="1" t="s">
        <v>10</v>
      </c>
      <c r="O800" s="1">
        <v>12.65</v>
      </c>
    </row>
    <row r="801" spans="4:15" x14ac:dyDescent="0.25">
      <c r="D801" s="1">
        <v>19361</v>
      </c>
      <c r="E801" s="2">
        <v>41175</v>
      </c>
      <c r="F801" s="1" t="s">
        <v>7</v>
      </c>
      <c r="G801" s="1">
        <v>43</v>
      </c>
      <c r="H801" s="4" t="str">
        <f>IF($G801&gt;=30,"Large",IF(G801&lt;=15,"Small","Medium"))</f>
        <v>Large</v>
      </c>
      <c r="I801" s="4" t="str">
        <f>VLOOKUP(G801,$A$2:$B$12,2,TRUE)</f>
        <v>XX Large</v>
      </c>
      <c r="J801" s="1">
        <v>364.59</v>
      </c>
      <c r="K801" s="4">
        <f>IF(I801="Extra Large",0.01,IF(I801="XXX Large",0.01,IF(I801="XX Large",0.01,0)))</f>
        <v>0.01</v>
      </c>
      <c r="L801" s="4">
        <f>J801-(J801*K801)</f>
        <v>360.94409999999999</v>
      </c>
      <c r="M801" s="4">
        <f>IF(I801="XXX Large",J801-O801,IF(I801="XX Large",J801-O801,IF(I801="Extra Large",J801-O801,J801)))</f>
        <v>359.42999999999995</v>
      </c>
      <c r="N801" s="1" t="s">
        <v>10</v>
      </c>
      <c r="O801" s="1">
        <v>5.16</v>
      </c>
    </row>
    <row r="802" spans="4:15" x14ac:dyDescent="0.25">
      <c r="D802" s="1">
        <v>45571</v>
      </c>
      <c r="E802" s="2">
        <v>41175</v>
      </c>
      <c r="F802" s="1" t="s">
        <v>14</v>
      </c>
      <c r="G802" s="1">
        <v>43</v>
      </c>
      <c r="H802" s="4" t="str">
        <f>IF($G802&gt;=30,"Large",IF(G802&lt;=15,"Small","Medium"))</f>
        <v>Large</v>
      </c>
      <c r="I802" s="4" t="str">
        <f>VLOOKUP(G802,$A$2:$B$12,2,TRUE)</f>
        <v>XX Large</v>
      </c>
      <c r="J802" s="1">
        <v>528.53</v>
      </c>
      <c r="K802" s="4">
        <f>IF(I802="Extra Large",0.01,IF(I802="XXX Large",0.01,IF(I802="XX Large",0.01,0)))</f>
        <v>0.01</v>
      </c>
      <c r="L802" s="4">
        <f>J802-(J802*K802)</f>
        <v>523.24469999999997</v>
      </c>
      <c r="M802" s="4">
        <f>IF(I802="XXX Large",J802-O802,IF(I802="XX Large",J802-O802,IF(I802="Extra Large",J802-O802,J802)))</f>
        <v>523.72</v>
      </c>
      <c r="N802" s="1" t="s">
        <v>10</v>
      </c>
      <c r="O802" s="1">
        <v>4.8099999999999996</v>
      </c>
    </row>
    <row r="803" spans="4:15" x14ac:dyDescent="0.25">
      <c r="D803" s="1">
        <v>45571</v>
      </c>
      <c r="E803" s="2">
        <v>41175</v>
      </c>
      <c r="F803" s="1" t="s">
        <v>14</v>
      </c>
      <c r="G803" s="1">
        <v>44</v>
      </c>
      <c r="H803" s="4" t="str">
        <f>IF($G803&gt;=30,"Large",IF(G803&lt;=15,"Small","Medium"))</f>
        <v>Large</v>
      </c>
      <c r="I803" s="4" t="str">
        <f>VLOOKUP(G803,$A$2:$B$12,2,TRUE)</f>
        <v>XX Large</v>
      </c>
      <c r="J803" s="1">
        <v>720.52</v>
      </c>
      <c r="K803" s="4">
        <f>IF(I803="Extra Large",0.01,IF(I803="XXX Large",0.01,IF(I803="XX Large",0.01,0)))</f>
        <v>0.01</v>
      </c>
      <c r="L803" s="4">
        <f>J803-(J803*K803)</f>
        <v>713.31479999999999</v>
      </c>
      <c r="M803" s="4">
        <f>IF(I803="XXX Large",J803-O803,IF(I803="XX Large",J803-O803,IF(I803="Extra Large",J803-O803,J803)))</f>
        <v>712.01</v>
      </c>
      <c r="N803" s="1" t="s">
        <v>10</v>
      </c>
      <c r="O803" s="1">
        <v>8.51</v>
      </c>
    </row>
    <row r="804" spans="4:15" x14ac:dyDescent="0.25">
      <c r="D804" s="1">
        <v>52320</v>
      </c>
      <c r="E804" s="2">
        <v>41176</v>
      </c>
      <c r="F804" s="1" t="s">
        <v>7</v>
      </c>
      <c r="G804" s="1">
        <v>41</v>
      </c>
      <c r="H804" s="4" t="str">
        <f>IF($G804&gt;=30,"Large",IF(G804&lt;=15,"Small","Medium"))</f>
        <v>Large</v>
      </c>
      <c r="I804" s="4" t="str">
        <f>VLOOKUP(G804,$A$2:$B$12,2,TRUE)</f>
        <v>XX Large</v>
      </c>
      <c r="J804" s="1">
        <v>112.6</v>
      </c>
      <c r="K804" s="4">
        <f>IF(I804="Extra Large",0.01,IF(I804="XXX Large",0.01,IF(I804="XX Large",0.01,0)))</f>
        <v>0.01</v>
      </c>
      <c r="L804" s="4">
        <f>J804-(J804*K804)</f>
        <v>111.47399999999999</v>
      </c>
      <c r="M804" s="4">
        <f>IF(I804="XXX Large",J804-O804,IF(I804="XX Large",J804-O804,IF(I804="Extra Large",J804-O804,J804)))</f>
        <v>111.58999999999999</v>
      </c>
      <c r="N804" s="1" t="s">
        <v>10</v>
      </c>
      <c r="O804" s="1">
        <v>1.01</v>
      </c>
    </row>
    <row r="805" spans="4:15" x14ac:dyDescent="0.25">
      <c r="D805" s="1">
        <v>23648</v>
      </c>
      <c r="E805" s="2">
        <v>41176</v>
      </c>
      <c r="F805" s="1" t="s">
        <v>12</v>
      </c>
      <c r="G805" s="1">
        <v>44</v>
      </c>
      <c r="H805" s="4" t="str">
        <f>IF($G805&gt;=30,"Large",IF(G805&lt;=15,"Small","Medium"))</f>
        <v>Large</v>
      </c>
      <c r="I805" s="4" t="str">
        <f>VLOOKUP(G805,$A$2:$B$12,2,TRUE)</f>
        <v>XX Large</v>
      </c>
      <c r="J805" s="1">
        <v>6768.16</v>
      </c>
      <c r="K805" s="4">
        <f>IF(I805="Extra Large",0.01,IF(I805="XXX Large",0.01,IF(I805="XX Large",0.01,0)))</f>
        <v>0.01</v>
      </c>
      <c r="L805" s="4">
        <f>J805-(J805*K805)</f>
        <v>6700.4784</v>
      </c>
      <c r="M805" s="4">
        <f>IF(I805="XXX Large",J805-O805,IF(I805="XX Large",J805-O805,IF(I805="Extra Large",J805-O805,J805)))</f>
        <v>6761.66</v>
      </c>
      <c r="N805" s="1" t="s">
        <v>10</v>
      </c>
      <c r="O805" s="1">
        <v>6.5</v>
      </c>
    </row>
    <row r="806" spans="4:15" x14ac:dyDescent="0.25">
      <c r="D806" s="1">
        <v>36998</v>
      </c>
      <c r="E806" s="2">
        <v>41181</v>
      </c>
      <c r="F806" s="1" t="s">
        <v>7</v>
      </c>
      <c r="G806" s="1">
        <v>41</v>
      </c>
      <c r="H806" s="4" t="str">
        <f>IF($G806&gt;=30,"Large",IF(G806&lt;=15,"Small","Medium"))</f>
        <v>Large</v>
      </c>
      <c r="I806" s="4" t="str">
        <f>VLOOKUP(G806,$A$2:$B$12,2,TRUE)</f>
        <v>XX Large</v>
      </c>
      <c r="J806" s="1">
        <v>265.39</v>
      </c>
      <c r="K806" s="4">
        <f>IF(I806="Extra Large",0.01,IF(I806="XXX Large",0.01,IF(I806="XX Large",0.01,0)))</f>
        <v>0.01</v>
      </c>
      <c r="L806" s="4">
        <f>J806-(J806*K806)</f>
        <v>262.73609999999996</v>
      </c>
      <c r="M806" s="4">
        <f>IF(I806="XXX Large",J806-O806,IF(I806="XX Large",J806-O806,IF(I806="Extra Large",J806-O806,J806)))</f>
        <v>255.85</v>
      </c>
      <c r="N806" s="1" t="s">
        <v>10</v>
      </c>
      <c r="O806" s="1">
        <v>9.5399999999999991</v>
      </c>
    </row>
    <row r="807" spans="4:15" x14ac:dyDescent="0.25">
      <c r="D807" s="1">
        <v>29991</v>
      </c>
      <c r="E807" s="2">
        <v>41187</v>
      </c>
      <c r="F807" s="1" t="s">
        <v>7</v>
      </c>
      <c r="G807" s="1">
        <v>41</v>
      </c>
      <c r="H807" s="4" t="str">
        <f>IF($G807&gt;=30,"Large",IF(G807&lt;=15,"Small","Medium"))</f>
        <v>Large</v>
      </c>
      <c r="I807" s="4" t="str">
        <f>VLOOKUP(G807,$A$2:$B$12,2,TRUE)</f>
        <v>XX Large</v>
      </c>
      <c r="J807" s="1">
        <v>123.11</v>
      </c>
      <c r="K807" s="4">
        <f>IF(I807="Extra Large",0.01,IF(I807="XXX Large",0.01,IF(I807="XX Large",0.01,0)))</f>
        <v>0.01</v>
      </c>
      <c r="L807" s="4">
        <f>J807-(J807*K807)</f>
        <v>121.8789</v>
      </c>
      <c r="M807" s="4">
        <f>IF(I807="XXX Large",J807-O807,IF(I807="XX Large",J807-O807,IF(I807="Extra Large",J807-O807,J807)))</f>
        <v>122.62</v>
      </c>
      <c r="N807" s="1" t="s">
        <v>10</v>
      </c>
      <c r="O807" s="1">
        <v>0.49</v>
      </c>
    </row>
    <row r="808" spans="4:15" x14ac:dyDescent="0.25">
      <c r="D808" s="1">
        <v>45825</v>
      </c>
      <c r="E808" s="2">
        <v>41189</v>
      </c>
      <c r="F808" s="1" t="s">
        <v>14</v>
      </c>
      <c r="G808" s="1">
        <v>43</v>
      </c>
      <c r="H808" s="4" t="str">
        <f>IF($G808&gt;=30,"Large",IF(G808&lt;=15,"Small","Medium"))</f>
        <v>Large</v>
      </c>
      <c r="I808" s="4" t="str">
        <f>VLOOKUP(G808,$A$2:$B$12,2,TRUE)</f>
        <v>XX Large</v>
      </c>
      <c r="J808" s="1">
        <v>272.63</v>
      </c>
      <c r="K808" s="4">
        <f>IF(I808="Extra Large",0.01,IF(I808="XXX Large",0.01,IF(I808="XX Large",0.01,0)))</f>
        <v>0.01</v>
      </c>
      <c r="L808" s="4">
        <f>J808-(J808*K808)</f>
        <v>269.90370000000001</v>
      </c>
      <c r="M808" s="4">
        <f>IF(I808="XXX Large",J808-O808,IF(I808="XX Large",J808-O808,IF(I808="Extra Large",J808-O808,J808)))</f>
        <v>267.49</v>
      </c>
      <c r="N808" s="1" t="s">
        <v>10</v>
      </c>
      <c r="O808" s="1">
        <v>5.14</v>
      </c>
    </row>
    <row r="809" spans="4:15" x14ac:dyDescent="0.25">
      <c r="D809" s="1">
        <v>481</v>
      </c>
      <c r="E809" s="2">
        <v>41189</v>
      </c>
      <c r="F809" s="1" t="s">
        <v>9</v>
      </c>
      <c r="G809" s="1">
        <v>44</v>
      </c>
      <c r="H809" s="4" t="str">
        <f>IF($G809&gt;=30,"Large",IF(G809&lt;=15,"Small","Medium"))</f>
        <v>Large</v>
      </c>
      <c r="I809" s="4" t="str">
        <f>VLOOKUP(G809,$A$2:$B$12,2,TRUE)</f>
        <v>XX Large</v>
      </c>
      <c r="J809" s="1">
        <v>4509.3774999999996</v>
      </c>
      <c r="K809" s="4">
        <f>IF(I809="Extra Large",0.01,IF(I809="XXX Large",0.01,IF(I809="XX Large",0.01,0)))</f>
        <v>0.01</v>
      </c>
      <c r="L809" s="4">
        <f>J809-(J809*K809)</f>
        <v>4464.2837249999993</v>
      </c>
      <c r="M809" s="4">
        <f>IF(I809="XXX Large",J809-O809,IF(I809="XX Large",J809-O809,IF(I809="Extra Large",J809-O809,J809)))</f>
        <v>4504.1174999999994</v>
      </c>
      <c r="N809" s="1" t="s">
        <v>10</v>
      </c>
      <c r="O809" s="1">
        <v>5.26</v>
      </c>
    </row>
    <row r="810" spans="4:15" x14ac:dyDescent="0.25">
      <c r="D810" s="1">
        <v>40994</v>
      </c>
      <c r="E810" s="2">
        <v>41191</v>
      </c>
      <c r="F810" s="1" t="s">
        <v>9</v>
      </c>
      <c r="G810" s="1">
        <v>42</v>
      </c>
      <c r="H810" s="4" t="str">
        <f>IF($G810&gt;=30,"Large",IF(G810&lt;=15,"Small","Medium"))</f>
        <v>Large</v>
      </c>
      <c r="I810" s="4" t="str">
        <f>VLOOKUP(G810,$A$2:$B$12,2,TRUE)</f>
        <v>XX Large</v>
      </c>
      <c r="J810" s="1">
        <v>793.04</v>
      </c>
      <c r="K810" s="4">
        <f>IF(I810="Extra Large",0.01,IF(I810="XXX Large",0.01,IF(I810="XX Large",0.01,0)))</f>
        <v>0.01</v>
      </c>
      <c r="L810" s="4">
        <f>J810-(J810*K810)</f>
        <v>785.1096</v>
      </c>
      <c r="M810" s="4">
        <f>IF(I810="XXX Large",J810-O810,IF(I810="XX Large",J810-O810,IF(I810="Extra Large",J810-O810,J810)))</f>
        <v>791.55</v>
      </c>
      <c r="N810" s="1" t="s">
        <v>10</v>
      </c>
      <c r="O810" s="1">
        <v>1.49</v>
      </c>
    </row>
    <row r="811" spans="4:15" x14ac:dyDescent="0.25">
      <c r="D811" s="1">
        <v>48801</v>
      </c>
      <c r="E811" s="2">
        <v>41195</v>
      </c>
      <c r="F811" s="1" t="s">
        <v>9</v>
      </c>
      <c r="G811" s="1">
        <v>43</v>
      </c>
      <c r="H811" s="4" t="str">
        <f>IF($G811&gt;=30,"Large",IF(G811&lt;=15,"Small","Medium"))</f>
        <v>Large</v>
      </c>
      <c r="I811" s="4" t="str">
        <f>VLOOKUP(G811,$A$2:$B$12,2,TRUE)</f>
        <v>XX Large</v>
      </c>
      <c r="J811" s="1">
        <v>2387.61</v>
      </c>
      <c r="K811" s="4">
        <f>IF(I811="Extra Large",0.01,IF(I811="XXX Large",0.01,IF(I811="XX Large",0.01,0)))</f>
        <v>0.01</v>
      </c>
      <c r="L811" s="4">
        <f>J811-(J811*K811)</f>
        <v>2363.7339000000002</v>
      </c>
      <c r="M811" s="4">
        <f>IF(I811="XXX Large",J811-O811,IF(I811="XX Large",J811-O811,IF(I811="Extra Large",J811-O811,J811)))</f>
        <v>2376.5100000000002</v>
      </c>
      <c r="N811" s="1" t="s">
        <v>10</v>
      </c>
      <c r="O811" s="1">
        <v>11.1</v>
      </c>
    </row>
    <row r="812" spans="4:15" x14ac:dyDescent="0.25">
      <c r="D812" s="1">
        <v>15715</v>
      </c>
      <c r="E812" s="2">
        <v>41197</v>
      </c>
      <c r="F812" s="1" t="s">
        <v>12</v>
      </c>
      <c r="G812" s="1">
        <v>43</v>
      </c>
      <c r="H812" s="4" t="str">
        <f>IF($G812&gt;=30,"Large",IF(G812&lt;=15,"Small","Medium"))</f>
        <v>Large</v>
      </c>
      <c r="I812" s="4" t="str">
        <f>VLOOKUP(G812,$A$2:$B$12,2,TRUE)</f>
        <v>XX Large</v>
      </c>
      <c r="J812" s="1">
        <v>2123.64</v>
      </c>
      <c r="K812" s="4">
        <f>IF(I812="Extra Large",0.01,IF(I812="XXX Large",0.01,IF(I812="XX Large",0.01,0)))</f>
        <v>0.01</v>
      </c>
      <c r="L812" s="4">
        <f>J812-(J812*K812)</f>
        <v>2102.4036000000001</v>
      </c>
      <c r="M812" s="4">
        <f>IF(I812="XXX Large",J812-O812,IF(I812="XX Large",J812-O812,IF(I812="Extra Large",J812-O812,J812)))</f>
        <v>2117.7799999999997</v>
      </c>
      <c r="N812" s="1" t="s">
        <v>10</v>
      </c>
      <c r="O812" s="1">
        <v>5.86</v>
      </c>
    </row>
    <row r="813" spans="4:15" x14ac:dyDescent="0.25">
      <c r="D813" s="1">
        <v>612</v>
      </c>
      <c r="E813" s="2">
        <v>41202</v>
      </c>
      <c r="F813" s="1" t="s">
        <v>14</v>
      </c>
      <c r="G813" s="1">
        <v>43</v>
      </c>
      <c r="H813" s="4" t="str">
        <f>IF($G813&gt;=30,"Large",IF(G813&lt;=15,"Small","Medium"))</f>
        <v>Large</v>
      </c>
      <c r="I813" s="4" t="str">
        <f>VLOOKUP(G813,$A$2:$B$12,2,TRUE)</f>
        <v>XX Large</v>
      </c>
      <c r="J813" s="1">
        <v>2531.0875000000001</v>
      </c>
      <c r="K813" s="4">
        <f>IF(I813="Extra Large",0.01,IF(I813="XXX Large",0.01,IF(I813="XX Large",0.01,0)))</f>
        <v>0.01</v>
      </c>
      <c r="L813" s="4">
        <f>J813-(J813*K813)</f>
        <v>2505.776625</v>
      </c>
      <c r="M813" s="4">
        <f>IF(I813="XXX Large",J813-O813,IF(I813="XX Large",J813-O813,IF(I813="Extra Large",J813-O813,J813)))</f>
        <v>2528.5875000000001</v>
      </c>
      <c r="N813" s="1" t="s">
        <v>10</v>
      </c>
      <c r="O813" s="1">
        <v>2.5</v>
      </c>
    </row>
    <row r="814" spans="4:15" x14ac:dyDescent="0.25">
      <c r="D814" s="1">
        <v>54180</v>
      </c>
      <c r="E814" s="2">
        <v>41204</v>
      </c>
      <c r="F814" s="1" t="s">
        <v>12</v>
      </c>
      <c r="G814" s="1">
        <v>43</v>
      </c>
      <c r="H814" s="4" t="str">
        <f>IF($G814&gt;=30,"Large",IF(G814&lt;=15,"Small","Medium"))</f>
        <v>Large</v>
      </c>
      <c r="I814" s="4" t="str">
        <f>VLOOKUP(G814,$A$2:$B$12,2,TRUE)</f>
        <v>XX Large</v>
      </c>
      <c r="J814" s="1">
        <v>913.99</v>
      </c>
      <c r="K814" s="4">
        <f>IF(I814="Extra Large",0.01,IF(I814="XXX Large",0.01,IF(I814="XX Large",0.01,0)))</f>
        <v>0.01</v>
      </c>
      <c r="L814" s="4">
        <f>J814-(J814*K814)</f>
        <v>904.8501</v>
      </c>
      <c r="M814" s="4">
        <f>IF(I814="XXX Large",J814-O814,IF(I814="XX Large",J814-O814,IF(I814="Extra Large",J814-O814,J814)))</f>
        <v>905</v>
      </c>
      <c r="N814" s="1" t="s">
        <v>10</v>
      </c>
      <c r="O814" s="1">
        <v>8.99</v>
      </c>
    </row>
    <row r="815" spans="4:15" x14ac:dyDescent="0.25">
      <c r="D815" s="1">
        <v>35712</v>
      </c>
      <c r="E815" s="2">
        <v>41205</v>
      </c>
      <c r="F815" s="1" t="s">
        <v>9</v>
      </c>
      <c r="G815" s="1">
        <v>42</v>
      </c>
      <c r="H815" s="4" t="str">
        <f>IF($G815&gt;=30,"Large",IF(G815&lt;=15,"Small","Medium"))</f>
        <v>Large</v>
      </c>
      <c r="I815" s="4" t="str">
        <f>VLOOKUP(G815,$A$2:$B$12,2,TRUE)</f>
        <v>XX Large</v>
      </c>
      <c r="J815" s="1">
        <v>3931.17</v>
      </c>
      <c r="K815" s="4">
        <f>IF(I815="Extra Large",0.01,IF(I815="XXX Large",0.01,IF(I815="XX Large",0.01,0)))</f>
        <v>0.01</v>
      </c>
      <c r="L815" s="4">
        <f>J815-(J815*K815)</f>
        <v>3891.8582999999999</v>
      </c>
      <c r="M815" s="4">
        <f>IF(I815="XXX Large",J815-O815,IF(I815="XX Large",J815-O815,IF(I815="Extra Large",J815-O815,J815)))</f>
        <v>3923.9900000000002</v>
      </c>
      <c r="N815" s="1" t="s">
        <v>10</v>
      </c>
      <c r="O815" s="1">
        <v>7.18</v>
      </c>
    </row>
    <row r="816" spans="4:15" x14ac:dyDescent="0.25">
      <c r="D816" s="1">
        <v>55171</v>
      </c>
      <c r="E816" s="2">
        <v>41208</v>
      </c>
      <c r="F816" s="1" t="s">
        <v>9</v>
      </c>
      <c r="G816" s="1">
        <v>43</v>
      </c>
      <c r="H816" s="4" t="str">
        <f>IF($G816&gt;=30,"Large",IF(G816&lt;=15,"Small","Medium"))</f>
        <v>Large</v>
      </c>
      <c r="I816" s="4" t="str">
        <f>VLOOKUP(G816,$A$2:$B$12,2,TRUE)</f>
        <v>XX Large</v>
      </c>
      <c r="J816" s="1">
        <v>260.60000000000002</v>
      </c>
      <c r="K816" s="4">
        <f>IF(I816="Extra Large",0.01,IF(I816="XXX Large",0.01,IF(I816="XX Large",0.01,0)))</f>
        <v>0.01</v>
      </c>
      <c r="L816" s="4">
        <f>J816-(J816*K816)</f>
        <v>257.99400000000003</v>
      </c>
      <c r="M816" s="4">
        <f>IF(I816="XXX Large",J816-O816,IF(I816="XX Large",J816-O816,IF(I816="Extra Large",J816-O816,J816)))</f>
        <v>252.64000000000001</v>
      </c>
      <c r="N816" s="1" t="s">
        <v>10</v>
      </c>
      <c r="O816" s="1">
        <v>7.96</v>
      </c>
    </row>
    <row r="817" spans="4:15" x14ac:dyDescent="0.25">
      <c r="D817" s="1">
        <v>23428</v>
      </c>
      <c r="E817" s="2">
        <v>41210</v>
      </c>
      <c r="F817" s="1" t="s">
        <v>9</v>
      </c>
      <c r="G817" s="1">
        <v>41</v>
      </c>
      <c r="H817" s="4" t="str">
        <f>IF($G817&gt;=30,"Large",IF(G817&lt;=15,"Small","Medium"))</f>
        <v>Large</v>
      </c>
      <c r="I817" s="4" t="str">
        <f>VLOOKUP(G817,$A$2:$B$12,2,TRUE)</f>
        <v>XX Large</v>
      </c>
      <c r="J817" s="1">
        <v>980.95</v>
      </c>
      <c r="K817" s="4">
        <f>IF(I817="Extra Large",0.01,IF(I817="XXX Large",0.01,IF(I817="XX Large",0.01,0)))</f>
        <v>0.01</v>
      </c>
      <c r="L817" s="4">
        <f>J817-(J817*K817)</f>
        <v>971.14050000000009</v>
      </c>
      <c r="M817" s="4">
        <f>IF(I817="XXX Large",J817-O817,IF(I817="XX Large",J817-O817,IF(I817="Extra Large",J817-O817,J817)))</f>
        <v>972.7700000000001</v>
      </c>
      <c r="N817" s="1" t="s">
        <v>10</v>
      </c>
      <c r="O817" s="1">
        <v>8.18</v>
      </c>
    </row>
    <row r="818" spans="4:15" x14ac:dyDescent="0.25">
      <c r="D818" s="1">
        <v>41378</v>
      </c>
      <c r="E818" s="2">
        <v>41211</v>
      </c>
      <c r="F818" s="1" t="s">
        <v>11</v>
      </c>
      <c r="G818" s="1">
        <v>42</v>
      </c>
      <c r="H818" s="4" t="str">
        <f>IF($G818&gt;=30,"Large",IF(G818&lt;=15,"Small","Medium"))</f>
        <v>Large</v>
      </c>
      <c r="I818" s="4" t="str">
        <f>VLOOKUP(G818,$A$2:$B$12,2,TRUE)</f>
        <v>XX Large</v>
      </c>
      <c r="J818" s="1">
        <v>1264.17</v>
      </c>
      <c r="K818" s="4">
        <f>IF(I818="Extra Large",0.01,IF(I818="XXX Large",0.01,IF(I818="XX Large",0.01,0)))</f>
        <v>0.01</v>
      </c>
      <c r="L818" s="4">
        <f>J818-(J818*K818)</f>
        <v>1251.5283000000002</v>
      </c>
      <c r="M818" s="4">
        <f>IF(I818="XXX Large",J818-O818,IF(I818="XX Large",J818-O818,IF(I818="Extra Large",J818-O818,J818)))</f>
        <v>1262.18</v>
      </c>
      <c r="N818" s="1" t="s">
        <v>10</v>
      </c>
      <c r="O818" s="1">
        <v>1.99</v>
      </c>
    </row>
    <row r="819" spans="4:15" x14ac:dyDescent="0.25">
      <c r="D819" s="1">
        <v>23585</v>
      </c>
      <c r="E819" s="2">
        <v>41213</v>
      </c>
      <c r="F819" s="1" t="s">
        <v>12</v>
      </c>
      <c r="G819" s="1">
        <v>44</v>
      </c>
      <c r="H819" s="4" t="str">
        <f>IF($G819&gt;=30,"Large",IF(G819&lt;=15,"Small","Medium"))</f>
        <v>Large</v>
      </c>
      <c r="I819" s="4" t="str">
        <f>VLOOKUP(G819,$A$2:$B$12,2,TRUE)</f>
        <v>XX Large</v>
      </c>
      <c r="J819" s="1">
        <v>192.78</v>
      </c>
      <c r="K819" s="4">
        <f>IF(I819="Extra Large",0.01,IF(I819="XXX Large",0.01,IF(I819="XX Large",0.01,0)))</f>
        <v>0.01</v>
      </c>
      <c r="L819" s="4">
        <f>J819-(J819*K819)</f>
        <v>190.85220000000001</v>
      </c>
      <c r="M819" s="4">
        <f>IF(I819="XXX Large",J819-O819,IF(I819="XX Large",J819-O819,IF(I819="Extra Large",J819-O819,J819)))</f>
        <v>191.18</v>
      </c>
      <c r="N819" s="1" t="s">
        <v>10</v>
      </c>
      <c r="O819" s="1">
        <v>1.6</v>
      </c>
    </row>
    <row r="820" spans="4:15" x14ac:dyDescent="0.25">
      <c r="D820" s="1">
        <v>32325</v>
      </c>
      <c r="E820" s="2">
        <v>41214</v>
      </c>
      <c r="F820" s="1" t="s">
        <v>12</v>
      </c>
      <c r="G820" s="1">
        <v>45</v>
      </c>
      <c r="H820" s="4" t="str">
        <f>IF($G820&gt;=30,"Large",IF(G820&lt;=15,"Small","Medium"))</f>
        <v>Large</v>
      </c>
      <c r="I820" s="4" t="str">
        <f>VLOOKUP(G820,$A$2:$B$12,2,TRUE)</f>
        <v>XX Large</v>
      </c>
      <c r="J820" s="1">
        <v>1103.73</v>
      </c>
      <c r="K820" s="4">
        <f>IF(I820="Extra Large",0.01,IF(I820="XXX Large",0.01,IF(I820="XX Large",0.01,0)))</f>
        <v>0.01</v>
      </c>
      <c r="L820" s="4">
        <f>J820-(J820*K820)</f>
        <v>1092.6927000000001</v>
      </c>
      <c r="M820" s="4">
        <f>IF(I820="XXX Large",J820-O820,IF(I820="XX Large",J820-O820,IF(I820="Extra Large",J820-O820,J820)))</f>
        <v>1096.1500000000001</v>
      </c>
      <c r="N820" s="1" t="s">
        <v>10</v>
      </c>
      <c r="O820" s="1">
        <v>7.58</v>
      </c>
    </row>
    <row r="821" spans="4:15" x14ac:dyDescent="0.25">
      <c r="D821" s="1">
        <v>32231</v>
      </c>
      <c r="E821" s="2">
        <v>41214</v>
      </c>
      <c r="F821" s="1" t="s">
        <v>7</v>
      </c>
      <c r="G821" s="1">
        <v>44</v>
      </c>
      <c r="H821" s="4" t="str">
        <f>IF($G821&gt;=30,"Large",IF(G821&lt;=15,"Small","Medium"))</f>
        <v>Large</v>
      </c>
      <c r="I821" s="4" t="str">
        <f>VLOOKUP(G821,$A$2:$B$12,2,TRUE)</f>
        <v>XX Large</v>
      </c>
      <c r="J821" s="1">
        <v>192.33</v>
      </c>
      <c r="K821" s="4">
        <f>IF(I821="Extra Large",0.01,IF(I821="XXX Large",0.01,IF(I821="XX Large",0.01,0)))</f>
        <v>0.01</v>
      </c>
      <c r="L821" s="4">
        <f>J821-(J821*K821)</f>
        <v>190.4067</v>
      </c>
      <c r="M821" s="4">
        <f>IF(I821="XXX Large",J821-O821,IF(I821="XX Large",J821-O821,IF(I821="Extra Large",J821-O821,J821)))</f>
        <v>191.13000000000002</v>
      </c>
      <c r="N821" s="1" t="s">
        <v>10</v>
      </c>
      <c r="O821" s="1">
        <v>1.2</v>
      </c>
    </row>
    <row r="822" spans="4:15" x14ac:dyDescent="0.25">
      <c r="D822" s="1">
        <v>37287</v>
      </c>
      <c r="E822" s="2">
        <v>41214</v>
      </c>
      <c r="F822" s="1" t="s">
        <v>7</v>
      </c>
      <c r="G822" s="1">
        <v>45</v>
      </c>
      <c r="H822" s="4" t="str">
        <f>IF($G822&gt;=30,"Large",IF(G822&lt;=15,"Small","Medium"))</f>
        <v>Large</v>
      </c>
      <c r="I822" s="4" t="str">
        <f>VLOOKUP(G822,$A$2:$B$12,2,TRUE)</f>
        <v>XX Large</v>
      </c>
      <c r="J822" s="1">
        <v>130.25</v>
      </c>
      <c r="K822" s="4">
        <f>IF(I822="Extra Large",0.01,IF(I822="XXX Large",0.01,IF(I822="XX Large",0.01,0)))</f>
        <v>0.01</v>
      </c>
      <c r="L822" s="4">
        <f>J822-(J822*K822)</f>
        <v>128.94749999999999</v>
      </c>
      <c r="M822" s="4">
        <f>IF(I822="XXX Large",J822-O822,IF(I822="XX Large",J822-O822,IF(I822="Extra Large",J822-O822,J822)))</f>
        <v>128.66999999999999</v>
      </c>
      <c r="N822" s="1" t="s">
        <v>10</v>
      </c>
      <c r="O822" s="1">
        <v>1.58</v>
      </c>
    </row>
    <row r="823" spans="4:15" x14ac:dyDescent="0.25">
      <c r="D823" s="1">
        <v>53990</v>
      </c>
      <c r="E823" s="2">
        <v>41214</v>
      </c>
      <c r="F823" s="1" t="s">
        <v>11</v>
      </c>
      <c r="G823" s="1">
        <v>44</v>
      </c>
      <c r="H823" s="4" t="str">
        <f>IF($G823&gt;=30,"Large",IF(G823&lt;=15,"Small","Medium"))</f>
        <v>Large</v>
      </c>
      <c r="I823" s="4" t="str">
        <f>VLOOKUP(G823,$A$2:$B$12,2,TRUE)</f>
        <v>XX Large</v>
      </c>
      <c r="J823" s="1">
        <v>4263.9314999999997</v>
      </c>
      <c r="K823" s="4">
        <f>IF(I823="Extra Large",0.01,IF(I823="XXX Large",0.01,IF(I823="XX Large",0.01,0)))</f>
        <v>0.01</v>
      </c>
      <c r="L823" s="4">
        <f>J823-(J823*K823)</f>
        <v>4221.2921849999993</v>
      </c>
      <c r="M823" s="4">
        <f>IF(I823="XXX Large",J823-O823,IF(I823="XX Large",J823-O823,IF(I823="Extra Large",J823-O823,J823)))</f>
        <v>4261.4314999999997</v>
      </c>
      <c r="N823" s="1" t="s">
        <v>10</v>
      </c>
      <c r="O823" s="1">
        <v>2.5</v>
      </c>
    </row>
    <row r="824" spans="4:15" x14ac:dyDescent="0.25">
      <c r="D824" s="1">
        <v>42758</v>
      </c>
      <c r="E824" s="2">
        <v>41223</v>
      </c>
      <c r="F824" s="1" t="s">
        <v>12</v>
      </c>
      <c r="G824" s="1">
        <v>42</v>
      </c>
      <c r="H824" s="4" t="str">
        <f>IF($G824&gt;=30,"Large",IF(G824&lt;=15,"Small","Medium"))</f>
        <v>Large</v>
      </c>
      <c r="I824" s="4" t="str">
        <f>VLOOKUP(G824,$A$2:$B$12,2,TRUE)</f>
        <v>XX Large</v>
      </c>
      <c r="J824" s="1">
        <v>638.07000000000005</v>
      </c>
      <c r="K824" s="4">
        <f>IF(I824="Extra Large",0.01,IF(I824="XXX Large",0.01,IF(I824="XX Large",0.01,0)))</f>
        <v>0.01</v>
      </c>
      <c r="L824" s="4">
        <f>J824-(J824*K824)</f>
        <v>631.6893</v>
      </c>
      <c r="M824" s="4">
        <f>IF(I824="XXX Large",J824-O824,IF(I824="XX Large",J824-O824,IF(I824="Extra Large",J824-O824,J824)))</f>
        <v>636.1</v>
      </c>
      <c r="N824" s="1" t="s">
        <v>10</v>
      </c>
      <c r="O824" s="1">
        <v>1.97</v>
      </c>
    </row>
    <row r="825" spans="4:15" x14ac:dyDescent="0.25">
      <c r="D825" s="1">
        <v>57600</v>
      </c>
      <c r="E825" s="2">
        <v>41224</v>
      </c>
      <c r="F825" s="1" t="s">
        <v>12</v>
      </c>
      <c r="G825" s="1">
        <v>44</v>
      </c>
      <c r="H825" s="4" t="str">
        <f>IF($G825&gt;=30,"Large",IF(G825&lt;=15,"Small","Medium"))</f>
        <v>Large</v>
      </c>
      <c r="I825" s="4" t="str">
        <f>VLOOKUP(G825,$A$2:$B$12,2,TRUE)</f>
        <v>XX Large</v>
      </c>
      <c r="J825" s="1">
        <v>186.94</v>
      </c>
      <c r="K825" s="4">
        <f>IF(I825="Extra Large",0.01,IF(I825="XXX Large",0.01,IF(I825="XX Large",0.01,0)))</f>
        <v>0.01</v>
      </c>
      <c r="L825" s="4">
        <f>J825-(J825*K825)</f>
        <v>185.07059999999998</v>
      </c>
      <c r="M825" s="4">
        <f>IF(I825="XXX Large",J825-O825,IF(I825="XX Large",J825-O825,IF(I825="Extra Large",J825-O825,J825)))</f>
        <v>186.44</v>
      </c>
      <c r="N825" s="1" t="s">
        <v>10</v>
      </c>
      <c r="O825" s="1">
        <v>0.5</v>
      </c>
    </row>
    <row r="826" spans="4:15" x14ac:dyDescent="0.25">
      <c r="D826" s="1">
        <v>45700</v>
      </c>
      <c r="E826" s="2">
        <v>41226</v>
      </c>
      <c r="F826" s="1" t="s">
        <v>9</v>
      </c>
      <c r="G826" s="1">
        <v>43</v>
      </c>
      <c r="H826" s="4" t="str">
        <f>IF($G826&gt;=30,"Large",IF(G826&lt;=15,"Small","Medium"))</f>
        <v>Large</v>
      </c>
      <c r="I826" s="4" t="str">
        <f>VLOOKUP(G826,$A$2:$B$12,2,TRUE)</f>
        <v>XX Large</v>
      </c>
      <c r="J826" s="1">
        <v>1704.58</v>
      </c>
      <c r="K826" s="4">
        <f>IF(I826="Extra Large",0.01,IF(I826="XXX Large",0.01,IF(I826="XX Large",0.01,0)))</f>
        <v>0.01</v>
      </c>
      <c r="L826" s="4">
        <f>J826-(J826*K826)</f>
        <v>1687.5341999999998</v>
      </c>
      <c r="M826" s="4">
        <f>IF(I826="XXX Large",J826-O826,IF(I826="XX Large",J826-O826,IF(I826="Extra Large",J826-O826,J826)))</f>
        <v>1700.08</v>
      </c>
      <c r="N826" s="1" t="s">
        <v>10</v>
      </c>
      <c r="O826" s="1">
        <v>4.5</v>
      </c>
    </row>
    <row r="827" spans="4:15" x14ac:dyDescent="0.25">
      <c r="D827" s="1">
        <v>19936</v>
      </c>
      <c r="E827" s="2">
        <v>41226</v>
      </c>
      <c r="F827" s="1" t="s">
        <v>12</v>
      </c>
      <c r="G827" s="1">
        <v>41</v>
      </c>
      <c r="H827" s="4" t="str">
        <f>IF($G827&gt;=30,"Large",IF(G827&lt;=15,"Small","Medium"))</f>
        <v>Large</v>
      </c>
      <c r="I827" s="4" t="str">
        <f>VLOOKUP(G827,$A$2:$B$12,2,TRUE)</f>
        <v>XX Large</v>
      </c>
      <c r="J827" s="1">
        <v>1115.2</v>
      </c>
      <c r="K827" s="4">
        <f>IF(I827="Extra Large",0.01,IF(I827="XXX Large",0.01,IF(I827="XX Large",0.01,0)))</f>
        <v>0.01</v>
      </c>
      <c r="L827" s="4">
        <f>J827-(J827*K827)</f>
        <v>1104.048</v>
      </c>
      <c r="M827" s="4">
        <f>IF(I827="XXX Large",J827-O827,IF(I827="XX Large",J827-O827,IF(I827="Extra Large",J827-O827,J827)))</f>
        <v>1113.21</v>
      </c>
      <c r="N827" s="1" t="s">
        <v>10</v>
      </c>
      <c r="O827" s="1">
        <v>1.99</v>
      </c>
    </row>
    <row r="828" spans="4:15" x14ac:dyDescent="0.25">
      <c r="D828" s="1">
        <v>13346</v>
      </c>
      <c r="E828" s="2">
        <v>41228</v>
      </c>
      <c r="F828" s="1" t="s">
        <v>7</v>
      </c>
      <c r="G828" s="1">
        <v>44</v>
      </c>
      <c r="H828" s="4" t="str">
        <f>IF($G828&gt;=30,"Large",IF(G828&lt;=15,"Small","Medium"))</f>
        <v>Large</v>
      </c>
      <c r="I828" s="4" t="str">
        <f>VLOOKUP(G828,$A$2:$B$12,2,TRUE)</f>
        <v>XX Large</v>
      </c>
      <c r="J828" s="1">
        <v>268.33999999999997</v>
      </c>
      <c r="K828" s="4">
        <f>IF(I828="Extra Large",0.01,IF(I828="XXX Large",0.01,IF(I828="XX Large",0.01,0)))</f>
        <v>0.01</v>
      </c>
      <c r="L828" s="4">
        <f>J828-(J828*K828)</f>
        <v>265.65659999999997</v>
      </c>
      <c r="M828" s="4">
        <f>IF(I828="XXX Large",J828-O828,IF(I828="XX Large",J828-O828,IF(I828="Extra Large",J828-O828,J828)))</f>
        <v>259.45999999999998</v>
      </c>
      <c r="N828" s="1" t="s">
        <v>10</v>
      </c>
      <c r="O828" s="1">
        <v>8.8800000000000008</v>
      </c>
    </row>
    <row r="829" spans="4:15" x14ac:dyDescent="0.25">
      <c r="D829" s="1">
        <v>24579</v>
      </c>
      <c r="E829" s="2">
        <v>41231</v>
      </c>
      <c r="F829" s="1" t="s">
        <v>9</v>
      </c>
      <c r="G829" s="1">
        <v>45</v>
      </c>
      <c r="H829" s="4" t="str">
        <f>IF($G829&gt;=30,"Large",IF(G829&lt;=15,"Small","Medium"))</f>
        <v>Large</v>
      </c>
      <c r="I829" s="4" t="str">
        <f>VLOOKUP(G829,$A$2:$B$12,2,TRUE)</f>
        <v>XX Large</v>
      </c>
      <c r="J829" s="1">
        <v>13921.6</v>
      </c>
      <c r="K829" s="4">
        <f>IF(I829="Extra Large",0.01,IF(I829="XXX Large",0.01,IF(I829="XX Large",0.01,0)))</f>
        <v>0.01</v>
      </c>
      <c r="L829" s="4">
        <f>J829-(J829*K829)</f>
        <v>13782.384</v>
      </c>
      <c r="M829" s="4">
        <f>IF(I829="XXX Large",J829-O829,IF(I829="XX Large",J829-O829,IF(I829="Extra Large",J829-O829,J829)))</f>
        <v>13897.11</v>
      </c>
      <c r="N829" s="1" t="s">
        <v>10</v>
      </c>
      <c r="O829" s="1">
        <v>24.49</v>
      </c>
    </row>
    <row r="830" spans="4:15" x14ac:dyDescent="0.25">
      <c r="D830" s="1">
        <v>34659</v>
      </c>
      <c r="E830" s="2">
        <v>41232</v>
      </c>
      <c r="F830" s="1" t="s">
        <v>9</v>
      </c>
      <c r="G830" s="1">
        <v>42</v>
      </c>
      <c r="H830" s="4" t="str">
        <f>IF($G830&gt;=30,"Large",IF(G830&lt;=15,"Small","Medium"))</f>
        <v>Large</v>
      </c>
      <c r="I830" s="4" t="str">
        <f>VLOOKUP(G830,$A$2:$B$12,2,TRUE)</f>
        <v>XX Large</v>
      </c>
      <c r="J830" s="1">
        <v>259.43</v>
      </c>
      <c r="K830" s="4">
        <f>IF(I830="Extra Large",0.01,IF(I830="XXX Large",0.01,IF(I830="XX Large",0.01,0)))</f>
        <v>0.01</v>
      </c>
      <c r="L830" s="4">
        <f>J830-(J830*K830)</f>
        <v>256.83570000000003</v>
      </c>
      <c r="M830" s="4">
        <f>IF(I830="XXX Large",J830-O830,IF(I830="XX Large",J830-O830,IF(I830="Extra Large",J830-O830,J830)))</f>
        <v>254.46</v>
      </c>
      <c r="N830" s="1" t="s">
        <v>10</v>
      </c>
      <c r="O830" s="1">
        <v>4.97</v>
      </c>
    </row>
    <row r="831" spans="4:15" x14ac:dyDescent="0.25">
      <c r="D831" s="1">
        <v>50017</v>
      </c>
      <c r="E831" s="2">
        <v>41233</v>
      </c>
      <c r="F831" s="1" t="s">
        <v>7</v>
      </c>
      <c r="G831" s="1">
        <v>43</v>
      </c>
      <c r="H831" s="4" t="str">
        <f>IF($G831&gt;=30,"Large",IF(G831&lt;=15,"Small","Medium"))</f>
        <v>Large</v>
      </c>
      <c r="I831" s="4" t="str">
        <f>VLOOKUP(G831,$A$2:$B$12,2,TRUE)</f>
        <v>XX Large</v>
      </c>
      <c r="J831" s="1">
        <v>1502.47</v>
      </c>
      <c r="K831" s="4">
        <f>IF(I831="Extra Large",0.01,IF(I831="XXX Large",0.01,IF(I831="XX Large",0.01,0)))</f>
        <v>0.01</v>
      </c>
      <c r="L831" s="4">
        <f>J831-(J831*K831)</f>
        <v>1487.4453000000001</v>
      </c>
      <c r="M831" s="4">
        <f>IF(I831="XXX Large",J831-O831,IF(I831="XX Large",J831-O831,IF(I831="Extra Large",J831-O831,J831)))</f>
        <v>1493.48</v>
      </c>
      <c r="N831" s="1" t="s">
        <v>10</v>
      </c>
      <c r="O831" s="1">
        <v>8.99</v>
      </c>
    </row>
    <row r="832" spans="4:15" x14ac:dyDescent="0.25">
      <c r="D832" s="1">
        <v>1796</v>
      </c>
      <c r="E832" s="2">
        <v>41233</v>
      </c>
      <c r="F832" s="1" t="s">
        <v>9</v>
      </c>
      <c r="G832" s="1">
        <v>43</v>
      </c>
      <c r="H832" s="4" t="str">
        <f>IF($G832&gt;=30,"Large",IF(G832&lt;=15,"Small","Medium"))</f>
        <v>Large</v>
      </c>
      <c r="I832" s="4" t="str">
        <f>VLOOKUP(G832,$A$2:$B$12,2,TRUE)</f>
        <v>XX Large</v>
      </c>
      <c r="J832" s="1">
        <v>183.41</v>
      </c>
      <c r="K832" s="4">
        <f>IF(I832="Extra Large",0.01,IF(I832="XXX Large",0.01,IF(I832="XX Large",0.01,0)))</f>
        <v>0.01</v>
      </c>
      <c r="L832" s="4">
        <f>J832-(J832*K832)</f>
        <v>181.57589999999999</v>
      </c>
      <c r="M832" s="4">
        <f>IF(I832="XXX Large",J832-O832,IF(I832="XX Large",J832-O832,IF(I832="Extra Large",J832-O832,J832)))</f>
        <v>178.37</v>
      </c>
      <c r="N832" s="1" t="s">
        <v>10</v>
      </c>
      <c r="O832" s="1">
        <v>5.04</v>
      </c>
    </row>
    <row r="833" spans="4:15" x14ac:dyDescent="0.25">
      <c r="D833" s="1">
        <v>23618</v>
      </c>
      <c r="E833" s="2">
        <v>41240</v>
      </c>
      <c r="F833" s="1" t="s">
        <v>14</v>
      </c>
      <c r="G833" s="1">
        <v>45</v>
      </c>
      <c r="H833" s="4" t="str">
        <f>IF($G833&gt;=30,"Large",IF(G833&lt;=15,"Small","Medium"))</f>
        <v>Large</v>
      </c>
      <c r="I833" s="4" t="str">
        <f>VLOOKUP(G833,$A$2:$B$12,2,TRUE)</f>
        <v>XX Large</v>
      </c>
      <c r="J833" s="1">
        <v>2601.7905000000001</v>
      </c>
      <c r="K833" s="4">
        <f>IF(I833="Extra Large",0.01,IF(I833="XXX Large",0.01,IF(I833="XX Large",0.01,0)))</f>
        <v>0.01</v>
      </c>
      <c r="L833" s="4">
        <f>J833-(J833*K833)</f>
        <v>2575.7725949999999</v>
      </c>
      <c r="M833" s="4">
        <f>IF(I833="XXX Large",J833-O833,IF(I833="XX Large",J833-O833,IF(I833="Extra Large",J833-O833,J833)))</f>
        <v>2596.5304999999998</v>
      </c>
      <c r="N833" s="1" t="s">
        <v>10</v>
      </c>
      <c r="O833" s="1">
        <v>5.26</v>
      </c>
    </row>
    <row r="834" spans="4:15" x14ac:dyDescent="0.25">
      <c r="D834" s="1">
        <v>22432</v>
      </c>
      <c r="E834" s="2">
        <v>41241</v>
      </c>
      <c r="F834" s="1" t="s">
        <v>11</v>
      </c>
      <c r="G834" s="1">
        <v>45</v>
      </c>
      <c r="H834" s="4" t="str">
        <f>IF($G834&gt;=30,"Large",IF(G834&lt;=15,"Small","Medium"))</f>
        <v>Large</v>
      </c>
      <c r="I834" s="4" t="str">
        <f>VLOOKUP(G834,$A$2:$B$12,2,TRUE)</f>
        <v>XX Large</v>
      </c>
      <c r="J834" s="1">
        <v>2728.42</v>
      </c>
      <c r="K834" s="4">
        <f>IF(I834="Extra Large",0.01,IF(I834="XXX Large",0.01,IF(I834="XX Large",0.01,0)))</f>
        <v>0.01</v>
      </c>
      <c r="L834" s="4">
        <f>J834-(J834*K834)</f>
        <v>2701.1358</v>
      </c>
      <c r="M834" s="4">
        <f>IF(I834="XXX Large",J834-O834,IF(I834="XX Large",J834-O834,IF(I834="Extra Large",J834-O834,J834)))</f>
        <v>2708.4300000000003</v>
      </c>
      <c r="N834" s="1" t="s">
        <v>10</v>
      </c>
      <c r="O834" s="1">
        <v>19.989999999999998</v>
      </c>
    </row>
    <row r="835" spans="4:15" x14ac:dyDescent="0.25">
      <c r="D835" s="1">
        <v>614</v>
      </c>
      <c r="E835" s="2">
        <v>41243</v>
      </c>
      <c r="F835" s="1" t="s">
        <v>9</v>
      </c>
      <c r="G835" s="1">
        <v>41</v>
      </c>
      <c r="H835" s="4" t="str">
        <f>IF($G835&gt;=30,"Large",IF(G835&lt;=15,"Small","Medium"))</f>
        <v>Large</v>
      </c>
      <c r="I835" s="4" t="str">
        <f>VLOOKUP(G835,$A$2:$B$12,2,TRUE)</f>
        <v>XX Large</v>
      </c>
      <c r="J835" s="1">
        <v>628.22</v>
      </c>
      <c r="K835" s="4">
        <f>IF(I835="Extra Large",0.01,IF(I835="XXX Large",0.01,IF(I835="XX Large",0.01,0)))</f>
        <v>0.01</v>
      </c>
      <c r="L835" s="4">
        <f>J835-(J835*K835)</f>
        <v>621.93780000000004</v>
      </c>
      <c r="M835" s="4">
        <f>IF(I835="XXX Large",J835-O835,IF(I835="XX Large",J835-O835,IF(I835="Extra Large",J835-O835,J835)))</f>
        <v>623.22</v>
      </c>
      <c r="N835" s="1" t="s">
        <v>10</v>
      </c>
      <c r="O835" s="1">
        <v>5</v>
      </c>
    </row>
    <row r="836" spans="4:15" x14ac:dyDescent="0.25">
      <c r="D836" s="1">
        <v>14435</v>
      </c>
      <c r="E836" s="2">
        <v>41244</v>
      </c>
      <c r="F836" s="1" t="s">
        <v>11</v>
      </c>
      <c r="G836" s="1">
        <v>44</v>
      </c>
      <c r="H836" s="4" t="str">
        <f>IF($G836&gt;=30,"Large",IF(G836&lt;=15,"Small","Medium"))</f>
        <v>Large</v>
      </c>
      <c r="I836" s="4" t="str">
        <f>VLOOKUP(G836,$A$2:$B$12,2,TRUE)</f>
        <v>XX Large</v>
      </c>
      <c r="J836" s="1">
        <v>1299.9100000000001</v>
      </c>
      <c r="K836" s="4">
        <f>IF(I836="Extra Large",0.01,IF(I836="XXX Large",0.01,IF(I836="XX Large",0.01,0)))</f>
        <v>0.01</v>
      </c>
      <c r="L836" s="4">
        <f>J836-(J836*K836)</f>
        <v>1286.9109000000001</v>
      </c>
      <c r="M836" s="4">
        <f>IF(I836="XXX Large",J836-O836,IF(I836="XX Large",J836-O836,IF(I836="Extra Large",J836-O836,J836)))</f>
        <v>1294.1500000000001</v>
      </c>
      <c r="N836" s="1" t="s">
        <v>10</v>
      </c>
      <c r="O836" s="1">
        <v>5.76</v>
      </c>
    </row>
    <row r="837" spans="4:15" x14ac:dyDescent="0.25">
      <c r="D837" s="1">
        <v>13570</v>
      </c>
      <c r="E837" s="2">
        <v>41245</v>
      </c>
      <c r="F837" s="1" t="s">
        <v>11</v>
      </c>
      <c r="G837" s="1">
        <v>42</v>
      </c>
      <c r="H837" s="4" t="str">
        <f>IF($G837&gt;=30,"Large",IF(G837&lt;=15,"Small","Medium"))</f>
        <v>Large</v>
      </c>
      <c r="I837" s="4" t="str">
        <f>VLOOKUP(G837,$A$2:$B$12,2,TRUE)</f>
        <v>XX Large</v>
      </c>
      <c r="J837" s="1">
        <v>4077.7559999999999</v>
      </c>
      <c r="K837" s="4">
        <f>IF(I837="Extra Large",0.01,IF(I837="XXX Large",0.01,IF(I837="XX Large",0.01,0)))</f>
        <v>0.01</v>
      </c>
      <c r="L837" s="4">
        <f>J837-(J837*K837)</f>
        <v>4036.9784399999999</v>
      </c>
      <c r="M837" s="4">
        <f>IF(I837="XXX Large",J837-O837,IF(I837="XX Large",J837-O837,IF(I837="Extra Large",J837-O837,J837)))</f>
        <v>4068.7660000000001</v>
      </c>
      <c r="N837" s="1" t="s">
        <v>10</v>
      </c>
      <c r="O837" s="1">
        <v>8.99</v>
      </c>
    </row>
    <row r="838" spans="4:15" x14ac:dyDescent="0.25">
      <c r="D838" s="1">
        <v>59329</v>
      </c>
      <c r="E838" s="2">
        <v>41247</v>
      </c>
      <c r="F838" s="1" t="s">
        <v>12</v>
      </c>
      <c r="G838" s="1">
        <v>41</v>
      </c>
      <c r="H838" s="4" t="str">
        <f>IF($G838&gt;=30,"Large",IF(G838&lt;=15,"Small","Medium"))</f>
        <v>Large</v>
      </c>
      <c r="I838" s="4" t="str">
        <f>VLOOKUP(G838,$A$2:$B$12,2,TRUE)</f>
        <v>XX Large</v>
      </c>
      <c r="J838" s="1">
        <v>214.19</v>
      </c>
      <c r="K838" s="4">
        <f>IF(I838="Extra Large",0.01,IF(I838="XXX Large",0.01,IF(I838="XX Large",0.01,0)))</f>
        <v>0.01</v>
      </c>
      <c r="L838" s="4">
        <f>J838-(J838*K838)</f>
        <v>212.04810000000001</v>
      </c>
      <c r="M838" s="4">
        <f>IF(I838="XXX Large",J838-O838,IF(I838="XX Large",J838-O838,IF(I838="Extra Large",J838-O838,J838)))</f>
        <v>209.49</v>
      </c>
      <c r="N838" s="1" t="s">
        <v>10</v>
      </c>
      <c r="O838" s="1">
        <v>4.7</v>
      </c>
    </row>
    <row r="839" spans="4:15" x14ac:dyDescent="0.25">
      <c r="D839" s="1">
        <v>59329</v>
      </c>
      <c r="E839" s="2">
        <v>41247</v>
      </c>
      <c r="F839" s="1" t="s">
        <v>12</v>
      </c>
      <c r="G839" s="1">
        <v>41</v>
      </c>
      <c r="H839" s="4" t="str">
        <f>IF($G839&gt;=30,"Large",IF(G839&lt;=15,"Small","Medium"))</f>
        <v>Large</v>
      </c>
      <c r="I839" s="4" t="str">
        <f>VLOOKUP(G839,$A$2:$B$12,2,TRUE)</f>
        <v>XX Large</v>
      </c>
      <c r="J839" s="1">
        <v>214.23</v>
      </c>
      <c r="K839" s="4">
        <f>IF(I839="Extra Large",0.01,IF(I839="XXX Large",0.01,IF(I839="XX Large",0.01,0)))</f>
        <v>0.01</v>
      </c>
      <c r="L839" s="4">
        <f>J839-(J839*K839)</f>
        <v>212.08769999999998</v>
      </c>
      <c r="M839" s="4">
        <f>IF(I839="XXX Large",J839-O839,IF(I839="XX Large",J839-O839,IF(I839="Extra Large",J839-O839,J839)))</f>
        <v>207.13</v>
      </c>
      <c r="N839" s="1" t="s">
        <v>10</v>
      </c>
      <c r="O839" s="1">
        <v>7.1</v>
      </c>
    </row>
    <row r="840" spans="4:15" x14ac:dyDescent="0.25">
      <c r="D840" s="1">
        <v>12256</v>
      </c>
      <c r="E840" s="2">
        <v>41261</v>
      </c>
      <c r="F840" s="1" t="s">
        <v>14</v>
      </c>
      <c r="G840" s="1">
        <v>44</v>
      </c>
      <c r="H840" s="4" t="str">
        <f>IF($G840&gt;=30,"Large",IF(G840&lt;=15,"Small","Medium"))</f>
        <v>Large</v>
      </c>
      <c r="I840" s="4" t="str">
        <f>VLOOKUP(G840,$A$2:$B$12,2,TRUE)</f>
        <v>XX Large</v>
      </c>
      <c r="J840" s="1">
        <v>117.97</v>
      </c>
      <c r="K840" s="4">
        <f>IF(I840="Extra Large",0.01,IF(I840="XXX Large",0.01,IF(I840="XX Large",0.01,0)))</f>
        <v>0.01</v>
      </c>
      <c r="L840" s="4">
        <f>J840-(J840*K840)</f>
        <v>116.7903</v>
      </c>
      <c r="M840" s="4">
        <f>IF(I840="XXX Large",J840-O840,IF(I840="XX Large",J840-O840,IF(I840="Extra Large",J840-O840,J840)))</f>
        <v>117.47</v>
      </c>
      <c r="N840" s="1" t="s">
        <v>10</v>
      </c>
      <c r="O840" s="1">
        <v>0.5</v>
      </c>
    </row>
    <row r="841" spans="4:15" x14ac:dyDescent="0.25">
      <c r="D841" s="1">
        <v>54791</v>
      </c>
      <c r="E841" s="2">
        <v>41263</v>
      </c>
      <c r="F841" s="1" t="s">
        <v>9</v>
      </c>
      <c r="G841" s="1">
        <v>42</v>
      </c>
      <c r="H841" s="4" t="str">
        <f>IF($G841&gt;=30,"Large",IF(G841&lt;=15,"Small","Medium"))</f>
        <v>Large</v>
      </c>
      <c r="I841" s="4" t="str">
        <f>VLOOKUP(G841,$A$2:$B$12,2,TRUE)</f>
        <v>XX Large</v>
      </c>
      <c r="J841" s="1">
        <v>4273.3500000000004</v>
      </c>
      <c r="K841" s="4">
        <f>IF(I841="Extra Large",0.01,IF(I841="XXX Large",0.01,IF(I841="XX Large",0.01,0)))</f>
        <v>0.01</v>
      </c>
      <c r="L841" s="4">
        <f>J841-(J841*K841)</f>
        <v>4230.6165000000001</v>
      </c>
      <c r="M841" s="4">
        <f>IF(I841="XXX Large",J841-O841,IF(I841="XX Large",J841-O841,IF(I841="Extra Large",J841-O841,J841)))</f>
        <v>4238.3500000000004</v>
      </c>
      <c r="N841" s="1" t="s">
        <v>10</v>
      </c>
      <c r="O841" s="1">
        <v>35</v>
      </c>
    </row>
    <row r="842" spans="4:15" x14ac:dyDescent="0.25">
      <c r="D842" s="1">
        <v>23619</v>
      </c>
      <c r="E842" s="2">
        <v>41264</v>
      </c>
      <c r="F842" s="1" t="s">
        <v>14</v>
      </c>
      <c r="G842" s="1">
        <v>45</v>
      </c>
      <c r="H842" s="4" t="str">
        <f>IF($G842&gt;=30,"Large",IF(G842&lt;=15,"Small","Medium"))</f>
        <v>Large</v>
      </c>
      <c r="I842" s="4" t="str">
        <f>VLOOKUP(G842,$A$2:$B$12,2,TRUE)</f>
        <v>XX Large</v>
      </c>
      <c r="J842" s="1">
        <v>285.91000000000003</v>
      </c>
      <c r="K842" s="4">
        <f>IF(I842="Extra Large",0.01,IF(I842="XXX Large",0.01,IF(I842="XX Large",0.01,0)))</f>
        <v>0.01</v>
      </c>
      <c r="L842" s="4">
        <f>J842-(J842*K842)</f>
        <v>283.05090000000001</v>
      </c>
      <c r="M842" s="4">
        <f>IF(I842="XXX Large",J842-O842,IF(I842="XX Large",J842-O842,IF(I842="Extra Large",J842-O842,J842)))</f>
        <v>280.69</v>
      </c>
      <c r="N842" s="1" t="s">
        <v>10</v>
      </c>
      <c r="O842" s="1">
        <v>5.22</v>
      </c>
    </row>
    <row r="843" spans="4:15" x14ac:dyDescent="0.25">
      <c r="D843" s="1">
        <v>48672</v>
      </c>
      <c r="E843" s="2">
        <v>41269</v>
      </c>
      <c r="F843" s="1" t="s">
        <v>9</v>
      </c>
      <c r="G843" s="1">
        <v>43</v>
      </c>
      <c r="H843" s="4" t="str">
        <f>IF($G843&gt;=30,"Large",IF(G843&lt;=15,"Small","Medium"))</f>
        <v>Large</v>
      </c>
      <c r="I843" s="4" t="str">
        <f>VLOOKUP(G843,$A$2:$B$12,2,TRUE)</f>
        <v>XX Large</v>
      </c>
      <c r="J843" s="1">
        <v>255.7</v>
      </c>
      <c r="K843" s="4">
        <f>IF(I843="Extra Large",0.01,IF(I843="XXX Large",0.01,IF(I843="XX Large",0.01,0)))</f>
        <v>0.01</v>
      </c>
      <c r="L843" s="4">
        <f>J843-(J843*K843)</f>
        <v>253.143</v>
      </c>
      <c r="M843" s="4">
        <f>IF(I843="XXX Large",J843-O843,IF(I843="XX Large",J843-O843,IF(I843="Extra Large",J843-O843,J843)))</f>
        <v>252.32999999999998</v>
      </c>
      <c r="N843" s="1" t="s">
        <v>10</v>
      </c>
      <c r="O843" s="1">
        <v>3.37</v>
      </c>
    </row>
    <row r="844" spans="4:15" x14ac:dyDescent="0.25">
      <c r="D844" s="1">
        <v>26726</v>
      </c>
      <c r="E844" s="2">
        <v>41270</v>
      </c>
      <c r="F844" s="1" t="s">
        <v>9</v>
      </c>
      <c r="G844" s="1">
        <v>41</v>
      </c>
      <c r="H844" s="4" t="str">
        <f>IF($G844&gt;=30,"Large",IF(G844&lt;=15,"Small","Medium"))</f>
        <v>Large</v>
      </c>
      <c r="I844" s="4" t="str">
        <f>VLOOKUP(G844,$A$2:$B$12,2,TRUE)</f>
        <v>XX Large</v>
      </c>
      <c r="J844" s="1">
        <v>833.51</v>
      </c>
      <c r="K844" s="4">
        <f>IF(I844="Extra Large",0.01,IF(I844="XXX Large",0.01,IF(I844="XX Large",0.01,0)))</f>
        <v>0.01</v>
      </c>
      <c r="L844" s="4">
        <f>J844-(J844*K844)</f>
        <v>825.17489999999998</v>
      </c>
      <c r="M844" s="4">
        <f>IF(I844="XXX Large",J844-O844,IF(I844="XX Large",J844-O844,IF(I844="Extra Large",J844-O844,J844)))</f>
        <v>832.02</v>
      </c>
      <c r="N844" s="1" t="s">
        <v>10</v>
      </c>
      <c r="O844" s="1">
        <v>1.49</v>
      </c>
    </row>
    <row r="845" spans="4:15" x14ac:dyDescent="0.25">
      <c r="D845" s="1">
        <v>28611</v>
      </c>
      <c r="E845" s="2">
        <v>41270</v>
      </c>
      <c r="F845" s="1" t="s">
        <v>7</v>
      </c>
      <c r="G845" s="1">
        <v>42</v>
      </c>
      <c r="H845" s="4" t="str">
        <f>IF($G845&gt;=30,"Large",IF(G845&lt;=15,"Small","Medium"))</f>
        <v>Large</v>
      </c>
      <c r="I845" s="4" t="str">
        <f>VLOOKUP(G845,$A$2:$B$12,2,TRUE)</f>
        <v>XX Large</v>
      </c>
      <c r="J845" s="1">
        <v>3883.4715000000001</v>
      </c>
      <c r="K845" s="4">
        <f>IF(I845="Extra Large",0.01,IF(I845="XXX Large",0.01,IF(I845="XX Large",0.01,0)))</f>
        <v>0.01</v>
      </c>
      <c r="L845" s="4">
        <f>J845-(J845*K845)</f>
        <v>3844.6367850000001</v>
      </c>
      <c r="M845" s="4">
        <f>IF(I845="XXX Large",J845-O845,IF(I845="XX Large",J845-O845,IF(I845="Extra Large",J845-O845,J845)))</f>
        <v>3874.4815000000003</v>
      </c>
      <c r="N845" s="1" t="s">
        <v>10</v>
      </c>
      <c r="O845" s="1">
        <v>8.99</v>
      </c>
    </row>
    <row r="846" spans="4:15" x14ac:dyDescent="0.25">
      <c r="D846" s="1">
        <v>42945</v>
      </c>
      <c r="E846" s="2">
        <v>41272</v>
      </c>
      <c r="F846" s="1" t="s">
        <v>11</v>
      </c>
      <c r="G846" s="1">
        <v>45</v>
      </c>
      <c r="H846" s="4" t="str">
        <f>IF($G846&gt;=30,"Large",IF(G846&lt;=15,"Small","Medium"))</f>
        <v>Large</v>
      </c>
      <c r="I846" s="4" t="str">
        <f>VLOOKUP(G846,$A$2:$B$12,2,TRUE)</f>
        <v>XX Large</v>
      </c>
      <c r="J846" s="1">
        <v>178.7</v>
      </c>
      <c r="K846" s="4">
        <f>IF(I846="Extra Large",0.01,IF(I846="XXX Large",0.01,IF(I846="XX Large",0.01,0)))</f>
        <v>0.01</v>
      </c>
      <c r="L846" s="4">
        <f>J846-(J846*K846)</f>
        <v>176.91299999999998</v>
      </c>
      <c r="M846" s="4">
        <f>IF(I846="XXX Large",J846-O846,IF(I846="XX Large",J846-O846,IF(I846="Extra Large",J846-O846,J846)))</f>
        <v>173.57</v>
      </c>
      <c r="N846" s="1" t="s">
        <v>10</v>
      </c>
      <c r="O846" s="1">
        <v>5.13</v>
      </c>
    </row>
    <row r="847" spans="4:15" x14ac:dyDescent="0.25">
      <c r="D847" s="1">
        <v>47815</v>
      </c>
      <c r="E847" s="2">
        <v>41273</v>
      </c>
      <c r="F847" s="1" t="s">
        <v>11</v>
      </c>
      <c r="G847" s="1">
        <v>45</v>
      </c>
      <c r="H847" s="4" t="str">
        <f>IF($G847&gt;=30,"Large",IF(G847&lt;=15,"Small","Medium"))</f>
        <v>Large</v>
      </c>
      <c r="I847" s="4" t="str">
        <f>VLOOKUP(G847,$A$2:$B$12,2,TRUE)</f>
        <v>XX Large</v>
      </c>
      <c r="J847" s="1">
        <v>580.96</v>
      </c>
      <c r="K847" s="4">
        <f>IF(I847="Extra Large",0.01,IF(I847="XXX Large",0.01,IF(I847="XX Large",0.01,0)))</f>
        <v>0.01</v>
      </c>
      <c r="L847" s="4">
        <f>J847-(J847*K847)</f>
        <v>575.15039999999999</v>
      </c>
      <c r="M847" s="4">
        <f>IF(I847="XXX Large",J847-O847,IF(I847="XX Large",J847-O847,IF(I847="Extra Large",J847-O847,J847)))</f>
        <v>574.11</v>
      </c>
      <c r="N847" s="1" t="s">
        <v>10</v>
      </c>
      <c r="O847" s="1">
        <v>6.85</v>
      </c>
    </row>
    <row r="848" spans="4:15" x14ac:dyDescent="0.25">
      <c r="D848" s="1">
        <v>55011</v>
      </c>
      <c r="E848" s="2">
        <v>40912</v>
      </c>
      <c r="F848" s="1" t="s">
        <v>12</v>
      </c>
      <c r="G848" s="1">
        <v>18</v>
      </c>
      <c r="H848" s="4" t="str">
        <f>IF($G848&gt;=30,"Large",IF(G848&lt;=15,"Small","Medium"))</f>
        <v>Medium</v>
      </c>
      <c r="I848" s="4" t="str">
        <f>VLOOKUP(G848,$A$2:$B$12,2,TRUE)</f>
        <v>Small-Medium</v>
      </c>
      <c r="J848" s="1">
        <v>55.82</v>
      </c>
      <c r="K848" s="4">
        <f>IF(I848="Extra Large",0.01,IF(I848="XXX Large",0.01,IF(I848="XX Large",0.01,0)))</f>
        <v>0</v>
      </c>
      <c r="L848" s="4">
        <f>J848-(J848*K848)</f>
        <v>55.82</v>
      </c>
      <c r="M848" s="4">
        <f>IF(I848="XXX Large",J848-O848,IF(I848="XX Large",J848-O848,IF(I848="Extra Large",J848-O848,J848)))</f>
        <v>55.82</v>
      </c>
      <c r="N848" s="1" t="s">
        <v>10</v>
      </c>
      <c r="O848" s="1">
        <v>0.81</v>
      </c>
    </row>
    <row r="849" spans="4:15" x14ac:dyDescent="0.25">
      <c r="D849" s="1">
        <v>4800</v>
      </c>
      <c r="E849" s="2">
        <v>40913</v>
      </c>
      <c r="F849" s="1" t="s">
        <v>7</v>
      </c>
      <c r="G849" s="1">
        <v>17</v>
      </c>
      <c r="H849" s="4" t="str">
        <f>IF($G849&gt;=30,"Large",IF(G849&lt;=15,"Small","Medium"))</f>
        <v>Medium</v>
      </c>
      <c r="I849" s="4" t="str">
        <f>VLOOKUP(G849,$A$2:$B$12,2,TRUE)</f>
        <v>Small-Medium</v>
      </c>
      <c r="J849" s="1">
        <v>89.25</v>
      </c>
      <c r="K849" s="4">
        <f>IF(I849="Extra Large",0.01,IF(I849="XXX Large",0.01,IF(I849="XX Large",0.01,0)))</f>
        <v>0</v>
      </c>
      <c r="L849" s="4">
        <f>J849-(J849*K849)</f>
        <v>89.25</v>
      </c>
      <c r="M849" s="4">
        <f>IF(I849="XXX Large",J849-O849,IF(I849="XX Large",J849-O849,IF(I849="Extra Large",J849-O849,J849)))</f>
        <v>89.25</v>
      </c>
      <c r="N849" s="1" t="s">
        <v>10</v>
      </c>
      <c r="O849" s="1">
        <v>0.5</v>
      </c>
    </row>
    <row r="850" spans="4:15" x14ac:dyDescent="0.25">
      <c r="D850" s="1">
        <v>47879</v>
      </c>
      <c r="E850" s="2">
        <v>40919</v>
      </c>
      <c r="F850" s="1" t="s">
        <v>12</v>
      </c>
      <c r="G850" s="1">
        <v>19</v>
      </c>
      <c r="H850" s="4" t="str">
        <f>IF($G850&gt;=30,"Large",IF(G850&lt;=15,"Small","Medium"))</f>
        <v>Medium</v>
      </c>
      <c r="I850" s="4" t="str">
        <f>VLOOKUP(G850,$A$2:$B$12,2,TRUE)</f>
        <v>Small-Medium</v>
      </c>
      <c r="J850" s="1">
        <v>172.54</v>
      </c>
      <c r="K850" s="4">
        <f>IF(I850="Extra Large",0.01,IF(I850="XXX Large",0.01,IF(I850="XX Large",0.01,0)))</f>
        <v>0</v>
      </c>
      <c r="L850" s="4">
        <f>J850-(J850*K850)</f>
        <v>172.54</v>
      </c>
      <c r="M850" s="4">
        <f>IF(I850="XXX Large",J850-O850,IF(I850="XX Large",J850-O850,IF(I850="Extra Large",J850-O850,J850)))</f>
        <v>172.54</v>
      </c>
      <c r="N850" s="1" t="s">
        <v>10</v>
      </c>
      <c r="O850" s="1">
        <v>2.15</v>
      </c>
    </row>
    <row r="851" spans="4:15" x14ac:dyDescent="0.25">
      <c r="D851" s="1">
        <v>59969</v>
      </c>
      <c r="E851" s="2">
        <v>40919</v>
      </c>
      <c r="F851" s="1" t="s">
        <v>9</v>
      </c>
      <c r="G851" s="1">
        <v>16</v>
      </c>
      <c r="H851" s="4" t="str">
        <f>IF($G851&gt;=30,"Large",IF(G851&lt;=15,"Small","Medium"))</f>
        <v>Medium</v>
      </c>
      <c r="I851" s="4" t="str">
        <f>VLOOKUP(G851,$A$2:$B$12,2,TRUE)</f>
        <v>Small-Medium</v>
      </c>
      <c r="J851" s="1">
        <v>275.01</v>
      </c>
      <c r="K851" s="4">
        <f>IF(I851="Extra Large",0.01,IF(I851="XXX Large",0.01,IF(I851="XX Large",0.01,0)))</f>
        <v>0</v>
      </c>
      <c r="L851" s="4">
        <f>J851-(J851*K851)</f>
        <v>275.01</v>
      </c>
      <c r="M851" s="4">
        <f>IF(I851="XXX Large",J851-O851,IF(I851="XX Large",J851-O851,IF(I851="Extra Large",J851-O851,J851)))</f>
        <v>275.01</v>
      </c>
      <c r="N851" s="1" t="s">
        <v>10</v>
      </c>
      <c r="O851" s="1">
        <v>11.25</v>
      </c>
    </row>
    <row r="852" spans="4:15" x14ac:dyDescent="0.25">
      <c r="D852" s="1">
        <v>51269</v>
      </c>
      <c r="E852" s="2">
        <v>40920</v>
      </c>
      <c r="F852" s="1" t="s">
        <v>12</v>
      </c>
      <c r="G852" s="1">
        <v>20</v>
      </c>
      <c r="H852" s="4" t="str">
        <f>IF($G852&gt;=30,"Large",IF(G852&lt;=15,"Small","Medium"))</f>
        <v>Medium</v>
      </c>
      <c r="I852" s="4" t="str">
        <f>VLOOKUP(G852,$A$2:$B$12,2,TRUE)</f>
        <v>Small-Medium</v>
      </c>
      <c r="J852" s="1">
        <v>430.41</v>
      </c>
      <c r="K852" s="4">
        <f>IF(I852="Extra Large",0.01,IF(I852="XXX Large",0.01,IF(I852="XX Large",0.01,0)))</f>
        <v>0</v>
      </c>
      <c r="L852" s="4">
        <f>J852-(J852*K852)</f>
        <v>430.41</v>
      </c>
      <c r="M852" s="4">
        <f>IF(I852="XXX Large",J852-O852,IF(I852="XX Large",J852-O852,IF(I852="Extra Large",J852-O852,J852)))</f>
        <v>430.41</v>
      </c>
      <c r="N852" s="1" t="s">
        <v>10</v>
      </c>
      <c r="O852" s="1">
        <v>7.58</v>
      </c>
    </row>
    <row r="853" spans="4:15" x14ac:dyDescent="0.25">
      <c r="D853" s="1">
        <v>51044</v>
      </c>
      <c r="E853" s="2">
        <v>40926</v>
      </c>
      <c r="F853" s="1" t="s">
        <v>7</v>
      </c>
      <c r="G853" s="1">
        <v>17</v>
      </c>
      <c r="H853" s="4" t="str">
        <f>IF($G853&gt;=30,"Large",IF(G853&lt;=15,"Small","Medium"))</f>
        <v>Medium</v>
      </c>
      <c r="I853" s="4" t="str">
        <f>VLOOKUP(G853,$A$2:$B$12,2,TRUE)</f>
        <v>Small-Medium</v>
      </c>
      <c r="J853" s="1">
        <v>155.88999999999999</v>
      </c>
      <c r="K853" s="4">
        <f>IF(I853="Extra Large",0.01,IF(I853="XXX Large",0.01,IF(I853="XX Large",0.01,0)))</f>
        <v>0</v>
      </c>
      <c r="L853" s="4">
        <f>J853-(J853*K853)</f>
        <v>155.88999999999999</v>
      </c>
      <c r="M853" s="4">
        <f>IF(I853="XXX Large",J853-O853,IF(I853="XX Large",J853-O853,IF(I853="Extra Large",J853-O853,J853)))</f>
        <v>155.88999999999999</v>
      </c>
      <c r="N853" s="1" t="s">
        <v>10</v>
      </c>
      <c r="O853" s="1">
        <v>1.39</v>
      </c>
    </row>
    <row r="854" spans="4:15" x14ac:dyDescent="0.25">
      <c r="D854" s="1">
        <v>51044</v>
      </c>
      <c r="E854" s="2">
        <v>40926</v>
      </c>
      <c r="F854" s="1" t="s">
        <v>7</v>
      </c>
      <c r="G854" s="1">
        <v>19</v>
      </c>
      <c r="H854" s="4" t="str">
        <f>IF($G854&gt;=30,"Large",IF(G854&lt;=15,"Small","Medium"))</f>
        <v>Medium</v>
      </c>
      <c r="I854" s="4" t="str">
        <f>VLOOKUP(G854,$A$2:$B$12,2,TRUE)</f>
        <v>Small-Medium</v>
      </c>
      <c r="J854" s="1">
        <v>117.27</v>
      </c>
      <c r="K854" s="4">
        <f>IF(I854="Extra Large",0.01,IF(I854="XXX Large",0.01,IF(I854="XX Large",0.01,0)))</f>
        <v>0</v>
      </c>
      <c r="L854" s="4">
        <f>J854-(J854*K854)</f>
        <v>117.27</v>
      </c>
      <c r="M854" s="4">
        <f>IF(I854="XXX Large",J854-O854,IF(I854="XX Large",J854-O854,IF(I854="Extra Large",J854-O854,J854)))</f>
        <v>117.27</v>
      </c>
      <c r="N854" s="1" t="s">
        <v>10</v>
      </c>
      <c r="O854" s="1">
        <v>0.83</v>
      </c>
    </row>
    <row r="855" spans="4:15" x14ac:dyDescent="0.25">
      <c r="D855" s="1">
        <v>11969</v>
      </c>
      <c r="E855" s="2">
        <v>40927</v>
      </c>
      <c r="F855" s="1" t="s">
        <v>11</v>
      </c>
      <c r="G855" s="1">
        <v>16</v>
      </c>
      <c r="H855" s="4" t="str">
        <f>IF($G855&gt;=30,"Large",IF(G855&lt;=15,"Small","Medium"))</f>
        <v>Medium</v>
      </c>
      <c r="I855" s="4" t="str">
        <f>VLOOKUP(G855,$A$2:$B$12,2,TRUE)</f>
        <v>Small-Medium</v>
      </c>
      <c r="J855" s="1">
        <v>1684.96</v>
      </c>
      <c r="K855" s="4">
        <f>IF(I855="Extra Large",0.01,IF(I855="XXX Large",0.01,IF(I855="XX Large",0.01,0)))</f>
        <v>0</v>
      </c>
      <c r="L855" s="4">
        <f>J855-(J855*K855)</f>
        <v>1684.96</v>
      </c>
      <c r="M855" s="4">
        <f>IF(I855="XXX Large",J855-O855,IF(I855="XX Large",J855-O855,IF(I855="Extra Large",J855-O855,J855)))</f>
        <v>1684.96</v>
      </c>
      <c r="N855" s="1" t="s">
        <v>10</v>
      </c>
      <c r="O855" s="1">
        <v>35</v>
      </c>
    </row>
    <row r="856" spans="4:15" x14ac:dyDescent="0.25">
      <c r="D856" s="1">
        <v>6016</v>
      </c>
      <c r="E856" s="2">
        <v>40928</v>
      </c>
      <c r="F856" s="1" t="s">
        <v>9</v>
      </c>
      <c r="G856" s="1">
        <v>19</v>
      </c>
      <c r="H856" s="4" t="str">
        <f>IF($G856&gt;=30,"Large",IF(G856&lt;=15,"Small","Medium"))</f>
        <v>Medium</v>
      </c>
      <c r="I856" s="4" t="str">
        <f>VLOOKUP(G856,$A$2:$B$12,2,TRUE)</f>
        <v>Small-Medium</v>
      </c>
      <c r="J856" s="1">
        <v>208.28</v>
      </c>
      <c r="K856" s="4">
        <f>IF(I856="Extra Large",0.01,IF(I856="XXX Large",0.01,IF(I856="XX Large",0.01,0)))</f>
        <v>0</v>
      </c>
      <c r="L856" s="4">
        <f>J856-(J856*K856)</f>
        <v>208.28</v>
      </c>
      <c r="M856" s="4">
        <f>IF(I856="XXX Large",J856-O856,IF(I856="XX Large",J856-O856,IF(I856="Extra Large",J856-O856,J856)))</f>
        <v>208.28</v>
      </c>
      <c r="N856" s="1" t="s">
        <v>10</v>
      </c>
      <c r="O856" s="1">
        <v>5.43</v>
      </c>
    </row>
    <row r="857" spans="4:15" x14ac:dyDescent="0.25">
      <c r="D857" s="1">
        <v>11428</v>
      </c>
      <c r="E857" s="2">
        <v>40929</v>
      </c>
      <c r="F857" s="1" t="s">
        <v>14</v>
      </c>
      <c r="G857" s="1">
        <v>16</v>
      </c>
      <c r="H857" s="4" t="str">
        <f>IF($G857&gt;=30,"Large",IF(G857&lt;=15,"Small","Medium"))</f>
        <v>Medium</v>
      </c>
      <c r="I857" s="4" t="str">
        <f>VLOOKUP(G857,$A$2:$B$12,2,TRUE)</f>
        <v>Small-Medium</v>
      </c>
      <c r="J857" s="1">
        <v>1554.53</v>
      </c>
      <c r="K857" s="4">
        <f>IF(I857="Extra Large",0.01,IF(I857="XXX Large",0.01,IF(I857="XX Large",0.01,0)))</f>
        <v>0</v>
      </c>
      <c r="L857" s="4">
        <f>J857-(J857*K857)</f>
        <v>1554.53</v>
      </c>
      <c r="M857" s="4">
        <f>IF(I857="XXX Large",J857-O857,IF(I857="XX Large",J857-O857,IF(I857="Extra Large",J857-O857,J857)))</f>
        <v>1554.53</v>
      </c>
      <c r="N857" s="1" t="s">
        <v>10</v>
      </c>
      <c r="O857" s="1">
        <v>19.989999999999998</v>
      </c>
    </row>
    <row r="858" spans="4:15" x14ac:dyDescent="0.25">
      <c r="D858" s="1">
        <v>9925</v>
      </c>
      <c r="E858" s="2">
        <v>40938</v>
      </c>
      <c r="F858" s="1" t="s">
        <v>12</v>
      </c>
      <c r="G858" s="1">
        <v>17</v>
      </c>
      <c r="H858" s="4" t="str">
        <f>IF($G858&gt;=30,"Large",IF(G858&lt;=15,"Small","Medium"))</f>
        <v>Medium</v>
      </c>
      <c r="I858" s="4" t="str">
        <f>VLOOKUP(G858,$A$2:$B$12,2,TRUE)</f>
        <v>Small-Medium</v>
      </c>
      <c r="J858" s="1">
        <v>86.47</v>
      </c>
      <c r="K858" s="4">
        <f>IF(I858="Extra Large",0.01,IF(I858="XXX Large",0.01,IF(I858="XX Large",0.01,0)))</f>
        <v>0</v>
      </c>
      <c r="L858" s="4">
        <f>J858-(J858*K858)</f>
        <v>86.47</v>
      </c>
      <c r="M858" s="4">
        <f>IF(I858="XXX Large",J858-O858,IF(I858="XX Large",J858-O858,IF(I858="Extra Large",J858-O858,J858)))</f>
        <v>86.47</v>
      </c>
      <c r="N858" s="1" t="s">
        <v>10</v>
      </c>
      <c r="O858" s="1">
        <v>2.99</v>
      </c>
    </row>
    <row r="859" spans="4:15" x14ac:dyDescent="0.25">
      <c r="D859" s="1">
        <v>22916</v>
      </c>
      <c r="E859" s="2">
        <v>40941</v>
      </c>
      <c r="F859" s="1" t="s">
        <v>14</v>
      </c>
      <c r="G859" s="1">
        <v>18</v>
      </c>
      <c r="H859" s="4" t="str">
        <f>IF($G859&gt;=30,"Large",IF(G859&lt;=15,"Small","Medium"))</f>
        <v>Medium</v>
      </c>
      <c r="I859" s="4" t="str">
        <f>VLOOKUP(G859,$A$2:$B$12,2,TRUE)</f>
        <v>Small-Medium</v>
      </c>
      <c r="J859" s="1">
        <v>122.02</v>
      </c>
      <c r="K859" s="4">
        <f>IF(I859="Extra Large",0.01,IF(I859="XXX Large",0.01,IF(I859="XX Large",0.01,0)))</f>
        <v>0</v>
      </c>
      <c r="L859" s="4">
        <f>J859-(J859*K859)</f>
        <v>122.02</v>
      </c>
      <c r="M859" s="4">
        <f>IF(I859="XXX Large",J859-O859,IF(I859="XX Large",J859-O859,IF(I859="Extra Large",J859-O859,J859)))</f>
        <v>122.02</v>
      </c>
      <c r="N859" s="1" t="s">
        <v>10</v>
      </c>
      <c r="O859" s="1">
        <v>10.050000000000001</v>
      </c>
    </row>
    <row r="860" spans="4:15" x14ac:dyDescent="0.25">
      <c r="D860" s="1">
        <v>23140</v>
      </c>
      <c r="E860" s="2">
        <v>40947</v>
      </c>
      <c r="F860" s="1" t="s">
        <v>9</v>
      </c>
      <c r="G860" s="1">
        <v>16</v>
      </c>
      <c r="H860" s="4" t="str">
        <f>IF($G860&gt;=30,"Large",IF(G860&lt;=15,"Small","Medium"))</f>
        <v>Medium</v>
      </c>
      <c r="I860" s="4" t="str">
        <f>VLOOKUP(G860,$A$2:$B$12,2,TRUE)</f>
        <v>Small-Medium</v>
      </c>
      <c r="J860" s="1">
        <v>116.69</v>
      </c>
      <c r="K860" s="4">
        <f>IF(I860="Extra Large",0.01,IF(I860="XXX Large",0.01,IF(I860="XX Large",0.01,0)))</f>
        <v>0</v>
      </c>
      <c r="L860" s="4">
        <f>J860-(J860*K860)</f>
        <v>116.69</v>
      </c>
      <c r="M860" s="4">
        <f>IF(I860="XXX Large",J860-O860,IF(I860="XX Large",J860-O860,IF(I860="Extra Large",J860-O860,J860)))</f>
        <v>116.69</v>
      </c>
      <c r="N860" s="1" t="s">
        <v>10</v>
      </c>
      <c r="O860" s="1">
        <v>2.35</v>
      </c>
    </row>
    <row r="861" spans="4:15" x14ac:dyDescent="0.25">
      <c r="D861" s="1">
        <v>27557</v>
      </c>
      <c r="E861" s="2">
        <v>40947</v>
      </c>
      <c r="F861" s="1" t="s">
        <v>7</v>
      </c>
      <c r="G861" s="1">
        <v>18</v>
      </c>
      <c r="H861" s="4" t="str">
        <f>IF($G861&gt;=30,"Large",IF(G861&lt;=15,"Small","Medium"))</f>
        <v>Medium</v>
      </c>
      <c r="I861" s="4" t="str">
        <f>VLOOKUP(G861,$A$2:$B$12,2,TRUE)</f>
        <v>Small-Medium</v>
      </c>
      <c r="J861" s="1">
        <v>56.13</v>
      </c>
      <c r="K861" s="4">
        <f>IF(I861="Extra Large",0.01,IF(I861="XXX Large",0.01,IF(I861="XX Large",0.01,0)))</f>
        <v>0</v>
      </c>
      <c r="L861" s="4">
        <f>J861-(J861*K861)</f>
        <v>56.13</v>
      </c>
      <c r="M861" s="4">
        <f>IF(I861="XXX Large",J861-O861,IF(I861="XX Large",J861-O861,IF(I861="Extra Large",J861-O861,J861)))</f>
        <v>56.13</v>
      </c>
      <c r="N861" s="1" t="s">
        <v>10</v>
      </c>
      <c r="O861" s="1">
        <v>5.33</v>
      </c>
    </row>
    <row r="862" spans="4:15" x14ac:dyDescent="0.25">
      <c r="D862" s="1">
        <v>23140</v>
      </c>
      <c r="E862" s="2">
        <v>40947</v>
      </c>
      <c r="F862" s="1" t="s">
        <v>9</v>
      </c>
      <c r="G862" s="1">
        <v>18</v>
      </c>
      <c r="H862" s="4" t="str">
        <f>IF($G862&gt;=30,"Large",IF(G862&lt;=15,"Small","Medium"))</f>
        <v>Medium</v>
      </c>
      <c r="I862" s="4" t="str">
        <f>VLOOKUP(G862,$A$2:$B$12,2,TRUE)</f>
        <v>Small-Medium</v>
      </c>
      <c r="J862" s="1">
        <v>1713.8</v>
      </c>
      <c r="K862" s="4">
        <f>IF(I862="Extra Large",0.01,IF(I862="XXX Large",0.01,IF(I862="XX Large",0.01,0)))</f>
        <v>0</v>
      </c>
      <c r="L862" s="4">
        <f>J862-(J862*K862)</f>
        <v>1713.8</v>
      </c>
      <c r="M862" s="4">
        <f>IF(I862="XXX Large",J862-O862,IF(I862="XX Large",J862-O862,IF(I862="Extra Large",J862-O862,J862)))</f>
        <v>1713.8</v>
      </c>
      <c r="N862" s="1" t="s">
        <v>10</v>
      </c>
      <c r="O862" s="1">
        <v>8.99</v>
      </c>
    </row>
    <row r="863" spans="4:15" x14ac:dyDescent="0.25">
      <c r="D863" s="1">
        <v>50784</v>
      </c>
      <c r="E863" s="2">
        <v>40949</v>
      </c>
      <c r="F863" s="1" t="s">
        <v>9</v>
      </c>
      <c r="G863" s="1">
        <v>20</v>
      </c>
      <c r="H863" s="4" t="str">
        <f>IF($G863&gt;=30,"Large",IF(G863&lt;=15,"Small","Medium"))</f>
        <v>Medium</v>
      </c>
      <c r="I863" s="4" t="str">
        <f>VLOOKUP(G863,$A$2:$B$12,2,TRUE)</f>
        <v>Small-Medium</v>
      </c>
      <c r="J863" s="1">
        <v>638.72</v>
      </c>
      <c r="K863" s="4">
        <f>IF(I863="Extra Large",0.01,IF(I863="XXX Large",0.01,IF(I863="XX Large",0.01,0)))</f>
        <v>0</v>
      </c>
      <c r="L863" s="4">
        <f>J863-(J863*K863)</f>
        <v>638.72</v>
      </c>
      <c r="M863" s="4">
        <f>IF(I863="XXX Large",J863-O863,IF(I863="XX Large",J863-O863,IF(I863="Extra Large",J863-O863,J863)))</f>
        <v>638.72</v>
      </c>
      <c r="N863" s="1" t="s">
        <v>10</v>
      </c>
      <c r="O863" s="1">
        <v>5.5</v>
      </c>
    </row>
    <row r="864" spans="4:15" x14ac:dyDescent="0.25">
      <c r="D864" s="1">
        <v>801</v>
      </c>
      <c r="E864" s="2">
        <v>40956</v>
      </c>
      <c r="F864" s="1" t="s">
        <v>12</v>
      </c>
      <c r="G864" s="1">
        <v>20</v>
      </c>
      <c r="H864" s="4" t="str">
        <f>IF($G864&gt;=30,"Large",IF(G864&lt;=15,"Small","Medium"))</f>
        <v>Medium</v>
      </c>
      <c r="I864" s="4" t="str">
        <f>VLOOKUP(G864,$A$2:$B$12,2,TRUE)</f>
        <v>Small-Medium</v>
      </c>
      <c r="J864" s="1">
        <v>59.85</v>
      </c>
      <c r="K864" s="4">
        <f>IF(I864="Extra Large",0.01,IF(I864="XXX Large",0.01,IF(I864="XX Large",0.01,0)))</f>
        <v>0</v>
      </c>
      <c r="L864" s="4">
        <f>J864-(J864*K864)</f>
        <v>59.85</v>
      </c>
      <c r="M864" s="4">
        <f>IF(I864="XXX Large",J864-O864,IF(I864="XX Large",J864-O864,IF(I864="Extra Large",J864-O864,J864)))</f>
        <v>59.85</v>
      </c>
      <c r="N864" s="1" t="s">
        <v>10</v>
      </c>
      <c r="O864" s="1">
        <v>3.5</v>
      </c>
    </row>
    <row r="865" spans="4:15" x14ac:dyDescent="0.25">
      <c r="D865" s="1">
        <v>4391</v>
      </c>
      <c r="E865" s="2">
        <v>40956</v>
      </c>
      <c r="F865" s="1" t="s">
        <v>9</v>
      </c>
      <c r="G865" s="1">
        <v>20</v>
      </c>
      <c r="H865" s="4" t="str">
        <f>IF($G865&gt;=30,"Large",IF(G865&lt;=15,"Small","Medium"))</f>
        <v>Medium</v>
      </c>
      <c r="I865" s="4" t="str">
        <f>VLOOKUP(G865,$A$2:$B$12,2,TRUE)</f>
        <v>Small-Medium</v>
      </c>
      <c r="J865" s="1">
        <v>2592.4319999999998</v>
      </c>
      <c r="K865" s="4">
        <f>IF(I865="Extra Large",0.01,IF(I865="XXX Large",0.01,IF(I865="XX Large",0.01,0)))</f>
        <v>0</v>
      </c>
      <c r="L865" s="4">
        <f>J865-(J865*K865)</f>
        <v>2592.4319999999998</v>
      </c>
      <c r="M865" s="4">
        <f>IF(I865="XXX Large",J865-O865,IF(I865="XX Large",J865-O865,IF(I865="Extra Large",J865-O865,J865)))</f>
        <v>2592.4319999999998</v>
      </c>
      <c r="N865" s="1" t="s">
        <v>10</v>
      </c>
      <c r="O865" s="1">
        <v>3.9</v>
      </c>
    </row>
    <row r="866" spans="4:15" x14ac:dyDescent="0.25">
      <c r="D866" s="1">
        <v>42115</v>
      </c>
      <c r="E866" s="2">
        <v>40957</v>
      </c>
      <c r="F866" s="1" t="s">
        <v>12</v>
      </c>
      <c r="G866" s="1">
        <v>19</v>
      </c>
      <c r="H866" s="4" t="str">
        <f>IF($G866&gt;=30,"Large",IF(G866&lt;=15,"Small","Medium"))</f>
        <v>Medium</v>
      </c>
      <c r="I866" s="4" t="str">
        <f>VLOOKUP(G866,$A$2:$B$12,2,TRUE)</f>
        <v>Small-Medium</v>
      </c>
      <c r="J866" s="1">
        <v>540.55999999999995</v>
      </c>
      <c r="K866" s="4">
        <f>IF(I866="Extra Large",0.01,IF(I866="XXX Large",0.01,IF(I866="XX Large",0.01,0)))</f>
        <v>0</v>
      </c>
      <c r="L866" s="4">
        <f>J866-(J866*K866)</f>
        <v>540.55999999999995</v>
      </c>
      <c r="M866" s="4">
        <f>IF(I866="XXX Large",J866-O866,IF(I866="XX Large",J866-O866,IF(I866="Extra Large",J866-O866,J866)))</f>
        <v>540.55999999999995</v>
      </c>
      <c r="N866" s="1" t="s">
        <v>10</v>
      </c>
      <c r="O866" s="1">
        <v>13.99</v>
      </c>
    </row>
    <row r="867" spans="4:15" x14ac:dyDescent="0.25">
      <c r="D867" s="1">
        <v>40132</v>
      </c>
      <c r="E867" s="2">
        <v>40962</v>
      </c>
      <c r="F867" s="1" t="s">
        <v>7</v>
      </c>
      <c r="G867" s="1">
        <v>16</v>
      </c>
      <c r="H867" s="4" t="str">
        <f>IF($G867&gt;=30,"Large",IF(G867&lt;=15,"Small","Medium"))</f>
        <v>Medium</v>
      </c>
      <c r="I867" s="4" t="str">
        <f>VLOOKUP(G867,$A$2:$B$12,2,TRUE)</f>
        <v>Small-Medium</v>
      </c>
      <c r="J867" s="1">
        <v>347.47</v>
      </c>
      <c r="K867" s="4">
        <f>IF(I867="Extra Large",0.01,IF(I867="XXX Large",0.01,IF(I867="XX Large",0.01,0)))</f>
        <v>0</v>
      </c>
      <c r="L867" s="4">
        <f>J867-(J867*K867)</f>
        <v>347.47</v>
      </c>
      <c r="M867" s="4">
        <f>IF(I867="XXX Large",J867-O867,IF(I867="XX Large",J867-O867,IF(I867="Extra Large",J867-O867,J867)))</f>
        <v>347.47</v>
      </c>
      <c r="N867" s="1" t="s">
        <v>10</v>
      </c>
      <c r="O867" s="1">
        <v>15.1</v>
      </c>
    </row>
    <row r="868" spans="4:15" x14ac:dyDescent="0.25">
      <c r="D868" s="1">
        <v>57157</v>
      </c>
      <c r="E868" s="2">
        <v>40965</v>
      </c>
      <c r="F868" s="1" t="s">
        <v>12</v>
      </c>
      <c r="G868" s="1">
        <v>18</v>
      </c>
      <c r="H868" s="4" t="str">
        <f>IF($G868&gt;=30,"Large",IF(G868&lt;=15,"Small","Medium"))</f>
        <v>Medium</v>
      </c>
      <c r="I868" s="4" t="str">
        <f>VLOOKUP(G868,$A$2:$B$12,2,TRUE)</f>
        <v>Small-Medium</v>
      </c>
      <c r="J868" s="1">
        <v>203.57</v>
      </c>
      <c r="K868" s="4">
        <f>IF(I868="Extra Large",0.01,IF(I868="XXX Large",0.01,IF(I868="XX Large",0.01,0)))</f>
        <v>0</v>
      </c>
      <c r="L868" s="4">
        <f>J868-(J868*K868)</f>
        <v>203.57</v>
      </c>
      <c r="M868" s="4">
        <f>IF(I868="XXX Large",J868-O868,IF(I868="XX Large",J868-O868,IF(I868="Extra Large",J868-O868,J868)))</f>
        <v>203.57</v>
      </c>
      <c r="N868" s="1" t="s">
        <v>10</v>
      </c>
      <c r="O868" s="1">
        <v>3.99</v>
      </c>
    </row>
    <row r="869" spans="4:15" x14ac:dyDescent="0.25">
      <c r="D869" s="1">
        <v>21478</v>
      </c>
      <c r="E869" s="2">
        <v>40970</v>
      </c>
      <c r="F869" s="1" t="s">
        <v>7</v>
      </c>
      <c r="G869" s="1">
        <v>16</v>
      </c>
      <c r="H869" s="4" t="str">
        <f>IF($G869&gt;=30,"Large",IF(G869&lt;=15,"Small","Medium"))</f>
        <v>Medium</v>
      </c>
      <c r="I869" s="4" t="str">
        <f>VLOOKUP(G869,$A$2:$B$12,2,TRUE)</f>
        <v>Small-Medium</v>
      </c>
      <c r="J869" s="1">
        <v>423.07</v>
      </c>
      <c r="K869" s="4">
        <f>IF(I869="Extra Large",0.01,IF(I869="XXX Large",0.01,IF(I869="XX Large",0.01,0)))</f>
        <v>0</v>
      </c>
      <c r="L869" s="4">
        <f>J869-(J869*K869)</f>
        <v>423.07</v>
      </c>
      <c r="M869" s="4">
        <f>IF(I869="XXX Large",J869-O869,IF(I869="XX Large",J869-O869,IF(I869="Extra Large",J869-O869,J869)))</f>
        <v>423.07</v>
      </c>
      <c r="N869" s="1" t="s">
        <v>10</v>
      </c>
      <c r="O869" s="1">
        <v>8.99</v>
      </c>
    </row>
    <row r="870" spans="4:15" x14ac:dyDescent="0.25">
      <c r="D870" s="1">
        <v>4230</v>
      </c>
      <c r="E870" s="2">
        <v>40971</v>
      </c>
      <c r="F870" s="1" t="s">
        <v>12</v>
      </c>
      <c r="G870" s="1">
        <v>18</v>
      </c>
      <c r="H870" s="4" t="str">
        <f>IF($G870&gt;=30,"Large",IF(G870&lt;=15,"Small","Medium"))</f>
        <v>Medium</v>
      </c>
      <c r="I870" s="4" t="str">
        <f>VLOOKUP(G870,$A$2:$B$12,2,TRUE)</f>
        <v>Small-Medium</v>
      </c>
      <c r="J870" s="1">
        <v>409.16</v>
      </c>
      <c r="K870" s="4">
        <f>IF(I870="Extra Large",0.01,IF(I870="XXX Large",0.01,IF(I870="XX Large",0.01,0)))</f>
        <v>0</v>
      </c>
      <c r="L870" s="4">
        <f>J870-(J870*K870)</f>
        <v>409.16</v>
      </c>
      <c r="M870" s="4">
        <f>IF(I870="XXX Large",J870-O870,IF(I870="XX Large",J870-O870,IF(I870="Extra Large",J870-O870,J870)))</f>
        <v>409.16</v>
      </c>
      <c r="N870" s="1" t="s">
        <v>10</v>
      </c>
      <c r="O870" s="1">
        <v>8.99</v>
      </c>
    </row>
    <row r="871" spans="4:15" x14ac:dyDescent="0.25">
      <c r="D871" s="1">
        <v>2240</v>
      </c>
      <c r="E871" s="2">
        <v>40973</v>
      </c>
      <c r="F871" s="1" t="s">
        <v>11</v>
      </c>
      <c r="G871" s="1">
        <v>17</v>
      </c>
      <c r="H871" s="4" t="str">
        <f>IF($G871&gt;=30,"Large",IF(G871&lt;=15,"Small","Medium"))</f>
        <v>Medium</v>
      </c>
      <c r="I871" s="4" t="str">
        <f>VLOOKUP(G871,$A$2:$B$12,2,TRUE)</f>
        <v>Small-Medium</v>
      </c>
      <c r="J871" s="1">
        <v>186.02</v>
      </c>
      <c r="K871" s="4">
        <f>IF(I871="Extra Large",0.01,IF(I871="XXX Large",0.01,IF(I871="XX Large",0.01,0)))</f>
        <v>0</v>
      </c>
      <c r="L871" s="4">
        <f>J871-(J871*K871)</f>
        <v>186.02</v>
      </c>
      <c r="M871" s="4">
        <f>IF(I871="XXX Large",J871-O871,IF(I871="XX Large",J871-O871,IF(I871="Extra Large",J871-O871,J871)))</f>
        <v>186.02</v>
      </c>
      <c r="N871" s="1" t="s">
        <v>10</v>
      </c>
      <c r="O871" s="1">
        <v>5.16</v>
      </c>
    </row>
    <row r="872" spans="4:15" x14ac:dyDescent="0.25">
      <c r="D872" s="1">
        <v>31523</v>
      </c>
      <c r="E872" s="2">
        <v>40976</v>
      </c>
      <c r="F872" s="1" t="s">
        <v>7</v>
      </c>
      <c r="G872" s="1">
        <v>19</v>
      </c>
      <c r="H872" s="4" t="str">
        <f>IF($G872&gt;=30,"Large",IF(G872&lt;=15,"Small","Medium"))</f>
        <v>Medium</v>
      </c>
      <c r="I872" s="4" t="str">
        <f>VLOOKUP(G872,$A$2:$B$12,2,TRUE)</f>
        <v>Small-Medium</v>
      </c>
      <c r="J872" s="1">
        <v>179.33</v>
      </c>
      <c r="K872" s="4">
        <f>IF(I872="Extra Large",0.01,IF(I872="XXX Large",0.01,IF(I872="XX Large",0.01,0)))</f>
        <v>0</v>
      </c>
      <c r="L872" s="4">
        <f>J872-(J872*K872)</f>
        <v>179.33</v>
      </c>
      <c r="M872" s="4">
        <f>IF(I872="XXX Large",J872-O872,IF(I872="XX Large",J872-O872,IF(I872="Extra Large",J872-O872,J872)))</f>
        <v>179.33</v>
      </c>
      <c r="N872" s="1" t="s">
        <v>10</v>
      </c>
      <c r="O872" s="1">
        <v>8.2899999999999991</v>
      </c>
    </row>
    <row r="873" spans="4:15" x14ac:dyDescent="0.25">
      <c r="D873" s="1">
        <v>31523</v>
      </c>
      <c r="E873" s="2">
        <v>40976</v>
      </c>
      <c r="F873" s="1" t="s">
        <v>7</v>
      </c>
      <c r="G873" s="1">
        <v>17</v>
      </c>
      <c r="H873" s="4" t="str">
        <f>IF($G873&gt;=30,"Large",IF(G873&lt;=15,"Small","Medium"))</f>
        <v>Medium</v>
      </c>
      <c r="I873" s="4" t="str">
        <f>VLOOKUP(G873,$A$2:$B$12,2,TRUE)</f>
        <v>Small-Medium</v>
      </c>
      <c r="J873" s="1">
        <v>105.85</v>
      </c>
      <c r="K873" s="4">
        <f>IF(I873="Extra Large",0.01,IF(I873="XXX Large",0.01,IF(I873="XX Large",0.01,0)))</f>
        <v>0</v>
      </c>
      <c r="L873" s="4">
        <f>J873-(J873*K873)</f>
        <v>105.85</v>
      </c>
      <c r="M873" s="4">
        <f>IF(I873="XXX Large",J873-O873,IF(I873="XX Large",J873-O873,IF(I873="Extra Large",J873-O873,J873)))</f>
        <v>105.85</v>
      </c>
      <c r="N873" s="1" t="s">
        <v>10</v>
      </c>
      <c r="O873" s="1">
        <v>2.74</v>
      </c>
    </row>
    <row r="874" spans="4:15" x14ac:dyDescent="0.25">
      <c r="D874" s="1">
        <v>42243</v>
      </c>
      <c r="E874" s="2">
        <v>40979</v>
      </c>
      <c r="F874" s="1" t="s">
        <v>14</v>
      </c>
      <c r="G874" s="1">
        <v>19</v>
      </c>
      <c r="H874" s="4" t="str">
        <f>IF($G874&gt;=30,"Large",IF(G874&lt;=15,"Small","Medium"))</f>
        <v>Medium</v>
      </c>
      <c r="I874" s="4" t="str">
        <f>VLOOKUP(G874,$A$2:$B$12,2,TRUE)</f>
        <v>Small-Medium</v>
      </c>
      <c r="J874" s="1">
        <v>145.26</v>
      </c>
      <c r="K874" s="4">
        <f>IF(I874="Extra Large",0.01,IF(I874="XXX Large",0.01,IF(I874="XX Large",0.01,0)))</f>
        <v>0</v>
      </c>
      <c r="L874" s="4">
        <f>J874-(J874*K874)</f>
        <v>145.26</v>
      </c>
      <c r="M874" s="4">
        <f>IF(I874="XXX Large",J874-O874,IF(I874="XX Large",J874-O874,IF(I874="Extra Large",J874-O874,J874)))</f>
        <v>145.26</v>
      </c>
      <c r="N874" s="1" t="s">
        <v>10</v>
      </c>
      <c r="O874" s="1">
        <v>5.96</v>
      </c>
    </row>
    <row r="875" spans="4:15" x14ac:dyDescent="0.25">
      <c r="D875" s="1">
        <v>44099</v>
      </c>
      <c r="E875" s="2">
        <v>40980</v>
      </c>
      <c r="F875" s="1" t="s">
        <v>14</v>
      </c>
      <c r="G875" s="1">
        <v>19</v>
      </c>
      <c r="H875" s="4" t="str">
        <f>IF($G875&gt;=30,"Large",IF(G875&lt;=15,"Small","Medium"))</f>
        <v>Medium</v>
      </c>
      <c r="I875" s="4" t="str">
        <f>VLOOKUP(G875,$A$2:$B$12,2,TRUE)</f>
        <v>Small-Medium</v>
      </c>
      <c r="J875" s="1">
        <v>80.81</v>
      </c>
      <c r="K875" s="4">
        <f>IF(I875="Extra Large",0.01,IF(I875="XXX Large",0.01,IF(I875="XX Large",0.01,0)))</f>
        <v>0</v>
      </c>
      <c r="L875" s="4">
        <f>J875-(J875*K875)</f>
        <v>80.81</v>
      </c>
      <c r="M875" s="4">
        <f>IF(I875="XXX Large",J875-O875,IF(I875="XX Large",J875-O875,IF(I875="Extra Large",J875-O875,J875)))</f>
        <v>80.81</v>
      </c>
      <c r="N875" s="1" t="s">
        <v>10</v>
      </c>
      <c r="O875" s="1">
        <v>5.41</v>
      </c>
    </row>
    <row r="876" spans="4:15" x14ac:dyDescent="0.25">
      <c r="D876" s="1">
        <v>29607</v>
      </c>
      <c r="E876" s="2">
        <v>40981</v>
      </c>
      <c r="F876" s="1" t="s">
        <v>14</v>
      </c>
      <c r="G876" s="1">
        <v>20</v>
      </c>
      <c r="H876" s="4" t="str">
        <f>IF($G876&gt;=30,"Large",IF(G876&lt;=15,"Small","Medium"))</f>
        <v>Medium</v>
      </c>
      <c r="I876" s="4" t="str">
        <f>VLOOKUP(G876,$A$2:$B$12,2,TRUE)</f>
        <v>Small-Medium</v>
      </c>
      <c r="J876" s="1">
        <v>240.74</v>
      </c>
      <c r="K876" s="4">
        <f>IF(I876="Extra Large",0.01,IF(I876="XXX Large",0.01,IF(I876="XX Large",0.01,0)))</f>
        <v>0</v>
      </c>
      <c r="L876" s="4">
        <f>J876-(J876*K876)</f>
        <v>240.74</v>
      </c>
      <c r="M876" s="4">
        <f>IF(I876="XXX Large",J876-O876,IF(I876="XX Large",J876-O876,IF(I876="Extra Large",J876-O876,J876)))</f>
        <v>240.74</v>
      </c>
      <c r="N876" s="1" t="s">
        <v>10</v>
      </c>
      <c r="O876" s="1">
        <v>5.09</v>
      </c>
    </row>
    <row r="877" spans="4:15" x14ac:dyDescent="0.25">
      <c r="D877" s="1">
        <v>27490</v>
      </c>
      <c r="E877" s="2">
        <v>40982</v>
      </c>
      <c r="F877" s="1" t="s">
        <v>11</v>
      </c>
      <c r="G877" s="1">
        <v>18</v>
      </c>
      <c r="H877" s="4" t="str">
        <f>IF($G877&gt;=30,"Large",IF(G877&lt;=15,"Small","Medium"))</f>
        <v>Medium</v>
      </c>
      <c r="I877" s="4" t="str">
        <f>VLOOKUP(G877,$A$2:$B$12,2,TRUE)</f>
        <v>Small-Medium</v>
      </c>
      <c r="J877" s="1">
        <v>611.71</v>
      </c>
      <c r="K877" s="4">
        <f>IF(I877="Extra Large",0.01,IF(I877="XXX Large",0.01,IF(I877="XX Large",0.01,0)))</f>
        <v>0</v>
      </c>
      <c r="L877" s="4">
        <f>J877-(J877*K877)</f>
        <v>611.71</v>
      </c>
      <c r="M877" s="4">
        <f>IF(I877="XXX Large",J877-O877,IF(I877="XX Large",J877-O877,IF(I877="Extra Large",J877-O877,J877)))</f>
        <v>611.71</v>
      </c>
      <c r="N877" s="1" t="s">
        <v>10</v>
      </c>
      <c r="O877" s="1">
        <v>12.62</v>
      </c>
    </row>
    <row r="878" spans="4:15" x14ac:dyDescent="0.25">
      <c r="D878" s="1">
        <v>21607</v>
      </c>
      <c r="E878" s="2">
        <v>40983</v>
      </c>
      <c r="F878" s="1" t="s">
        <v>11</v>
      </c>
      <c r="G878" s="1">
        <v>17</v>
      </c>
      <c r="H878" s="4" t="str">
        <f>IF($G878&gt;=30,"Large",IF(G878&lt;=15,"Small","Medium"))</f>
        <v>Medium</v>
      </c>
      <c r="I878" s="4" t="str">
        <f>VLOOKUP(G878,$A$2:$B$12,2,TRUE)</f>
        <v>Small-Medium</v>
      </c>
      <c r="J878" s="1">
        <v>618.9</v>
      </c>
      <c r="K878" s="4">
        <f>IF(I878="Extra Large",0.01,IF(I878="XXX Large",0.01,IF(I878="XX Large",0.01,0)))</f>
        <v>0</v>
      </c>
      <c r="L878" s="4">
        <f>J878-(J878*K878)</f>
        <v>618.9</v>
      </c>
      <c r="M878" s="4">
        <f>IF(I878="XXX Large",J878-O878,IF(I878="XX Large",J878-O878,IF(I878="Extra Large",J878-O878,J878)))</f>
        <v>618.9</v>
      </c>
      <c r="N878" s="1" t="s">
        <v>10</v>
      </c>
      <c r="O878" s="1">
        <v>13.89</v>
      </c>
    </row>
    <row r="879" spans="4:15" x14ac:dyDescent="0.25">
      <c r="D879" s="1">
        <v>49953</v>
      </c>
      <c r="E879" s="2">
        <v>40985</v>
      </c>
      <c r="F879" s="1" t="s">
        <v>11</v>
      </c>
      <c r="G879" s="1">
        <v>18</v>
      </c>
      <c r="H879" s="4" t="str">
        <f>IF($G879&gt;=30,"Large",IF(G879&lt;=15,"Small","Medium"))</f>
        <v>Medium</v>
      </c>
      <c r="I879" s="4" t="str">
        <f>VLOOKUP(G879,$A$2:$B$12,2,TRUE)</f>
        <v>Small-Medium</v>
      </c>
      <c r="J879" s="1">
        <v>283.5</v>
      </c>
      <c r="K879" s="4">
        <f>IF(I879="Extra Large",0.01,IF(I879="XXX Large",0.01,IF(I879="XX Large",0.01,0)))</f>
        <v>0</v>
      </c>
      <c r="L879" s="4">
        <f>J879-(J879*K879)</f>
        <v>283.5</v>
      </c>
      <c r="M879" s="4">
        <f>IF(I879="XXX Large",J879-O879,IF(I879="XX Large",J879-O879,IF(I879="Extra Large",J879-O879,J879)))</f>
        <v>283.5</v>
      </c>
      <c r="N879" s="1" t="s">
        <v>10</v>
      </c>
      <c r="O879" s="1">
        <v>6.5</v>
      </c>
    </row>
    <row r="880" spans="4:15" x14ac:dyDescent="0.25">
      <c r="D880" s="1">
        <v>322</v>
      </c>
      <c r="E880" s="2">
        <v>40986</v>
      </c>
      <c r="F880" s="1" t="s">
        <v>12</v>
      </c>
      <c r="G880" s="1">
        <v>20</v>
      </c>
      <c r="H880" s="4" t="str">
        <f>IF($G880&gt;=30,"Large",IF(G880&lt;=15,"Small","Medium"))</f>
        <v>Medium</v>
      </c>
      <c r="I880" s="4" t="str">
        <f>VLOOKUP(G880,$A$2:$B$12,2,TRUE)</f>
        <v>Small-Medium</v>
      </c>
      <c r="J880" s="1">
        <v>2634.8555000000001</v>
      </c>
      <c r="K880" s="4">
        <f>IF(I880="Extra Large",0.01,IF(I880="XXX Large",0.01,IF(I880="XX Large",0.01,0)))</f>
        <v>0</v>
      </c>
      <c r="L880" s="4">
        <f>J880-(J880*K880)</f>
        <v>2634.8555000000001</v>
      </c>
      <c r="M880" s="4">
        <f>IF(I880="XXX Large",J880-O880,IF(I880="XX Large",J880-O880,IF(I880="Extra Large",J880-O880,J880)))</f>
        <v>2634.8555000000001</v>
      </c>
      <c r="N880" s="1" t="s">
        <v>10</v>
      </c>
      <c r="O880" s="1">
        <v>8.08</v>
      </c>
    </row>
    <row r="881" spans="4:15" x14ac:dyDescent="0.25">
      <c r="D881" s="1">
        <v>54534</v>
      </c>
      <c r="E881" s="2">
        <v>40987</v>
      </c>
      <c r="F881" s="1" t="s">
        <v>11</v>
      </c>
      <c r="G881" s="1">
        <v>16</v>
      </c>
      <c r="H881" s="4" t="str">
        <f>IF($G881&gt;=30,"Large",IF(G881&lt;=15,"Small","Medium"))</f>
        <v>Medium</v>
      </c>
      <c r="I881" s="4" t="str">
        <f>VLOOKUP(G881,$A$2:$B$12,2,TRUE)</f>
        <v>Small-Medium</v>
      </c>
      <c r="J881" s="1">
        <v>124.71</v>
      </c>
      <c r="K881" s="4">
        <f>IF(I881="Extra Large",0.01,IF(I881="XXX Large",0.01,IF(I881="XX Large",0.01,0)))</f>
        <v>0</v>
      </c>
      <c r="L881" s="4">
        <f>J881-(J881*K881)</f>
        <v>124.71</v>
      </c>
      <c r="M881" s="4">
        <f>IF(I881="XXX Large",J881-O881,IF(I881="XX Large",J881-O881,IF(I881="Extra Large",J881-O881,J881)))</f>
        <v>124.71</v>
      </c>
      <c r="N881" s="1" t="s">
        <v>10</v>
      </c>
      <c r="O881" s="1">
        <v>5.96</v>
      </c>
    </row>
    <row r="882" spans="4:15" x14ac:dyDescent="0.25">
      <c r="D882" s="1">
        <v>49510</v>
      </c>
      <c r="E882" s="2">
        <v>40988</v>
      </c>
      <c r="F882" s="1" t="s">
        <v>12</v>
      </c>
      <c r="G882" s="1">
        <v>16</v>
      </c>
      <c r="H882" s="4" t="str">
        <f>IF($G882&gt;=30,"Large",IF(G882&lt;=15,"Small","Medium"))</f>
        <v>Medium</v>
      </c>
      <c r="I882" s="4" t="str">
        <f>VLOOKUP(G882,$A$2:$B$12,2,TRUE)</f>
        <v>Small-Medium</v>
      </c>
      <c r="J882" s="1">
        <v>44.1</v>
      </c>
      <c r="K882" s="4">
        <f>IF(I882="Extra Large",0.01,IF(I882="XXX Large",0.01,IF(I882="XX Large",0.01,0)))</f>
        <v>0</v>
      </c>
      <c r="L882" s="4">
        <f>J882-(J882*K882)</f>
        <v>44.1</v>
      </c>
      <c r="M882" s="4">
        <f>IF(I882="XXX Large",J882-O882,IF(I882="XX Large",J882-O882,IF(I882="Extra Large",J882-O882,J882)))</f>
        <v>44.1</v>
      </c>
      <c r="N882" s="1" t="s">
        <v>10</v>
      </c>
      <c r="O882" s="1">
        <v>1.3</v>
      </c>
    </row>
    <row r="883" spans="4:15" x14ac:dyDescent="0.25">
      <c r="D883" s="1">
        <v>4705</v>
      </c>
      <c r="E883" s="2">
        <v>40989</v>
      </c>
      <c r="F883" s="1" t="s">
        <v>11</v>
      </c>
      <c r="G883" s="1">
        <v>16</v>
      </c>
      <c r="H883" s="4" t="str">
        <f>IF($G883&gt;=30,"Large",IF(G883&lt;=15,"Small","Medium"))</f>
        <v>Medium</v>
      </c>
      <c r="I883" s="4" t="str">
        <f>VLOOKUP(G883,$A$2:$B$12,2,TRUE)</f>
        <v>Small-Medium</v>
      </c>
      <c r="J883" s="1">
        <v>123.85</v>
      </c>
      <c r="K883" s="4">
        <f>IF(I883="Extra Large",0.01,IF(I883="XXX Large",0.01,IF(I883="XX Large",0.01,0)))</f>
        <v>0</v>
      </c>
      <c r="L883" s="4">
        <f>J883-(J883*K883)</f>
        <v>123.85</v>
      </c>
      <c r="M883" s="4">
        <f>IF(I883="XXX Large",J883-O883,IF(I883="XX Large",J883-O883,IF(I883="Extra Large",J883-O883,J883)))</f>
        <v>123.85</v>
      </c>
      <c r="N883" s="1" t="s">
        <v>10</v>
      </c>
      <c r="O883" s="1">
        <v>6.5</v>
      </c>
    </row>
    <row r="884" spans="4:15" x14ac:dyDescent="0.25">
      <c r="D884" s="1">
        <v>29280</v>
      </c>
      <c r="E884" s="2">
        <v>40996</v>
      </c>
      <c r="F884" s="1" t="s">
        <v>14</v>
      </c>
      <c r="G884" s="1">
        <v>19</v>
      </c>
      <c r="H884" s="4" t="str">
        <f>IF($G884&gt;=30,"Large",IF(G884&lt;=15,"Small","Medium"))</f>
        <v>Medium</v>
      </c>
      <c r="I884" s="4" t="str">
        <f>VLOOKUP(G884,$A$2:$B$12,2,TRUE)</f>
        <v>Small-Medium</v>
      </c>
      <c r="J884" s="1">
        <v>238.35</v>
      </c>
      <c r="K884" s="4">
        <f>IF(I884="Extra Large",0.01,IF(I884="XXX Large",0.01,IF(I884="XX Large",0.01,0)))</f>
        <v>0</v>
      </c>
      <c r="L884" s="4">
        <f>J884-(J884*K884)</f>
        <v>238.35</v>
      </c>
      <c r="M884" s="4">
        <f>IF(I884="XXX Large",J884-O884,IF(I884="XX Large",J884-O884,IF(I884="Extra Large",J884-O884,J884)))</f>
        <v>238.35</v>
      </c>
      <c r="N884" s="1" t="s">
        <v>10</v>
      </c>
      <c r="O884" s="1">
        <v>7.95</v>
      </c>
    </row>
    <row r="885" spans="4:15" x14ac:dyDescent="0.25">
      <c r="D885" s="1">
        <v>55299</v>
      </c>
      <c r="E885" s="2">
        <v>40998</v>
      </c>
      <c r="F885" s="1" t="s">
        <v>7</v>
      </c>
      <c r="G885" s="1">
        <v>20</v>
      </c>
      <c r="H885" s="4" t="str">
        <f>IF($G885&gt;=30,"Large",IF(G885&lt;=15,"Small","Medium"))</f>
        <v>Medium</v>
      </c>
      <c r="I885" s="4" t="str">
        <f>VLOOKUP(G885,$A$2:$B$12,2,TRUE)</f>
        <v>Small-Medium</v>
      </c>
      <c r="J885" s="1">
        <v>22.28</v>
      </c>
      <c r="K885" s="4">
        <f>IF(I885="Extra Large",0.01,IF(I885="XXX Large",0.01,IF(I885="XX Large",0.01,0)))</f>
        <v>0</v>
      </c>
      <c r="L885" s="4">
        <f>J885-(J885*K885)</f>
        <v>22.28</v>
      </c>
      <c r="M885" s="4">
        <f>IF(I885="XXX Large",J885-O885,IF(I885="XX Large",J885-O885,IF(I885="Extra Large",J885-O885,J885)))</f>
        <v>22.28</v>
      </c>
      <c r="N885" s="1" t="s">
        <v>10</v>
      </c>
      <c r="O885" s="1">
        <v>0.7</v>
      </c>
    </row>
    <row r="886" spans="4:15" x14ac:dyDescent="0.25">
      <c r="D886" s="1">
        <v>7458</v>
      </c>
      <c r="E886" s="2">
        <v>41003</v>
      </c>
      <c r="F886" s="1" t="s">
        <v>12</v>
      </c>
      <c r="G886" s="1">
        <v>16</v>
      </c>
      <c r="H886" s="4" t="str">
        <f>IF($G886&gt;=30,"Large",IF(G886&lt;=15,"Small","Medium"))</f>
        <v>Medium</v>
      </c>
      <c r="I886" s="4" t="str">
        <f>VLOOKUP(G886,$A$2:$B$12,2,TRUE)</f>
        <v>Small-Medium</v>
      </c>
      <c r="J886" s="1">
        <v>226.81</v>
      </c>
      <c r="K886" s="4">
        <f>IF(I886="Extra Large",0.01,IF(I886="XXX Large",0.01,IF(I886="XX Large",0.01,0)))</f>
        <v>0</v>
      </c>
      <c r="L886" s="4">
        <f>J886-(J886*K886)</f>
        <v>226.81</v>
      </c>
      <c r="M886" s="4">
        <f>IF(I886="XXX Large",J886-O886,IF(I886="XX Large",J886-O886,IF(I886="Extra Large",J886-O886,J886)))</f>
        <v>226.81</v>
      </c>
      <c r="N886" s="1" t="s">
        <v>10</v>
      </c>
      <c r="O886" s="1">
        <v>7.17</v>
      </c>
    </row>
    <row r="887" spans="4:15" x14ac:dyDescent="0.25">
      <c r="D887" s="1">
        <v>59905</v>
      </c>
      <c r="E887" s="2">
        <v>41013</v>
      </c>
      <c r="F887" s="1" t="s">
        <v>9</v>
      </c>
      <c r="G887" s="1">
        <v>19</v>
      </c>
      <c r="H887" s="4" t="str">
        <f>IF($G887&gt;=30,"Large",IF(G887&lt;=15,"Small","Medium"))</f>
        <v>Medium</v>
      </c>
      <c r="I887" s="4" t="str">
        <f>VLOOKUP(G887,$A$2:$B$12,2,TRUE)</f>
        <v>Small-Medium</v>
      </c>
      <c r="J887" s="1">
        <v>159.24</v>
      </c>
      <c r="K887" s="4">
        <f>IF(I887="Extra Large",0.01,IF(I887="XXX Large",0.01,IF(I887="XX Large",0.01,0)))</f>
        <v>0</v>
      </c>
      <c r="L887" s="4">
        <f>J887-(J887*K887)</f>
        <v>159.24</v>
      </c>
      <c r="M887" s="4">
        <f>IF(I887="XXX Large",J887-O887,IF(I887="XX Large",J887-O887,IF(I887="Extra Large",J887-O887,J887)))</f>
        <v>159.24</v>
      </c>
      <c r="N887" s="1" t="s">
        <v>10</v>
      </c>
      <c r="O887" s="1">
        <v>1.99</v>
      </c>
    </row>
    <row r="888" spans="4:15" x14ac:dyDescent="0.25">
      <c r="D888" s="1">
        <v>1344</v>
      </c>
      <c r="E888" s="2">
        <v>41014</v>
      </c>
      <c r="F888" s="1" t="s">
        <v>7</v>
      </c>
      <c r="G888" s="1">
        <v>18</v>
      </c>
      <c r="H888" s="4" t="str">
        <f>IF($G888&gt;=30,"Large",IF(G888&lt;=15,"Small","Medium"))</f>
        <v>Medium</v>
      </c>
      <c r="I888" s="4" t="str">
        <f>VLOOKUP(G888,$A$2:$B$12,2,TRUE)</f>
        <v>Small-Medium</v>
      </c>
      <c r="J888" s="1">
        <v>2480.9205000000002</v>
      </c>
      <c r="K888" s="4">
        <f>IF(I888="Extra Large",0.01,IF(I888="XXX Large",0.01,IF(I888="XX Large",0.01,0)))</f>
        <v>0</v>
      </c>
      <c r="L888" s="4">
        <f>J888-(J888*K888)</f>
        <v>2480.9205000000002</v>
      </c>
      <c r="M888" s="4">
        <f>IF(I888="XXX Large",J888-O888,IF(I888="XX Large",J888-O888,IF(I888="Extra Large",J888-O888,J888)))</f>
        <v>2480.9205000000002</v>
      </c>
      <c r="N888" s="1" t="s">
        <v>10</v>
      </c>
      <c r="O888" s="1">
        <v>8.99</v>
      </c>
    </row>
    <row r="889" spans="4:15" x14ac:dyDescent="0.25">
      <c r="D889" s="1">
        <v>44071</v>
      </c>
      <c r="E889" s="2">
        <v>41014</v>
      </c>
      <c r="F889" s="1" t="s">
        <v>11</v>
      </c>
      <c r="G889" s="1">
        <v>20</v>
      </c>
      <c r="H889" s="4" t="str">
        <f>IF($G889&gt;=30,"Large",IF(G889&lt;=15,"Small","Medium"))</f>
        <v>Medium</v>
      </c>
      <c r="I889" s="4" t="str">
        <f>VLOOKUP(G889,$A$2:$B$12,2,TRUE)</f>
        <v>Small-Medium</v>
      </c>
      <c r="J889" s="1">
        <v>1163.123</v>
      </c>
      <c r="K889" s="4">
        <f>IF(I889="Extra Large",0.01,IF(I889="XXX Large",0.01,IF(I889="XX Large",0.01,0)))</f>
        <v>0</v>
      </c>
      <c r="L889" s="4">
        <f>J889-(J889*K889)</f>
        <v>1163.123</v>
      </c>
      <c r="M889" s="4">
        <f>IF(I889="XXX Large",J889-O889,IF(I889="XX Large",J889-O889,IF(I889="Extra Large",J889-O889,J889)))</f>
        <v>1163.123</v>
      </c>
      <c r="N889" s="1" t="s">
        <v>10</v>
      </c>
      <c r="O889" s="1">
        <v>8.99</v>
      </c>
    </row>
    <row r="890" spans="4:15" x14ac:dyDescent="0.25">
      <c r="D890" s="1">
        <v>44071</v>
      </c>
      <c r="E890" s="2">
        <v>41014</v>
      </c>
      <c r="F890" s="1" t="s">
        <v>11</v>
      </c>
      <c r="G890" s="1">
        <v>19</v>
      </c>
      <c r="H890" s="4" t="str">
        <f>IF($G890&gt;=30,"Large",IF(G890&lt;=15,"Small","Medium"))</f>
        <v>Medium</v>
      </c>
      <c r="I890" s="4" t="str">
        <f>VLOOKUP(G890,$A$2:$B$12,2,TRUE)</f>
        <v>Small-Medium</v>
      </c>
      <c r="J890" s="1">
        <v>110.67</v>
      </c>
      <c r="K890" s="4">
        <f>IF(I890="Extra Large",0.01,IF(I890="XXX Large",0.01,IF(I890="XX Large",0.01,0)))</f>
        <v>0</v>
      </c>
      <c r="L890" s="4">
        <f>J890-(J890*K890)</f>
        <v>110.67</v>
      </c>
      <c r="M890" s="4">
        <f>IF(I890="XXX Large",J890-O890,IF(I890="XX Large",J890-O890,IF(I890="Extra Large",J890-O890,J890)))</f>
        <v>110.67</v>
      </c>
      <c r="N890" s="1" t="s">
        <v>10</v>
      </c>
      <c r="O890" s="1">
        <v>4.92</v>
      </c>
    </row>
    <row r="891" spans="4:15" x14ac:dyDescent="0.25">
      <c r="D891" s="1">
        <v>1221</v>
      </c>
      <c r="E891" s="2">
        <v>41017</v>
      </c>
      <c r="F891" s="1" t="s">
        <v>11</v>
      </c>
      <c r="G891" s="1">
        <v>16</v>
      </c>
      <c r="H891" s="4" t="str">
        <f>IF($G891&gt;=30,"Large",IF(G891&lt;=15,"Small","Medium"))</f>
        <v>Medium</v>
      </c>
      <c r="I891" s="4" t="str">
        <f>VLOOKUP(G891,$A$2:$B$12,2,TRUE)</f>
        <v>Small-Medium</v>
      </c>
      <c r="J891" s="1">
        <v>68.45</v>
      </c>
      <c r="K891" s="4">
        <f>IF(I891="Extra Large",0.01,IF(I891="XXX Large",0.01,IF(I891="XX Large",0.01,0)))</f>
        <v>0</v>
      </c>
      <c r="L891" s="4">
        <f>J891-(J891*K891)</f>
        <v>68.45</v>
      </c>
      <c r="M891" s="4">
        <f>IF(I891="XXX Large",J891-O891,IF(I891="XX Large",J891-O891,IF(I891="Extra Large",J891-O891,J891)))</f>
        <v>68.45</v>
      </c>
      <c r="N891" s="1" t="s">
        <v>10</v>
      </c>
      <c r="O891" s="1">
        <v>5.41</v>
      </c>
    </row>
    <row r="892" spans="4:15" x14ac:dyDescent="0.25">
      <c r="D892" s="1">
        <v>35104</v>
      </c>
      <c r="E892" s="2">
        <v>41021</v>
      </c>
      <c r="F892" s="1" t="s">
        <v>9</v>
      </c>
      <c r="G892" s="1">
        <v>18</v>
      </c>
      <c r="H892" s="4" t="str">
        <f>IF($G892&gt;=30,"Large",IF(G892&lt;=15,"Small","Medium"))</f>
        <v>Medium</v>
      </c>
      <c r="I892" s="4" t="str">
        <f>VLOOKUP(G892,$A$2:$B$12,2,TRUE)</f>
        <v>Small-Medium</v>
      </c>
      <c r="J892" s="1">
        <v>388.15</v>
      </c>
      <c r="K892" s="4">
        <f>IF(I892="Extra Large",0.01,IF(I892="XXX Large",0.01,IF(I892="XX Large",0.01,0)))</f>
        <v>0</v>
      </c>
      <c r="L892" s="4">
        <f>J892-(J892*K892)</f>
        <v>388.15</v>
      </c>
      <c r="M892" s="4">
        <f>IF(I892="XXX Large",J892-O892,IF(I892="XX Large",J892-O892,IF(I892="Extra Large",J892-O892,J892)))</f>
        <v>388.15</v>
      </c>
      <c r="N892" s="1" t="s">
        <v>10</v>
      </c>
      <c r="O892" s="1">
        <v>14.87</v>
      </c>
    </row>
    <row r="893" spans="4:15" x14ac:dyDescent="0.25">
      <c r="D893" s="1">
        <v>26912</v>
      </c>
      <c r="E893" s="2">
        <v>41026</v>
      </c>
      <c r="F893" s="1" t="s">
        <v>7</v>
      </c>
      <c r="G893" s="1">
        <v>18</v>
      </c>
      <c r="H893" s="4" t="str">
        <f>IF($G893&gt;=30,"Large",IF(G893&lt;=15,"Small","Medium"))</f>
        <v>Medium</v>
      </c>
      <c r="I893" s="4" t="str">
        <f>VLOOKUP(G893,$A$2:$B$12,2,TRUE)</f>
        <v>Small-Medium</v>
      </c>
      <c r="J893" s="1">
        <v>3136.2024999999999</v>
      </c>
      <c r="K893" s="4">
        <f>IF(I893="Extra Large",0.01,IF(I893="XXX Large",0.01,IF(I893="XX Large",0.01,0)))</f>
        <v>0</v>
      </c>
      <c r="L893" s="4">
        <f>J893-(J893*K893)</f>
        <v>3136.2024999999999</v>
      </c>
      <c r="M893" s="4">
        <f>IF(I893="XXX Large",J893-O893,IF(I893="XX Large",J893-O893,IF(I893="Extra Large",J893-O893,J893)))</f>
        <v>3136.2024999999999</v>
      </c>
      <c r="N893" s="1" t="s">
        <v>10</v>
      </c>
      <c r="O893" s="1">
        <v>5.26</v>
      </c>
    </row>
    <row r="894" spans="4:15" x14ac:dyDescent="0.25">
      <c r="D894" s="1">
        <v>30375</v>
      </c>
      <c r="E894" s="2">
        <v>41032</v>
      </c>
      <c r="F894" s="1" t="s">
        <v>7</v>
      </c>
      <c r="G894" s="1">
        <v>20</v>
      </c>
      <c r="H894" s="4" t="str">
        <f>IF($G894&gt;=30,"Large",IF(G894&lt;=15,"Small","Medium"))</f>
        <v>Medium</v>
      </c>
      <c r="I894" s="4" t="str">
        <f>VLOOKUP(G894,$A$2:$B$12,2,TRUE)</f>
        <v>Small-Medium</v>
      </c>
      <c r="J894" s="1">
        <v>71.45</v>
      </c>
      <c r="K894" s="4">
        <f>IF(I894="Extra Large",0.01,IF(I894="XXX Large",0.01,IF(I894="XX Large",0.01,0)))</f>
        <v>0</v>
      </c>
      <c r="L894" s="4">
        <f>J894-(J894*K894)</f>
        <v>71.45</v>
      </c>
      <c r="M894" s="4">
        <f>IF(I894="XXX Large",J894-O894,IF(I894="XX Large",J894-O894,IF(I894="Extra Large",J894-O894,J894)))</f>
        <v>71.45</v>
      </c>
      <c r="N894" s="1" t="s">
        <v>10</v>
      </c>
      <c r="O894" s="1">
        <v>6.27</v>
      </c>
    </row>
    <row r="895" spans="4:15" x14ac:dyDescent="0.25">
      <c r="D895" s="1">
        <v>10470</v>
      </c>
      <c r="E895" s="2">
        <v>41033</v>
      </c>
      <c r="F895" s="1" t="s">
        <v>7</v>
      </c>
      <c r="G895" s="1">
        <v>20</v>
      </c>
      <c r="H895" s="4" t="str">
        <f>IF($G895&gt;=30,"Large",IF(G895&lt;=15,"Small","Medium"))</f>
        <v>Medium</v>
      </c>
      <c r="I895" s="4" t="str">
        <f>VLOOKUP(G895,$A$2:$B$12,2,TRUE)</f>
        <v>Small-Medium</v>
      </c>
      <c r="J895" s="1">
        <v>2913.1455000000001</v>
      </c>
      <c r="K895" s="4">
        <f>IF(I895="Extra Large",0.01,IF(I895="XXX Large",0.01,IF(I895="XX Large",0.01,0)))</f>
        <v>0</v>
      </c>
      <c r="L895" s="4">
        <f>J895-(J895*K895)</f>
        <v>2913.1455000000001</v>
      </c>
      <c r="M895" s="4">
        <f>IF(I895="XXX Large",J895-O895,IF(I895="XX Large",J895-O895,IF(I895="Extra Large",J895-O895,J895)))</f>
        <v>2913.1455000000001</v>
      </c>
      <c r="N895" s="1" t="s">
        <v>10</v>
      </c>
      <c r="O895" s="1">
        <v>4.99</v>
      </c>
    </row>
    <row r="896" spans="4:15" x14ac:dyDescent="0.25">
      <c r="D896" s="1">
        <v>16257</v>
      </c>
      <c r="E896" s="2">
        <v>41034</v>
      </c>
      <c r="F896" s="1" t="s">
        <v>11</v>
      </c>
      <c r="G896" s="1">
        <v>16</v>
      </c>
      <c r="H896" s="4" t="str">
        <f>IF($G896&gt;=30,"Large",IF(G896&lt;=15,"Small","Medium"))</f>
        <v>Medium</v>
      </c>
      <c r="I896" s="4" t="str">
        <f>VLOOKUP(G896,$A$2:$B$12,2,TRUE)</f>
        <v>Small-Medium</v>
      </c>
      <c r="J896" s="1">
        <v>102.73</v>
      </c>
      <c r="K896" s="4">
        <f>IF(I896="Extra Large",0.01,IF(I896="XXX Large",0.01,IF(I896="XX Large",0.01,0)))</f>
        <v>0</v>
      </c>
      <c r="L896" s="4">
        <f>J896-(J896*K896)</f>
        <v>102.73</v>
      </c>
      <c r="M896" s="4">
        <f>IF(I896="XXX Large",J896-O896,IF(I896="XX Large",J896-O896,IF(I896="Extra Large",J896-O896,J896)))</f>
        <v>102.73</v>
      </c>
      <c r="N896" s="1" t="s">
        <v>10</v>
      </c>
      <c r="O896" s="1">
        <v>2.5</v>
      </c>
    </row>
    <row r="897" spans="4:15" x14ac:dyDescent="0.25">
      <c r="D897" s="1">
        <v>46977</v>
      </c>
      <c r="E897" s="2">
        <v>41036</v>
      </c>
      <c r="F897" s="1" t="s">
        <v>14</v>
      </c>
      <c r="G897" s="1">
        <v>19</v>
      </c>
      <c r="H897" s="4" t="str">
        <f>IF($G897&gt;=30,"Large",IF(G897&lt;=15,"Small","Medium"))</f>
        <v>Medium</v>
      </c>
      <c r="I897" s="4" t="str">
        <f>VLOOKUP(G897,$A$2:$B$12,2,TRUE)</f>
        <v>Small-Medium</v>
      </c>
      <c r="J897" s="1">
        <v>2980.3719999999998</v>
      </c>
      <c r="K897" s="4">
        <f>IF(I897="Extra Large",0.01,IF(I897="XXX Large",0.01,IF(I897="XX Large",0.01,0)))</f>
        <v>0</v>
      </c>
      <c r="L897" s="4">
        <f>J897-(J897*K897)</f>
        <v>2980.3719999999998</v>
      </c>
      <c r="M897" s="4">
        <f>IF(I897="XXX Large",J897-O897,IF(I897="XX Large",J897-O897,IF(I897="Extra Large",J897-O897,J897)))</f>
        <v>2980.3719999999998</v>
      </c>
      <c r="N897" s="1" t="s">
        <v>10</v>
      </c>
      <c r="O897" s="1">
        <v>8.99</v>
      </c>
    </row>
    <row r="898" spans="4:15" x14ac:dyDescent="0.25">
      <c r="D898" s="1">
        <v>38437</v>
      </c>
      <c r="E898" s="2">
        <v>41037</v>
      </c>
      <c r="F898" s="1" t="s">
        <v>12</v>
      </c>
      <c r="G898" s="1">
        <v>17</v>
      </c>
      <c r="H898" s="4" t="str">
        <f>IF($G898&gt;=30,"Large",IF(G898&lt;=15,"Small","Medium"))</f>
        <v>Medium</v>
      </c>
      <c r="I898" s="4" t="str">
        <f>VLOOKUP(G898,$A$2:$B$12,2,TRUE)</f>
        <v>Small-Medium</v>
      </c>
      <c r="J898" s="1">
        <v>55.66</v>
      </c>
      <c r="K898" s="4">
        <f>IF(I898="Extra Large",0.01,IF(I898="XXX Large",0.01,IF(I898="XX Large",0.01,0)))</f>
        <v>0</v>
      </c>
      <c r="L898" s="4">
        <f>J898-(J898*K898)</f>
        <v>55.66</v>
      </c>
      <c r="M898" s="4">
        <f>IF(I898="XXX Large",J898-O898,IF(I898="XX Large",J898-O898,IF(I898="Extra Large",J898-O898,J898)))</f>
        <v>55.66</v>
      </c>
      <c r="N898" s="1" t="s">
        <v>10</v>
      </c>
      <c r="O898" s="1">
        <v>2.31</v>
      </c>
    </row>
    <row r="899" spans="4:15" x14ac:dyDescent="0.25">
      <c r="D899" s="1">
        <v>26756</v>
      </c>
      <c r="E899" s="2">
        <v>41039</v>
      </c>
      <c r="F899" s="1" t="s">
        <v>14</v>
      </c>
      <c r="G899" s="1">
        <v>20</v>
      </c>
      <c r="H899" s="4" t="str">
        <f>IF($G899&gt;=30,"Large",IF(G899&lt;=15,"Small","Medium"))</f>
        <v>Medium</v>
      </c>
      <c r="I899" s="4" t="str">
        <f>VLOOKUP(G899,$A$2:$B$12,2,TRUE)</f>
        <v>Small-Medium</v>
      </c>
      <c r="J899" s="1">
        <v>127.9</v>
      </c>
      <c r="K899" s="4">
        <f>IF(I899="Extra Large",0.01,IF(I899="XXX Large",0.01,IF(I899="XX Large",0.01,0)))</f>
        <v>0</v>
      </c>
      <c r="L899" s="4">
        <f>J899-(J899*K899)</f>
        <v>127.9</v>
      </c>
      <c r="M899" s="4">
        <f>IF(I899="XXX Large",J899-O899,IF(I899="XX Large",J899-O899,IF(I899="Extra Large",J899-O899,J899)))</f>
        <v>127.9</v>
      </c>
      <c r="N899" s="1" t="s">
        <v>10</v>
      </c>
      <c r="O899" s="1">
        <v>7.37</v>
      </c>
    </row>
    <row r="900" spans="4:15" x14ac:dyDescent="0.25">
      <c r="D900" s="1">
        <v>53667</v>
      </c>
      <c r="E900" s="2">
        <v>41046</v>
      </c>
      <c r="F900" s="1" t="s">
        <v>14</v>
      </c>
      <c r="G900" s="1">
        <v>16</v>
      </c>
      <c r="H900" s="4" t="str">
        <f>IF($G900&gt;=30,"Large",IF(G900&lt;=15,"Small","Medium"))</f>
        <v>Medium</v>
      </c>
      <c r="I900" s="4" t="str">
        <f>VLOOKUP(G900,$A$2:$B$12,2,TRUE)</f>
        <v>Small-Medium</v>
      </c>
      <c r="J900" s="1">
        <v>481.04899999999998</v>
      </c>
      <c r="K900" s="4">
        <f>IF(I900="Extra Large",0.01,IF(I900="XXX Large",0.01,IF(I900="XX Large",0.01,0)))</f>
        <v>0</v>
      </c>
      <c r="L900" s="4">
        <f>J900-(J900*K900)</f>
        <v>481.04899999999998</v>
      </c>
      <c r="M900" s="4">
        <f>IF(I900="XXX Large",J900-O900,IF(I900="XX Large",J900-O900,IF(I900="Extra Large",J900-O900,J900)))</f>
        <v>481.04899999999998</v>
      </c>
      <c r="N900" s="1" t="s">
        <v>10</v>
      </c>
      <c r="O900" s="1">
        <v>1.1000000000000001</v>
      </c>
    </row>
    <row r="901" spans="4:15" x14ac:dyDescent="0.25">
      <c r="D901" s="1">
        <v>7841</v>
      </c>
      <c r="E901" s="2">
        <v>41049</v>
      </c>
      <c r="F901" s="1" t="s">
        <v>11</v>
      </c>
      <c r="G901" s="1">
        <v>17</v>
      </c>
      <c r="H901" s="4" t="str">
        <f>IF($G901&gt;=30,"Large",IF(G901&lt;=15,"Small","Medium"))</f>
        <v>Medium</v>
      </c>
      <c r="I901" s="4" t="str">
        <f>VLOOKUP(G901,$A$2:$B$12,2,TRUE)</f>
        <v>Small-Medium</v>
      </c>
      <c r="J901" s="1">
        <v>178.14</v>
      </c>
      <c r="K901" s="4">
        <f>IF(I901="Extra Large",0.01,IF(I901="XXX Large",0.01,IF(I901="XX Large",0.01,0)))</f>
        <v>0</v>
      </c>
      <c r="L901" s="4">
        <f>J901-(J901*K901)</f>
        <v>178.14</v>
      </c>
      <c r="M901" s="4">
        <f>IF(I901="XXX Large",J901-O901,IF(I901="XX Large",J901-O901,IF(I901="Extra Large",J901-O901,J901)))</f>
        <v>178.14</v>
      </c>
      <c r="N901" s="1" t="s">
        <v>10</v>
      </c>
      <c r="O901" s="1">
        <v>2.06</v>
      </c>
    </row>
    <row r="902" spans="4:15" x14ac:dyDescent="0.25">
      <c r="D902" s="1">
        <v>32608</v>
      </c>
      <c r="E902" s="2">
        <v>41051</v>
      </c>
      <c r="F902" s="1" t="s">
        <v>9</v>
      </c>
      <c r="G902" s="1">
        <v>20</v>
      </c>
      <c r="H902" s="4" t="str">
        <f>IF($G902&gt;=30,"Large",IF(G902&lt;=15,"Small","Medium"))</f>
        <v>Medium</v>
      </c>
      <c r="I902" s="4" t="str">
        <f>VLOOKUP(G902,$A$2:$B$12,2,TRUE)</f>
        <v>Small-Medium</v>
      </c>
      <c r="J902" s="1">
        <v>1361.91</v>
      </c>
      <c r="K902" s="4">
        <f>IF(I902="Extra Large",0.01,IF(I902="XXX Large",0.01,IF(I902="XX Large",0.01,0)))</f>
        <v>0</v>
      </c>
      <c r="L902" s="4">
        <f>J902-(J902*K902)</f>
        <v>1361.91</v>
      </c>
      <c r="M902" s="4">
        <f>IF(I902="XXX Large",J902-O902,IF(I902="XX Large",J902-O902,IF(I902="Extra Large",J902-O902,J902)))</f>
        <v>1361.91</v>
      </c>
      <c r="N902" s="1" t="s">
        <v>10</v>
      </c>
      <c r="O902" s="1">
        <v>3.5</v>
      </c>
    </row>
    <row r="903" spans="4:15" x14ac:dyDescent="0.25">
      <c r="D903" s="1">
        <v>35842</v>
      </c>
      <c r="E903" s="2">
        <v>41053</v>
      </c>
      <c r="F903" s="1" t="s">
        <v>9</v>
      </c>
      <c r="G903" s="1">
        <v>18</v>
      </c>
      <c r="H903" s="4" t="str">
        <f>IF($G903&gt;=30,"Large",IF(G903&lt;=15,"Small","Medium"))</f>
        <v>Medium</v>
      </c>
      <c r="I903" s="4" t="str">
        <f>VLOOKUP(G903,$A$2:$B$12,2,TRUE)</f>
        <v>Small-Medium</v>
      </c>
      <c r="J903" s="1">
        <v>53.79</v>
      </c>
      <c r="K903" s="4">
        <f>IF(I903="Extra Large",0.01,IF(I903="XXX Large",0.01,IF(I903="XX Large",0.01,0)))</f>
        <v>0</v>
      </c>
      <c r="L903" s="4">
        <f>J903-(J903*K903)</f>
        <v>53.79</v>
      </c>
      <c r="M903" s="4">
        <f>IF(I903="XXX Large",J903-O903,IF(I903="XX Large",J903-O903,IF(I903="Extra Large",J903-O903,J903)))</f>
        <v>53.79</v>
      </c>
      <c r="N903" s="1" t="s">
        <v>10</v>
      </c>
      <c r="O903" s="1">
        <v>0.99</v>
      </c>
    </row>
    <row r="904" spans="4:15" x14ac:dyDescent="0.25">
      <c r="D904" s="1">
        <v>6693</v>
      </c>
      <c r="E904" s="2">
        <v>41053</v>
      </c>
      <c r="F904" s="1" t="s">
        <v>12</v>
      </c>
      <c r="G904" s="1">
        <v>16</v>
      </c>
      <c r="H904" s="4" t="str">
        <f>IF($G904&gt;=30,"Large",IF(G904&lt;=15,"Small","Medium"))</f>
        <v>Medium</v>
      </c>
      <c r="I904" s="4" t="str">
        <f>VLOOKUP(G904,$A$2:$B$12,2,TRUE)</f>
        <v>Small-Medium</v>
      </c>
      <c r="J904" s="1">
        <v>40.85</v>
      </c>
      <c r="K904" s="4">
        <f>IF(I904="Extra Large",0.01,IF(I904="XXX Large",0.01,IF(I904="XX Large",0.01,0)))</f>
        <v>0</v>
      </c>
      <c r="L904" s="4">
        <f>J904-(J904*K904)</f>
        <v>40.85</v>
      </c>
      <c r="M904" s="4">
        <f>IF(I904="XXX Large",J904-O904,IF(I904="XX Large",J904-O904,IF(I904="Extra Large",J904-O904,J904)))</f>
        <v>40.85</v>
      </c>
      <c r="N904" s="1" t="s">
        <v>10</v>
      </c>
      <c r="O904" s="1">
        <v>0.8</v>
      </c>
    </row>
    <row r="905" spans="4:15" x14ac:dyDescent="0.25">
      <c r="D905" s="1">
        <v>23911</v>
      </c>
      <c r="E905" s="2">
        <v>41061</v>
      </c>
      <c r="F905" s="1" t="s">
        <v>12</v>
      </c>
      <c r="G905" s="1">
        <v>19</v>
      </c>
      <c r="H905" s="4" t="str">
        <f>IF($G905&gt;=30,"Large",IF(G905&lt;=15,"Small","Medium"))</f>
        <v>Medium</v>
      </c>
      <c r="I905" s="4" t="str">
        <f>VLOOKUP(G905,$A$2:$B$12,2,TRUE)</f>
        <v>Small-Medium</v>
      </c>
      <c r="J905" s="1">
        <v>955.46</v>
      </c>
      <c r="K905" s="4">
        <f>IF(I905="Extra Large",0.01,IF(I905="XXX Large",0.01,IF(I905="XX Large",0.01,0)))</f>
        <v>0</v>
      </c>
      <c r="L905" s="4">
        <f>J905-(J905*K905)</f>
        <v>955.46</v>
      </c>
      <c r="M905" s="4">
        <f>IF(I905="XXX Large",J905-O905,IF(I905="XX Large",J905-O905,IF(I905="Extra Large",J905-O905,J905)))</f>
        <v>955.46</v>
      </c>
      <c r="N905" s="1" t="s">
        <v>10</v>
      </c>
      <c r="O905" s="1">
        <v>6.5</v>
      </c>
    </row>
    <row r="906" spans="4:15" x14ac:dyDescent="0.25">
      <c r="D906" s="1">
        <v>34754</v>
      </c>
      <c r="E906" s="2">
        <v>41064</v>
      </c>
      <c r="F906" s="1" t="s">
        <v>12</v>
      </c>
      <c r="G906" s="1">
        <v>16</v>
      </c>
      <c r="H906" s="4" t="str">
        <f>IF($G906&gt;=30,"Large",IF(G906&lt;=15,"Small","Medium"))</f>
        <v>Medium</v>
      </c>
      <c r="I906" s="4" t="str">
        <f>VLOOKUP(G906,$A$2:$B$12,2,TRUE)</f>
        <v>Small-Medium</v>
      </c>
      <c r="J906" s="1">
        <v>623.35</v>
      </c>
      <c r="K906" s="4">
        <f>IF(I906="Extra Large",0.01,IF(I906="XXX Large",0.01,IF(I906="XX Large",0.01,0)))</f>
        <v>0</v>
      </c>
      <c r="L906" s="4">
        <f>J906-(J906*K906)</f>
        <v>623.35</v>
      </c>
      <c r="M906" s="4">
        <f>IF(I906="XXX Large",J906-O906,IF(I906="XX Large",J906-O906,IF(I906="Extra Large",J906-O906,J906)))</f>
        <v>623.35</v>
      </c>
      <c r="N906" s="1" t="s">
        <v>10</v>
      </c>
      <c r="O906" s="1">
        <v>5.08</v>
      </c>
    </row>
    <row r="907" spans="4:15" x14ac:dyDescent="0.25">
      <c r="D907" s="1">
        <v>37762</v>
      </c>
      <c r="E907" s="2">
        <v>41066</v>
      </c>
      <c r="F907" s="1" t="s">
        <v>14</v>
      </c>
      <c r="G907" s="1">
        <v>20</v>
      </c>
      <c r="H907" s="4" t="str">
        <f>IF($G907&gt;=30,"Large",IF(G907&lt;=15,"Small","Medium"))</f>
        <v>Medium</v>
      </c>
      <c r="I907" s="4" t="str">
        <f>VLOOKUP(G907,$A$2:$B$12,2,TRUE)</f>
        <v>Small-Medium</v>
      </c>
      <c r="J907" s="1">
        <v>135.02000000000001</v>
      </c>
      <c r="K907" s="4">
        <f>IF(I907="Extra Large",0.01,IF(I907="XXX Large",0.01,IF(I907="XX Large",0.01,0)))</f>
        <v>0</v>
      </c>
      <c r="L907" s="4">
        <f>J907-(J907*K907)</f>
        <v>135.02000000000001</v>
      </c>
      <c r="M907" s="4">
        <f>IF(I907="XXX Large",J907-O907,IF(I907="XX Large",J907-O907,IF(I907="Extra Large",J907-O907,J907)))</f>
        <v>135.02000000000001</v>
      </c>
      <c r="N907" s="1" t="s">
        <v>10</v>
      </c>
      <c r="O907" s="1">
        <v>6.74</v>
      </c>
    </row>
    <row r="908" spans="4:15" x14ac:dyDescent="0.25">
      <c r="D908" s="1">
        <v>39943</v>
      </c>
      <c r="E908" s="2">
        <v>41067</v>
      </c>
      <c r="F908" s="1" t="s">
        <v>9</v>
      </c>
      <c r="G908" s="1">
        <v>16</v>
      </c>
      <c r="H908" s="4" t="str">
        <f>IF($G908&gt;=30,"Large",IF(G908&lt;=15,"Small","Medium"))</f>
        <v>Medium</v>
      </c>
      <c r="I908" s="4" t="str">
        <f>VLOOKUP(G908,$A$2:$B$12,2,TRUE)</f>
        <v>Small-Medium</v>
      </c>
      <c r="J908" s="1">
        <v>28.65</v>
      </c>
      <c r="K908" s="4">
        <f>IF(I908="Extra Large",0.01,IF(I908="XXX Large",0.01,IF(I908="XX Large",0.01,0)))</f>
        <v>0</v>
      </c>
      <c r="L908" s="4">
        <f>J908-(J908*K908)</f>
        <v>28.65</v>
      </c>
      <c r="M908" s="4">
        <f>IF(I908="XXX Large",J908-O908,IF(I908="XX Large",J908-O908,IF(I908="Extra Large",J908-O908,J908)))</f>
        <v>28.65</v>
      </c>
      <c r="N908" s="1" t="s">
        <v>10</v>
      </c>
      <c r="O908" s="1">
        <v>1.99</v>
      </c>
    </row>
    <row r="909" spans="4:15" x14ac:dyDescent="0.25">
      <c r="D909" s="1">
        <v>26407</v>
      </c>
      <c r="E909" s="2">
        <v>41079</v>
      </c>
      <c r="F909" s="1" t="s">
        <v>12</v>
      </c>
      <c r="G909" s="1">
        <v>16</v>
      </c>
      <c r="H909" s="4" t="str">
        <f>IF($G909&gt;=30,"Large",IF(G909&lt;=15,"Small","Medium"))</f>
        <v>Medium</v>
      </c>
      <c r="I909" s="4" t="str">
        <f>VLOOKUP(G909,$A$2:$B$12,2,TRUE)</f>
        <v>Small-Medium</v>
      </c>
      <c r="J909" s="1">
        <v>1985.6935000000001</v>
      </c>
      <c r="K909" s="4">
        <f>IF(I909="Extra Large",0.01,IF(I909="XXX Large",0.01,IF(I909="XX Large",0.01,0)))</f>
        <v>0</v>
      </c>
      <c r="L909" s="4">
        <f>J909-(J909*K909)</f>
        <v>1985.6935000000001</v>
      </c>
      <c r="M909" s="4">
        <f>IF(I909="XXX Large",J909-O909,IF(I909="XX Large",J909-O909,IF(I909="Extra Large",J909-O909,J909)))</f>
        <v>1985.6935000000001</v>
      </c>
      <c r="N909" s="1" t="s">
        <v>10</v>
      </c>
      <c r="O909" s="1">
        <v>8.99</v>
      </c>
    </row>
    <row r="910" spans="4:15" x14ac:dyDescent="0.25">
      <c r="D910" s="1">
        <v>33222</v>
      </c>
      <c r="E910" s="2">
        <v>41079</v>
      </c>
      <c r="F910" s="1" t="s">
        <v>14</v>
      </c>
      <c r="G910" s="1">
        <v>18</v>
      </c>
      <c r="H910" s="4" t="str">
        <f>IF($G910&gt;=30,"Large",IF(G910&lt;=15,"Small","Medium"))</f>
        <v>Medium</v>
      </c>
      <c r="I910" s="4" t="str">
        <f>VLOOKUP(G910,$A$2:$B$12,2,TRUE)</f>
        <v>Small-Medium</v>
      </c>
      <c r="J910" s="1">
        <v>420.76</v>
      </c>
      <c r="K910" s="4">
        <f>IF(I910="Extra Large",0.01,IF(I910="XXX Large",0.01,IF(I910="XX Large",0.01,0)))</f>
        <v>0</v>
      </c>
      <c r="L910" s="4">
        <f>J910-(J910*K910)</f>
        <v>420.76</v>
      </c>
      <c r="M910" s="4">
        <f>IF(I910="XXX Large",J910-O910,IF(I910="XX Large",J910-O910,IF(I910="Extra Large",J910-O910,J910)))</f>
        <v>420.76</v>
      </c>
      <c r="N910" s="1" t="s">
        <v>10</v>
      </c>
      <c r="O910" s="1">
        <v>15.1</v>
      </c>
    </row>
    <row r="911" spans="4:15" x14ac:dyDescent="0.25">
      <c r="D911" s="1">
        <v>41667</v>
      </c>
      <c r="E911" s="2">
        <v>41080</v>
      </c>
      <c r="F911" s="1" t="s">
        <v>9</v>
      </c>
      <c r="G911" s="1">
        <v>18</v>
      </c>
      <c r="H911" s="4" t="str">
        <f>IF($G911&gt;=30,"Large",IF(G911&lt;=15,"Small","Medium"))</f>
        <v>Medium</v>
      </c>
      <c r="I911" s="4" t="str">
        <f>VLOOKUP(G911,$A$2:$B$12,2,TRUE)</f>
        <v>Small-Medium</v>
      </c>
      <c r="J911" s="1">
        <v>1062.2194999999999</v>
      </c>
      <c r="K911" s="4">
        <f>IF(I911="Extra Large",0.01,IF(I911="XXX Large",0.01,IF(I911="XX Large",0.01,0)))</f>
        <v>0</v>
      </c>
      <c r="L911" s="4">
        <f>J911-(J911*K911)</f>
        <v>1062.2194999999999</v>
      </c>
      <c r="M911" s="4">
        <f>IF(I911="XXX Large",J911-O911,IF(I911="XX Large",J911-O911,IF(I911="Extra Large",J911-O911,J911)))</f>
        <v>1062.2194999999999</v>
      </c>
      <c r="N911" s="1" t="s">
        <v>10</v>
      </c>
      <c r="O911" s="1">
        <v>5.31</v>
      </c>
    </row>
    <row r="912" spans="4:15" x14ac:dyDescent="0.25">
      <c r="D912" s="1">
        <v>14210</v>
      </c>
      <c r="E912" s="2">
        <v>41086</v>
      </c>
      <c r="F912" s="1" t="s">
        <v>11</v>
      </c>
      <c r="G912" s="1">
        <v>19</v>
      </c>
      <c r="H912" s="4" t="str">
        <f>IF($G912&gt;=30,"Large",IF(G912&lt;=15,"Small","Medium"))</f>
        <v>Medium</v>
      </c>
      <c r="I912" s="4" t="str">
        <f>VLOOKUP(G912,$A$2:$B$12,2,TRUE)</f>
        <v>Small-Medium</v>
      </c>
      <c r="J912" s="1">
        <v>676.79</v>
      </c>
      <c r="K912" s="4">
        <f>IF(I912="Extra Large",0.01,IF(I912="XXX Large",0.01,IF(I912="XX Large",0.01,0)))</f>
        <v>0</v>
      </c>
      <c r="L912" s="4">
        <f>J912-(J912*K912)</f>
        <v>676.79</v>
      </c>
      <c r="M912" s="4">
        <f>IF(I912="XXX Large",J912-O912,IF(I912="XX Large",J912-O912,IF(I912="Extra Large",J912-O912,J912)))</f>
        <v>676.79</v>
      </c>
      <c r="N912" s="1" t="s">
        <v>10</v>
      </c>
      <c r="O912" s="1">
        <v>1.99</v>
      </c>
    </row>
    <row r="913" spans="4:15" x14ac:dyDescent="0.25">
      <c r="D913" s="1">
        <v>33793</v>
      </c>
      <c r="E913" s="2">
        <v>41087</v>
      </c>
      <c r="F913" s="1" t="s">
        <v>12</v>
      </c>
      <c r="G913" s="1">
        <v>17</v>
      </c>
      <c r="H913" s="4" t="str">
        <f>IF($G913&gt;=30,"Large",IF(G913&lt;=15,"Small","Medium"))</f>
        <v>Medium</v>
      </c>
      <c r="I913" s="4" t="str">
        <f>VLOOKUP(G913,$A$2:$B$12,2,TRUE)</f>
        <v>Small-Medium</v>
      </c>
      <c r="J913" s="1">
        <v>267.58</v>
      </c>
      <c r="K913" s="4">
        <f>IF(I913="Extra Large",0.01,IF(I913="XXX Large",0.01,IF(I913="XX Large",0.01,0)))</f>
        <v>0</v>
      </c>
      <c r="L913" s="4">
        <f>J913-(J913*K913)</f>
        <v>267.58</v>
      </c>
      <c r="M913" s="4">
        <f>IF(I913="XXX Large",J913-O913,IF(I913="XX Large",J913-O913,IF(I913="Extra Large",J913-O913,J913)))</f>
        <v>267.58</v>
      </c>
      <c r="N913" s="1" t="s">
        <v>10</v>
      </c>
      <c r="O913" s="1">
        <v>15.09</v>
      </c>
    </row>
    <row r="914" spans="4:15" x14ac:dyDescent="0.25">
      <c r="D914" s="1">
        <v>17826</v>
      </c>
      <c r="E914" s="2">
        <v>41090</v>
      </c>
      <c r="F914" s="1" t="s">
        <v>9</v>
      </c>
      <c r="G914" s="1">
        <v>18</v>
      </c>
      <c r="H914" s="4" t="str">
        <f>IF($G914&gt;=30,"Large",IF(G914&lt;=15,"Small","Medium"))</f>
        <v>Medium</v>
      </c>
      <c r="I914" s="4" t="str">
        <f>VLOOKUP(G914,$A$2:$B$12,2,TRUE)</f>
        <v>Small-Medium</v>
      </c>
      <c r="J914" s="1">
        <v>78.930000000000007</v>
      </c>
      <c r="K914" s="4">
        <f>IF(I914="Extra Large",0.01,IF(I914="XXX Large",0.01,IF(I914="XX Large",0.01,0)))</f>
        <v>0</v>
      </c>
      <c r="L914" s="4">
        <f>J914-(J914*K914)</f>
        <v>78.930000000000007</v>
      </c>
      <c r="M914" s="4">
        <f>IF(I914="XXX Large",J914-O914,IF(I914="XX Large",J914-O914,IF(I914="Extra Large",J914-O914,J914)))</f>
        <v>78.930000000000007</v>
      </c>
      <c r="N914" s="1" t="s">
        <v>10</v>
      </c>
      <c r="O914" s="1">
        <v>7.01</v>
      </c>
    </row>
    <row r="915" spans="4:15" x14ac:dyDescent="0.25">
      <c r="D915" s="1">
        <v>40801</v>
      </c>
      <c r="E915" s="2">
        <v>41091</v>
      </c>
      <c r="F915" s="1" t="s">
        <v>11</v>
      </c>
      <c r="G915" s="1">
        <v>20</v>
      </c>
      <c r="H915" s="4" t="str">
        <f>IF($G915&gt;=30,"Large",IF(G915&lt;=15,"Small","Medium"))</f>
        <v>Medium</v>
      </c>
      <c r="I915" s="4" t="str">
        <f>VLOOKUP(G915,$A$2:$B$12,2,TRUE)</f>
        <v>Small-Medium</v>
      </c>
      <c r="J915" s="1">
        <v>129.16</v>
      </c>
      <c r="K915" s="4">
        <f>IF(I915="Extra Large",0.01,IF(I915="XXX Large",0.01,IF(I915="XX Large",0.01,0)))</f>
        <v>0</v>
      </c>
      <c r="L915" s="4">
        <f>J915-(J915*K915)</f>
        <v>129.16</v>
      </c>
      <c r="M915" s="4">
        <f>IF(I915="XXX Large",J915-O915,IF(I915="XX Large",J915-O915,IF(I915="Extra Large",J915-O915,J915)))</f>
        <v>129.16</v>
      </c>
      <c r="N915" s="1" t="s">
        <v>10</v>
      </c>
      <c r="O915" s="1">
        <v>6.22</v>
      </c>
    </row>
    <row r="916" spans="4:15" x14ac:dyDescent="0.25">
      <c r="D916" s="1">
        <v>23297</v>
      </c>
      <c r="E916" s="2">
        <v>41092</v>
      </c>
      <c r="F916" s="1" t="s">
        <v>12</v>
      </c>
      <c r="G916" s="1">
        <v>20</v>
      </c>
      <c r="H916" s="4" t="str">
        <f>IF($G916&gt;=30,"Large",IF(G916&lt;=15,"Small","Medium"))</f>
        <v>Medium</v>
      </c>
      <c r="I916" s="4" t="str">
        <f>VLOOKUP(G916,$A$2:$B$12,2,TRUE)</f>
        <v>Small-Medium</v>
      </c>
      <c r="J916" s="1">
        <v>498.68</v>
      </c>
      <c r="K916" s="4">
        <f>IF(I916="Extra Large",0.01,IF(I916="XXX Large",0.01,IF(I916="XX Large",0.01,0)))</f>
        <v>0</v>
      </c>
      <c r="L916" s="4">
        <f>J916-(J916*K916)</f>
        <v>498.68</v>
      </c>
      <c r="M916" s="4">
        <f>IF(I916="XXX Large",J916-O916,IF(I916="XX Large",J916-O916,IF(I916="Extra Large",J916-O916,J916)))</f>
        <v>498.68</v>
      </c>
      <c r="N916" s="1" t="s">
        <v>10</v>
      </c>
      <c r="O916" s="1">
        <v>5.37</v>
      </c>
    </row>
    <row r="917" spans="4:15" x14ac:dyDescent="0.25">
      <c r="D917" s="1">
        <v>29761</v>
      </c>
      <c r="E917" s="2">
        <v>41093</v>
      </c>
      <c r="F917" s="1" t="s">
        <v>14</v>
      </c>
      <c r="G917" s="1">
        <v>19</v>
      </c>
      <c r="H917" s="4" t="str">
        <f>IF($G917&gt;=30,"Large",IF(G917&lt;=15,"Small","Medium"))</f>
        <v>Medium</v>
      </c>
      <c r="I917" s="4" t="str">
        <f>VLOOKUP(G917,$A$2:$B$12,2,TRUE)</f>
        <v>Small-Medium</v>
      </c>
      <c r="J917" s="1">
        <v>123.67</v>
      </c>
      <c r="K917" s="4">
        <f>IF(I917="Extra Large",0.01,IF(I917="XXX Large",0.01,IF(I917="XX Large",0.01,0)))</f>
        <v>0</v>
      </c>
      <c r="L917" s="4">
        <f>J917-(J917*K917)</f>
        <v>123.67</v>
      </c>
      <c r="M917" s="4">
        <f>IF(I917="XXX Large",J917-O917,IF(I917="XX Large",J917-O917,IF(I917="Extra Large",J917-O917,J917)))</f>
        <v>123.67</v>
      </c>
      <c r="N917" s="1" t="s">
        <v>10</v>
      </c>
      <c r="O917" s="1">
        <v>5.22</v>
      </c>
    </row>
    <row r="918" spans="4:15" x14ac:dyDescent="0.25">
      <c r="D918" s="1">
        <v>17797</v>
      </c>
      <c r="E918" s="2">
        <v>41100</v>
      </c>
      <c r="F918" s="1" t="s">
        <v>7</v>
      </c>
      <c r="G918" s="1">
        <v>16</v>
      </c>
      <c r="H918" s="4" t="str">
        <f>IF($G918&gt;=30,"Large",IF(G918&lt;=15,"Small","Medium"))</f>
        <v>Medium</v>
      </c>
      <c r="I918" s="4" t="str">
        <f>VLOOKUP(G918,$A$2:$B$12,2,TRUE)</f>
        <v>Small-Medium</v>
      </c>
      <c r="J918" s="1">
        <v>61.52</v>
      </c>
      <c r="K918" s="4">
        <f>IF(I918="Extra Large",0.01,IF(I918="XXX Large",0.01,IF(I918="XX Large",0.01,0)))</f>
        <v>0</v>
      </c>
      <c r="L918" s="4">
        <f>J918-(J918*K918)</f>
        <v>61.52</v>
      </c>
      <c r="M918" s="4">
        <f>IF(I918="XXX Large",J918-O918,IF(I918="XX Large",J918-O918,IF(I918="Extra Large",J918-O918,J918)))</f>
        <v>61.52</v>
      </c>
      <c r="N918" s="1" t="s">
        <v>10</v>
      </c>
      <c r="O918" s="1">
        <v>2.5</v>
      </c>
    </row>
    <row r="919" spans="4:15" x14ac:dyDescent="0.25">
      <c r="D919" s="1">
        <v>33666</v>
      </c>
      <c r="E919" s="2">
        <v>41106</v>
      </c>
      <c r="F919" s="1" t="s">
        <v>11</v>
      </c>
      <c r="G919" s="1">
        <v>17</v>
      </c>
      <c r="H919" s="4" t="str">
        <f>IF($G919&gt;=30,"Large",IF(G919&lt;=15,"Small","Medium"))</f>
        <v>Medium</v>
      </c>
      <c r="I919" s="4" t="str">
        <f>VLOOKUP(G919,$A$2:$B$12,2,TRUE)</f>
        <v>Small-Medium</v>
      </c>
      <c r="J919" s="1">
        <v>3801.27</v>
      </c>
      <c r="K919" s="4">
        <f>IF(I919="Extra Large",0.01,IF(I919="XXX Large",0.01,IF(I919="XX Large",0.01,0)))</f>
        <v>0</v>
      </c>
      <c r="L919" s="4">
        <f>J919-(J919*K919)</f>
        <v>3801.27</v>
      </c>
      <c r="M919" s="4">
        <f>IF(I919="XXX Large",J919-O919,IF(I919="XX Large",J919-O919,IF(I919="Extra Large",J919-O919,J919)))</f>
        <v>3801.27</v>
      </c>
      <c r="N919" s="1" t="s">
        <v>10</v>
      </c>
      <c r="O919" s="1">
        <v>69</v>
      </c>
    </row>
    <row r="920" spans="4:15" x14ac:dyDescent="0.25">
      <c r="D920" s="1">
        <v>24613</v>
      </c>
      <c r="E920" s="2">
        <v>41106</v>
      </c>
      <c r="F920" s="1" t="s">
        <v>7</v>
      </c>
      <c r="G920" s="1">
        <v>16</v>
      </c>
      <c r="H920" s="4" t="str">
        <f>IF($G920&gt;=30,"Large",IF(G920&lt;=15,"Small","Medium"))</f>
        <v>Medium</v>
      </c>
      <c r="I920" s="4" t="str">
        <f>VLOOKUP(G920,$A$2:$B$12,2,TRUE)</f>
        <v>Small-Medium</v>
      </c>
      <c r="J920" s="1">
        <v>9695.84</v>
      </c>
      <c r="K920" s="4">
        <f>IF(I920="Extra Large",0.01,IF(I920="XXX Large",0.01,IF(I920="XX Large",0.01,0)))</f>
        <v>0</v>
      </c>
      <c r="L920" s="4">
        <f>J920-(J920*K920)</f>
        <v>9695.84</v>
      </c>
      <c r="M920" s="4">
        <f>IF(I920="XXX Large",J920-O920,IF(I920="XX Large",J920-O920,IF(I920="Extra Large",J920-O920,J920)))</f>
        <v>9695.84</v>
      </c>
      <c r="N920" s="1" t="s">
        <v>10</v>
      </c>
      <c r="O920" s="1">
        <v>24.49</v>
      </c>
    </row>
    <row r="921" spans="4:15" x14ac:dyDescent="0.25">
      <c r="D921" s="1">
        <v>11745</v>
      </c>
      <c r="E921" s="2">
        <v>41109</v>
      </c>
      <c r="F921" s="1" t="s">
        <v>9</v>
      </c>
      <c r="G921" s="1">
        <v>17</v>
      </c>
      <c r="H921" s="4" t="str">
        <f>IF($G921&gt;=30,"Large",IF(G921&lt;=15,"Small","Medium"))</f>
        <v>Medium</v>
      </c>
      <c r="I921" s="4" t="str">
        <f>VLOOKUP(G921,$A$2:$B$12,2,TRUE)</f>
        <v>Small-Medium</v>
      </c>
      <c r="J921" s="1">
        <v>686.27</v>
      </c>
      <c r="K921" s="4">
        <f>IF(I921="Extra Large",0.01,IF(I921="XXX Large",0.01,IF(I921="XX Large",0.01,0)))</f>
        <v>0</v>
      </c>
      <c r="L921" s="4">
        <f>J921-(J921*K921)</f>
        <v>686.27</v>
      </c>
      <c r="M921" s="4">
        <f>IF(I921="XXX Large",J921-O921,IF(I921="XX Large",J921-O921,IF(I921="Extra Large",J921-O921,J921)))</f>
        <v>686.27</v>
      </c>
      <c r="N921" s="1" t="s">
        <v>10</v>
      </c>
      <c r="O921" s="1">
        <v>19.989999999999998</v>
      </c>
    </row>
    <row r="922" spans="4:15" x14ac:dyDescent="0.25">
      <c r="D922" s="1">
        <v>5408</v>
      </c>
      <c r="E922" s="2">
        <v>41110</v>
      </c>
      <c r="F922" s="1" t="s">
        <v>7</v>
      </c>
      <c r="G922" s="1">
        <v>20</v>
      </c>
      <c r="H922" s="4" t="str">
        <f>IF($G922&gt;=30,"Large",IF(G922&lt;=15,"Small","Medium"))</f>
        <v>Medium</v>
      </c>
      <c r="I922" s="4" t="str">
        <f>VLOOKUP(G922,$A$2:$B$12,2,TRUE)</f>
        <v>Small-Medium</v>
      </c>
      <c r="J922" s="1">
        <v>88.82</v>
      </c>
      <c r="K922" s="4">
        <f>IF(I922="Extra Large",0.01,IF(I922="XXX Large",0.01,IF(I922="XX Large",0.01,0)))</f>
        <v>0</v>
      </c>
      <c r="L922" s="4">
        <f>J922-(J922*K922)</f>
        <v>88.82</v>
      </c>
      <c r="M922" s="4">
        <f>IF(I922="XXX Large",J922-O922,IF(I922="XX Large",J922-O922,IF(I922="Extra Large",J922-O922,J922)))</f>
        <v>88.82</v>
      </c>
      <c r="N922" s="1" t="s">
        <v>10</v>
      </c>
      <c r="O922" s="1">
        <v>0.5</v>
      </c>
    </row>
    <row r="923" spans="4:15" x14ac:dyDescent="0.25">
      <c r="D923" s="1">
        <v>20807</v>
      </c>
      <c r="E923" s="2">
        <v>41111</v>
      </c>
      <c r="F923" s="1" t="s">
        <v>11</v>
      </c>
      <c r="G923" s="1">
        <v>16</v>
      </c>
      <c r="H923" s="4" t="str">
        <f>IF($G923&gt;=30,"Large",IF(G923&lt;=15,"Small","Medium"))</f>
        <v>Medium</v>
      </c>
      <c r="I923" s="4" t="str">
        <f>VLOOKUP(G923,$A$2:$B$12,2,TRUE)</f>
        <v>Small-Medium</v>
      </c>
      <c r="J923" s="1">
        <v>466.94749999999999</v>
      </c>
      <c r="K923" s="4">
        <f>IF(I923="Extra Large",0.01,IF(I923="XXX Large",0.01,IF(I923="XX Large",0.01,0)))</f>
        <v>0</v>
      </c>
      <c r="L923" s="4">
        <f>J923-(J923*K923)</f>
        <v>466.94749999999999</v>
      </c>
      <c r="M923" s="4">
        <f>IF(I923="XXX Large",J923-O923,IF(I923="XX Large",J923-O923,IF(I923="Extra Large",J923-O923,J923)))</f>
        <v>466.94749999999999</v>
      </c>
      <c r="N923" s="1" t="s">
        <v>10</v>
      </c>
      <c r="O923" s="1">
        <v>3.3</v>
      </c>
    </row>
    <row r="924" spans="4:15" x14ac:dyDescent="0.25">
      <c r="D924" s="1">
        <v>40388</v>
      </c>
      <c r="E924" s="2">
        <v>41114</v>
      </c>
      <c r="F924" s="1" t="s">
        <v>12</v>
      </c>
      <c r="G924" s="1">
        <v>17</v>
      </c>
      <c r="H924" s="4" t="str">
        <f>IF($G924&gt;=30,"Large",IF(G924&lt;=15,"Small","Medium"))</f>
        <v>Medium</v>
      </c>
      <c r="I924" s="4" t="str">
        <f>VLOOKUP(G924,$A$2:$B$12,2,TRUE)</f>
        <v>Small-Medium</v>
      </c>
      <c r="J924" s="1">
        <v>67.73</v>
      </c>
      <c r="K924" s="4">
        <f>IF(I924="Extra Large",0.01,IF(I924="XXX Large",0.01,IF(I924="XX Large",0.01,0)))</f>
        <v>0</v>
      </c>
      <c r="L924" s="4">
        <f>J924-(J924*K924)</f>
        <v>67.73</v>
      </c>
      <c r="M924" s="4">
        <f>IF(I924="XXX Large",J924-O924,IF(I924="XX Large",J924-O924,IF(I924="Extra Large",J924-O924,J924)))</f>
        <v>67.73</v>
      </c>
      <c r="N924" s="1" t="s">
        <v>10</v>
      </c>
      <c r="O924" s="1">
        <v>0.94</v>
      </c>
    </row>
    <row r="925" spans="4:15" x14ac:dyDescent="0.25">
      <c r="D925" s="1">
        <v>26310</v>
      </c>
      <c r="E925" s="2">
        <v>41119</v>
      </c>
      <c r="F925" s="1" t="s">
        <v>11</v>
      </c>
      <c r="G925" s="1">
        <v>19</v>
      </c>
      <c r="H925" s="4" t="str">
        <f>IF($G925&gt;=30,"Large",IF(G925&lt;=15,"Small","Medium"))</f>
        <v>Medium</v>
      </c>
      <c r="I925" s="4" t="str">
        <f>VLOOKUP(G925,$A$2:$B$12,2,TRUE)</f>
        <v>Small-Medium</v>
      </c>
      <c r="J925" s="1">
        <v>112.67</v>
      </c>
      <c r="K925" s="4">
        <f>IF(I925="Extra Large",0.01,IF(I925="XXX Large",0.01,IF(I925="XX Large",0.01,0)))</f>
        <v>0</v>
      </c>
      <c r="L925" s="4">
        <f>J925-(J925*K925)</f>
        <v>112.67</v>
      </c>
      <c r="M925" s="4">
        <f>IF(I925="XXX Large",J925-O925,IF(I925="XX Large",J925-O925,IF(I925="Extra Large",J925-O925,J925)))</f>
        <v>112.67</v>
      </c>
      <c r="N925" s="1" t="s">
        <v>10</v>
      </c>
      <c r="O925" s="1">
        <v>5.14</v>
      </c>
    </row>
    <row r="926" spans="4:15" x14ac:dyDescent="0.25">
      <c r="D926" s="1">
        <v>16352</v>
      </c>
      <c r="E926" s="2">
        <v>41120</v>
      </c>
      <c r="F926" s="1" t="s">
        <v>14</v>
      </c>
      <c r="G926" s="1">
        <v>16</v>
      </c>
      <c r="H926" s="4" t="str">
        <f>IF($G926&gt;=30,"Large",IF(G926&lt;=15,"Small","Medium"))</f>
        <v>Medium</v>
      </c>
      <c r="I926" s="4" t="str">
        <f>VLOOKUP(G926,$A$2:$B$12,2,TRUE)</f>
        <v>Small-Medium</v>
      </c>
      <c r="J926" s="1">
        <v>113.25</v>
      </c>
      <c r="K926" s="4">
        <f>IF(I926="Extra Large",0.01,IF(I926="XXX Large",0.01,IF(I926="XX Large",0.01,0)))</f>
        <v>0</v>
      </c>
      <c r="L926" s="4">
        <f>J926-(J926*K926)</f>
        <v>113.25</v>
      </c>
      <c r="M926" s="4">
        <f>IF(I926="XXX Large",J926-O926,IF(I926="XX Large",J926-O926,IF(I926="Extra Large",J926-O926,J926)))</f>
        <v>113.25</v>
      </c>
      <c r="N926" s="1" t="s">
        <v>10</v>
      </c>
      <c r="O926" s="1">
        <v>6.65</v>
      </c>
    </row>
    <row r="927" spans="4:15" x14ac:dyDescent="0.25">
      <c r="D927" s="1">
        <v>33445</v>
      </c>
      <c r="E927" s="2">
        <v>41123</v>
      </c>
      <c r="F927" s="1" t="s">
        <v>7</v>
      </c>
      <c r="G927" s="1">
        <v>16</v>
      </c>
      <c r="H927" s="4" t="str">
        <f>IF($G927&gt;=30,"Large",IF(G927&lt;=15,"Small","Medium"))</f>
        <v>Medium</v>
      </c>
      <c r="I927" s="4" t="str">
        <f>VLOOKUP(G927,$A$2:$B$12,2,TRUE)</f>
        <v>Small-Medium</v>
      </c>
      <c r="J927" s="1">
        <v>2982.5</v>
      </c>
      <c r="K927" s="4">
        <f>IF(I927="Extra Large",0.01,IF(I927="XXX Large",0.01,IF(I927="XX Large",0.01,0)))</f>
        <v>0</v>
      </c>
      <c r="L927" s="4">
        <f>J927-(J927*K927)</f>
        <v>2982.5</v>
      </c>
      <c r="M927" s="4">
        <f>IF(I927="XXX Large",J927-O927,IF(I927="XX Large",J927-O927,IF(I927="Extra Large",J927-O927,J927)))</f>
        <v>2982.5</v>
      </c>
      <c r="N927" s="1" t="s">
        <v>10</v>
      </c>
      <c r="O927" s="1">
        <v>69</v>
      </c>
    </row>
    <row r="928" spans="4:15" x14ac:dyDescent="0.25">
      <c r="D928" s="1">
        <v>37412</v>
      </c>
      <c r="E928" s="2">
        <v>41124</v>
      </c>
      <c r="F928" s="1" t="s">
        <v>9</v>
      </c>
      <c r="G928" s="1">
        <v>17</v>
      </c>
      <c r="H928" s="4" t="str">
        <f>IF($G928&gt;=30,"Large",IF(G928&lt;=15,"Small","Medium"))</f>
        <v>Medium</v>
      </c>
      <c r="I928" s="4" t="str">
        <f>VLOOKUP(G928,$A$2:$B$12,2,TRUE)</f>
        <v>Small-Medium</v>
      </c>
      <c r="J928" s="1">
        <v>191.67</v>
      </c>
      <c r="K928" s="4">
        <f>IF(I928="Extra Large",0.01,IF(I928="XXX Large",0.01,IF(I928="XX Large",0.01,0)))</f>
        <v>0</v>
      </c>
      <c r="L928" s="4">
        <f>J928-(J928*K928)</f>
        <v>191.67</v>
      </c>
      <c r="M928" s="4">
        <f>IF(I928="XXX Large",J928-O928,IF(I928="XX Large",J928-O928,IF(I928="Extra Large",J928-O928,J928)))</f>
        <v>191.67</v>
      </c>
      <c r="N928" s="1" t="s">
        <v>10</v>
      </c>
      <c r="O928" s="1">
        <v>3.37</v>
      </c>
    </row>
    <row r="929" spans="4:15" x14ac:dyDescent="0.25">
      <c r="D929" s="1">
        <v>30597</v>
      </c>
      <c r="E929" s="2">
        <v>41126</v>
      </c>
      <c r="F929" s="1" t="s">
        <v>9</v>
      </c>
      <c r="G929" s="1">
        <v>18</v>
      </c>
      <c r="H929" s="4" t="str">
        <f>IF($G929&gt;=30,"Large",IF(G929&lt;=15,"Small","Medium"))</f>
        <v>Medium</v>
      </c>
      <c r="I929" s="4" t="str">
        <f>VLOOKUP(G929,$A$2:$B$12,2,TRUE)</f>
        <v>Small-Medium</v>
      </c>
      <c r="J929" s="1">
        <v>93.02</v>
      </c>
      <c r="K929" s="4">
        <f>IF(I929="Extra Large",0.01,IF(I929="XXX Large",0.01,IF(I929="XX Large",0.01,0)))</f>
        <v>0</v>
      </c>
      <c r="L929" s="4">
        <f>J929-(J929*K929)</f>
        <v>93.02</v>
      </c>
      <c r="M929" s="4">
        <f>IF(I929="XXX Large",J929-O929,IF(I929="XX Large",J929-O929,IF(I929="Extra Large",J929-O929,J929)))</f>
        <v>93.02</v>
      </c>
      <c r="N929" s="1" t="s">
        <v>10</v>
      </c>
      <c r="O929" s="1">
        <v>2.0299999999999998</v>
      </c>
    </row>
    <row r="930" spans="4:15" x14ac:dyDescent="0.25">
      <c r="D930" s="1">
        <v>16423</v>
      </c>
      <c r="E930" s="2">
        <v>41126</v>
      </c>
      <c r="F930" s="1" t="s">
        <v>14</v>
      </c>
      <c r="G930" s="1">
        <v>19</v>
      </c>
      <c r="H930" s="4" t="str">
        <f>IF($G930&gt;=30,"Large",IF(G930&lt;=15,"Small","Medium"))</f>
        <v>Medium</v>
      </c>
      <c r="I930" s="4" t="str">
        <f>VLOOKUP(G930,$A$2:$B$12,2,TRUE)</f>
        <v>Small-Medium</v>
      </c>
      <c r="J930" s="1">
        <v>128.21</v>
      </c>
      <c r="K930" s="4">
        <f>IF(I930="Extra Large",0.01,IF(I930="XXX Large",0.01,IF(I930="XX Large",0.01,0)))</f>
        <v>0</v>
      </c>
      <c r="L930" s="4">
        <f>J930-(J930*K930)</f>
        <v>128.21</v>
      </c>
      <c r="M930" s="4">
        <f>IF(I930="XXX Large",J930-O930,IF(I930="XX Large",J930-O930,IF(I930="Extra Large",J930-O930,J930)))</f>
        <v>128.21</v>
      </c>
      <c r="N930" s="1" t="s">
        <v>10</v>
      </c>
      <c r="O930" s="1">
        <v>6.57</v>
      </c>
    </row>
    <row r="931" spans="4:15" x14ac:dyDescent="0.25">
      <c r="D931" s="1">
        <v>11398</v>
      </c>
      <c r="E931" s="2">
        <v>41127</v>
      </c>
      <c r="F931" s="1" t="s">
        <v>9</v>
      </c>
      <c r="G931" s="1">
        <v>16</v>
      </c>
      <c r="H931" s="4" t="str">
        <f>IF($G931&gt;=30,"Large",IF(G931&lt;=15,"Small","Medium"))</f>
        <v>Medium</v>
      </c>
      <c r="I931" s="4" t="str">
        <f>VLOOKUP(G931,$A$2:$B$12,2,TRUE)</f>
        <v>Small-Medium</v>
      </c>
      <c r="J931" s="1">
        <v>109.7</v>
      </c>
      <c r="K931" s="4">
        <f>IF(I931="Extra Large",0.01,IF(I931="XXX Large",0.01,IF(I931="XX Large",0.01,0)))</f>
        <v>0</v>
      </c>
      <c r="L931" s="4">
        <f>J931-(J931*K931)</f>
        <v>109.7</v>
      </c>
      <c r="M931" s="4">
        <f>IF(I931="XXX Large",J931-O931,IF(I931="XX Large",J931-O931,IF(I931="Extra Large",J931-O931,J931)))</f>
        <v>109.7</v>
      </c>
      <c r="N931" s="1" t="s">
        <v>10</v>
      </c>
      <c r="O931" s="1">
        <v>10.39</v>
      </c>
    </row>
    <row r="932" spans="4:15" x14ac:dyDescent="0.25">
      <c r="D932" s="1">
        <v>29376</v>
      </c>
      <c r="E932" s="2">
        <v>41132</v>
      </c>
      <c r="F932" s="1" t="s">
        <v>12</v>
      </c>
      <c r="G932" s="1">
        <v>20</v>
      </c>
      <c r="H932" s="4" t="str">
        <f>IF($G932&gt;=30,"Large",IF(G932&lt;=15,"Small","Medium"))</f>
        <v>Medium</v>
      </c>
      <c r="I932" s="4" t="str">
        <f>VLOOKUP(G932,$A$2:$B$12,2,TRUE)</f>
        <v>Small-Medium</v>
      </c>
      <c r="J932" s="1">
        <v>2850.31</v>
      </c>
      <c r="K932" s="4">
        <f>IF(I932="Extra Large",0.01,IF(I932="XXX Large",0.01,IF(I932="XX Large",0.01,0)))</f>
        <v>0</v>
      </c>
      <c r="L932" s="4">
        <f>J932-(J932*K932)</f>
        <v>2850.31</v>
      </c>
      <c r="M932" s="4">
        <f>IF(I932="XXX Large",J932-O932,IF(I932="XX Large",J932-O932,IF(I932="Extra Large",J932-O932,J932)))</f>
        <v>2850.31</v>
      </c>
      <c r="N932" s="1" t="s">
        <v>10</v>
      </c>
      <c r="O932" s="1">
        <v>7.07</v>
      </c>
    </row>
    <row r="933" spans="4:15" x14ac:dyDescent="0.25">
      <c r="D933" s="1">
        <v>19905</v>
      </c>
      <c r="E933" s="2">
        <v>41133</v>
      </c>
      <c r="F933" s="1" t="s">
        <v>12</v>
      </c>
      <c r="G933" s="1">
        <v>20</v>
      </c>
      <c r="H933" s="4" t="str">
        <f>IF($G933&gt;=30,"Large",IF(G933&lt;=15,"Small","Medium"))</f>
        <v>Medium</v>
      </c>
      <c r="I933" s="4" t="str">
        <f>VLOOKUP(G933,$A$2:$B$12,2,TRUE)</f>
        <v>Small-Medium</v>
      </c>
      <c r="J933" s="1">
        <v>82.97</v>
      </c>
      <c r="K933" s="4">
        <f>IF(I933="Extra Large",0.01,IF(I933="XXX Large",0.01,IF(I933="XX Large",0.01,0)))</f>
        <v>0</v>
      </c>
      <c r="L933" s="4">
        <f>J933-(J933*K933)</f>
        <v>82.97</v>
      </c>
      <c r="M933" s="4">
        <f>IF(I933="XXX Large",J933-O933,IF(I933="XX Large",J933-O933,IF(I933="Extra Large",J933-O933,J933)))</f>
        <v>82.97</v>
      </c>
      <c r="N933" s="1" t="s">
        <v>10</v>
      </c>
      <c r="O933" s="1">
        <v>0.5</v>
      </c>
    </row>
    <row r="934" spans="4:15" x14ac:dyDescent="0.25">
      <c r="D934" s="1">
        <v>5635</v>
      </c>
      <c r="E934" s="2">
        <v>41136</v>
      </c>
      <c r="F934" s="1" t="s">
        <v>14</v>
      </c>
      <c r="G934" s="1">
        <v>17</v>
      </c>
      <c r="H934" s="4" t="str">
        <f>IF($G934&gt;=30,"Large",IF(G934&lt;=15,"Small","Medium"))</f>
        <v>Medium</v>
      </c>
      <c r="I934" s="4" t="str">
        <f>VLOOKUP(G934,$A$2:$B$12,2,TRUE)</f>
        <v>Small-Medium</v>
      </c>
      <c r="J934" s="1">
        <v>198.78</v>
      </c>
      <c r="K934" s="4">
        <f>IF(I934="Extra Large",0.01,IF(I934="XXX Large",0.01,IF(I934="XX Large",0.01,0)))</f>
        <v>0</v>
      </c>
      <c r="L934" s="4">
        <f>J934-(J934*K934)</f>
        <v>198.78</v>
      </c>
      <c r="M934" s="4">
        <f>IF(I934="XXX Large",J934-O934,IF(I934="XX Large",J934-O934,IF(I934="Extra Large",J934-O934,J934)))</f>
        <v>198.78</v>
      </c>
      <c r="N934" s="1" t="s">
        <v>10</v>
      </c>
      <c r="O934" s="1">
        <v>7.19</v>
      </c>
    </row>
    <row r="935" spans="4:15" x14ac:dyDescent="0.25">
      <c r="D935" s="1">
        <v>11108</v>
      </c>
      <c r="E935" s="2">
        <v>41137</v>
      </c>
      <c r="F935" s="1" t="s">
        <v>11</v>
      </c>
      <c r="G935" s="1">
        <v>20</v>
      </c>
      <c r="H935" s="4" t="str">
        <f>IF($G935&gt;=30,"Large",IF(G935&lt;=15,"Small","Medium"))</f>
        <v>Medium</v>
      </c>
      <c r="I935" s="4" t="str">
        <f>VLOOKUP(G935,$A$2:$B$12,2,TRUE)</f>
        <v>Small-Medium</v>
      </c>
      <c r="J935" s="1">
        <v>131.71</v>
      </c>
      <c r="K935" s="4">
        <f>IF(I935="Extra Large",0.01,IF(I935="XXX Large",0.01,IF(I935="XX Large",0.01,0)))</f>
        <v>0</v>
      </c>
      <c r="L935" s="4">
        <f>J935-(J935*K935)</f>
        <v>131.71</v>
      </c>
      <c r="M935" s="4">
        <f>IF(I935="XXX Large",J935-O935,IF(I935="XX Large",J935-O935,IF(I935="Extra Large",J935-O935,J935)))</f>
        <v>131.71</v>
      </c>
      <c r="N935" s="1" t="s">
        <v>10</v>
      </c>
      <c r="O935" s="1">
        <v>5.74</v>
      </c>
    </row>
    <row r="936" spans="4:15" x14ac:dyDescent="0.25">
      <c r="D936" s="1">
        <v>13601</v>
      </c>
      <c r="E936" s="2">
        <v>41137</v>
      </c>
      <c r="F936" s="1" t="s">
        <v>7</v>
      </c>
      <c r="G936" s="1">
        <v>17</v>
      </c>
      <c r="H936" s="4" t="str">
        <f>IF($G936&gt;=30,"Large",IF(G936&lt;=15,"Small","Medium"))</f>
        <v>Medium</v>
      </c>
      <c r="I936" s="4" t="str">
        <f>VLOOKUP(G936,$A$2:$B$12,2,TRUE)</f>
        <v>Small-Medium</v>
      </c>
      <c r="J936" s="1">
        <v>822.91</v>
      </c>
      <c r="K936" s="4">
        <f>IF(I936="Extra Large",0.01,IF(I936="XXX Large",0.01,IF(I936="XX Large",0.01,0)))</f>
        <v>0</v>
      </c>
      <c r="L936" s="4">
        <f>J936-(J936*K936)</f>
        <v>822.91</v>
      </c>
      <c r="M936" s="4">
        <f>IF(I936="XXX Large",J936-O936,IF(I936="XX Large",J936-O936,IF(I936="Extra Large",J936-O936,J936)))</f>
        <v>822.91</v>
      </c>
      <c r="N936" s="1" t="s">
        <v>10</v>
      </c>
      <c r="O936" s="1">
        <v>19.989999999999998</v>
      </c>
    </row>
    <row r="937" spans="4:15" x14ac:dyDescent="0.25">
      <c r="D937" s="1">
        <v>487</v>
      </c>
      <c r="E937" s="2">
        <v>41138</v>
      </c>
      <c r="F937" s="1" t="s">
        <v>12</v>
      </c>
      <c r="G937" s="1">
        <v>19</v>
      </c>
      <c r="H937" s="4" t="str">
        <f>IF($G937&gt;=30,"Large",IF(G937&lt;=15,"Small","Medium"))</f>
        <v>Medium</v>
      </c>
      <c r="I937" s="4" t="str">
        <f>VLOOKUP(G937,$A$2:$B$12,2,TRUE)</f>
        <v>Small-Medium</v>
      </c>
      <c r="J937" s="1">
        <v>210.4</v>
      </c>
      <c r="K937" s="4">
        <f>IF(I937="Extra Large",0.01,IF(I937="XXX Large",0.01,IF(I937="XX Large",0.01,0)))</f>
        <v>0</v>
      </c>
      <c r="L937" s="4">
        <f>J937-(J937*K937)</f>
        <v>210.4</v>
      </c>
      <c r="M937" s="4">
        <f>IF(I937="XXX Large",J937-O937,IF(I937="XX Large",J937-O937,IF(I937="Extra Large",J937-O937,J937)))</f>
        <v>210.4</v>
      </c>
      <c r="N937" s="1" t="s">
        <v>10</v>
      </c>
      <c r="O937" s="1">
        <v>4.5</v>
      </c>
    </row>
    <row r="938" spans="4:15" x14ac:dyDescent="0.25">
      <c r="D938" s="1">
        <v>32610</v>
      </c>
      <c r="E938" s="2">
        <v>41140</v>
      </c>
      <c r="F938" s="1" t="s">
        <v>11</v>
      </c>
      <c r="G938" s="1">
        <v>20</v>
      </c>
      <c r="H938" s="4" t="str">
        <f>IF($G938&gt;=30,"Large",IF(G938&lt;=15,"Small","Medium"))</f>
        <v>Medium</v>
      </c>
      <c r="I938" s="4" t="str">
        <f>VLOOKUP(G938,$A$2:$B$12,2,TRUE)</f>
        <v>Small-Medium</v>
      </c>
      <c r="J938" s="1">
        <v>1991.8985</v>
      </c>
      <c r="K938" s="4">
        <f>IF(I938="Extra Large",0.01,IF(I938="XXX Large",0.01,IF(I938="XX Large",0.01,0)))</f>
        <v>0</v>
      </c>
      <c r="L938" s="4">
        <f>J938-(J938*K938)</f>
        <v>1991.8985</v>
      </c>
      <c r="M938" s="4">
        <f>IF(I938="XXX Large",J938-O938,IF(I938="XX Large",J938-O938,IF(I938="Extra Large",J938-O938,J938)))</f>
        <v>1991.8985</v>
      </c>
      <c r="N938" s="1" t="s">
        <v>10</v>
      </c>
      <c r="O938" s="1">
        <v>7.69</v>
      </c>
    </row>
    <row r="939" spans="4:15" x14ac:dyDescent="0.25">
      <c r="D939" s="1">
        <v>11875</v>
      </c>
      <c r="E939" s="2">
        <v>41141</v>
      </c>
      <c r="F939" s="1" t="s">
        <v>14</v>
      </c>
      <c r="G939" s="1">
        <v>19</v>
      </c>
      <c r="H939" s="4" t="str">
        <f>IF($G939&gt;=30,"Large",IF(G939&lt;=15,"Small","Medium"))</f>
        <v>Medium</v>
      </c>
      <c r="I939" s="4" t="str">
        <f>VLOOKUP(G939,$A$2:$B$12,2,TRUE)</f>
        <v>Small-Medium</v>
      </c>
      <c r="J939" s="1">
        <v>242.63</v>
      </c>
      <c r="K939" s="4">
        <f>IF(I939="Extra Large",0.01,IF(I939="XXX Large",0.01,IF(I939="XX Large",0.01,0)))</f>
        <v>0</v>
      </c>
      <c r="L939" s="4">
        <f>J939-(J939*K939)</f>
        <v>242.63</v>
      </c>
      <c r="M939" s="4">
        <f>IF(I939="XXX Large",J939-O939,IF(I939="XX Large",J939-O939,IF(I939="Extra Large",J939-O939,J939)))</f>
        <v>242.63</v>
      </c>
      <c r="N939" s="1" t="s">
        <v>10</v>
      </c>
      <c r="O939" s="1">
        <v>6.27</v>
      </c>
    </row>
    <row r="940" spans="4:15" x14ac:dyDescent="0.25">
      <c r="D940" s="1">
        <v>17953</v>
      </c>
      <c r="E940" s="2">
        <v>41141</v>
      </c>
      <c r="F940" s="1" t="s">
        <v>9</v>
      </c>
      <c r="G940" s="1">
        <v>17</v>
      </c>
      <c r="H940" s="4" t="str">
        <f>IF($G940&gt;=30,"Large",IF(G940&lt;=15,"Small","Medium"))</f>
        <v>Medium</v>
      </c>
      <c r="I940" s="4" t="str">
        <f>VLOOKUP(G940,$A$2:$B$12,2,TRUE)</f>
        <v>Small-Medium</v>
      </c>
      <c r="J940" s="1">
        <v>105.44</v>
      </c>
      <c r="K940" s="4">
        <f>IF(I940="Extra Large",0.01,IF(I940="XXX Large",0.01,IF(I940="XX Large",0.01,0)))</f>
        <v>0</v>
      </c>
      <c r="L940" s="4">
        <f>J940-(J940*K940)</f>
        <v>105.44</v>
      </c>
      <c r="M940" s="4">
        <f>IF(I940="XXX Large",J940-O940,IF(I940="XX Large",J940-O940,IF(I940="Extra Large",J940-O940,J940)))</f>
        <v>105.44</v>
      </c>
      <c r="N940" s="1" t="s">
        <v>10</v>
      </c>
      <c r="O940" s="1">
        <v>1.2</v>
      </c>
    </row>
    <row r="941" spans="4:15" x14ac:dyDescent="0.25">
      <c r="D941" s="1">
        <v>25313</v>
      </c>
      <c r="E941" s="2">
        <v>41142</v>
      </c>
      <c r="F941" s="1" t="s">
        <v>12</v>
      </c>
      <c r="G941" s="1">
        <v>19</v>
      </c>
      <c r="H941" s="4" t="str">
        <f>IF($G941&gt;=30,"Large",IF(G941&lt;=15,"Small","Medium"))</f>
        <v>Medium</v>
      </c>
      <c r="I941" s="4" t="str">
        <f>VLOOKUP(G941,$A$2:$B$12,2,TRUE)</f>
        <v>Small-Medium</v>
      </c>
      <c r="J941" s="1">
        <v>418.7</v>
      </c>
      <c r="K941" s="4">
        <f>IF(I941="Extra Large",0.01,IF(I941="XXX Large",0.01,IF(I941="XX Large",0.01,0)))</f>
        <v>0</v>
      </c>
      <c r="L941" s="4">
        <f>J941-(J941*K941)</f>
        <v>418.7</v>
      </c>
      <c r="M941" s="4">
        <f>IF(I941="XXX Large",J941-O941,IF(I941="XX Large",J941-O941,IF(I941="Extra Large",J941-O941,J941)))</f>
        <v>418.7</v>
      </c>
      <c r="N941" s="1" t="s">
        <v>10</v>
      </c>
      <c r="O941" s="1">
        <v>5.53</v>
      </c>
    </row>
    <row r="942" spans="4:15" x14ac:dyDescent="0.25">
      <c r="D942" s="1">
        <v>24067</v>
      </c>
      <c r="E942" s="2">
        <v>41143</v>
      </c>
      <c r="F942" s="1" t="s">
        <v>9</v>
      </c>
      <c r="G942" s="1">
        <v>19</v>
      </c>
      <c r="H942" s="4" t="str">
        <f>IF($G942&gt;=30,"Large",IF(G942&lt;=15,"Small","Medium"))</f>
        <v>Medium</v>
      </c>
      <c r="I942" s="4" t="str">
        <f>VLOOKUP(G942,$A$2:$B$12,2,TRUE)</f>
        <v>Small-Medium</v>
      </c>
      <c r="J942" s="1">
        <v>120.56</v>
      </c>
      <c r="K942" s="4">
        <f>IF(I942="Extra Large",0.01,IF(I942="XXX Large",0.01,IF(I942="XX Large",0.01,0)))</f>
        <v>0</v>
      </c>
      <c r="L942" s="4">
        <f>J942-(J942*K942)</f>
        <v>120.56</v>
      </c>
      <c r="M942" s="4">
        <f>IF(I942="XXX Large",J942-O942,IF(I942="XX Large",J942-O942,IF(I942="Extra Large",J942-O942,J942)))</f>
        <v>120.56</v>
      </c>
      <c r="N942" s="1" t="s">
        <v>10</v>
      </c>
      <c r="O942" s="1">
        <v>7.5</v>
      </c>
    </row>
    <row r="943" spans="4:15" x14ac:dyDescent="0.25">
      <c r="D943" s="1">
        <v>33031</v>
      </c>
      <c r="E943" s="2">
        <v>41145</v>
      </c>
      <c r="F943" s="1" t="s">
        <v>9</v>
      </c>
      <c r="G943" s="1">
        <v>18</v>
      </c>
      <c r="H943" s="4" t="str">
        <f>IF($G943&gt;=30,"Large",IF(G943&lt;=15,"Small","Medium"))</f>
        <v>Medium</v>
      </c>
      <c r="I943" s="4" t="str">
        <f>VLOOKUP(G943,$A$2:$B$12,2,TRUE)</f>
        <v>Small-Medium</v>
      </c>
      <c r="J943" s="1">
        <v>120.96</v>
      </c>
      <c r="K943" s="4">
        <f>IF(I943="Extra Large",0.01,IF(I943="XXX Large",0.01,IF(I943="XX Large",0.01,0)))</f>
        <v>0</v>
      </c>
      <c r="L943" s="4">
        <f>J943-(J943*K943)</f>
        <v>120.96</v>
      </c>
      <c r="M943" s="4">
        <f>IF(I943="XXX Large",J943-O943,IF(I943="XX Large",J943-O943,IF(I943="Extra Large",J943-O943,J943)))</f>
        <v>120.96</v>
      </c>
      <c r="N943" s="1" t="s">
        <v>10</v>
      </c>
      <c r="O943" s="1">
        <v>6.65</v>
      </c>
    </row>
    <row r="944" spans="4:15" x14ac:dyDescent="0.25">
      <c r="D944" s="1">
        <v>39266</v>
      </c>
      <c r="E944" s="2">
        <v>41148</v>
      </c>
      <c r="F944" s="1" t="s">
        <v>9</v>
      </c>
      <c r="G944" s="1">
        <v>16</v>
      </c>
      <c r="H944" s="4" t="str">
        <f>IF($G944&gt;=30,"Large",IF(G944&lt;=15,"Small","Medium"))</f>
        <v>Medium</v>
      </c>
      <c r="I944" s="4" t="str">
        <f>VLOOKUP(G944,$A$2:$B$12,2,TRUE)</f>
        <v>Small-Medium</v>
      </c>
      <c r="J944" s="1">
        <v>981.26</v>
      </c>
      <c r="K944" s="4">
        <f>IF(I944="Extra Large",0.01,IF(I944="XXX Large",0.01,IF(I944="XX Large",0.01,0)))</f>
        <v>0</v>
      </c>
      <c r="L944" s="4">
        <f>J944-(J944*K944)</f>
        <v>981.26</v>
      </c>
      <c r="M944" s="4">
        <f>IF(I944="XXX Large",J944-O944,IF(I944="XX Large",J944-O944,IF(I944="Extra Large",J944-O944,J944)))</f>
        <v>981.26</v>
      </c>
      <c r="N944" s="1" t="s">
        <v>10</v>
      </c>
      <c r="O944" s="1">
        <v>49</v>
      </c>
    </row>
    <row r="945" spans="4:15" x14ac:dyDescent="0.25">
      <c r="D945" s="1">
        <v>7267</v>
      </c>
      <c r="E945" s="2">
        <v>41149</v>
      </c>
      <c r="F945" s="1" t="s">
        <v>9</v>
      </c>
      <c r="G945" s="1">
        <v>19</v>
      </c>
      <c r="H945" s="4" t="str">
        <f>IF($G945&gt;=30,"Large",IF(G945&lt;=15,"Small","Medium"))</f>
        <v>Medium</v>
      </c>
      <c r="I945" s="4" t="str">
        <f>VLOOKUP(G945,$A$2:$B$12,2,TRUE)</f>
        <v>Small-Medium</v>
      </c>
      <c r="J945" s="1">
        <v>262.32</v>
      </c>
      <c r="K945" s="4">
        <f>IF(I945="Extra Large",0.01,IF(I945="XXX Large",0.01,IF(I945="XX Large",0.01,0)))</f>
        <v>0</v>
      </c>
      <c r="L945" s="4">
        <f>J945-(J945*K945)</f>
        <v>262.32</v>
      </c>
      <c r="M945" s="4">
        <f>IF(I945="XXX Large",J945-O945,IF(I945="XX Large",J945-O945,IF(I945="Extra Large",J945-O945,J945)))</f>
        <v>262.32</v>
      </c>
      <c r="N945" s="1" t="s">
        <v>10</v>
      </c>
      <c r="O945" s="1">
        <v>6.46</v>
      </c>
    </row>
    <row r="946" spans="4:15" x14ac:dyDescent="0.25">
      <c r="D946" s="1">
        <v>52580</v>
      </c>
      <c r="E946" s="2">
        <v>41149</v>
      </c>
      <c r="F946" s="1" t="s">
        <v>9</v>
      </c>
      <c r="G946" s="1">
        <v>16</v>
      </c>
      <c r="H946" s="4" t="str">
        <f>IF($G946&gt;=30,"Large",IF(G946&lt;=15,"Small","Medium"))</f>
        <v>Medium</v>
      </c>
      <c r="I946" s="4" t="str">
        <f>VLOOKUP(G946,$A$2:$B$12,2,TRUE)</f>
        <v>Small-Medium</v>
      </c>
      <c r="J946" s="1">
        <v>367.09</v>
      </c>
      <c r="K946" s="4">
        <f>IF(I946="Extra Large",0.01,IF(I946="XXX Large",0.01,IF(I946="XX Large",0.01,0)))</f>
        <v>0</v>
      </c>
      <c r="L946" s="4">
        <f>J946-(J946*K946)</f>
        <v>367.09</v>
      </c>
      <c r="M946" s="4">
        <f>IF(I946="XXX Large",J946-O946,IF(I946="XX Large",J946-O946,IF(I946="Extra Large",J946-O946,J946)))</f>
        <v>367.09</v>
      </c>
      <c r="N946" s="1" t="s">
        <v>10</v>
      </c>
      <c r="O946" s="1">
        <v>1.99</v>
      </c>
    </row>
    <row r="947" spans="4:15" x14ac:dyDescent="0.25">
      <c r="D947" s="1">
        <v>9155</v>
      </c>
      <c r="E947" s="2">
        <v>41151</v>
      </c>
      <c r="F947" s="1" t="s">
        <v>12</v>
      </c>
      <c r="G947" s="1">
        <v>17</v>
      </c>
      <c r="H947" s="4" t="str">
        <f>IF($G947&gt;=30,"Large",IF(G947&lt;=15,"Small","Medium"))</f>
        <v>Medium</v>
      </c>
      <c r="I947" s="4" t="str">
        <f>VLOOKUP(G947,$A$2:$B$12,2,TRUE)</f>
        <v>Small-Medium</v>
      </c>
      <c r="J947" s="1">
        <v>518.79999999999995</v>
      </c>
      <c r="K947" s="4">
        <f>IF(I947="Extra Large",0.01,IF(I947="XXX Large",0.01,IF(I947="XX Large",0.01,0)))</f>
        <v>0</v>
      </c>
      <c r="L947" s="4">
        <f>J947-(J947*K947)</f>
        <v>518.79999999999995</v>
      </c>
      <c r="M947" s="4">
        <f>IF(I947="XXX Large",J947-O947,IF(I947="XX Large",J947-O947,IF(I947="Extra Large",J947-O947,J947)))</f>
        <v>518.79999999999995</v>
      </c>
      <c r="N947" s="1" t="s">
        <v>10</v>
      </c>
      <c r="O947" s="1">
        <v>11.63</v>
      </c>
    </row>
    <row r="948" spans="4:15" x14ac:dyDescent="0.25">
      <c r="D948" s="1">
        <v>20066</v>
      </c>
      <c r="E948" s="2">
        <v>41154</v>
      </c>
      <c r="F948" s="1" t="s">
        <v>12</v>
      </c>
      <c r="G948" s="1">
        <v>16</v>
      </c>
      <c r="H948" s="4" t="str">
        <f>IF($G948&gt;=30,"Large",IF(G948&lt;=15,"Small","Medium"))</f>
        <v>Medium</v>
      </c>
      <c r="I948" s="4" t="str">
        <f>VLOOKUP(G948,$A$2:$B$12,2,TRUE)</f>
        <v>Small-Medium</v>
      </c>
      <c r="J948" s="1">
        <v>524.25</v>
      </c>
      <c r="K948" s="4">
        <f>IF(I948="Extra Large",0.01,IF(I948="XXX Large",0.01,IF(I948="XX Large",0.01,0)))</f>
        <v>0</v>
      </c>
      <c r="L948" s="4">
        <f>J948-(J948*K948)</f>
        <v>524.25</v>
      </c>
      <c r="M948" s="4">
        <f>IF(I948="XXX Large",J948-O948,IF(I948="XX Large",J948-O948,IF(I948="Extra Large",J948-O948,J948)))</f>
        <v>524.25</v>
      </c>
      <c r="N948" s="1" t="s">
        <v>10</v>
      </c>
      <c r="O948" s="1">
        <v>8.74</v>
      </c>
    </row>
    <row r="949" spans="4:15" x14ac:dyDescent="0.25">
      <c r="D949" s="1">
        <v>57152</v>
      </c>
      <c r="E949" s="2">
        <v>41155</v>
      </c>
      <c r="F949" s="1" t="s">
        <v>7</v>
      </c>
      <c r="G949" s="1">
        <v>18</v>
      </c>
      <c r="H949" s="4" t="str">
        <f>IF($G949&gt;=30,"Large",IF(G949&lt;=15,"Small","Medium"))</f>
        <v>Medium</v>
      </c>
      <c r="I949" s="4" t="str">
        <f>VLOOKUP(G949,$A$2:$B$12,2,TRUE)</f>
        <v>Small-Medium</v>
      </c>
      <c r="J949" s="1">
        <v>271.85000000000002</v>
      </c>
      <c r="K949" s="4">
        <f>IF(I949="Extra Large",0.01,IF(I949="XXX Large",0.01,IF(I949="XX Large",0.01,0)))</f>
        <v>0</v>
      </c>
      <c r="L949" s="4">
        <f>J949-(J949*K949)</f>
        <v>271.85000000000002</v>
      </c>
      <c r="M949" s="4">
        <f>IF(I949="XXX Large",J949-O949,IF(I949="XX Large",J949-O949,IF(I949="Extra Large",J949-O949,J949)))</f>
        <v>271.85000000000002</v>
      </c>
      <c r="N949" s="1" t="s">
        <v>10</v>
      </c>
      <c r="O949" s="1">
        <v>1.39</v>
      </c>
    </row>
    <row r="950" spans="4:15" x14ac:dyDescent="0.25">
      <c r="D950" s="1">
        <v>30660</v>
      </c>
      <c r="E950" s="2">
        <v>41157</v>
      </c>
      <c r="F950" s="1" t="s">
        <v>12</v>
      </c>
      <c r="G950" s="1">
        <v>16</v>
      </c>
      <c r="H950" s="4" t="str">
        <f>IF($G950&gt;=30,"Large",IF(G950&lt;=15,"Small","Medium"))</f>
        <v>Medium</v>
      </c>
      <c r="I950" s="4" t="str">
        <f>VLOOKUP(G950,$A$2:$B$12,2,TRUE)</f>
        <v>Small-Medium</v>
      </c>
      <c r="J950" s="1">
        <v>986.27200000000005</v>
      </c>
      <c r="K950" s="4">
        <f>IF(I950="Extra Large",0.01,IF(I950="XXX Large",0.01,IF(I950="XX Large",0.01,0)))</f>
        <v>0</v>
      </c>
      <c r="L950" s="4">
        <f>J950-(J950*K950)</f>
        <v>986.27200000000005</v>
      </c>
      <c r="M950" s="4">
        <f>IF(I950="XXX Large",J950-O950,IF(I950="XX Large",J950-O950,IF(I950="Extra Large",J950-O950,J950)))</f>
        <v>986.27200000000005</v>
      </c>
      <c r="N950" s="1" t="s">
        <v>10</v>
      </c>
      <c r="O950" s="1">
        <v>69</v>
      </c>
    </row>
    <row r="951" spans="4:15" x14ac:dyDescent="0.25">
      <c r="D951" s="1">
        <v>34309</v>
      </c>
      <c r="E951" s="2">
        <v>41158</v>
      </c>
      <c r="F951" s="1" t="s">
        <v>9</v>
      </c>
      <c r="G951" s="1">
        <v>16</v>
      </c>
      <c r="H951" s="4" t="str">
        <f>IF($G951&gt;=30,"Large",IF(G951&lt;=15,"Small","Medium"))</f>
        <v>Medium</v>
      </c>
      <c r="I951" s="4" t="str">
        <f>VLOOKUP(G951,$A$2:$B$12,2,TRUE)</f>
        <v>Small-Medium</v>
      </c>
      <c r="J951" s="1">
        <v>75.77</v>
      </c>
      <c r="K951" s="4">
        <f>IF(I951="Extra Large",0.01,IF(I951="XXX Large",0.01,IF(I951="XX Large",0.01,0)))</f>
        <v>0</v>
      </c>
      <c r="L951" s="4">
        <f>J951-(J951*K951)</f>
        <v>75.77</v>
      </c>
      <c r="M951" s="4">
        <f>IF(I951="XXX Large",J951-O951,IF(I951="XX Large",J951-O951,IF(I951="Extra Large",J951-O951,J951)))</f>
        <v>75.77</v>
      </c>
      <c r="N951" s="1" t="s">
        <v>10</v>
      </c>
      <c r="O951" s="1">
        <v>5.15</v>
      </c>
    </row>
    <row r="952" spans="4:15" x14ac:dyDescent="0.25">
      <c r="D952" s="1">
        <v>32804</v>
      </c>
      <c r="E952" s="2">
        <v>41161</v>
      </c>
      <c r="F952" s="1" t="s">
        <v>14</v>
      </c>
      <c r="G952" s="1">
        <v>20</v>
      </c>
      <c r="H952" s="4" t="str">
        <f>IF($G952&gt;=30,"Large",IF(G952&lt;=15,"Small","Medium"))</f>
        <v>Medium</v>
      </c>
      <c r="I952" s="4" t="str">
        <f>VLOOKUP(G952,$A$2:$B$12,2,TRUE)</f>
        <v>Small-Medium</v>
      </c>
      <c r="J952" s="1">
        <v>89.51</v>
      </c>
      <c r="K952" s="4">
        <f>IF(I952="Extra Large",0.01,IF(I952="XXX Large",0.01,IF(I952="XX Large",0.01,0)))</f>
        <v>0</v>
      </c>
      <c r="L952" s="4">
        <f>J952-(J952*K952)</f>
        <v>89.51</v>
      </c>
      <c r="M952" s="4">
        <f>IF(I952="XXX Large",J952-O952,IF(I952="XX Large",J952-O952,IF(I952="Extra Large",J952-O952,J952)))</f>
        <v>89.51</v>
      </c>
      <c r="N952" s="1" t="s">
        <v>10</v>
      </c>
      <c r="O952" s="1">
        <v>5.26</v>
      </c>
    </row>
    <row r="953" spans="4:15" x14ac:dyDescent="0.25">
      <c r="D953" s="1">
        <v>11874</v>
      </c>
      <c r="E953" s="2">
        <v>41161</v>
      </c>
      <c r="F953" s="1" t="s">
        <v>14</v>
      </c>
      <c r="G953" s="1">
        <v>20</v>
      </c>
      <c r="H953" s="4" t="str">
        <f>IF($G953&gt;=30,"Large",IF(G953&lt;=15,"Small","Medium"))</f>
        <v>Medium</v>
      </c>
      <c r="I953" s="4" t="str">
        <f>VLOOKUP(G953,$A$2:$B$12,2,TRUE)</f>
        <v>Small-Medium</v>
      </c>
      <c r="J953" s="1">
        <v>775.77</v>
      </c>
      <c r="K953" s="4">
        <f>IF(I953="Extra Large",0.01,IF(I953="XXX Large",0.01,IF(I953="XX Large",0.01,0)))</f>
        <v>0</v>
      </c>
      <c r="L953" s="4">
        <f>J953-(J953*K953)</f>
        <v>775.77</v>
      </c>
      <c r="M953" s="4">
        <f>IF(I953="XXX Large",J953-O953,IF(I953="XX Large",J953-O953,IF(I953="Extra Large",J953-O953,J953)))</f>
        <v>775.77</v>
      </c>
      <c r="N953" s="1" t="s">
        <v>10</v>
      </c>
      <c r="O953" s="1">
        <v>9.83</v>
      </c>
    </row>
    <row r="954" spans="4:15" x14ac:dyDescent="0.25">
      <c r="D954" s="1">
        <v>27302</v>
      </c>
      <c r="E954" s="2">
        <v>41164</v>
      </c>
      <c r="F954" s="1" t="s">
        <v>7</v>
      </c>
      <c r="G954" s="1">
        <v>16</v>
      </c>
      <c r="H954" s="4" t="str">
        <f>IF($G954&gt;=30,"Large",IF(G954&lt;=15,"Small","Medium"))</f>
        <v>Medium</v>
      </c>
      <c r="I954" s="4" t="str">
        <f>VLOOKUP(G954,$A$2:$B$12,2,TRUE)</f>
        <v>Small-Medium</v>
      </c>
      <c r="J954" s="1">
        <v>237.54</v>
      </c>
      <c r="K954" s="4">
        <f>IF(I954="Extra Large",0.01,IF(I954="XXX Large",0.01,IF(I954="XX Large",0.01,0)))</f>
        <v>0</v>
      </c>
      <c r="L954" s="4">
        <f>J954-(J954*K954)</f>
        <v>237.54</v>
      </c>
      <c r="M954" s="4">
        <f>IF(I954="XXX Large",J954-O954,IF(I954="XX Large",J954-O954,IF(I954="Extra Large",J954-O954,J954)))</f>
        <v>237.54</v>
      </c>
      <c r="N954" s="1" t="s">
        <v>10</v>
      </c>
      <c r="O954" s="1">
        <v>8.7799999999999994</v>
      </c>
    </row>
    <row r="955" spans="4:15" x14ac:dyDescent="0.25">
      <c r="D955" s="1">
        <v>26021</v>
      </c>
      <c r="E955" s="2">
        <v>41166</v>
      </c>
      <c r="F955" s="1" t="s">
        <v>12</v>
      </c>
      <c r="G955" s="1">
        <v>17</v>
      </c>
      <c r="H955" s="4" t="str">
        <f>IF($G955&gt;=30,"Large",IF(G955&lt;=15,"Small","Medium"))</f>
        <v>Medium</v>
      </c>
      <c r="I955" s="4" t="str">
        <f>VLOOKUP(G955,$A$2:$B$12,2,TRUE)</f>
        <v>Small-Medium</v>
      </c>
      <c r="J955" s="1">
        <v>328.62700000000001</v>
      </c>
      <c r="K955" s="4">
        <f>IF(I955="Extra Large",0.01,IF(I955="XXX Large",0.01,IF(I955="XX Large",0.01,0)))</f>
        <v>0</v>
      </c>
      <c r="L955" s="4">
        <f>J955-(J955*K955)</f>
        <v>328.62700000000001</v>
      </c>
      <c r="M955" s="4">
        <f>IF(I955="XXX Large",J955-O955,IF(I955="XX Large",J955-O955,IF(I955="Extra Large",J955-O955,J955)))</f>
        <v>328.62700000000001</v>
      </c>
      <c r="N955" s="1" t="s">
        <v>10</v>
      </c>
      <c r="O955" s="1">
        <v>4.8099999999999996</v>
      </c>
    </row>
    <row r="956" spans="4:15" x14ac:dyDescent="0.25">
      <c r="D956" s="1">
        <v>42306</v>
      </c>
      <c r="E956" s="2">
        <v>41166</v>
      </c>
      <c r="F956" s="1" t="s">
        <v>9</v>
      </c>
      <c r="G956" s="1">
        <v>18</v>
      </c>
      <c r="H956" s="4" t="str">
        <f>IF($G956&gt;=30,"Large",IF(G956&lt;=15,"Small","Medium"))</f>
        <v>Medium</v>
      </c>
      <c r="I956" s="4" t="str">
        <f>VLOOKUP(G956,$A$2:$B$12,2,TRUE)</f>
        <v>Small-Medium</v>
      </c>
      <c r="J956" s="1">
        <v>47.4</v>
      </c>
      <c r="K956" s="4">
        <f>IF(I956="Extra Large",0.01,IF(I956="XXX Large",0.01,IF(I956="XX Large",0.01,0)))</f>
        <v>0</v>
      </c>
      <c r="L956" s="4">
        <f>J956-(J956*K956)</f>
        <v>47.4</v>
      </c>
      <c r="M956" s="4">
        <f>IF(I956="XXX Large",J956-O956,IF(I956="XX Large",J956-O956,IF(I956="Extra Large",J956-O956,J956)))</f>
        <v>47.4</v>
      </c>
      <c r="N956" s="1" t="s">
        <v>10</v>
      </c>
      <c r="O956" s="1">
        <v>5.2</v>
      </c>
    </row>
    <row r="957" spans="4:15" x14ac:dyDescent="0.25">
      <c r="D957" s="1">
        <v>42306</v>
      </c>
      <c r="E957" s="2">
        <v>41166</v>
      </c>
      <c r="F957" s="1" t="s">
        <v>9</v>
      </c>
      <c r="G957" s="1">
        <v>19</v>
      </c>
      <c r="H957" s="4" t="str">
        <f>IF($G957&gt;=30,"Large",IF(G957&lt;=15,"Small","Medium"))</f>
        <v>Medium</v>
      </c>
      <c r="I957" s="4" t="str">
        <f>VLOOKUP(G957,$A$2:$B$12,2,TRUE)</f>
        <v>Small-Medium</v>
      </c>
      <c r="J957" s="1">
        <v>773.83</v>
      </c>
      <c r="K957" s="4">
        <f>IF(I957="Extra Large",0.01,IF(I957="XXX Large",0.01,IF(I957="XX Large",0.01,0)))</f>
        <v>0</v>
      </c>
      <c r="L957" s="4">
        <f>J957-(J957*K957)</f>
        <v>773.83</v>
      </c>
      <c r="M957" s="4">
        <f>IF(I957="XXX Large",J957-O957,IF(I957="XX Large",J957-O957,IF(I957="Extra Large",J957-O957,J957)))</f>
        <v>773.83</v>
      </c>
      <c r="N957" s="1" t="s">
        <v>10</v>
      </c>
      <c r="O957" s="1">
        <v>5.33</v>
      </c>
    </row>
    <row r="958" spans="4:15" x14ac:dyDescent="0.25">
      <c r="D958" s="1">
        <v>32640</v>
      </c>
      <c r="E958" s="2">
        <v>41167</v>
      </c>
      <c r="F958" s="1" t="s">
        <v>9</v>
      </c>
      <c r="G958" s="1">
        <v>18</v>
      </c>
      <c r="H958" s="4" t="str">
        <f>IF($G958&gt;=30,"Large",IF(G958&lt;=15,"Small","Medium"))</f>
        <v>Medium</v>
      </c>
      <c r="I958" s="4" t="str">
        <f>VLOOKUP(G958,$A$2:$B$12,2,TRUE)</f>
        <v>Small-Medium</v>
      </c>
      <c r="J958" s="1">
        <v>126.69</v>
      </c>
      <c r="K958" s="4">
        <f>IF(I958="Extra Large",0.01,IF(I958="XXX Large",0.01,IF(I958="XX Large",0.01,0)))</f>
        <v>0</v>
      </c>
      <c r="L958" s="4">
        <f>J958-(J958*K958)</f>
        <v>126.69</v>
      </c>
      <c r="M958" s="4">
        <f>IF(I958="XXX Large",J958-O958,IF(I958="XX Large",J958-O958,IF(I958="Extra Large",J958-O958,J958)))</f>
        <v>126.69</v>
      </c>
      <c r="N958" s="1" t="s">
        <v>10</v>
      </c>
      <c r="O958" s="1">
        <v>5.48</v>
      </c>
    </row>
    <row r="959" spans="4:15" x14ac:dyDescent="0.25">
      <c r="D959" s="1">
        <v>42951</v>
      </c>
      <c r="E959" s="2">
        <v>41168</v>
      </c>
      <c r="F959" s="1" t="s">
        <v>12</v>
      </c>
      <c r="G959" s="1">
        <v>20</v>
      </c>
      <c r="H959" s="4" t="str">
        <f>IF($G959&gt;=30,"Large",IF(G959&lt;=15,"Small","Medium"))</f>
        <v>Medium</v>
      </c>
      <c r="I959" s="4" t="str">
        <f>VLOOKUP(G959,$A$2:$B$12,2,TRUE)</f>
        <v>Small-Medium</v>
      </c>
      <c r="J959" s="1">
        <v>2104.991</v>
      </c>
      <c r="K959" s="4">
        <f>IF(I959="Extra Large",0.01,IF(I959="XXX Large",0.01,IF(I959="XX Large",0.01,0)))</f>
        <v>0</v>
      </c>
      <c r="L959" s="4">
        <f>J959-(J959*K959)</f>
        <v>2104.991</v>
      </c>
      <c r="M959" s="4">
        <f>IF(I959="XXX Large",J959-O959,IF(I959="XX Large",J959-O959,IF(I959="Extra Large",J959-O959,J959)))</f>
        <v>2104.991</v>
      </c>
      <c r="N959" s="1" t="s">
        <v>10</v>
      </c>
      <c r="O959" s="1">
        <v>8.8000000000000007</v>
      </c>
    </row>
    <row r="960" spans="4:15" x14ac:dyDescent="0.25">
      <c r="D960" s="1">
        <v>39783</v>
      </c>
      <c r="E960" s="2">
        <v>41172</v>
      </c>
      <c r="F960" s="1" t="s">
        <v>11</v>
      </c>
      <c r="G960" s="1">
        <v>19</v>
      </c>
      <c r="H960" s="4" t="str">
        <f>IF($G960&gt;=30,"Large",IF(G960&lt;=15,"Small","Medium"))</f>
        <v>Medium</v>
      </c>
      <c r="I960" s="4" t="str">
        <f>VLOOKUP(G960,$A$2:$B$12,2,TRUE)</f>
        <v>Small-Medium</v>
      </c>
      <c r="J960" s="1">
        <v>82.43</v>
      </c>
      <c r="K960" s="4">
        <f>IF(I960="Extra Large",0.01,IF(I960="XXX Large",0.01,IF(I960="XX Large",0.01,0)))</f>
        <v>0</v>
      </c>
      <c r="L960" s="4">
        <f>J960-(J960*K960)</f>
        <v>82.43</v>
      </c>
      <c r="M960" s="4">
        <f>IF(I960="XXX Large",J960-O960,IF(I960="XX Large",J960-O960,IF(I960="Extra Large",J960-O960,J960)))</f>
        <v>82.43</v>
      </c>
      <c r="N960" s="1" t="s">
        <v>10</v>
      </c>
      <c r="O960" s="1">
        <v>6.89</v>
      </c>
    </row>
    <row r="961" spans="4:15" x14ac:dyDescent="0.25">
      <c r="D961" s="1">
        <v>33893</v>
      </c>
      <c r="E961" s="2">
        <v>41172</v>
      </c>
      <c r="F961" s="1" t="s">
        <v>11</v>
      </c>
      <c r="G961" s="1">
        <v>16</v>
      </c>
      <c r="H961" s="4" t="str">
        <f>IF($G961&gt;=30,"Large",IF(G961&lt;=15,"Small","Medium"))</f>
        <v>Medium</v>
      </c>
      <c r="I961" s="4" t="str">
        <f>VLOOKUP(G961,$A$2:$B$12,2,TRUE)</f>
        <v>Small-Medium</v>
      </c>
      <c r="J961" s="1">
        <v>88.3</v>
      </c>
      <c r="K961" s="4">
        <f>IF(I961="Extra Large",0.01,IF(I961="XXX Large",0.01,IF(I961="XX Large",0.01,0)))</f>
        <v>0</v>
      </c>
      <c r="L961" s="4">
        <f>J961-(J961*K961)</f>
        <v>88.3</v>
      </c>
      <c r="M961" s="4">
        <f>IF(I961="XXX Large",J961-O961,IF(I961="XX Large",J961-O961,IF(I961="Extra Large",J961-O961,J961)))</f>
        <v>88.3</v>
      </c>
      <c r="N961" s="1" t="s">
        <v>10</v>
      </c>
      <c r="O961" s="1">
        <v>2.27</v>
      </c>
    </row>
    <row r="962" spans="4:15" x14ac:dyDescent="0.25">
      <c r="D962" s="1">
        <v>39972</v>
      </c>
      <c r="E962" s="2">
        <v>41177</v>
      </c>
      <c r="F962" s="1" t="s">
        <v>11</v>
      </c>
      <c r="G962" s="1">
        <v>19</v>
      </c>
      <c r="H962" s="4" t="str">
        <f>IF($G962&gt;=30,"Large",IF(G962&lt;=15,"Small","Medium"))</f>
        <v>Medium</v>
      </c>
      <c r="I962" s="4" t="str">
        <f>VLOOKUP(G962,$A$2:$B$12,2,TRUE)</f>
        <v>Small-Medium</v>
      </c>
      <c r="J962" s="1">
        <v>97.06</v>
      </c>
      <c r="K962" s="4">
        <f>IF(I962="Extra Large",0.01,IF(I962="XXX Large",0.01,IF(I962="XX Large",0.01,0)))</f>
        <v>0</v>
      </c>
      <c r="L962" s="4">
        <f>J962-(J962*K962)</f>
        <v>97.06</v>
      </c>
      <c r="M962" s="4">
        <f>IF(I962="XXX Large",J962-O962,IF(I962="XX Large",J962-O962,IF(I962="Extra Large",J962-O962,J962)))</f>
        <v>97.06</v>
      </c>
      <c r="N962" s="1" t="s">
        <v>10</v>
      </c>
      <c r="O962" s="1">
        <v>2.99</v>
      </c>
    </row>
    <row r="963" spans="4:15" x14ac:dyDescent="0.25">
      <c r="D963" s="1">
        <v>22980</v>
      </c>
      <c r="E963" s="2">
        <v>41183</v>
      </c>
      <c r="F963" s="1" t="s">
        <v>11</v>
      </c>
      <c r="G963" s="1">
        <v>17</v>
      </c>
      <c r="H963" s="4" t="str">
        <f>IF($G963&gt;=30,"Large",IF(G963&lt;=15,"Small","Medium"))</f>
        <v>Medium</v>
      </c>
      <c r="I963" s="4" t="str">
        <f>VLOOKUP(G963,$A$2:$B$12,2,TRUE)</f>
        <v>Small-Medium</v>
      </c>
      <c r="J963" s="1">
        <v>224.09</v>
      </c>
      <c r="K963" s="4">
        <f>IF(I963="Extra Large",0.01,IF(I963="XXX Large",0.01,IF(I963="XX Large",0.01,0)))</f>
        <v>0</v>
      </c>
      <c r="L963" s="4">
        <f>J963-(J963*K963)</f>
        <v>224.09</v>
      </c>
      <c r="M963" s="4">
        <f>IF(I963="XXX Large",J963-O963,IF(I963="XX Large",J963-O963,IF(I963="Extra Large",J963-O963,J963)))</f>
        <v>224.09</v>
      </c>
      <c r="N963" s="1" t="s">
        <v>10</v>
      </c>
      <c r="O963" s="1">
        <v>6.27</v>
      </c>
    </row>
    <row r="964" spans="4:15" x14ac:dyDescent="0.25">
      <c r="D964" s="1">
        <v>20579</v>
      </c>
      <c r="E964" s="2">
        <v>41183</v>
      </c>
      <c r="F964" s="1" t="s">
        <v>14</v>
      </c>
      <c r="G964" s="1">
        <v>16</v>
      </c>
      <c r="H964" s="4" t="str">
        <f>IF($G964&gt;=30,"Large",IF(G964&lt;=15,"Small","Medium"))</f>
        <v>Medium</v>
      </c>
      <c r="I964" s="4" t="str">
        <f>VLOOKUP(G964,$A$2:$B$12,2,TRUE)</f>
        <v>Small-Medium</v>
      </c>
      <c r="J964" s="1">
        <v>1434.086</v>
      </c>
      <c r="K964" s="4">
        <f>IF(I964="Extra Large",0.01,IF(I964="XXX Large",0.01,IF(I964="XX Large",0.01,0)))</f>
        <v>0</v>
      </c>
      <c r="L964" s="4">
        <f>J964-(J964*K964)</f>
        <v>1434.086</v>
      </c>
      <c r="M964" s="4">
        <f>IF(I964="XXX Large",J964-O964,IF(I964="XX Large",J964-O964,IF(I964="Extra Large",J964-O964,J964)))</f>
        <v>1434.086</v>
      </c>
      <c r="N964" s="1" t="s">
        <v>10</v>
      </c>
      <c r="O964" s="1">
        <v>8.99</v>
      </c>
    </row>
    <row r="965" spans="4:15" x14ac:dyDescent="0.25">
      <c r="D965" s="1">
        <v>44000</v>
      </c>
      <c r="E965" s="2">
        <v>41186</v>
      </c>
      <c r="F965" s="1" t="s">
        <v>11</v>
      </c>
      <c r="G965" s="1">
        <v>19</v>
      </c>
      <c r="H965" s="4" t="str">
        <f>IF($G965&gt;=30,"Large",IF(G965&lt;=15,"Small","Medium"))</f>
        <v>Medium</v>
      </c>
      <c r="I965" s="4" t="str">
        <f>VLOOKUP(G965,$A$2:$B$12,2,TRUE)</f>
        <v>Small-Medium</v>
      </c>
      <c r="J965" s="1">
        <v>332.38</v>
      </c>
      <c r="K965" s="4">
        <f>IF(I965="Extra Large",0.01,IF(I965="XXX Large",0.01,IF(I965="XX Large",0.01,0)))</f>
        <v>0</v>
      </c>
      <c r="L965" s="4">
        <f>J965-(J965*K965)</f>
        <v>332.38</v>
      </c>
      <c r="M965" s="4">
        <f>IF(I965="XXX Large",J965-O965,IF(I965="XX Large",J965-O965,IF(I965="Extra Large",J965-O965,J965)))</f>
        <v>332.38</v>
      </c>
      <c r="N965" s="1" t="s">
        <v>10</v>
      </c>
      <c r="O965" s="1">
        <v>5.03</v>
      </c>
    </row>
    <row r="966" spans="4:15" x14ac:dyDescent="0.25">
      <c r="D966" s="1">
        <v>44000</v>
      </c>
      <c r="E966" s="2">
        <v>41186</v>
      </c>
      <c r="F966" s="1" t="s">
        <v>11</v>
      </c>
      <c r="G966" s="1">
        <v>18</v>
      </c>
      <c r="H966" s="4" t="str">
        <f>IF($G966&gt;=30,"Large",IF(G966&lt;=15,"Small","Medium"))</f>
        <v>Medium</v>
      </c>
      <c r="I966" s="4" t="str">
        <f>VLOOKUP(G966,$A$2:$B$12,2,TRUE)</f>
        <v>Small-Medium</v>
      </c>
      <c r="J966" s="1">
        <v>85.03</v>
      </c>
      <c r="K966" s="4">
        <f>IF(I966="Extra Large",0.01,IF(I966="XXX Large",0.01,IF(I966="XX Large",0.01,0)))</f>
        <v>0</v>
      </c>
      <c r="L966" s="4">
        <f>J966-(J966*K966)</f>
        <v>85.03</v>
      </c>
      <c r="M966" s="4">
        <f>IF(I966="XXX Large",J966-O966,IF(I966="XX Large",J966-O966,IF(I966="Extra Large",J966-O966,J966)))</f>
        <v>85.03</v>
      </c>
      <c r="N966" s="1" t="s">
        <v>10</v>
      </c>
      <c r="O966" s="1">
        <v>6.72</v>
      </c>
    </row>
    <row r="967" spans="4:15" x14ac:dyDescent="0.25">
      <c r="D967" s="1">
        <v>44000</v>
      </c>
      <c r="E967" s="2">
        <v>41186</v>
      </c>
      <c r="F967" s="1" t="s">
        <v>11</v>
      </c>
      <c r="G967" s="1">
        <v>17</v>
      </c>
      <c r="H967" s="4" t="str">
        <f>IF($G967&gt;=30,"Large",IF(G967&lt;=15,"Small","Medium"))</f>
        <v>Medium</v>
      </c>
      <c r="I967" s="4" t="str">
        <f>VLOOKUP(G967,$A$2:$B$12,2,TRUE)</f>
        <v>Small-Medium</v>
      </c>
      <c r="J967" s="1">
        <v>119.51</v>
      </c>
      <c r="K967" s="4">
        <f>IF(I967="Extra Large",0.01,IF(I967="XXX Large",0.01,IF(I967="XX Large",0.01,0)))</f>
        <v>0</v>
      </c>
      <c r="L967" s="4">
        <f>J967-(J967*K967)</f>
        <v>119.51</v>
      </c>
      <c r="M967" s="4">
        <f>IF(I967="XXX Large",J967-O967,IF(I967="XX Large",J967-O967,IF(I967="Extra Large",J967-O967,J967)))</f>
        <v>119.51</v>
      </c>
      <c r="N967" s="1" t="s">
        <v>10</v>
      </c>
      <c r="O967" s="1">
        <v>6.05</v>
      </c>
    </row>
    <row r="968" spans="4:15" x14ac:dyDescent="0.25">
      <c r="D968" s="1">
        <v>4067</v>
      </c>
      <c r="E968" s="2">
        <v>41188</v>
      </c>
      <c r="F968" s="1" t="s">
        <v>9</v>
      </c>
      <c r="G968" s="1">
        <v>16</v>
      </c>
      <c r="H968" s="4" t="str">
        <f>IF($G968&gt;=30,"Large",IF(G968&lt;=15,"Small","Medium"))</f>
        <v>Medium</v>
      </c>
      <c r="I968" s="4" t="str">
        <f>VLOOKUP(G968,$A$2:$B$12,2,TRUE)</f>
        <v>Small-Medium</v>
      </c>
      <c r="J968" s="1">
        <v>118.38</v>
      </c>
      <c r="K968" s="4">
        <f>IF(I968="Extra Large",0.01,IF(I968="XXX Large",0.01,IF(I968="XX Large",0.01,0)))</f>
        <v>0</v>
      </c>
      <c r="L968" s="4">
        <f>J968-(J968*K968)</f>
        <v>118.38</v>
      </c>
      <c r="M968" s="4">
        <f>IF(I968="XXX Large",J968-O968,IF(I968="XX Large",J968-O968,IF(I968="Extra Large",J968-O968,J968)))</f>
        <v>118.38</v>
      </c>
      <c r="N968" s="1" t="s">
        <v>10</v>
      </c>
      <c r="O968" s="1">
        <v>6.05</v>
      </c>
    </row>
    <row r="969" spans="4:15" x14ac:dyDescent="0.25">
      <c r="D969" s="1">
        <v>6500</v>
      </c>
      <c r="E969" s="2">
        <v>41194</v>
      </c>
      <c r="F969" s="1" t="s">
        <v>12</v>
      </c>
      <c r="G969" s="1">
        <v>20</v>
      </c>
      <c r="H969" s="4" t="str">
        <f>IF($G969&gt;=30,"Large",IF(G969&lt;=15,"Small","Medium"))</f>
        <v>Medium</v>
      </c>
      <c r="I969" s="4" t="str">
        <f>VLOOKUP(G969,$A$2:$B$12,2,TRUE)</f>
        <v>Small-Medium</v>
      </c>
      <c r="J969" s="1">
        <v>38.29</v>
      </c>
      <c r="K969" s="4">
        <f>IF(I969="Extra Large",0.01,IF(I969="XXX Large",0.01,IF(I969="XX Large",0.01,0)))</f>
        <v>0</v>
      </c>
      <c r="L969" s="4">
        <f>J969-(J969*K969)</f>
        <v>38.29</v>
      </c>
      <c r="M969" s="4">
        <f>IF(I969="XXX Large",J969-O969,IF(I969="XX Large",J969-O969,IF(I969="Extra Large",J969-O969,J969)))</f>
        <v>38.29</v>
      </c>
      <c r="N969" s="1" t="s">
        <v>10</v>
      </c>
      <c r="O969" s="1">
        <v>1.63</v>
      </c>
    </row>
    <row r="970" spans="4:15" x14ac:dyDescent="0.25">
      <c r="D970" s="1">
        <v>25473</v>
      </c>
      <c r="E970" s="2">
        <v>41196</v>
      </c>
      <c r="F970" s="1" t="s">
        <v>9</v>
      </c>
      <c r="G970" s="1">
        <v>20</v>
      </c>
      <c r="H970" s="4" t="str">
        <f>IF($G970&gt;=30,"Large",IF(G970&lt;=15,"Small","Medium"))</f>
        <v>Medium</v>
      </c>
      <c r="I970" s="4" t="str">
        <f>VLOOKUP(G970,$A$2:$B$12,2,TRUE)</f>
        <v>Small-Medium</v>
      </c>
      <c r="J970" s="1">
        <v>794.32</v>
      </c>
      <c r="K970" s="4">
        <f>IF(I970="Extra Large",0.01,IF(I970="XXX Large",0.01,IF(I970="XX Large",0.01,0)))</f>
        <v>0</v>
      </c>
      <c r="L970" s="4">
        <f>J970-(J970*K970)</f>
        <v>794.32</v>
      </c>
      <c r="M970" s="4">
        <f>IF(I970="XXX Large",J970-O970,IF(I970="XX Large",J970-O970,IF(I970="Extra Large",J970-O970,J970)))</f>
        <v>794.32</v>
      </c>
      <c r="N970" s="1" t="s">
        <v>10</v>
      </c>
      <c r="O970" s="1">
        <v>17.48</v>
      </c>
    </row>
    <row r="971" spans="4:15" x14ac:dyDescent="0.25">
      <c r="D971" s="1">
        <v>14630</v>
      </c>
      <c r="E971" s="2">
        <v>41198</v>
      </c>
      <c r="F971" s="1" t="s">
        <v>7</v>
      </c>
      <c r="G971" s="1">
        <v>17</v>
      </c>
      <c r="H971" s="4" t="str">
        <f>IF($G971&gt;=30,"Large",IF(G971&lt;=15,"Small","Medium"))</f>
        <v>Medium</v>
      </c>
      <c r="I971" s="4" t="str">
        <f>VLOOKUP(G971,$A$2:$B$12,2,TRUE)</f>
        <v>Small-Medium</v>
      </c>
      <c r="J971" s="1">
        <v>363.54</v>
      </c>
      <c r="K971" s="4">
        <f>IF(I971="Extra Large",0.01,IF(I971="XXX Large",0.01,IF(I971="XX Large",0.01,0)))</f>
        <v>0</v>
      </c>
      <c r="L971" s="4">
        <f>J971-(J971*K971)</f>
        <v>363.54</v>
      </c>
      <c r="M971" s="4">
        <f>IF(I971="XXX Large",J971-O971,IF(I971="XX Large",J971-O971,IF(I971="Extra Large",J971-O971,J971)))</f>
        <v>363.54</v>
      </c>
      <c r="N971" s="1" t="s">
        <v>10</v>
      </c>
      <c r="O971" s="1">
        <v>5.53</v>
      </c>
    </row>
    <row r="972" spans="4:15" x14ac:dyDescent="0.25">
      <c r="D972" s="1">
        <v>50308</v>
      </c>
      <c r="E972" s="2">
        <v>41200</v>
      </c>
      <c r="F972" s="1" t="s">
        <v>7</v>
      </c>
      <c r="G972" s="1">
        <v>19</v>
      </c>
      <c r="H972" s="4" t="str">
        <f>IF($G972&gt;=30,"Large",IF(G972&lt;=15,"Small","Medium"))</f>
        <v>Medium</v>
      </c>
      <c r="I972" s="4" t="str">
        <f>VLOOKUP(G972,$A$2:$B$12,2,TRUE)</f>
        <v>Small-Medium</v>
      </c>
      <c r="J972" s="1">
        <v>86.48</v>
      </c>
      <c r="K972" s="4">
        <f>IF(I972="Extra Large",0.01,IF(I972="XXX Large",0.01,IF(I972="XX Large",0.01,0)))</f>
        <v>0</v>
      </c>
      <c r="L972" s="4">
        <f>J972-(J972*K972)</f>
        <v>86.48</v>
      </c>
      <c r="M972" s="4">
        <f>IF(I972="XXX Large",J972-O972,IF(I972="XX Large",J972-O972,IF(I972="Extra Large",J972-O972,J972)))</f>
        <v>86.48</v>
      </c>
      <c r="N972" s="1" t="s">
        <v>10</v>
      </c>
      <c r="O972" s="1">
        <v>0.5</v>
      </c>
    </row>
    <row r="973" spans="4:15" x14ac:dyDescent="0.25">
      <c r="D973" s="1">
        <v>19782</v>
      </c>
      <c r="E973" s="2">
        <v>41200</v>
      </c>
      <c r="F973" s="1" t="s">
        <v>7</v>
      </c>
      <c r="G973" s="1">
        <v>18</v>
      </c>
      <c r="H973" s="4" t="str">
        <f>IF($G973&gt;=30,"Large",IF(G973&lt;=15,"Small","Medium"))</f>
        <v>Medium</v>
      </c>
      <c r="I973" s="4" t="str">
        <f>VLOOKUP(G973,$A$2:$B$12,2,TRUE)</f>
        <v>Small-Medium</v>
      </c>
      <c r="J973" s="1">
        <v>33.21</v>
      </c>
      <c r="K973" s="4">
        <f>IF(I973="Extra Large",0.01,IF(I973="XXX Large",0.01,IF(I973="XX Large",0.01,0)))</f>
        <v>0</v>
      </c>
      <c r="L973" s="4">
        <f>J973-(J973*K973)</f>
        <v>33.21</v>
      </c>
      <c r="M973" s="4">
        <f>IF(I973="XXX Large",J973-O973,IF(I973="XX Large",J973-O973,IF(I973="Extra Large",J973-O973,J973)))</f>
        <v>33.21</v>
      </c>
      <c r="N973" s="1" t="s">
        <v>10</v>
      </c>
      <c r="O973" s="1">
        <v>0.75</v>
      </c>
    </row>
    <row r="974" spans="4:15" x14ac:dyDescent="0.25">
      <c r="D974" s="1">
        <v>27780</v>
      </c>
      <c r="E974" s="2">
        <v>41202</v>
      </c>
      <c r="F974" s="1" t="s">
        <v>12</v>
      </c>
      <c r="G974" s="1">
        <v>18</v>
      </c>
      <c r="H974" s="4" t="str">
        <f>IF($G974&gt;=30,"Large",IF(G974&lt;=15,"Small","Medium"))</f>
        <v>Medium</v>
      </c>
      <c r="I974" s="4" t="str">
        <f>VLOOKUP(G974,$A$2:$B$12,2,TRUE)</f>
        <v>Small-Medium</v>
      </c>
      <c r="J974" s="1">
        <v>56.41</v>
      </c>
      <c r="K974" s="4">
        <f>IF(I974="Extra Large",0.01,IF(I974="XXX Large",0.01,IF(I974="XX Large",0.01,0)))</f>
        <v>0</v>
      </c>
      <c r="L974" s="4">
        <f>J974-(J974*K974)</f>
        <v>56.41</v>
      </c>
      <c r="M974" s="4">
        <f>IF(I974="XXX Large",J974-O974,IF(I974="XX Large",J974-O974,IF(I974="Extra Large",J974-O974,J974)))</f>
        <v>56.41</v>
      </c>
      <c r="N974" s="1" t="s">
        <v>10</v>
      </c>
      <c r="O974" s="1">
        <v>0.99</v>
      </c>
    </row>
    <row r="975" spans="4:15" x14ac:dyDescent="0.25">
      <c r="D975" s="1">
        <v>8065</v>
      </c>
      <c r="E975" s="2">
        <v>41203</v>
      </c>
      <c r="F975" s="1" t="s">
        <v>14</v>
      </c>
      <c r="G975" s="1">
        <v>17</v>
      </c>
      <c r="H975" s="4" t="str">
        <f>IF($G975&gt;=30,"Large",IF(G975&lt;=15,"Small","Medium"))</f>
        <v>Medium</v>
      </c>
      <c r="I975" s="4" t="str">
        <f>VLOOKUP(G975,$A$2:$B$12,2,TRUE)</f>
        <v>Small-Medium</v>
      </c>
      <c r="J975" s="1">
        <v>1125.76</v>
      </c>
      <c r="K975" s="4">
        <f>IF(I975="Extra Large",0.01,IF(I975="XXX Large",0.01,IF(I975="XX Large",0.01,0)))</f>
        <v>0</v>
      </c>
      <c r="L975" s="4">
        <f>J975-(J975*K975)</f>
        <v>1125.76</v>
      </c>
      <c r="M975" s="4">
        <f>IF(I975="XXX Large",J975-O975,IF(I975="XX Large",J975-O975,IF(I975="Extra Large",J975-O975,J975)))</f>
        <v>1125.76</v>
      </c>
      <c r="N975" s="1" t="s">
        <v>10</v>
      </c>
      <c r="O975" s="1">
        <v>12.23</v>
      </c>
    </row>
    <row r="976" spans="4:15" x14ac:dyDescent="0.25">
      <c r="D976" s="1">
        <v>16197</v>
      </c>
      <c r="E976" s="2">
        <v>41208</v>
      </c>
      <c r="F976" s="1" t="s">
        <v>12</v>
      </c>
      <c r="G976" s="1">
        <v>19</v>
      </c>
      <c r="H976" s="4" t="str">
        <f>IF($G976&gt;=30,"Large",IF(G976&lt;=15,"Small","Medium"))</f>
        <v>Medium</v>
      </c>
      <c r="I976" s="4" t="str">
        <f>VLOOKUP(G976,$A$2:$B$12,2,TRUE)</f>
        <v>Small-Medium</v>
      </c>
      <c r="J976" s="1">
        <v>103.68</v>
      </c>
      <c r="K976" s="4">
        <f>IF(I976="Extra Large",0.01,IF(I976="XXX Large",0.01,IF(I976="XX Large",0.01,0)))</f>
        <v>0</v>
      </c>
      <c r="L976" s="4">
        <f>J976-(J976*K976)</f>
        <v>103.68</v>
      </c>
      <c r="M976" s="4">
        <f>IF(I976="XXX Large",J976-O976,IF(I976="XX Large",J976-O976,IF(I976="Extra Large",J976-O976,J976)))</f>
        <v>103.68</v>
      </c>
      <c r="N976" s="1" t="s">
        <v>10</v>
      </c>
      <c r="O976" s="1">
        <v>5.85</v>
      </c>
    </row>
    <row r="977" spans="4:15" x14ac:dyDescent="0.25">
      <c r="D977" s="1">
        <v>39269</v>
      </c>
      <c r="E977" s="2">
        <v>41208</v>
      </c>
      <c r="F977" s="1" t="s">
        <v>7</v>
      </c>
      <c r="G977" s="1">
        <v>16</v>
      </c>
      <c r="H977" s="4" t="str">
        <f>IF($G977&gt;=30,"Large",IF(G977&lt;=15,"Small","Medium"))</f>
        <v>Medium</v>
      </c>
      <c r="I977" s="4" t="str">
        <f>VLOOKUP(G977,$A$2:$B$12,2,TRUE)</f>
        <v>Small-Medium</v>
      </c>
      <c r="J977" s="1">
        <v>464.69499999999999</v>
      </c>
      <c r="K977" s="4">
        <f>IF(I977="Extra Large",0.01,IF(I977="XXX Large",0.01,IF(I977="XX Large",0.01,0)))</f>
        <v>0</v>
      </c>
      <c r="L977" s="4">
        <f>J977-(J977*K977)</f>
        <v>464.69499999999999</v>
      </c>
      <c r="M977" s="4">
        <f>IF(I977="XXX Large",J977-O977,IF(I977="XX Large",J977-O977,IF(I977="Extra Large",J977-O977,J977)))</f>
        <v>464.69499999999999</v>
      </c>
      <c r="N977" s="1" t="s">
        <v>10</v>
      </c>
      <c r="O977" s="1">
        <v>2.5</v>
      </c>
    </row>
    <row r="978" spans="4:15" x14ac:dyDescent="0.25">
      <c r="D978" s="1">
        <v>17700</v>
      </c>
      <c r="E978" s="2">
        <v>41209</v>
      </c>
      <c r="F978" s="1" t="s">
        <v>12</v>
      </c>
      <c r="G978" s="1">
        <v>20</v>
      </c>
      <c r="H978" s="4" t="str">
        <f>IF($G978&gt;=30,"Large",IF(G978&lt;=15,"Small","Medium"))</f>
        <v>Medium</v>
      </c>
      <c r="I978" s="4" t="str">
        <f>VLOOKUP(G978,$A$2:$B$12,2,TRUE)</f>
        <v>Small-Medium</v>
      </c>
      <c r="J978" s="1">
        <v>2305.75</v>
      </c>
      <c r="K978" s="4">
        <f>IF(I978="Extra Large",0.01,IF(I978="XXX Large",0.01,IF(I978="XX Large",0.01,0)))</f>
        <v>0</v>
      </c>
      <c r="L978" s="4">
        <f>J978-(J978*K978)</f>
        <v>2305.75</v>
      </c>
      <c r="M978" s="4">
        <f>IF(I978="XXX Large",J978-O978,IF(I978="XX Large",J978-O978,IF(I978="Extra Large",J978-O978,J978)))</f>
        <v>2305.75</v>
      </c>
      <c r="N978" s="1" t="s">
        <v>10</v>
      </c>
      <c r="O978" s="1">
        <v>35</v>
      </c>
    </row>
    <row r="979" spans="4:15" x14ac:dyDescent="0.25">
      <c r="D979" s="1">
        <v>41504</v>
      </c>
      <c r="E979" s="2">
        <v>41210</v>
      </c>
      <c r="F979" s="1" t="s">
        <v>12</v>
      </c>
      <c r="G979" s="1">
        <v>20</v>
      </c>
      <c r="H979" s="4" t="str">
        <f>IF($G979&gt;=30,"Large",IF(G979&lt;=15,"Small","Medium"))</f>
        <v>Medium</v>
      </c>
      <c r="I979" s="4" t="str">
        <f>VLOOKUP(G979,$A$2:$B$12,2,TRUE)</f>
        <v>Small-Medium</v>
      </c>
      <c r="J979" s="1">
        <v>302.94</v>
      </c>
      <c r="K979" s="4">
        <f>IF(I979="Extra Large",0.01,IF(I979="XXX Large",0.01,IF(I979="XX Large",0.01,0)))</f>
        <v>0</v>
      </c>
      <c r="L979" s="4">
        <f>J979-(J979*K979)</f>
        <v>302.94</v>
      </c>
      <c r="M979" s="4">
        <f>IF(I979="XXX Large",J979-O979,IF(I979="XX Large",J979-O979,IF(I979="Extra Large",J979-O979,J979)))</f>
        <v>302.94</v>
      </c>
      <c r="N979" s="1" t="s">
        <v>10</v>
      </c>
      <c r="O979" s="1">
        <v>5.8</v>
      </c>
    </row>
    <row r="980" spans="4:15" x14ac:dyDescent="0.25">
      <c r="D980" s="1">
        <v>30499</v>
      </c>
      <c r="E980" s="2">
        <v>41212</v>
      </c>
      <c r="F980" s="1" t="s">
        <v>9</v>
      </c>
      <c r="G980" s="1">
        <v>16</v>
      </c>
      <c r="H980" s="4" t="str">
        <f>IF($G980&gt;=30,"Large",IF(G980&lt;=15,"Small","Medium"))</f>
        <v>Medium</v>
      </c>
      <c r="I980" s="4" t="str">
        <f>VLOOKUP(G980,$A$2:$B$12,2,TRUE)</f>
        <v>Small-Medium</v>
      </c>
      <c r="J980" s="1">
        <v>92.06</v>
      </c>
      <c r="K980" s="4">
        <f>IF(I980="Extra Large",0.01,IF(I980="XXX Large",0.01,IF(I980="XX Large",0.01,0)))</f>
        <v>0</v>
      </c>
      <c r="L980" s="4">
        <f>J980-(J980*K980)</f>
        <v>92.06</v>
      </c>
      <c r="M980" s="4">
        <f>IF(I980="XXX Large",J980-O980,IF(I980="XX Large",J980-O980,IF(I980="Extra Large",J980-O980,J980)))</f>
        <v>92.06</v>
      </c>
      <c r="N980" s="1" t="s">
        <v>10</v>
      </c>
      <c r="O980" s="1">
        <v>2.5</v>
      </c>
    </row>
    <row r="981" spans="4:15" x14ac:dyDescent="0.25">
      <c r="D981" s="1">
        <v>48706</v>
      </c>
      <c r="E981" s="2">
        <v>41212</v>
      </c>
      <c r="F981" s="1" t="s">
        <v>7</v>
      </c>
      <c r="G981" s="1">
        <v>18</v>
      </c>
      <c r="H981" s="4" t="str">
        <f>IF($G981&gt;=30,"Large",IF(G981&lt;=15,"Small","Medium"))</f>
        <v>Medium</v>
      </c>
      <c r="I981" s="4" t="str">
        <f>VLOOKUP(G981,$A$2:$B$12,2,TRUE)</f>
        <v>Small-Medium</v>
      </c>
      <c r="J981" s="1">
        <v>132.78</v>
      </c>
      <c r="K981" s="4">
        <f>IF(I981="Extra Large",0.01,IF(I981="XXX Large",0.01,IF(I981="XX Large",0.01,0)))</f>
        <v>0</v>
      </c>
      <c r="L981" s="4">
        <f>J981-(J981*K981)</f>
        <v>132.78</v>
      </c>
      <c r="M981" s="4">
        <f>IF(I981="XXX Large",J981-O981,IF(I981="XX Large",J981-O981,IF(I981="Extra Large",J981-O981,J981)))</f>
        <v>132.78</v>
      </c>
      <c r="N981" s="1" t="s">
        <v>10</v>
      </c>
      <c r="O981" s="1">
        <v>11.15</v>
      </c>
    </row>
    <row r="982" spans="4:15" x14ac:dyDescent="0.25">
      <c r="D982" s="1">
        <v>15872</v>
      </c>
      <c r="E982" s="2">
        <v>41212</v>
      </c>
      <c r="F982" s="1" t="s">
        <v>11</v>
      </c>
      <c r="G982" s="1">
        <v>19</v>
      </c>
      <c r="H982" s="4" t="str">
        <f>IF($G982&gt;=30,"Large",IF(G982&lt;=15,"Small","Medium"))</f>
        <v>Medium</v>
      </c>
      <c r="I982" s="4" t="str">
        <f>VLOOKUP(G982,$A$2:$B$12,2,TRUE)</f>
        <v>Small-Medium</v>
      </c>
      <c r="J982" s="1">
        <v>718.41</v>
      </c>
      <c r="K982" s="4">
        <f>IF(I982="Extra Large",0.01,IF(I982="XXX Large",0.01,IF(I982="XX Large",0.01,0)))</f>
        <v>0</v>
      </c>
      <c r="L982" s="4">
        <f>J982-(J982*K982)</f>
        <v>718.41</v>
      </c>
      <c r="M982" s="4">
        <f>IF(I982="XXX Large",J982-O982,IF(I982="XX Large",J982-O982,IF(I982="Extra Large",J982-O982,J982)))</f>
        <v>718.41</v>
      </c>
      <c r="N982" s="1" t="s">
        <v>10</v>
      </c>
      <c r="O982" s="1">
        <v>17.48</v>
      </c>
    </row>
    <row r="983" spans="4:15" x14ac:dyDescent="0.25">
      <c r="D983" s="1">
        <v>37287</v>
      </c>
      <c r="E983" s="2">
        <v>41214</v>
      </c>
      <c r="F983" s="1" t="s">
        <v>7</v>
      </c>
      <c r="G983" s="1">
        <v>18</v>
      </c>
      <c r="H983" s="4" t="str">
        <f>IF($G983&gt;=30,"Large",IF(G983&lt;=15,"Small","Medium"))</f>
        <v>Medium</v>
      </c>
      <c r="I983" s="4" t="str">
        <f>VLOOKUP(G983,$A$2:$B$12,2,TRUE)</f>
        <v>Small-Medium</v>
      </c>
      <c r="J983" s="1">
        <v>122.41</v>
      </c>
      <c r="K983" s="4">
        <f>IF(I983="Extra Large",0.01,IF(I983="XXX Large",0.01,IF(I983="XX Large",0.01,0)))</f>
        <v>0</v>
      </c>
      <c r="L983" s="4">
        <f>J983-(J983*K983)</f>
        <v>122.41</v>
      </c>
      <c r="M983" s="4">
        <f>IF(I983="XXX Large",J983-O983,IF(I983="XX Large",J983-O983,IF(I983="Extra Large",J983-O983,J983)))</f>
        <v>122.41</v>
      </c>
      <c r="N983" s="1" t="s">
        <v>10</v>
      </c>
      <c r="O983" s="1">
        <v>4.95</v>
      </c>
    </row>
    <row r="984" spans="4:15" x14ac:dyDescent="0.25">
      <c r="D984" s="1">
        <v>29927</v>
      </c>
      <c r="E984" s="2">
        <v>41220</v>
      </c>
      <c r="F984" s="1" t="s">
        <v>9</v>
      </c>
      <c r="G984" s="1">
        <v>19</v>
      </c>
      <c r="H984" s="4" t="str">
        <f>IF($G984&gt;=30,"Large",IF(G984&lt;=15,"Small","Medium"))</f>
        <v>Medium</v>
      </c>
      <c r="I984" s="4" t="str">
        <f>VLOOKUP(G984,$A$2:$B$12,2,TRUE)</f>
        <v>Small-Medium</v>
      </c>
      <c r="J984" s="1">
        <v>257.97000000000003</v>
      </c>
      <c r="K984" s="4">
        <f>IF(I984="Extra Large",0.01,IF(I984="XXX Large",0.01,IF(I984="XX Large",0.01,0)))</f>
        <v>0</v>
      </c>
      <c r="L984" s="4">
        <f>J984-(J984*K984)</f>
        <v>257.97000000000003</v>
      </c>
      <c r="M984" s="4">
        <f>IF(I984="XXX Large",J984-O984,IF(I984="XX Large",J984-O984,IF(I984="Extra Large",J984-O984,J984)))</f>
        <v>257.97000000000003</v>
      </c>
      <c r="N984" s="1" t="s">
        <v>10</v>
      </c>
      <c r="O984" s="1">
        <v>4.9800000000000004</v>
      </c>
    </row>
    <row r="985" spans="4:15" x14ac:dyDescent="0.25">
      <c r="D985" s="1">
        <v>42469</v>
      </c>
      <c r="E985" s="2">
        <v>41221</v>
      </c>
      <c r="F985" s="1" t="s">
        <v>11</v>
      </c>
      <c r="G985" s="1">
        <v>18</v>
      </c>
      <c r="H985" s="4" t="str">
        <f>IF($G985&gt;=30,"Large",IF(G985&lt;=15,"Small","Medium"))</f>
        <v>Medium</v>
      </c>
      <c r="I985" s="4" t="str">
        <f>VLOOKUP(G985,$A$2:$B$12,2,TRUE)</f>
        <v>Small-Medium</v>
      </c>
      <c r="J985" s="1">
        <v>2130.8200000000002</v>
      </c>
      <c r="K985" s="4">
        <f>IF(I985="Extra Large",0.01,IF(I985="XXX Large",0.01,IF(I985="XX Large",0.01,0)))</f>
        <v>0</v>
      </c>
      <c r="L985" s="4">
        <f>J985-(J985*K985)</f>
        <v>2130.8200000000002</v>
      </c>
      <c r="M985" s="4">
        <f>IF(I985="XXX Large",J985-O985,IF(I985="XX Large",J985-O985,IF(I985="Extra Large",J985-O985,J985)))</f>
        <v>2130.8200000000002</v>
      </c>
      <c r="N985" s="1" t="s">
        <v>10</v>
      </c>
      <c r="O985" s="1">
        <v>9.07</v>
      </c>
    </row>
    <row r="986" spans="4:15" x14ac:dyDescent="0.25">
      <c r="D986" s="1">
        <v>48803</v>
      </c>
      <c r="E986" s="2">
        <v>41222</v>
      </c>
      <c r="F986" s="1" t="s">
        <v>12</v>
      </c>
      <c r="G986" s="1">
        <v>19</v>
      </c>
      <c r="H986" s="4" t="str">
        <f>IF($G986&gt;=30,"Large",IF(G986&lt;=15,"Small","Medium"))</f>
        <v>Medium</v>
      </c>
      <c r="I986" s="4" t="str">
        <f>VLOOKUP(G986,$A$2:$B$12,2,TRUE)</f>
        <v>Small-Medium</v>
      </c>
      <c r="J986" s="1">
        <v>200.41</v>
      </c>
      <c r="K986" s="4">
        <f>IF(I986="Extra Large",0.01,IF(I986="XXX Large",0.01,IF(I986="XX Large",0.01,0)))</f>
        <v>0</v>
      </c>
      <c r="L986" s="4">
        <f>J986-(J986*K986)</f>
        <v>200.41</v>
      </c>
      <c r="M986" s="4">
        <f>IF(I986="XXX Large",J986-O986,IF(I986="XX Large",J986-O986,IF(I986="Extra Large",J986-O986,J986)))</f>
        <v>200.41</v>
      </c>
      <c r="N986" s="1" t="s">
        <v>10</v>
      </c>
      <c r="O986" s="1">
        <v>4.68</v>
      </c>
    </row>
    <row r="987" spans="4:15" x14ac:dyDescent="0.25">
      <c r="D987" s="1">
        <v>4864</v>
      </c>
      <c r="E987" s="2">
        <v>41223</v>
      </c>
      <c r="F987" s="1" t="s">
        <v>7</v>
      </c>
      <c r="G987" s="1">
        <v>16</v>
      </c>
      <c r="H987" s="4" t="str">
        <f>IF($G987&gt;=30,"Large",IF(G987&lt;=15,"Small","Medium"))</f>
        <v>Medium</v>
      </c>
      <c r="I987" s="4" t="str">
        <f>VLOOKUP(G987,$A$2:$B$12,2,TRUE)</f>
        <v>Small-Medium</v>
      </c>
      <c r="J987" s="1">
        <v>4901.99</v>
      </c>
      <c r="K987" s="4">
        <f>IF(I987="Extra Large",0.01,IF(I987="XXX Large",0.01,IF(I987="XX Large",0.01,0)))</f>
        <v>0</v>
      </c>
      <c r="L987" s="4">
        <f>J987-(J987*K987)</f>
        <v>4901.99</v>
      </c>
      <c r="M987" s="4">
        <f>IF(I987="XXX Large",J987-O987,IF(I987="XX Large",J987-O987,IF(I987="Extra Large",J987-O987,J987)))</f>
        <v>4901.99</v>
      </c>
      <c r="N987" s="1" t="s">
        <v>10</v>
      </c>
      <c r="O987" s="1">
        <v>19.989999999999998</v>
      </c>
    </row>
    <row r="988" spans="4:15" x14ac:dyDescent="0.25">
      <c r="D988" s="1">
        <v>9602</v>
      </c>
      <c r="E988" s="2">
        <v>41223</v>
      </c>
      <c r="F988" s="1" t="s">
        <v>12</v>
      </c>
      <c r="G988" s="1">
        <v>16</v>
      </c>
      <c r="H988" s="4" t="str">
        <f>IF($G988&gt;=30,"Large",IF(G988&lt;=15,"Small","Medium"))</f>
        <v>Medium</v>
      </c>
      <c r="I988" s="4" t="str">
        <f>VLOOKUP(G988,$A$2:$B$12,2,TRUE)</f>
        <v>Small-Medium</v>
      </c>
      <c r="J988" s="1">
        <v>36.229999999999997</v>
      </c>
      <c r="K988" s="4">
        <f>IF(I988="Extra Large",0.01,IF(I988="XXX Large",0.01,IF(I988="XX Large",0.01,0)))</f>
        <v>0</v>
      </c>
      <c r="L988" s="4">
        <f>J988-(J988*K988)</f>
        <v>36.229999999999997</v>
      </c>
      <c r="M988" s="4">
        <f>IF(I988="XXX Large",J988-O988,IF(I988="XX Large",J988-O988,IF(I988="Extra Large",J988-O988,J988)))</f>
        <v>36.229999999999997</v>
      </c>
      <c r="N988" s="1" t="s">
        <v>10</v>
      </c>
      <c r="O988" s="1">
        <v>1.99</v>
      </c>
    </row>
    <row r="989" spans="4:15" x14ac:dyDescent="0.25">
      <c r="D989" s="1">
        <v>57699</v>
      </c>
      <c r="E989" s="2">
        <v>41223</v>
      </c>
      <c r="F989" s="1" t="s">
        <v>7</v>
      </c>
      <c r="G989" s="1">
        <v>20</v>
      </c>
      <c r="H989" s="4" t="str">
        <f>IF($G989&gt;=30,"Large",IF(G989&lt;=15,"Small","Medium"))</f>
        <v>Medium</v>
      </c>
      <c r="I989" s="4" t="str">
        <f>VLOOKUP(G989,$A$2:$B$12,2,TRUE)</f>
        <v>Small-Medium</v>
      </c>
      <c r="J989" s="1">
        <v>43.94</v>
      </c>
      <c r="K989" s="4">
        <f>IF(I989="Extra Large",0.01,IF(I989="XXX Large",0.01,IF(I989="XX Large",0.01,0)))</f>
        <v>0</v>
      </c>
      <c r="L989" s="4">
        <f>J989-(J989*K989)</f>
        <v>43.94</v>
      </c>
      <c r="M989" s="4">
        <f>IF(I989="XXX Large",J989-O989,IF(I989="XX Large",J989-O989,IF(I989="Extra Large",J989-O989,J989)))</f>
        <v>43.94</v>
      </c>
      <c r="N989" s="1" t="s">
        <v>10</v>
      </c>
      <c r="O989" s="1">
        <v>5.33</v>
      </c>
    </row>
    <row r="990" spans="4:15" x14ac:dyDescent="0.25">
      <c r="D990" s="1">
        <v>31552</v>
      </c>
      <c r="E990" s="2">
        <v>41224</v>
      </c>
      <c r="F990" s="1" t="s">
        <v>9</v>
      </c>
      <c r="G990" s="1">
        <v>17</v>
      </c>
      <c r="H990" s="4" t="str">
        <f>IF($G990&gt;=30,"Large",IF(G990&lt;=15,"Small","Medium"))</f>
        <v>Medium</v>
      </c>
      <c r="I990" s="4" t="str">
        <f>VLOOKUP(G990,$A$2:$B$12,2,TRUE)</f>
        <v>Small-Medium</v>
      </c>
      <c r="J990" s="1">
        <v>378.08</v>
      </c>
      <c r="K990" s="4">
        <f>IF(I990="Extra Large",0.01,IF(I990="XXX Large",0.01,IF(I990="XX Large",0.01,0)))</f>
        <v>0</v>
      </c>
      <c r="L990" s="4">
        <f>J990-(J990*K990)</f>
        <v>378.08</v>
      </c>
      <c r="M990" s="4">
        <f>IF(I990="XXX Large",J990-O990,IF(I990="XX Large",J990-O990,IF(I990="Extra Large",J990-O990,J990)))</f>
        <v>378.08</v>
      </c>
      <c r="N990" s="1" t="s">
        <v>10</v>
      </c>
      <c r="O990" s="1">
        <v>1.99</v>
      </c>
    </row>
    <row r="991" spans="4:15" x14ac:dyDescent="0.25">
      <c r="D991" s="1">
        <v>19936</v>
      </c>
      <c r="E991" s="2">
        <v>41226</v>
      </c>
      <c r="F991" s="1" t="s">
        <v>12</v>
      </c>
      <c r="G991" s="1">
        <v>19</v>
      </c>
      <c r="H991" s="4" t="str">
        <f>IF($G991&gt;=30,"Large",IF(G991&lt;=15,"Small","Medium"))</f>
        <v>Medium</v>
      </c>
      <c r="I991" s="4" t="str">
        <f>VLOOKUP(G991,$A$2:$B$12,2,TRUE)</f>
        <v>Small-Medium</v>
      </c>
      <c r="J991" s="1">
        <v>36.75</v>
      </c>
      <c r="K991" s="4">
        <f>IF(I991="Extra Large",0.01,IF(I991="XXX Large",0.01,IF(I991="XX Large",0.01,0)))</f>
        <v>0</v>
      </c>
      <c r="L991" s="4">
        <f>J991-(J991*K991)</f>
        <v>36.75</v>
      </c>
      <c r="M991" s="4">
        <f>IF(I991="XXX Large",J991-O991,IF(I991="XX Large",J991-O991,IF(I991="Extra Large",J991-O991,J991)))</f>
        <v>36.75</v>
      </c>
      <c r="N991" s="1" t="s">
        <v>10</v>
      </c>
      <c r="O991" s="1">
        <v>1.49</v>
      </c>
    </row>
    <row r="992" spans="4:15" x14ac:dyDescent="0.25">
      <c r="D992" s="1">
        <v>48448</v>
      </c>
      <c r="E992" s="2">
        <v>41229</v>
      </c>
      <c r="F992" s="1" t="s">
        <v>7</v>
      </c>
      <c r="G992" s="1">
        <v>20</v>
      </c>
      <c r="H992" s="4" t="str">
        <f>IF($G992&gt;=30,"Large",IF(G992&lt;=15,"Small","Medium"))</f>
        <v>Medium</v>
      </c>
      <c r="I992" s="4" t="str">
        <f>VLOOKUP(G992,$A$2:$B$12,2,TRUE)</f>
        <v>Small-Medium</v>
      </c>
      <c r="J992" s="1">
        <v>340.952</v>
      </c>
      <c r="K992" s="4">
        <f>IF(I992="Extra Large",0.01,IF(I992="XXX Large",0.01,IF(I992="XX Large",0.01,0)))</f>
        <v>0</v>
      </c>
      <c r="L992" s="4">
        <f>J992-(J992*K992)</f>
        <v>340.952</v>
      </c>
      <c r="M992" s="4">
        <f>IF(I992="XXX Large",J992-O992,IF(I992="XX Large",J992-O992,IF(I992="Extra Large",J992-O992,J992)))</f>
        <v>340.952</v>
      </c>
      <c r="N992" s="1" t="s">
        <v>10</v>
      </c>
      <c r="O992" s="1">
        <v>0.99</v>
      </c>
    </row>
    <row r="993" spans="4:15" x14ac:dyDescent="0.25">
      <c r="D993" s="1">
        <v>44737</v>
      </c>
      <c r="E993" s="2">
        <v>41232</v>
      </c>
      <c r="F993" s="1" t="s">
        <v>14</v>
      </c>
      <c r="G993" s="1">
        <v>16</v>
      </c>
      <c r="H993" s="4" t="str">
        <f>IF($G993&gt;=30,"Large",IF(G993&lt;=15,"Small","Medium"))</f>
        <v>Medium</v>
      </c>
      <c r="I993" s="4" t="str">
        <f>VLOOKUP(G993,$A$2:$B$12,2,TRUE)</f>
        <v>Small-Medium</v>
      </c>
      <c r="J993" s="1">
        <v>302.13249999999999</v>
      </c>
      <c r="K993" s="4">
        <f>IF(I993="Extra Large",0.01,IF(I993="XXX Large",0.01,IF(I993="XX Large",0.01,0)))</f>
        <v>0</v>
      </c>
      <c r="L993" s="4">
        <f>J993-(J993*K993)</f>
        <v>302.13249999999999</v>
      </c>
      <c r="M993" s="4">
        <f>IF(I993="XXX Large",J993-O993,IF(I993="XX Large",J993-O993,IF(I993="Extra Large",J993-O993,J993)))</f>
        <v>302.13249999999999</v>
      </c>
      <c r="N993" s="1" t="s">
        <v>10</v>
      </c>
      <c r="O993" s="1">
        <v>0.99</v>
      </c>
    </row>
    <row r="994" spans="4:15" x14ac:dyDescent="0.25">
      <c r="D994" s="1">
        <v>37765</v>
      </c>
      <c r="E994" s="2">
        <v>41237</v>
      </c>
      <c r="F994" s="1" t="s">
        <v>7</v>
      </c>
      <c r="G994" s="1">
        <v>18</v>
      </c>
      <c r="H994" s="4" t="str">
        <f>IF($G994&gt;=30,"Large",IF(G994&lt;=15,"Small","Medium"))</f>
        <v>Medium</v>
      </c>
      <c r="I994" s="4" t="str">
        <f>VLOOKUP(G994,$A$2:$B$12,2,TRUE)</f>
        <v>Small-Medium</v>
      </c>
      <c r="J994" s="1">
        <v>655.58</v>
      </c>
      <c r="K994" s="4">
        <f>IF(I994="Extra Large",0.01,IF(I994="XXX Large",0.01,IF(I994="XX Large",0.01,0)))</f>
        <v>0</v>
      </c>
      <c r="L994" s="4">
        <f>J994-(J994*K994)</f>
        <v>655.58</v>
      </c>
      <c r="M994" s="4">
        <f>IF(I994="XXX Large",J994-O994,IF(I994="XX Large",J994-O994,IF(I994="Extra Large",J994-O994,J994)))</f>
        <v>655.58</v>
      </c>
      <c r="N994" s="1" t="s">
        <v>10</v>
      </c>
      <c r="O994" s="1">
        <v>5.09</v>
      </c>
    </row>
    <row r="995" spans="4:15" x14ac:dyDescent="0.25">
      <c r="D995" s="1">
        <v>9504</v>
      </c>
      <c r="E995" s="2">
        <v>41238</v>
      </c>
      <c r="F995" s="1" t="s">
        <v>14</v>
      </c>
      <c r="G995" s="1">
        <v>17</v>
      </c>
      <c r="H995" s="4" t="str">
        <f>IF($G995&gt;=30,"Large",IF(G995&lt;=15,"Small","Medium"))</f>
        <v>Medium</v>
      </c>
      <c r="I995" s="4" t="str">
        <f>VLOOKUP(G995,$A$2:$B$12,2,TRUE)</f>
        <v>Small-Medium</v>
      </c>
      <c r="J995" s="1">
        <v>1954.796</v>
      </c>
      <c r="K995" s="4">
        <f>IF(I995="Extra Large",0.01,IF(I995="XXX Large",0.01,IF(I995="XX Large",0.01,0)))</f>
        <v>0</v>
      </c>
      <c r="L995" s="4">
        <f>J995-(J995*K995)</f>
        <v>1954.796</v>
      </c>
      <c r="M995" s="4">
        <f>IF(I995="XXX Large",J995-O995,IF(I995="XX Large",J995-O995,IF(I995="Extra Large",J995-O995,J995)))</f>
        <v>1954.796</v>
      </c>
      <c r="N995" s="1" t="s">
        <v>10</v>
      </c>
      <c r="O995" s="1">
        <v>4.2</v>
      </c>
    </row>
    <row r="996" spans="4:15" x14ac:dyDescent="0.25">
      <c r="D996" s="1">
        <v>23777</v>
      </c>
      <c r="E996" s="2">
        <v>41239</v>
      </c>
      <c r="F996" s="1" t="s">
        <v>11</v>
      </c>
      <c r="G996" s="1">
        <v>16</v>
      </c>
      <c r="H996" s="4" t="str">
        <f>IF($G996&gt;=30,"Large",IF(G996&lt;=15,"Small","Medium"))</f>
        <v>Medium</v>
      </c>
      <c r="I996" s="4" t="str">
        <f>VLOOKUP(G996,$A$2:$B$12,2,TRUE)</f>
        <v>Small-Medium</v>
      </c>
      <c r="J996" s="1">
        <v>487.7</v>
      </c>
      <c r="K996" s="4">
        <f>IF(I996="Extra Large",0.01,IF(I996="XXX Large",0.01,IF(I996="XX Large",0.01,0)))</f>
        <v>0</v>
      </c>
      <c r="L996" s="4">
        <f>J996-(J996*K996)</f>
        <v>487.7</v>
      </c>
      <c r="M996" s="4">
        <f>IF(I996="XXX Large",J996-O996,IF(I996="XX Large",J996-O996,IF(I996="Extra Large",J996-O996,J996)))</f>
        <v>487.7</v>
      </c>
      <c r="N996" s="1" t="s">
        <v>10</v>
      </c>
      <c r="O996" s="1">
        <v>6.72</v>
      </c>
    </row>
    <row r="997" spans="4:15" x14ac:dyDescent="0.25">
      <c r="D997" s="1">
        <v>54501</v>
      </c>
      <c r="E997" s="2">
        <v>41242</v>
      </c>
      <c r="F997" s="1" t="s">
        <v>12</v>
      </c>
      <c r="G997" s="1">
        <v>16</v>
      </c>
      <c r="H997" s="4" t="str">
        <f>IF($G997&gt;=30,"Large",IF(G997&lt;=15,"Small","Medium"))</f>
        <v>Medium</v>
      </c>
      <c r="I997" s="4" t="str">
        <f>VLOOKUP(G997,$A$2:$B$12,2,TRUE)</f>
        <v>Small-Medium</v>
      </c>
      <c r="J997" s="1">
        <v>225.46</v>
      </c>
      <c r="K997" s="4">
        <f>IF(I997="Extra Large",0.01,IF(I997="XXX Large",0.01,IF(I997="XX Large",0.01,0)))</f>
        <v>0</v>
      </c>
      <c r="L997" s="4">
        <f>J997-(J997*K997)</f>
        <v>225.46</v>
      </c>
      <c r="M997" s="4">
        <f>IF(I997="XXX Large",J997-O997,IF(I997="XX Large",J997-O997,IF(I997="Extra Large",J997-O997,J997)))</f>
        <v>225.46</v>
      </c>
      <c r="N997" s="1" t="s">
        <v>10</v>
      </c>
      <c r="O997" s="1">
        <v>7.51</v>
      </c>
    </row>
    <row r="998" spans="4:15" x14ac:dyDescent="0.25">
      <c r="D998" s="1">
        <v>48576</v>
      </c>
      <c r="E998" s="2">
        <v>41244</v>
      </c>
      <c r="F998" s="1" t="s">
        <v>11</v>
      </c>
      <c r="G998" s="1">
        <v>17</v>
      </c>
      <c r="H998" s="4" t="str">
        <f>IF($G998&gt;=30,"Large",IF(G998&lt;=15,"Small","Medium"))</f>
        <v>Medium</v>
      </c>
      <c r="I998" s="4" t="str">
        <f>VLOOKUP(G998,$A$2:$B$12,2,TRUE)</f>
        <v>Small-Medium</v>
      </c>
      <c r="J998" s="1">
        <v>464.59</v>
      </c>
      <c r="K998" s="4">
        <f>IF(I998="Extra Large",0.01,IF(I998="XXX Large",0.01,IF(I998="XX Large",0.01,0)))</f>
        <v>0</v>
      </c>
      <c r="L998" s="4">
        <f>J998-(J998*K998)</f>
        <v>464.59</v>
      </c>
      <c r="M998" s="4">
        <f>IF(I998="XXX Large",J998-O998,IF(I998="XX Large",J998-O998,IF(I998="Extra Large",J998-O998,J998)))</f>
        <v>464.59</v>
      </c>
      <c r="N998" s="1" t="s">
        <v>10</v>
      </c>
      <c r="O998" s="1">
        <v>1.49</v>
      </c>
    </row>
    <row r="999" spans="4:15" x14ac:dyDescent="0.25">
      <c r="D999" s="1">
        <v>6339</v>
      </c>
      <c r="E999" s="2">
        <v>41254</v>
      </c>
      <c r="F999" s="1" t="s">
        <v>12</v>
      </c>
      <c r="G999" s="1">
        <v>20</v>
      </c>
      <c r="H999" s="4" t="str">
        <f>IF($G999&gt;=30,"Large",IF(G999&lt;=15,"Small","Medium"))</f>
        <v>Medium</v>
      </c>
      <c r="I999" s="4" t="str">
        <f>VLOOKUP(G999,$A$2:$B$12,2,TRUE)</f>
        <v>Small-Medium</v>
      </c>
      <c r="J999" s="1">
        <v>303.69</v>
      </c>
      <c r="K999" s="4">
        <f>IF(I999="Extra Large",0.01,IF(I999="XXX Large",0.01,IF(I999="XX Large",0.01,0)))</f>
        <v>0</v>
      </c>
      <c r="L999" s="4">
        <f>J999-(J999*K999)</f>
        <v>303.69</v>
      </c>
      <c r="M999" s="4">
        <f>IF(I999="XXX Large",J999-O999,IF(I999="XX Large",J999-O999,IF(I999="Extra Large",J999-O999,J999)))</f>
        <v>303.69</v>
      </c>
      <c r="N999" s="1" t="s">
        <v>10</v>
      </c>
      <c r="O999" s="1">
        <v>7.69</v>
      </c>
    </row>
    <row r="1000" spans="4:15" x14ac:dyDescent="0.25">
      <c r="D1000" s="1">
        <v>59781</v>
      </c>
      <c r="E1000" s="2">
        <v>41255</v>
      </c>
      <c r="F1000" s="1" t="s">
        <v>11</v>
      </c>
      <c r="G1000" s="1">
        <v>18</v>
      </c>
      <c r="H1000" s="4" t="str">
        <f>IF($G1000&gt;=30,"Large",IF(G1000&lt;=15,"Small","Medium"))</f>
        <v>Medium</v>
      </c>
      <c r="I1000" s="4" t="str">
        <f>VLOOKUP(G1000,$A$2:$B$12,2,TRUE)</f>
        <v>Small-Medium</v>
      </c>
      <c r="J1000" s="1">
        <v>1837.94</v>
      </c>
      <c r="K1000" s="4">
        <f>IF(I1000="Extra Large",0.01,IF(I1000="XXX Large",0.01,IF(I1000="XX Large",0.01,0)))</f>
        <v>0</v>
      </c>
      <c r="L1000" s="4">
        <f>J1000-(J1000*K1000)</f>
        <v>1837.94</v>
      </c>
      <c r="M1000" s="4">
        <f>IF(I1000="XXX Large",J1000-O1000,IF(I1000="XX Large",J1000-O1000,IF(I1000="Extra Large",J1000-O1000,J1000)))</f>
        <v>1837.94</v>
      </c>
      <c r="N1000" s="1" t="s">
        <v>10</v>
      </c>
      <c r="O1000" s="1">
        <v>8.99</v>
      </c>
    </row>
    <row r="1001" spans="4:15" x14ac:dyDescent="0.25">
      <c r="D1001" s="1">
        <v>48353</v>
      </c>
      <c r="E1001" s="2">
        <v>41258</v>
      </c>
      <c r="F1001" s="1" t="s">
        <v>11</v>
      </c>
      <c r="G1001" s="1">
        <v>18</v>
      </c>
      <c r="H1001" s="4" t="str">
        <f>IF($G1001&gt;=30,"Large",IF(G1001&lt;=15,"Small","Medium"))</f>
        <v>Medium</v>
      </c>
      <c r="I1001" s="4" t="str">
        <f>VLOOKUP(G1001,$A$2:$B$12,2,TRUE)</f>
        <v>Small-Medium</v>
      </c>
      <c r="J1001" s="1">
        <v>71.22</v>
      </c>
      <c r="K1001" s="4">
        <f>IF(I1001="Extra Large",0.01,IF(I1001="XXX Large",0.01,IF(I1001="XX Large",0.01,0)))</f>
        <v>0</v>
      </c>
      <c r="L1001" s="4">
        <f>J1001-(J1001*K1001)</f>
        <v>71.22</v>
      </c>
      <c r="M1001" s="4">
        <f>IF(I1001="XXX Large",J1001-O1001,IF(I1001="XX Large",J1001-O1001,IF(I1001="Extra Large",J1001-O1001,J1001)))</f>
        <v>71.22</v>
      </c>
      <c r="N1001" s="1" t="s">
        <v>10</v>
      </c>
      <c r="O1001" s="1">
        <v>0.7</v>
      </c>
    </row>
    <row r="1002" spans="4:15" x14ac:dyDescent="0.25">
      <c r="D1002" s="1">
        <v>33570</v>
      </c>
      <c r="E1002" s="2">
        <v>41259</v>
      </c>
      <c r="F1002" s="1" t="s">
        <v>11</v>
      </c>
      <c r="G1002" s="1">
        <v>19</v>
      </c>
      <c r="H1002" s="4" t="str">
        <f>IF($G1002&gt;=30,"Large",IF(G1002&lt;=15,"Small","Medium"))</f>
        <v>Medium</v>
      </c>
      <c r="I1002" s="4" t="str">
        <f>VLOOKUP(G1002,$A$2:$B$12,2,TRUE)</f>
        <v>Small-Medium</v>
      </c>
      <c r="J1002" s="1">
        <v>3093.864</v>
      </c>
      <c r="K1002" s="4">
        <f>IF(I1002="Extra Large",0.01,IF(I1002="XXX Large",0.01,IF(I1002="XX Large",0.01,0)))</f>
        <v>0</v>
      </c>
      <c r="L1002" s="4">
        <f>J1002-(J1002*K1002)</f>
        <v>3093.864</v>
      </c>
      <c r="M1002" s="4">
        <f>IF(I1002="XXX Large",J1002-O1002,IF(I1002="XX Large",J1002-O1002,IF(I1002="Extra Large",J1002-O1002,J1002)))</f>
        <v>3093.864</v>
      </c>
      <c r="N1002" s="1" t="s">
        <v>10</v>
      </c>
      <c r="O1002" s="1">
        <v>5.26</v>
      </c>
    </row>
    <row r="1003" spans="4:15" x14ac:dyDescent="0.25">
      <c r="D1003" s="1">
        <v>8803</v>
      </c>
      <c r="E1003" s="2">
        <v>41263</v>
      </c>
      <c r="F1003" s="1" t="s">
        <v>11</v>
      </c>
      <c r="G1003" s="1">
        <v>17</v>
      </c>
      <c r="H1003" s="4" t="str">
        <f>IF($G1003&gt;=30,"Large",IF(G1003&lt;=15,"Small","Medium"))</f>
        <v>Medium</v>
      </c>
      <c r="I1003" s="4" t="str">
        <f>VLOOKUP(G1003,$A$2:$B$12,2,TRUE)</f>
        <v>Small-Medium</v>
      </c>
      <c r="J1003" s="1">
        <v>514.22</v>
      </c>
      <c r="K1003" s="4">
        <f>IF(I1003="Extra Large",0.01,IF(I1003="XXX Large",0.01,IF(I1003="XX Large",0.01,0)))</f>
        <v>0</v>
      </c>
      <c r="L1003" s="4">
        <f>J1003-(J1003*K1003)</f>
        <v>514.22</v>
      </c>
      <c r="M1003" s="4">
        <f>IF(I1003="XXX Large",J1003-O1003,IF(I1003="XX Large",J1003-O1003,IF(I1003="Extra Large",J1003-O1003,J1003)))</f>
        <v>514.22</v>
      </c>
      <c r="N1003" s="1" t="s">
        <v>10</v>
      </c>
      <c r="O1003" s="1">
        <v>2.99</v>
      </c>
    </row>
    <row r="1004" spans="4:15" x14ac:dyDescent="0.25">
      <c r="D1004" s="1">
        <v>43109</v>
      </c>
      <c r="E1004" s="2">
        <v>41264</v>
      </c>
      <c r="F1004" s="1" t="s">
        <v>12</v>
      </c>
      <c r="G1004" s="1">
        <v>19</v>
      </c>
      <c r="H1004" s="4" t="str">
        <f>IF($G1004&gt;=30,"Large",IF(G1004&lt;=15,"Small","Medium"))</f>
        <v>Medium</v>
      </c>
      <c r="I1004" s="4" t="str">
        <f>VLOOKUP(G1004,$A$2:$B$12,2,TRUE)</f>
        <v>Small-Medium</v>
      </c>
      <c r="J1004" s="1">
        <v>281.83999999999997</v>
      </c>
      <c r="K1004" s="4">
        <f>IF(I1004="Extra Large",0.01,IF(I1004="XXX Large",0.01,IF(I1004="XX Large",0.01,0)))</f>
        <v>0</v>
      </c>
      <c r="L1004" s="4">
        <f>J1004-(J1004*K1004)</f>
        <v>281.83999999999997</v>
      </c>
      <c r="M1004" s="4">
        <f>IF(I1004="XXX Large",J1004-O1004,IF(I1004="XX Large",J1004-O1004,IF(I1004="Extra Large",J1004-O1004,J1004)))</f>
        <v>281.83999999999997</v>
      </c>
      <c r="N1004" s="1" t="s">
        <v>10</v>
      </c>
      <c r="O1004" s="1">
        <v>8.4</v>
      </c>
    </row>
    <row r="1005" spans="4:15" x14ac:dyDescent="0.25">
      <c r="D1005" s="1">
        <v>34400</v>
      </c>
      <c r="E1005" s="2">
        <v>41267</v>
      </c>
      <c r="F1005" s="1" t="s">
        <v>7</v>
      </c>
      <c r="G1005" s="1">
        <v>17</v>
      </c>
      <c r="H1005" s="4" t="str">
        <f>IF($G1005&gt;=30,"Large",IF(G1005&lt;=15,"Small","Medium"))</f>
        <v>Medium</v>
      </c>
      <c r="I1005" s="4" t="str">
        <f>VLOOKUP(G1005,$A$2:$B$12,2,TRUE)</f>
        <v>Small-Medium</v>
      </c>
      <c r="J1005" s="1">
        <v>988.64350000000002</v>
      </c>
      <c r="K1005" s="4">
        <f>IF(I1005="Extra Large",0.01,IF(I1005="XXX Large",0.01,IF(I1005="XX Large",0.01,0)))</f>
        <v>0</v>
      </c>
      <c r="L1005" s="4">
        <f>J1005-(J1005*K1005)</f>
        <v>988.64350000000002</v>
      </c>
      <c r="M1005" s="4">
        <f>IF(I1005="XXX Large",J1005-O1005,IF(I1005="XX Large",J1005-O1005,IF(I1005="Extra Large",J1005-O1005,J1005)))</f>
        <v>988.64350000000002</v>
      </c>
      <c r="N1005" s="1" t="s">
        <v>10</v>
      </c>
      <c r="O1005" s="1">
        <v>4.2</v>
      </c>
    </row>
    <row r="1006" spans="4:15" x14ac:dyDescent="0.25">
      <c r="D1006" s="1">
        <v>19394</v>
      </c>
      <c r="E1006" s="2">
        <v>41268</v>
      </c>
      <c r="F1006" s="1" t="s">
        <v>14</v>
      </c>
      <c r="G1006" s="1">
        <v>16</v>
      </c>
      <c r="H1006" s="4" t="str">
        <f>IF($G1006&gt;=30,"Large",IF(G1006&lt;=15,"Small","Medium"))</f>
        <v>Medium</v>
      </c>
      <c r="I1006" s="4" t="str">
        <f>VLOOKUP(G1006,$A$2:$B$12,2,TRUE)</f>
        <v>Small-Medium</v>
      </c>
      <c r="J1006" s="1">
        <v>279.327</v>
      </c>
      <c r="K1006" s="4">
        <f>IF(I1006="Extra Large",0.01,IF(I1006="XXX Large",0.01,IF(I1006="XX Large",0.01,0)))</f>
        <v>0</v>
      </c>
      <c r="L1006" s="4">
        <f>J1006-(J1006*K1006)</f>
        <v>279.327</v>
      </c>
      <c r="M1006" s="4">
        <f>IF(I1006="XXX Large",J1006-O1006,IF(I1006="XX Large",J1006-O1006,IF(I1006="Extra Large",J1006-O1006,J1006)))</f>
        <v>279.327</v>
      </c>
      <c r="N1006" s="1" t="s">
        <v>10</v>
      </c>
      <c r="O1006" s="1">
        <v>0.99</v>
      </c>
    </row>
    <row r="1007" spans="4:15" x14ac:dyDescent="0.25">
      <c r="D1007" s="1">
        <v>10945</v>
      </c>
      <c r="E1007" s="2">
        <v>40911</v>
      </c>
      <c r="F1007" s="1" t="s">
        <v>14</v>
      </c>
      <c r="G1007" s="1">
        <v>14</v>
      </c>
      <c r="H1007" s="4" t="str">
        <f>IF($G1007&gt;=30,"Large",IF(G1007&lt;=15,"Small","Medium"))</f>
        <v>Small</v>
      </c>
      <c r="I1007" s="4" t="str">
        <f>VLOOKUP(G1007,$A$2:$B$12,2,TRUE)</f>
        <v>Small</v>
      </c>
      <c r="J1007" s="1">
        <v>1170.0250000000001</v>
      </c>
      <c r="K1007" s="4">
        <f>IF(I1007="Extra Large",0.01,IF(I1007="XXX Large",0.01,IF(I1007="XX Large",0.01,0)))</f>
        <v>0</v>
      </c>
      <c r="L1007" s="4">
        <f>J1007-(J1007*K1007)</f>
        <v>1170.0250000000001</v>
      </c>
      <c r="M1007" s="4">
        <f>IF(I1007="XXX Large",J1007-O1007,IF(I1007="XX Large",J1007-O1007,IF(I1007="Extra Large",J1007-O1007,J1007)))</f>
        <v>1170.0250000000001</v>
      </c>
      <c r="N1007" s="1" t="s">
        <v>10</v>
      </c>
      <c r="O1007" s="1">
        <v>8.99</v>
      </c>
    </row>
    <row r="1008" spans="4:15" x14ac:dyDescent="0.25">
      <c r="D1008" s="1">
        <v>39619</v>
      </c>
      <c r="E1008" s="2">
        <v>40912</v>
      </c>
      <c r="F1008" s="1" t="s">
        <v>7</v>
      </c>
      <c r="G1008" s="1">
        <v>15</v>
      </c>
      <c r="H1008" s="4" t="str">
        <f>IF($G1008&gt;=30,"Large",IF(G1008&lt;=15,"Small","Medium"))</f>
        <v>Small</v>
      </c>
      <c r="I1008" s="4" t="str">
        <f>VLOOKUP(G1008,$A$2:$B$12,2,TRUE)</f>
        <v>Small</v>
      </c>
      <c r="J1008" s="1">
        <v>742.8</v>
      </c>
      <c r="K1008" s="4">
        <f>IF(I1008="Extra Large",0.01,IF(I1008="XXX Large",0.01,IF(I1008="XX Large",0.01,0)))</f>
        <v>0</v>
      </c>
      <c r="L1008" s="4">
        <f>J1008-(J1008*K1008)</f>
        <v>742.8</v>
      </c>
      <c r="M1008" s="4">
        <f>IF(I1008="XXX Large",J1008-O1008,IF(I1008="XX Large",J1008-O1008,IF(I1008="Extra Large",J1008-O1008,J1008)))</f>
        <v>742.8</v>
      </c>
      <c r="N1008" s="1" t="s">
        <v>10</v>
      </c>
      <c r="O1008" s="1">
        <v>10.25</v>
      </c>
    </row>
    <row r="1009" spans="4:15" x14ac:dyDescent="0.25">
      <c r="D1009" s="1">
        <v>10432</v>
      </c>
      <c r="E1009" s="2">
        <v>40913</v>
      </c>
      <c r="F1009" s="1" t="s">
        <v>7</v>
      </c>
      <c r="G1009" s="1">
        <v>13</v>
      </c>
      <c r="H1009" s="4" t="str">
        <f>IF($G1009&gt;=30,"Large",IF(G1009&lt;=15,"Small","Medium"))</f>
        <v>Small</v>
      </c>
      <c r="I1009" s="4" t="str">
        <f>VLOOKUP(G1009,$A$2:$B$12,2,TRUE)</f>
        <v>Small</v>
      </c>
      <c r="J1009" s="1">
        <v>2323.36</v>
      </c>
      <c r="K1009" s="4">
        <f>IF(I1009="Extra Large",0.01,IF(I1009="XXX Large",0.01,IF(I1009="XX Large",0.01,0)))</f>
        <v>0</v>
      </c>
      <c r="L1009" s="4">
        <f>J1009-(J1009*K1009)</f>
        <v>2323.36</v>
      </c>
      <c r="M1009" s="4">
        <f>IF(I1009="XXX Large",J1009-O1009,IF(I1009="XX Large",J1009-O1009,IF(I1009="Extra Large",J1009-O1009,J1009)))</f>
        <v>2323.36</v>
      </c>
      <c r="N1009" s="1" t="s">
        <v>10</v>
      </c>
      <c r="O1009" s="1">
        <v>19.989999999999998</v>
      </c>
    </row>
    <row r="1010" spans="4:15" x14ac:dyDescent="0.25">
      <c r="D1010" s="1">
        <v>57698</v>
      </c>
      <c r="E1010" s="2">
        <v>40914</v>
      </c>
      <c r="F1010" s="1" t="s">
        <v>12</v>
      </c>
      <c r="G1010" s="1">
        <v>13</v>
      </c>
      <c r="H1010" s="4" t="str">
        <f>IF($G1010&gt;=30,"Large",IF(G1010&lt;=15,"Small","Medium"))</f>
        <v>Small</v>
      </c>
      <c r="I1010" s="4" t="str">
        <f>VLOOKUP(G1010,$A$2:$B$12,2,TRUE)</f>
        <v>Small</v>
      </c>
      <c r="J1010" s="1">
        <v>4805.3599999999997</v>
      </c>
      <c r="K1010" s="4">
        <f>IF(I1010="Extra Large",0.01,IF(I1010="XXX Large",0.01,IF(I1010="XX Large",0.01,0)))</f>
        <v>0</v>
      </c>
      <c r="L1010" s="4">
        <f>J1010-(J1010*K1010)</f>
        <v>4805.3599999999997</v>
      </c>
      <c r="M1010" s="4">
        <f>IF(I1010="XXX Large",J1010-O1010,IF(I1010="XX Large",J1010-O1010,IF(I1010="Extra Large",J1010-O1010,J1010)))</f>
        <v>4805.3599999999997</v>
      </c>
      <c r="N1010" s="1" t="s">
        <v>10</v>
      </c>
      <c r="O1010" s="1">
        <v>19.989999999999998</v>
      </c>
    </row>
    <row r="1011" spans="4:15" x14ac:dyDescent="0.25">
      <c r="D1011" s="1">
        <v>5409</v>
      </c>
      <c r="E1011" s="2">
        <v>40916</v>
      </c>
      <c r="F1011" s="1" t="s">
        <v>7</v>
      </c>
      <c r="G1011" s="1">
        <v>11</v>
      </c>
      <c r="H1011" s="4" t="str">
        <f>IF($G1011&gt;=30,"Large",IF(G1011&lt;=15,"Small","Medium"))</f>
        <v>Small</v>
      </c>
      <c r="I1011" s="4" t="str">
        <f>VLOOKUP(G1011,$A$2:$B$12,2,TRUE)</f>
        <v>Small</v>
      </c>
      <c r="J1011" s="1">
        <v>48.91</v>
      </c>
      <c r="K1011" s="4">
        <f>IF(I1011="Extra Large",0.01,IF(I1011="XXX Large",0.01,IF(I1011="XX Large",0.01,0)))</f>
        <v>0</v>
      </c>
      <c r="L1011" s="4">
        <f>J1011-(J1011*K1011)</f>
        <v>48.91</v>
      </c>
      <c r="M1011" s="4">
        <f>IF(I1011="XXX Large",J1011-O1011,IF(I1011="XX Large",J1011-O1011,IF(I1011="Extra Large",J1011-O1011,J1011)))</f>
        <v>48.91</v>
      </c>
      <c r="N1011" s="1" t="s">
        <v>10</v>
      </c>
      <c r="O1011" s="1">
        <v>2.97</v>
      </c>
    </row>
    <row r="1012" spans="4:15" x14ac:dyDescent="0.25">
      <c r="D1012" s="1">
        <v>14726</v>
      </c>
      <c r="E1012" s="2">
        <v>40916</v>
      </c>
      <c r="F1012" s="1" t="s">
        <v>7</v>
      </c>
      <c r="G1012" s="1">
        <v>15</v>
      </c>
      <c r="H1012" s="4" t="str">
        <f>IF($G1012&gt;=30,"Large",IF(G1012&lt;=15,"Small","Medium"))</f>
        <v>Small</v>
      </c>
      <c r="I1012" s="4" t="str">
        <f>VLOOKUP(G1012,$A$2:$B$12,2,TRUE)</f>
        <v>Small</v>
      </c>
      <c r="J1012" s="1">
        <v>310.87</v>
      </c>
      <c r="K1012" s="4">
        <f>IF(I1012="Extra Large",0.01,IF(I1012="XXX Large",0.01,IF(I1012="XX Large",0.01,0)))</f>
        <v>0</v>
      </c>
      <c r="L1012" s="4">
        <f>J1012-(J1012*K1012)</f>
        <v>310.87</v>
      </c>
      <c r="M1012" s="4">
        <f>IF(I1012="XXX Large",J1012-O1012,IF(I1012="XX Large",J1012-O1012,IF(I1012="Extra Large",J1012-O1012,J1012)))</f>
        <v>310.87</v>
      </c>
      <c r="N1012" s="1" t="s">
        <v>10</v>
      </c>
      <c r="O1012" s="1">
        <v>4</v>
      </c>
    </row>
    <row r="1013" spans="4:15" x14ac:dyDescent="0.25">
      <c r="D1013" s="1">
        <v>54307</v>
      </c>
      <c r="E1013" s="2">
        <v>40916</v>
      </c>
      <c r="F1013" s="1" t="s">
        <v>9</v>
      </c>
      <c r="G1013" s="1">
        <v>15</v>
      </c>
      <c r="H1013" s="4" t="str">
        <f>IF($G1013&gt;=30,"Large",IF(G1013&lt;=15,"Small","Medium"))</f>
        <v>Small</v>
      </c>
      <c r="I1013" s="4" t="str">
        <f>VLOOKUP(G1013,$A$2:$B$12,2,TRUE)</f>
        <v>Small</v>
      </c>
      <c r="J1013" s="1">
        <v>243.52</v>
      </c>
      <c r="K1013" s="4">
        <f>IF(I1013="Extra Large",0.01,IF(I1013="XXX Large",0.01,IF(I1013="XX Large",0.01,0)))</f>
        <v>0</v>
      </c>
      <c r="L1013" s="4">
        <f>J1013-(J1013*K1013)</f>
        <v>243.52</v>
      </c>
      <c r="M1013" s="4">
        <f>IF(I1013="XXX Large",J1013-O1013,IF(I1013="XX Large",J1013-O1013,IF(I1013="Extra Large",J1013-O1013,J1013)))</f>
        <v>243.52</v>
      </c>
      <c r="N1013" s="1" t="s">
        <v>10</v>
      </c>
      <c r="O1013" s="1">
        <v>13.56</v>
      </c>
    </row>
    <row r="1014" spans="4:15" x14ac:dyDescent="0.25">
      <c r="D1014" s="1">
        <v>48704</v>
      </c>
      <c r="E1014" s="2">
        <v>40917</v>
      </c>
      <c r="F1014" s="1" t="s">
        <v>9</v>
      </c>
      <c r="G1014" s="1">
        <v>11</v>
      </c>
      <c r="H1014" s="4" t="str">
        <f>IF($G1014&gt;=30,"Large",IF(G1014&lt;=15,"Small","Medium"))</f>
        <v>Small</v>
      </c>
      <c r="I1014" s="4" t="str">
        <f>VLOOKUP(G1014,$A$2:$B$12,2,TRUE)</f>
        <v>Small</v>
      </c>
      <c r="J1014" s="1">
        <v>1247.8595</v>
      </c>
      <c r="K1014" s="4">
        <f>IF(I1014="Extra Large",0.01,IF(I1014="XXX Large",0.01,IF(I1014="XX Large",0.01,0)))</f>
        <v>0</v>
      </c>
      <c r="L1014" s="4">
        <f>J1014-(J1014*K1014)</f>
        <v>1247.8595</v>
      </c>
      <c r="M1014" s="4">
        <f>IF(I1014="XXX Large",J1014-O1014,IF(I1014="XX Large",J1014-O1014,IF(I1014="Extra Large",J1014-O1014,J1014)))</f>
        <v>1247.8595</v>
      </c>
      <c r="N1014" s="1" t="s">
        <v>10</v>
      </c>
      <c r="O1014" s="1">
        <v>8.99</v>
      </c>
    </row>
    <row r="1015" spans="4:15" x14ac:dyDescent="0.25">
      <c r="D1015" s="1">
        <v>28485</v>
      </c>
      <c r="E1015" s="2">
        <v>40920</v>
      </c>
      <c r="F1015" s="1" t="s">
        <v>9</v>
      </c>
      <c r="G1015" s="1">
        <v>12</v>
      </c>
      <c r="H1015" s="4" t="str">
        <f>IF($G1015&gt;=30,"Large",IF(G1015&lt;=15,"Small","Medium"))</f>
        <v>Small</v>
      </c>
      <c r="I1015" s="4" t="str">
        <f>VLOOKUP(G1015,$A$2:$B$12,2,TRUE)</f>
        <v>Small</v>
      </c>
      <c r="J1015" s="1">
        <v>49.18</v>
      </c>
      <c r="K1015" s="4">
        <f>IF(I1015="Extra Large",0.01,IF(I1015="XXX Large",0.01,IF(I1015="XX Large",0.01,0)))</f>
        <v>0</v>
      </c>
      <c r="L1015" s="4">
        <f>J1015-(J1015*K1015)</f>
        <v>49.18</v>
      </c>
      <c r="M1015" s="4">
        <f>IF(I1015="XXX Large",J1015-O1015,IF(I1015="XX Large",J1015-O1015,IF(I1015="Extra Large",J1015-O1015,J1015)))</f>
        <v>49.18</v>
      </c>
      <c r="N1015" s="1" t="s">
        <v>10</v>
      </c>
      <c r="O1015" s="1">
        <v>0.94</v>
      </c>
    </row>
    <row r="1016" spans="4:15" x14ac:dyDescent="0.25">
      <c r="D1016" s="1">
        <v>21382</v>
      </c>
      <c r="E1016" s="2">
        <v>40920</v>
      </c>
      <c r="F1016" s="1" t="s">
        <v>12</v>
      </c>
      <c r="G1016" s="1">
        <v>11</v>
      </c>
      <c r="H1016" s="4" t="str">
        <f>IF($G1016&gt;=30,"Large",IF(G1016&lt;=15,"Small","Medium"))</f>
        <v>Small</v>
      </c>
      <c r="I1016" s="4" t="str">
        <f>VLOOKUP(G1016,$A$2:$B$12,2,TRUE)</f>
        <v>Small</v>
      </c>
      <c r="J1016" s="1">
        <v>312.02999999999997</v>
      </c>
      <c r="K1016" s="4">
        <f>IF(I1016="Extra Large",0.01,IF(I1016="XXX Large",0.01,IF(I1016="XX Large",0.01,0)))</f>
        <v>0</v>
      </c>
      <c r="L1016" s="4">
        <f>J1016-(J1016*K1016)</f>
        <v>312.02999999999997</v>
      </c>
      <c r="M1016" s="4">
        <f>IF(I1016="XXX Large",J1016-O1016,IF(I1016="XX Large",J1016-O1016,IF(I1016="Extra Large",J1016-O1016,J1016)))</f>
        <v>312.02999999999997</v>
      </c>
      <c r="N1016" s="1" t="s">
        <v>10</v>
      </c>
      <c r="O1016" s="1">
        <v>5.5</v>
      </c>
    </row>
    <row r="1017" spans="4:15" x14ac:dyDescent="0.25">
      <c r="D1017" s="1">
        <v>8034</v>
      </c>
      <c r="E1017" s="2">
        <v>40927</v>
      </c>
      <c r="F1017" s="1" t="s">
        <v>9</v>
      </c>
      <c r="G1017" s="1">
        <v>13</v>
      </c>
      <c r="H1017" s="4" t="str">
        <f>IF($G1017&gt;=30,"Large",IF(G1017&lt;=15,"Small","Medium"))</f>
        <v>Small</v>
      </c>
      <c r="I1017" s="4" t="str">
        <f>VLOOKUP(G1017,$A$2:$B$12,2,TRUE)</f>
        <v>Small</v>
      </c>
      <c r="J1017" s="1">
        <v>238.43</v>
      </c>
      <c r="K1017" s="4">
        <f>IF(I1017="Extra Large",0.01,IF(I1017="XXX Large",0.01,IF(I1017="XX Large",0.01,0)))</f>
        <v>0</v>
      </c>
      <c r="L1017" s="4">
        <f>J1017-(J1017*K1017)</f>
        <v>238.43</v>
      </c>
      <c r="M1017" s="4">
        <f>IF(I1017="XXX Large",J1017-O1017,IF(I1017="XX Large",J1017-O1017,IF(I1017="Extra Large",J1017-O1017,J1017)))</f>
        <v>238.43</v>
      </c>
      <c r="N1017" s="1" t="s">
        <v>10</v>
      </c>
      <c r="O1017" s="1">
        <v>8.99</v>
      </c>
    </row>
    <row r="1018" spans="4:15" x14ac:dyDescent="0.25">
      <c r="D1018" s="1">
        <v>33956</v>
      </c>
      <c r="E1018" s="2">
        <v>40927</v>
      </c>
      <c r="F1018" s="1" t="s">
        <v>7</v>
      </c>
      <c r="G1018" s="1">
        <v>13</v>
      </c>
      <c r="H1018" s="4" t="str">
        <f>IF($G1018&gt;=30,"Large",IF(G1018&lt;=15,"Small","Medium"))</f>
        <v>Small</v>
      </c>
      <c r="I1018" s="4" t="str">
        <f>VLOOKUP(G1018,$A$2:$B$12,2,TRUE)</f>
        <v>Small</v>
      </c>
      <c r="J1018" s="1">
        <v>109.58</v>
      </c>
      <c r="K1018" s="4">
        <f>IF(I1018="Extra Large",0.01,IF(I1018="XXX Large",0.01,IF(I1018="XX Large",0.01,0)))</f>
        <v>0</v>
      </c>
      <c r="L1018" s="4">
        <f>J1018-(J1018*K1018)</f>
        <v>109.58</v>
      </c>
      <c r="M1018" s="4">
        <f>IF(I1018="XXX Large",J1018-O1018,IF(I1018="XX Large",J1018-O1018,IF(I1018="Extra Large",J1018-O1018,J1018)))</f>
        <v>109.58</v>
      </c>
      <c r="N1018" s="1" t="s">
        <v>10</v>
      </c>
      <c r="O1018" s="1">
        <v>4</v>
      </c>
    </row>
    <row r="1019" spans="4:15" x14ac:dyDescent="0.25">
      <c r="D1019" s="1">
        <v>2688</v>
      </c>
      <c r="E1019" s="2">
        <v>40931</v>
      </c>
      <c r="F1019" s="1" t="s">
        <v>9</v>
      </c>
      <c r="G1019" s="1">
        <v>11</v>
      </c>
      <c r="H1019" s="4" t="str">
        <f>IF($G1019&gt;=30,"Large",IF(G1019&lt;=15,"Small","Medium"))</f>
        <v>Small</v>
      </c>
      <c r="I1019" s="4" t="str">
        <f>VLOOKUP(G1019,$A$2:$B$12,2,TRUE)</f>
        <v>Small</v>
      </c>
      <c r="J1019" s="1">
        <v>1559.4355</v>
      </c>
      <c r="K1019" s="4">
        <f>IF(I1019="Extra Large",0.01,IF(I1019="XXX Large",0.01,IF(I1019="XX Large",0.01,0)))</f>
        <v>0</v>
      </c>
      <c r="L1019" s="4">
        <f>J1019-(J1019*K1019)</f>
        <v>1559.4355</v>
      </c>
      <c r="M1019" s="4">
        <f>IF(I1019="XXX Large",J1019-O1019,IF(I1019="XX Large",J1019-O1019,IF(I1019="Extra Large",J1019-O1019,J1019)))</f>
        <v>1559.4355</v>
      </c>
      <c r="N1019" s="1" t="s">
        <v>10</v>
      </c>
      <c r="O1019" s="1">
        <v>3.9</v>
      </c>
    </row>
    <row r="1020" spans="4:15" x14ac:dyDescent="0.25">
      <c r="D1020" s="1">
        <v>54177</v>
      </c>
      <c r="E1020" s="2">
        <v>40933</v>
      </c>
      <c r="F1020" s="1" t="s">
        <v>12</v>
      </c>
      <c r="G1020" s="1">
        <v>12</v>
      </c>
      <c r="H1020" s="4" t="str">
        <f>IF($G1020&gt;=30,"Large",IF(G1020&lt;=15,"Small","Medium"))</f>
        <v>Small</v>
      </c>
      <c r="I1020" s="4" t="str">
        <f>VLOOKUP(G1020,$A$2:$B$12,2,TRUE)</f>
        <v>Small</v>
      </c>
      <c r="J1020" s="1">
        <v>480.73</v>
      </c>
      <c r="K1020" s="4">
        <f>IF(I1020="Extra Large",0.01,IF(I1020="XXX Large",0.01,IF(I1020="XX Large",0.01,0)))</f>
        <v>0</v>
      </c>
      <c r="L1020" s="4">
        <f>J1020-(J1020*K1020)</f>
        <v>480.73</v>
      </c>
      <c r="M1020" s="4">
        <f>IF(I1020="XXX Large",J1020-O1020,IF(I1020="XX Large",J1020-O1020,IF(I1020="Extra Large",J1020-O1020,J1020)))</f>
        <v>480.73</v>
      </c>
      <c r="N1020" s="1" t="s">
        <v>10</v>
      </c>
      <c r="O1020" s="1">
        <v>2.99</v>
      </c>
    </row>
    <row r="1021" spans="4:15" x14ac:dyDescent="0.25">
      <c r="D1021" s="1">
        <v>48003</v>
      </c>
      <c r="E1021" s="2">
        <v>40934</v>
      </c>
      <c r="F1021" s="1" t="s">
        <v>14</v>
      </c>
      <c r="G1021" s="1">
        <v>12</v>
      </c>
      <c r="H1021" s="4" t="str">
        <f>IF($G1021&gt;=30,"Large",IF(G1021&lt;=15,"Small","Medium"))</f>
        <v>Small</v>
      </c>
      <c r="I1021" s="4" t="str">
        <f>VLOOKUP(G1021,$A$2:$B$12,2,TRUE)</f>
        <v>Small</v>
      </c>
      <c r="J1021" s="1">
        <v>88.06</v>
      </c>
      <c r="K1021" s="4">
        <f>IF(I1021="Extra Large",0.01,IF(I1021="XXX Large",0.01,IF(I1021="XX Large",0.01,0)))</f>
        <v>0</v>
      </c>
      <c r="L1021" s="4">
        <f>J1021-(J1021*K1021)</f>
        <v>88.06</v>
      </c>
      <c r="M1021" s="4">
        <f>IF(I1021="XXX Large",J1021-O1021,IF(I1021="XX Large",J1021-O1021,IF(I1021="Extra Large",J1021-O1021,J1021)))</f>
        <v>88.06</v>
      </c>
      <c r="N1021" s="1" t="s">
        <v>10</v>
      </c>
      <c r="O1021" s="1">
        <v>9.68</v>
      </c>
    </row>
    <row r="1022" spans="4:15" x14ac:dyDescent="0.25">
      <c r="D1022" s="1">
        <v>4804</v>
      </c>
      <c r="E1022" s="2">
        <v>40935</v>
      </c>
      <c r="F1022" s="1" t="s">
        <v>9</v>
      </c>
      <c r="G1022" s="1">
        <v>13</v>
      </c>
      <c r="H1022" s="4" t="str">
        <f>IF($G1022&gt;=30,"Large",IF(G1022&lt;=15,"Small","Medium"))</f>
        <v>Small</v>
      </c>
      <c r="I1022" s="4" t="str">
        <f>VLOOKUP(G1022,$A$2:$B$12,2,TRUE)</f>
        <v>Small</v>
      </c>
      <c r="J1022" s="1">
        <v>463.83</v>
      </c>
      <c r="K1022" s="4">
        <f>IF(I1022="Extra Large",0.01,IF(I1022="XXX Large",0.01,IF(I1022="XX Large",0.01,0)))</f>
        <v>0</v>
      </c>
      <c r="L1022" s="4">
        <f>J1022-(J1022*K1022)</f>
        <v>463.83</v>
      </c>
      <c r="M1022" s="4">
        <f>IF(I1022="XXX Large",J1022-O1022,IF(I1022="XX Large",J1022-O1022,IF(I1022="Extra Large",J1022-O1022,J1022)))</f>
        <v>463.83</v>
      </c>
      <c r="N1022" s="1" t="s">
        <v>10</v>
      </c>
      <c r="O1022" s="1">
        <v>1.99</v>
      </c>
    </row>
    <row r="1023" spans="4:15" x14ac:dyDescent="0.25">
      <c r="D1023" s="1">
        <v>8070</v>
      </c>
      <c r="E1023" s="2">
        <v>40936</v>
      </c>
      <c r="F1023" s="1" t="s">
        <v>14</v>
      </c>
      <c r="G1023" s="1">
        <v>14</v>
      </c>
      <c r="H1023" s="4" t="str">
        <f>IF($G1023&gt;=30,"Large",IF(G1023&lt;=15,"Small","Medium"))</f>
        <v>Small</v>
      </c>
      <c r="I1023" s="4" t="str">
        <f>VLOOKUP(G1023,$A$2:$B$12,2,TRUE)</f>
        <v>Small</v>
      </c>
      <c r="J1023" s="1">
        <v>622.72</v>
      </c>
      <c r="K1023" s="4">
        <f>IF(I1023="Extra Large",0.01,IF(I1023="XXX Large",0.01,IF(I1023="XX Large",0.01,0)))</f>
        <v>0</v>
      </c>
      <c r="L1023" s="4">
        <f>J1023-(J1023*K1023)</f>
        <v>622.72</v>
      </c>
      <c r="M1023" s="4">
        <f>IF(I1023="XXX Large",J1023-O1023,IF(I1023="XX Large",J1023-O1023,IF(I1023="Extra Large",J1023-O1023,J1023)))</f>
        <v>622.72</v>
      </c>
      <c r="N1023" s="1" t="s">
        <v>10</v>
      </c>
      <c r="O1023" s="1">
        <v>8.99</v>
      </c>
    </row>
    <row r="1024" spans="4:15" x14ac:dyDescent="0.25">
      <c r="D1024" s="1">
        <v>3168</v>
      </c>
      <c r="E1024" s="2">
        <v>40937</v>
      </c>
      <c r="F1024" s="1" t="s">
        <v>7</v>
      </c>
      <c r="G1024" s="1">
        <v>14</v>
      </c>
      <c r="H1024" s="4" t="str">
        <f>IF($G1024&gt;=30,"Large",IF(G1024&lt;=15,"Small","Medium"))</f>
        <v>Small</v>
      </c>
      <c r="I1024" s="4" t="str">
        <f>VLOOKUP(G1024,$A$2:$B$12,2,TRUE)</f>
        <v>Small</v>
      </c>
      <c r="J1024" s="1">
        <v>80.599999999999994</v>
      </c>
      <c r="K1024" s="4">
        <f>IF(I1024="Extra Large",0.01,IF(I1024="XXX Large",0.01,IF(I1024="XX Large",0.01,0)))</f>
        <v>0</v>
      </c>
      <c r="L1024" s="4">
        <f>J1024-(J1024*K1024)</f>
        <v>80.599999999999994</v>
      </c>
      <c r="M1024" s="4">
        <f>IF(I1024="XXX Large",J1024-O1024,IF(I1024="XX Large",J1024-O1024,IF(I1024="Extra Large",J1024-O1024,J1024)))</f>
        <v>80.599999999999994</v>
      </c>
      <c r="N1024" s="1" t="s">
        <v>10</v>
      </c>
      <c r="O1024" s="1">
        <v>3.96</v>
      </c>
    </row>
    <row r="1025" spans="4:15" x14ac:dyDescent="0.25">
      <c r="D1025" s="1">
        <v>58978</v>
      </c>
      <c r="E1025" s="2">
        <v>40945</v>
      </c>
      <c r="F1025" s="1" t="s">
        <v>7</v>
      </c>
      <c r="G1025" s="1">
        <v>13</v>
      </c>
      <c r="H1025" s="4" t="str">
        <f>IF($G1025&gt;=30,"Large",IF(G1025&lt;=15,"Small","Medium"))</f>
        <v>Small</v>
      </c>
      <c r="I1025" s="4" t="str">
        <f>VLOOKUP(G1025,$A$2:$B$12,2,TRUE)</f>
        <v>Small</v>
      </c>
      <c r="J1025" s="1">
        <v>75.89</v>
      </c>
      <c r="K1025" s="4">
        <f>IF(I1025="Extra Large",0.01,IF(I1025="XXX Large",0.01,IF(I1025="XX Large",0.01,0)))</f>
        <v>0</v>
      </c>
      <c r="L1025" s="4">
        <f>J1025-(J1025*K1025)</f>
        <v>75.89</v>
      </c>
      <c r="M1025" s="4">
        <f>IF(I1025="XXX Large",J1025-O1025,IF(I1025="XX Large",J1025-O1025,IF(I1025="Extra Large",J1025-O1025,J1025)))</f>
        <v>75.89</v>
      </c>
      <c r="N1025" s="1" t="s">
        <v>10</v>
      </c>
      <c r="O1025" s="1">
        <v>5.15</v>
      </c>
    </row>
    <row r="1026" spans="4:15" x14ac:dyDescent="0.25">
      <c r="D1026" s="1">
        <v>40772</v>
      </c>
      <c r="E1026" s="2">
        <v>40952</v>
      </c>
      <c r="F1026" s="1" t="s">
        <v>12</v>
      </c>
      <c r="G1026" s="1">
        <v>15</v>
      </c>
      <c r="H1026" s="4" t="str">
        <f>IF($G1026&gt;=30,"Large",IF(G1026&lt;=15,"Small","Medium"))</f>
        <v>Small</v>
      </c>
      <c r="I1026" s="4" t="str">
        <f>VLOOKUP(G1026,$A$2:$B$12,2,TRUE)</f>
        <v>Small</v>
      </c>
      <c r="J1026" s="1">
        <v>128.27000000000001</v>
      </c>
      <c r="K1026" s="4">
        <f>IF(I1026="Extra Large",0.01,IF(I1026="XXX Large",0.01,IF(I1026="XX Large",0.01,0)))</f>
        <v>0</v>
      </c>
      <c r="L1026" s="4">
        <f>J1026-(J1026*K1026)</f>
        <v>128.27000000000001</v>
      </c>
      <c r="M1026" s="4">
        <f>IF(I1026="XXX Large",J1026-O1026,IF(I1026="XX Large",J1026-O1026,IF(I1026="Extra Large",J1026-O1026,J1026)))</f>
        <v>128.27000000000001</v>
      </c>
      <c r="N1026" s="1" t="s">
        <v>10</v>
      </c>
      <c r="O1026" s="1">
        <v>2.82</v>
      </c>
    </row>
    <row r="1027" spans="4:15" x14ac:dyDescent="0.25">
      <c r="D1027" s="1">
        <v>34211</v>
      </c>
      <c r="E1027" s="2">
        <v>40952</v>
      </c>
      <c r="F1027" s="1" t="s">
        <v>11</v>
      </c>
      <c r="G1027" s="1">
        <v>15</v>
      </c>
      <c r="H1027" s="4" t="str">
        <f>IF($G1027&gt;=30,"Large",IF(G1027&lt;=15,"Small","Medium"))</f>
        <v>Small</v>
      </c>
      <c r="I1027" s="4" t="str">
        <f>VLOOKUP(G1027,$A$2:$B$12,2,TRUE)</f>
        <v>Small</v>
      </c>
      <c r="J1027" s="1">
        <v>136.49</v>
      </c>
      <c r="K1027" s="4">
        <f>IF(I1027="Extra Large",0.01,IF(I1027="XXX Large",0.01,IF(I1027="XX Large",0.01,0)))</f>
        <v>0</v>
      </c>
      <c r="L1027" s="4">
        <f>J1027-(J1027*K1027)</f>
        <v>136.49</v>
      </c>
      <c r="M1027" s="4">
        <f>IF(I1027="XXX Large",J1027-O1027,IF(I1027="XX Large",J1027-O1027,IF(I1027="Extra Large",J1027-O1027,J1027)))</f>
        <v>136.49</v>
      </c>
      <c r="N1027" s="1" t="s">
        <v>10</v>
      </c>
      <c r="O1027" s="1">
        <v>1.0900000000000001</v>
      </c>
    </row>
    <row r="1028" spans="4:15" x14ac:dyDescent="0.25">
      <c r="D1028" s="1">
        <v>1154</v>
      </c>
      <c r="E1028" s="2">
        <v>40953</v>
      </c>
      <c r="F1028" s="1" t="s">
        <v>12</v>
      </c>
      <c r="G1028" s="1">
        <v>11</v>
      </c>
      <c r="H1028" s="4" t="str">
        <f>IF($G1028&gt;=30,"Large",IF(G1028&lt;=15,"Small","Medium"))</f>
        <v>Small</v>
      </c>
      <c r="I1028" s="4" t="str">
        <f>VLOOKUP(G1028,$A$2:$B$12,2,TRUE)</f>
        <v>Small</v>
      </c>
      <c r="J1028" s="1">
        <v>663.78399999999999</v>
      </c>
      <c r="K1028" s="4">
        <f>IF(I1028="Extra Large",0.01,IF(I1028="XXX Large",0.01,IF(I1028="XX Large",0.01,0)))</f>
        <v>0</v>
      </c>
      <c r="L1028" s="4">
        <f>J1028-(J1028*K1028)</f>
        <v>663.78399999999999</v>
      </c>
      <c r="M1028" s="4">
        <f>IF(I1028="XXX Large",J1028-O1028,IF(I1028="XX Large",J1028-O1028,IF(I1028="Extra Large",J1028-O1028,J1028)))</f>
        <v>663.78399999999999</v>
      </c>
      <c r="N1028" s="1" t="s">
        <v>10</v>
      </c>
      <c r="O1028" s="1">
        <v>69</v>
      </c>
    </row>
    <row r="1029" spans="4:15" x14ac:dyDescent="0.25">
      <c r="D1029" s="1">
        <v>38052</v>
      </c>
      <c r="E1029" s="2">
        <v>40954</v>
      </c>
      <c r="F1029" s="1" t="s">
        <v>7</v>
      </c>
      <c r="G1029" s="1">
        <v>13</v>
      </c>
      <c r="H1029" s="4" t="str">
        <f>IF($G1029&gt;=30,"Large",IF(G1029&lt;=15,"Small","Medium"))</f>
        <v>Small</v>
      </c>
      <c r="I1029" s="4" t="str">
        <f>VLOOKUP(G1029,$A$2:$B$12,2,TRUE)</f>
        <v>Small</v>
      </c>
      <c r="J1029" s="1">
        <v>542.6</v>
      </c>
      <c r="K1029" s="4">
        <f>IF(I1029="Extra Large",0.01,IF(I1029="XXX Large",0.01,IF(I1029="XX Large",0.01,0)))</f>
        <v>0</v>
      </c>
      <c r="L1029" s="4">
        <f>J1029-(J1029*K1029)</f>
        <v>542.6</v>
      </c>
      <c r="M1029" s="4">
        <f>IF(I1029="XXX Large",J1029-O1029,IF(I1029="XX Large",J1029-O1029,IF(I1029="Extra Large",J1029-O1029,J1029)))</f>
        <v>542.6</v>
      </c>
      <c r="N1029" s="1" t="s">
        <v>10</v>
      </c>
      <c r="O1029" s="1">
        <v>1.99</v>
      </c>
    </row>
    <row r="1030" spans="4:15" x14ac:dyDescent="0.25">
      <c r="D1030" s="1">
        <v>40673</v>
      </c>
      <c r="E1030" s="2">
        <v>40956</v>
      </c>
      <c r="F1030" s="1" t="s">
        <v>7</v>
      </c>
      <c r="G1030" s="1">
        <v>14</v>
      </c>
      <c r="H1030" s="4" t="str">
        <f>IF($G1030&gt;=30,"Large",IF(G1030&lt;=15,"Small","Medium"))</f>
        <v>Small</v>
      </c>
      <c r="I1030" s="4" t="str">
        <f>VLOOKUP(G1030,$A$2:$B$12,2,TRUE)</f>
        <v>Small</v>
      </c>
      <c r="J1030" s="1">
        <v>157.49</v>
      </c>
      <c r="K1030" s="4">
        <f>IF(I1030="Extra Large",0.01,IF(I1030="XXX Large",0.01,IF(I1030="XX Large",0.01,0)))</f>
        <v>0</v>
      </c>
      <c r="L1030" s="4">
        <f>J1030-(J1030*K1030)</f>
        <v>157.49</v>
      </c>
      <c r="M1030" s="4">
        <f>IF(I1030="XXX Large",J1030-O1030,IF(I1030="XX Large",J1030-O1030,IF(I1030="Extra Large",J1030-O1030,J1030)))</f>
        <v>157.49</v>
      </c>
      <c r="N1030" s="1" t="s">
        <v>10</v>
      </c>
      <c r="O1030" s="1">
        <v>1.39</v>
      </c>
    </row>
    <row r="1031" spans="4:15" x14ac:dyDescent="0.25">
      <c r="D1031" s="1">
        <v>5860</v>
      </c>
      <c r="E1031" s="2">
        <v>40958</v>
      </c>
      <c r="F1031" s="1" t="s">
        <v>11</v>
      </c>
      <c r="G1031" s="1">
        <v>12</v>
      </c>
      <c r="H1031" s="4" t="str">
        <f>IF($G1031&gt;=30,"Large",IF(G1031&lt;=15,"Small","Medium"))</f>
        <v>Small</v>
      </c>
      <c r="I1031" s="4" t="str">
        <f>VLOOKUP(G1031,$A$2:$B$12,2,TRUE)</f>
        <v>Small</v>
      </c>
      <c r="J1031" s="1">
        <v>56.73</v>
      </c>
      <c r="K1031" s="4">
        <f>IF(I1031="Extra Large",0.01,IF(I1031="XXX Large",0.01,IF(I1031="XX Large",0.01,0)))</f>
        <v>0</v>
      </c>
      <c r="L1031" s="4">
        <f>J1031-(J1031*K1031)</f>
        <v>56.73</v>
      </c>
      <c r="M1031" s="4">
        <f>IF(I1031="XXX Large",J1031-O1031,IF(I1031="XX Large",J1031-O1031,IF(I1031="Extra Large",J1031-O1031,J1031)))</f>
        <v>56.73</v>
      </c>
      <c r="N1031" s="1" t="s">
        <v>10</v>
      </c>
      <c r="O1031" s="1">
        <v>0.71</v>
      </c>
    </row>
    <row r="1032" spans="4:15" x14ac:dyDescent="0.25">
      <c r="D1032" s="1">
        <v>25767</v>
      </c>
      <c r="E1032" s="2">
        <v>40971</v>
      </c>
      <c r="F1032" s="1" t="s">
        <v>9</v>
      </c>
      <c r="G1032" s="1">
        <v>15</v>
      </c>
      <c r="H1032" s="4" t="str">
        <f>IF($G1032&gt;=30,"Large",IF(G1032&lt;=15,"Small","Medium"))</f>
        <v>Small</v>
      </c>
      <c r="I1032" s="4" t="str">
        <f>VLOOKUP(G1032,$A$2:$B$12,2,TRUE)</f>
        <v>Small</v>
      </c>
      <c r="J1032" s="1">
        <v>593.73</v>
      </c>
      <c r="K1032" s="4">
        <f>IF(I1032="Extra Large",0.01,IF(I1032="XXX Large",0.01,IF(I1032="XX Large",0.01,0)))</f>
        <v>0</v>
      </c>
      <c r="L1032" s="4">
        <f>J1032-(J1032*K1032)</f>
        <v>593.73</v>
      </c>
      <c r="M1032" s="4">
        <f>IF(I1032="XXX Large",J1032-O1032,IF(I1032="XX Large",J1032-O1032,IF(I1032="Extra Large",J1032-O1032,J1032)))</f>
        <v>593.73</v>
      </c>
      <c r="N1032" s="1" t="s">
        <v>10</v>
      </c>
      <c r="O1032" s="1">
        <v>13.26</v>
      </c>
    </row>
    <row r="1033" spans="4:15" x14ac:dyDescent="0.25">
      <c r="D1033" s="1">
        <v>44199</v>
      </c>
      <c r="E1033" s="2">
        <v>40972</v>
      </c>
      <c r="F1033" s="1" t="s">
        <v>7</v>
      </c>
      <c r="G1033" s="1">
        <v>12</v>
      </c>
      <c r="H1033" s="4" t="str">
        <f>IF($G1033&gt;=30,"Large",IF(G1033&lt;=15,"Small","Medium"))</f>
        <v>Small</v>
      </c>
      <c r="I1033" s="4" t="str">
        <f>VLOOKUP(G1033,$A$2:$B$12,2,TRUE)</f>
        <v>Small</v>
      </c>
      <c r="J1033" s="1">
        <v>50.69</v>
      </c>
      <c r="K1033" s="4">
        <f>IF(I1033="Extra Large",0.01,IF(I1033="XXX Large",0.01,IF(I1033="XX Large",0.01,0)))</f>
        <v>0</v>
      </c>
      <c r="L1033" s="4">
        <f>J1033-(J1033*K1033)</f>
        <v>50.69</v>
      </c>
      <c r="M1033" s="4">
        <f>IF(I1033="XXX Large",J1033-O1033,IF(I1033="XX Large",J1033-O1033,IF(I1033="Extra Large",J1033-O1033,J1033)))</f>
        <v>50.69</v>
      </c>
      <c r="N1033" s="1" t="s">
        <v>10</v>
      </c>
      <c r="O1033" s="1">
        <v>2</v>
      </c>
    </row>
    <row r="1034" spans="4:15" x14ac:dyDescent="0.25">
      <c r="D1034" s="1">
        <v>48322</v>
      </c>
      <c r="E1034" s="2">
        <v>40972</v>
      </c>
      <c r="F1034" s="1" t="s">
        <v>14</v>
      </c>
      <c r="G1034" s="1">
        <v>14</v>
      </c>
      <c r="H1034" s="4" t="str">
        <f>IF($G1034&gt;=30,"Large",IF(G1034&lt;=15,"Small","Medium"))</f>
        <v>Small</v>
      </c>
      <c r="I1034" s="4" t="str">
        <f>VLOOKUP(G1034,$A$2:$B$12,2,TRUE)</f>
        <v>Small</v>
      </c>
      <c r="J1034" s="1">
        <v>41.37</v>
      </c>
      <c r="K1034" s="4">
        <f>IF(I1034="Extra Large",0.01,IF(I1034="XXX Large",0.01,IF(I1034="XX Large",0.01,0)))</f>
        <v>0</v>
      </c>
      <c r="L1034" s="4">
        <f>J1034-(J1034*K1034)</f>
        <v>41.37</v>
      </c>
      <c r="M1034" s="4">
        <f>IF(I1034="XXX Large",J1034-O1034,IF(I1034="XX Large",J1034-O1034,IF(I1034="Extra Large",J1034-O1034,J1034)))</f>
        <v>41.37</v>
      </c>
      <c r="N1034" s="1" t="s">
        <v>10</v>
      </c>
      <c r="O1034" s="1">
        <v>0.7</v>
      </c>
    </row>
    <row r="1035" spans="4:15" x14ac:dyDescent="0.25">
      <c r="D1035" s="1">
        <v>42437</v>
      </c>
      <c r="E1035" s="2">
        <v>40973</v>
      </c>
      <c r="F1035" s="1" t="s">
        <v>12</v>
      </c>
      <c r="G1035" s="1">
        <v>14</v>
      </c>
      <c r="H1035" s="4" t="str">
        <f>IF($G1035&gt;=30,"Large",IF(G1035&lt;=15,"Small","Medium"))</f>
        <v>Small</v>
      </c>
      <c r="I1035" s="4" t="str">
        <f>VLOOKUP(G1035,$A$2:$B$12,2,TRUE)</f>
        <v>Small</v>
      </c>
      <c r="J1035" s="1">
        <v>313.85000000000002</v>
      </c>
      <c r="K1035" s="4">
        <f>IF(I1035="Extra Large",0.01,IF(I1035="XXX Large",0.01,IF(I1035="XX Large",0.01,0)))</f>
        <v>0</v>
      </c>
      <c r="L1035" s="4">
        <f>J1035-(J1035*K1035)</f>
        <v>313.85000000000002</v>
      </c>
      <c r="M1035" s="4">
        <f>IF(I1035="XXX Large",J1035-O1035,IF(I1035="XX Large",J1035-O1035,IF(I1035="Extra Large",J1035-O1035,J1035)))</f>
        <v>313.85000000000002</v>
      </c>
      <c r="N1035" s="1" t="s">
        <v>10</v>
      </c>
      <c r="O1035" s="1">
        <v>8.99</v>
      </c>
    </row>
    <row r="1036" spans="4:15" x14ac:dyDescent="0.25">
      <c r="D1036" s="1">
        <v>52645</v>
      </c>
      <c r="E1036" s="2">
        <v>40975</v>
      </c>
      <c r="F1036" s="1" t="s">
        <v>7</v>
      </c>
      <c r="G1036" s="1">
        <v>11</v>
      </c>
      <c r="H1036" s="4" t="str">
        <f>IF($G1036&gt;=30,"Large",IF(G1036&lt;=15,"Small","Medium"))</f>
        <v>Small</v>
      </c>
      <c r="I1036" s="4" t="str">
        <f>VLOOKUP(G1036,$A$2:$B$12,2,TRUE)</f>
        <v>Small</v>
      </c>
      <c r="J1036" s="1">
        <v>64.34</v>
      </c>
      <c r="K1036" s="4">
        <f>IF(I1036="Extra Large",0.01,IF(I1036="XXX Large",0.01,IF(I1036="XX Large",0.01,0)))</f>
        <v>0</v>
      </c>
      <c r="L1036" s="4">
        <f>J1036-(J1036*K1036)</f>
        <v>64.34</v>
      </c>
      <c r="M1036" s="4">
        <f>IF(I1036="XXX Large",J1036-O1036,IF(I1036="XX Large",J1036-O1036,IF(I1036="Extra Large",J1036-O1036,J1036)))</f>
        <v>64.34</v>
      </c>
      <c r="N1036" s="1" t="s">
        <v>10</v>
      </c>
      <c r="O1036" s="1">
        <v>2.27</v>
      </c>
    </row>
    <row r="1037" spans="4:15" x14ac:dyDescent="0.25">
      <c r="D1037" s="1">
        <v>55651</v>
      </c>
      <c r="E1037" s="2">
        <v>40975</v>
      </c>
      <c r="F1037" s="1" t="s">
        <v>14</v>
      </c>
      <c r="G1037" s="1">
        <v>11</v>
      </c>
      <c r="H1037" s="4" t="str">
        <f>IF($G1037&gt;=30,"Large",IF(G1037&lt;=15,"Small","Medium"))</f>
        <v>Small</v>
      </c>
      <c r="I1037" s="4" t="str">
        <f>VLOOKUP(G1037,$A$2:$B$12,2,TRUE)</f>
        <v>Small</v>
      </c>
      <c r="J1037" s="1">
        <v>995.72400000000005</v>
      </c>
      <c r="K1037" s="4">
        <f>IF(I1037="Extra Large",0.01,IF(I1037="XXX Large",0.01,IF(I1037="XX Large",0.01,0)))</f>
        <v>0</v>
      </c>
      <c r="L1037" s="4">
        <f>J1037-(J1037*K1037)</f>
        <v>995.72400000000005</v>
      </c>
      <c r="M1037" s="4">
        <f>IF(I1037="XXX Large",J1037-O1037,IF(I1037="XX Large",J1037-O1037,IF(I1037="Extra Large",J1037-O1037,J1037)))</f>
        <v>995.72400000000005</v>
      </c>
      <c r="N1037" s="1" t="s">
        <v>10</v>
      </c>
      <c r="O1037" s="1">
        <v>2.5</v>
      </c>
    </row>
    <row r="1038" spans="4:15" x14ac:dyDescent="0.25">
      <c r="D1038" s="1">
        <v>51620</v>
      </c>
      <c r="E1038" s="2">
        <v>40976</v>
      </c>
      <c r="F1038" s="1" t="s">
        <v>14</v>
      </c>
      <c r="G1038" s="1">
        <v>12</v>
      </c>
      <c r="H1038" s="4" t="str">
        <f>IF($G1038&gt;=30,"Large",IF(G1038&lt;=15,"Small","Medium"))</f>
        <v>Small</v>
      </c>
      <c r="I1038" s="4" t="str">
        <f>VLOOKUP(G1038,$A$2:$B$12,2,TRUE)</f>
        <v>Small</v>
      </c>
      <c r="J1038" s="1">
        <v>173.97</v>
      </c>
      <c r="K1038" s="4">
        <f>IF(I1038="Extra Large",0.01,IF(I1038="XXX Large",0.01,IF(I1038="XX Large",0.01,0)))</f>
        <v>0</v>
      </c>
      <c r="L1038" s="4">
        <f>J1038-(J1038*K1038)</f>
        <v>173.97</v>
      </c>
      <c r="M1038" s="4">
        <f>IF(I1038="XXX Large",J1038-O1038,IF(I1038="XX Large",J1038-O1038,IF(I1038="Extra Large",J1038-O1038,J1038)))</f>
        <v>173.97</v>
      </c>
      <c r="N1038" s="1" t="s">
        <v>10</v>
      </c>
      <c r="O1038" s="1">
        <v>4.51</v>
      </c>
    </row>
    <row r="1039" spans="4:15" x14ac:dyDescent="0.25">
      <c r="D1039" s="1">
        <v>24707</v>
      </c>
      <c r="E1039" s="2">
        <v>40978</v>
      </c>
      <c r="F1039" s="1" t="s">
        <v>14</v>
      </c>
      <c r="G1039" s="1">
        <v>14</v>
      </c>
      <c r="H1039" s="4" t="str">
        <f>IF($G1039&gt;=30,"Large",IF(G1039&lt;=15,"Small","Medium"))</f>
        <v>Small</v>
      </c>
      <c r="I1039" s="4" t="str">
        <f>VLOOKUP(G1039,$A$2:$B$12,2,TRUE)</f>
        <v>Small</v>
      </c>
      <c r="J1039" s="1">
        <v>1961.39</v>
      </c>
      <c r="K1039" s="4">
        <f>IF(I1039="Extra Large",0.01,IF(I1039="XXX Large",0.01,IF(I1039="XX Large",0.01,0)))</f>
        <v>0</v>
      </c>
      <c r="L1039" s="4">
        <f>J1039-(J1039*K1039)</f>
        <v>1961.39</v>
      </c>
      <c r="M1039" s="4">
        <f>IF(I1039="XXX Large",J1039-O1039,IF(I1039="XX Large",J1039-O1039,IF(I1039="Extra Large",J1039-O1039,J1039)))</f>
        <v>1961.39</v>
      </c>
      <c r="N1039" s="1" t="s">
        <v>10</v>
      </c>
      <c r="O1039" s="1">
        <v>24.49</v>
      </c>
    </row>
    <row r="1040" spans="4:15" x14ac:dyDescent="0.25">
      <c r="D1040" s="1">
        <v>35173</v>
      </c>
      <c r="E1040" s="2">
        <v>40981</v>
      </c>
      <c r="F1040" s="1" t="s">
        <v>11</v>
      </c>
      <c r="G1040" s="1">
        <v>13</v>
      </c>
      <c r="H1040" s="4" t="str">
        <f>IF($G1040&gt;=30,"Large",IF(G1040&lt;=15,"Small","Medium"))</f>
        <v>Small</v>
      </c>
      <c r="I1040" s="4" t="str">
        <f>VLOOKUP(G1040,$A$2:$B$12,2,TRUE)</f>
        <v>Small</v>
      </c>
      <c r="J1040" s="1">
        <v>1446.2070000000001</v>
      </c>
      <c r="K1040" s="4">
        <f>IF(I1040="Extra Large",0.01,IF(I1040="XXX Large",0.01,IF(I1040="XX Large",0.01,0)))</f>
        <v>0</v>
      </c>
      <c r="L1040" s="4">
        <f>J1040-(J1040*K1040)</f>
        <v>1446.2070000000001</v>
      </c>
      <c r="M1040" s="4">
        <f>IF(I1040="XXX Large",J1040-O1040,IF(I1040="XX Large",J1040-O1040,IF(I1040="Extra Large",J1040-O1040,J1040)))</f>
        <v>1446.2070000000001</v>
      </c>
      <c r="N1040" s="1" t="s">
        <v>10</v>
      </c>
      <c r="O1040" s="1">
        <v>8.08</v>
      </c>
    </row>
    <row r="1041" spans="4:15" x14ac:dyDescent="0.25">
      <c r="D1041" s="1">
        <v>19207</v>
      </c>
      <c r="E1041" s="2">
        <v>40983</v>
      </c>
      <c r="F1041" s="1" t="s">
        <v>11</v>
      </c>
      <c r="G1041" s="1">
        <v>11</v>
      </c>
      <c r="H1041" s="4" t="str">
        <f>IF($G1041&gt;=30,"Large",IF(G1041&lt;=15,"Small","Medium"))</f>
        <v>Small</v>
      </c>
      <c r="I1041" s="4" t="str">
        <f>VLOOKUP(G1041,$A$2:$B$12,2,TRUE)</f>
        <v>Small</v>
      </c>
      <c r="J1041" s="1">
        <v>15.53</v>
      </c>
      <c r="K1041" s="4">
        <f>IF(I1041="Extra Large",0.01,IF(I1041="XXX Large",0.01,IF(I1041="XX Large",0.01,0)))</f>
        <v>0</v>
      </c>
      <c r="L1041" s="4">
        <f>J1041-(J1041*K1041)</f>
        <v>15.53</v>
      </c>
      <c r="M1041" s="4">
        <f>IF(I1041="XXX Large",J1041-O1041,IF(I1041="XX Large",J1041-O1041,IF(I1041="Extra Large",J1041-O1041,J1041)))</f>
        <v>15.53</v>
      </c>
      <c r="N1041" s="1" t="s">
        <v>10</v>
      </c>
      <c r="O1041" s="1">
        <v>0.7</v>
      </c>
    </row>
    <row r="1042" spans="4:15" x14ac:dyDescent="0.25">
      <c r="D1042" s="1">
        <v>18112</v>
      </c>
      <c r="E1042" s="2">
        <v>40984</v>
      </c>
      <c r="F1042" s="1" t="s">
        <v>11</v>
      </c>
      <c r="G1042" s="1">
        <v>13</v>
      </c>
      <c r="H1042" s="4" t="str">
        <f>IF($G1042&gt;=30,"Large",IF(G1042&lt;=15,"Small","Medium"))</f>
        <v>Small</v>
      </c>
      <c r="I1042" s="4" t="str">
        <f>VLOOKUP(G1042,$A$2:$B$12,2,TRUE)</f>
        <v>Small</v>
      </c>
      <c r="J1042" s="1">
        <v>83.31</v>
      </c>
      <c r="K1042" s="4">
        <f>IF(I1042="Extra Large",0.01,IF(I1042="XXX Large",0.01,IF(I1042="XX Large",0.01,0)))</f>
        <v>0</v>
      </c>
      <c r="L1042" s="4">
        <f>J1042-(J1042*K1042)</f>
        <v>83.31</v>
      </c>
      <c r="M1042" s="4">
        <f>IF(I1042="XXX Large",J1042-O1042,IF(I1042="XX Large",J1042-O1042,IF(I1042="Extra Large",J1042-O1042,J1042)))</f>
        <v>83.31</v>
      </c>
      <c r="N1042" s="1" t="s">
        <v>10</v>
      </c>
      <c r="O1042" s="1">
        <v>1.34</v>
      </c>
    </row>
    <row r="1043" spans="4:15" x14ac:dyDescent="0.25">
      <c r="D1043" s="1">
        <v>55458</v>
      </c>
      <c r="E1043" s="2">
        <v>40984</v>
      </c>
      <c r="F1043" s="1" t="s">
        <v>9</v>
      </c>
      <c r="G1043" s="1">
        <v>13</v>
      </c>
      <c r="H1043" s="4" t="str">
        <f>IF($G1043&gt;=30,"Large",IF(G1043&lt;=15,"Small","Medium"))</f>
        <v>Small</v>
      </c>
      <c r="I1043" s="4" t="str">
        <f>VLOOKUP(G1043,$A$2:$B$12,2,TRUE)</f>
        <v>Small</v>
      </c>
      <c r="J1043" s="1">
        <v>210.22</v>
      </c>
      <c r="K1043" s="4">
        <f>IF(I1043="Extra Large",0.01,IF(I1043="XXX Large",0.01,IF(I1043="XX Large",0.01,0)))</f>
        <v>0</v>
      </c>
      <c r="L1043" s="4">
        <f>J1043-(J1043*K1043)</f>
        <v>210.22</v>
      </c>
      <c r="M1043" s="4">
        <f>IF(I1043="XXX Large",J1043-O1043,IF(I1043="XX Large",J1043-O1043,IF(I1043="Extra Large",J1043-O1043,J1043)))</f>
        <v>210.22</v>
      </c>
      <c r="N1043" s="1" t="s">
        <v>10</v>
      </c>
      <c r="O1043" s="1">
        <v>7.69</v>
      </c>
    </row>
    <row r="1044" spans="4:15" x14ac:dyDescent="0.25">
      <c r="D1044" s="1">
        <v>38853</v>
      </c>
      <c r="E1044" s="2">
        <v>40991</v>
      </c>
      <c r="F1044" s="1" t="s">
        <v>7</v>
      </c>
      <c r="G1044" s="1">
        <v>13</v>
      </c>
      <c r="H1044" s="4" t="str">
        <f>IF($G1044&gt;=30,"Large",IF(G1044&lt;=15,"Small","Medium"))</f>
        <v>Small</v>
      </c>
      <c r="I1044" s="4" t="str">
        <f>VLOOKUP(G1044,$A$2:$B$12,2,TRUE)</f>
        <v>Small</v>
      </c>
      <c r="J1044" s="1">
        <v>728.02499999999998</v>
      </c>
      <c r="K1044" s="4">
        <f>IF(I1044="Extra Large",0.01,IF(I1044="XXX Large",0.01,IF(I1044="XX Large",0.01,0)))</f>
        <v>0</v>
      </c>
      <c r="L1044" s="4">
        <f>J1044-(J1044*K1044)</f>
        <v>728.02499999999998</v>
      </c>
      <c r="M1044" s="4">
        <f>IF(I1044="XXX Large",J1044-O1044,IF(I1044="XX Large",J1044-O1044,IF(I1044="Extra Large",J1044-O1044,J1044)))</f>
        <v>728.02499999999998</v>
      </c>
      <c r="N1044" s="1" t="s">
        <v>10</v>
      </c>
      <c r="O1044" s="1">
        <v>2.5</v>
      </c>
    </row>
    <row r="1045" spans="4:15" x14ac:dyDescent="0.25">
      <c r="D1045" s="1">
        <v>35814</v>
      </c>
      <c r="E1045" s="2">
        <v>40995</v>
      </c>
      <c r="F1045" s="1" t="s">
        <v>9</v>
      </c>
      <c r="G1045" s="1">
        <v>11</v>
      </c>
      <c r="H1045" s="4" t="str">
        <f>IF($G1045&gt;=30,"Large",IF(G1045&lt;=15,"Small","Medium"))</f>
        <v>Small</v>
      </c>
      <c r="I1045" s="4" t="str">
        <f>VLOOKUP(G1045,$A$2:$B$12,2,TRUE)</f>
        <v>Small</v>
      </c>
      <c r="J1045" s="1">
        <v>324.52</v>
      </c>
      <c r="K1045" s="4">
        <f>IF(I1045="Extra Large",0.01,IF(I1045="XXX Large",0.01,IF(I1045="XX Large",0.01,0)))</f>
        <v>0</v>
      </c>
      <c r="L1045" s="4">
        <f>J1045-(J1045*K1045)</f>
        <v>324.52</v>
      </c>
      <c r="M1045" s="4">
        <f>IF(I1045="XXX Large",J1045-O1045,IF(I1045="XX Large",J1045-O1045,IF(I1045="Extra Large",J1045-O1045,J1045)))</f>
        <v>324.52</v>
      </c>
      <c r="N1045" s="1" t="s">
        <v>10</v>
      </c>
      <c r="O1045" s="1">
        <v>8.5500000000000007</v>
      </c>
    </row>
    <row r="1046" spans="4:15" x14ac:dyDescent="0.25">
      <c r="D1046" s="1">
        <v>55462</v>
      </c>
      <c r="E1046" s="2">
        <v>40995</v>
      </c>
      <c r="F1046" s="1" t="s">
        <v>14</v>
      </c>
      <c r="G1046" s="1">
        <v>13</v>
      </c>
      <c r="H1046" s="4" t="str">
        <f>IF($G1046&gt;=30,"Large",IF(G1046&lt;=15,"Small","Medium"))</f>
        <v>Small</v>
      </c>
      <c r="I1046" s="4" t="str">
        <f>VLOOKUP(G1046,$A$2:$B$12,2,TRUE)</f>
        <v>Small</v>
      </c>
      <c r="J1046" s="1">
        <v>75.27</v>
      </c>
      <c r="K1046" s="4">
        <f>IF(I1046="Extra Large",0.01,IF(I1046="XXX Large",0.01,IF(I1046="XX Large",0.01,0)))</f>
        <v>0</v>
      </c>
      <c r="L1046" s="4">
        <f>J1046-(J1046*K1046)</f>
        <v>75.27</v>
      </c>
      <c r="M1046" s="4">
        <f>IF(I1046="XXX Large",J1046-O1046,IF(I1046="XX Large",J1046-O1046,IF(I1046="Extra Large",J1046-O1046,J1046)))</f>
        <v>75.27</v>
      </c>
      <c r="N1046" s="1" t="s">
        <v>10</v>
      </c>
      <c r="O1046" s="1">
        <v>2.99</v>
      </c>
    </row>
    <row r="1047" spans="4:15" x14ac:dyDescent="0.25">
      <c r="D1047" s="1">
        <v>20964</v>
      </c>
      <c r="E1047" s="2">
        <v>40998</v>
      </c>
      <c r="F1047" s="1" t="s">
        <v>12</v>
      </c>
      <c r="G1047" s="1">
        <v>11</v>
      </c>
      <c r="H1047" s="4" t="str">
        <f>IF($G1047&gt;=30,"Large",IF(G1047&lt;=15,"Small","Medium"))</f>
        <v>Small</v>
      </c>
      <c r="I1047" s="4" t="str">
        <f>VLOOKUP(G1047,$A$2:$B$12,2,TRUE)</f>
        <v>Small</v>
      </c>
      <c r="J1047" s="1">
        <v>629.5865</v>
      </c>
      <c r="K1047" s="4">
        <f>IF(I1047="Extra Large",0.01,IF(I1047="XXX Large",0.01,IF(I1047="XX Large",0.01,0)))</f>
        <v>0</v>
      </c>
      <c r="L1047" s="4">
        <f>J1047-(J1047*K1047)</f>
        <v>629.5865</v>
      </c>
      <c r="M1047" s="4">
        <f>IF(I1047="XXX Large",J1047-O1047,IF(I1047="XX Large",J1047-O1047,IF(I1047="Extra Large",J1047-O1047,J1047)))</f>
        <v>629.5865</v>
      </c>
      <c r="N1047" s="1" t="s">
        <v>10</v>
      </c>
      <c r="O1047" s="1">
        <v>8.99</v>
      </c>
    </row>
    <row r="1048" spans="4:15" x14ac:dyDescent="0.25">
      <c r="D1048" s="1">
        <v>37895</v>
      </c>
      <c r="E1048" s="2">
        <v>40998</v>
      </c>
      <c r="F1048" s="1" t="s">
        <v>12</v>
      </c>
      <c r="G1048" s="1">
        <v>14</v>
      </c>
      <c r="H1048" s="4" t="str">
        <f>IF($G1048&gt;=30,"Large",IF(G1048&lt;=15,"Small","Medium"))</f>
        <v>Small</v>
      </c>
      <c r="I1048" s="4" t="str">
        <f>VLOOKUP(G1048,$A$2:$B$12,2,TRUE)</f>
        <v>Small</v>
      </c>
      <c r="J1048" s="1">
        <v>304.64999999999998</v>
      </c>
      <c r="K1048" s="4">
        <f>IF(I1048="Extra Large",0.01,IF(I1048="XXX Large",0.01,IF(I1048="XX Large",0.01,0)))</f>
        <v>0</v>
      </c>
      <c r="L1048" s="4">
        <f>J1048-(J1048*K1048)</f>
        <v>304.64999999999998</v>
      </c>
      <c r="M1048" s="4">
        <f>IF(I1048="XXX Large",J1048-O1048,IF(I1048="XX Large",J1048-O1048,IF(I1048="Extra Large",J1048-O1048,J1048)))</f>
        <v>304.64999999999998</v>
      </c>
      <c r="N1048" s="1" t="s">
        <v>10</v>
      </c>
      <c r="O1048" s="1">
        <v>8.32</v>
      </c>
    </row>
    <row r="1049" spans="4:15" x14ac:dyDescent="0.25">
      <c r="D1049" s="1">
        <v>44422</v>
      </c>
      <c r="E1049" s="2">
        <v>41012</v>
      </c>
      <c r="F1049" s="1" t="s">
        <v>14</v>
      </c>
      <c r="G1049" s="1">
        <v>11</v>
      </c>
      <c r="H1049" s="4" t="str">
        <f>IF($G1049&gt;=30,"Large",IF(G1049&lt;=15,"Small","Medium"))</f>
        <v>Small</v>
      </c>
      <c r="I1049" s="4" t="str">
        <f>VLOOKUP(G1049,$A$2:$B$12,2,TRUE)</f>
        <v>Small</v>
      </c>
      <c r="J1049" s="1">
        <v>201.59450000000001</v>
      </c>
      <c r="K1049" s="4">
        <f>IF(I1049="Extra Large",0.01,IF(I1049="XXX Large",0.01,IF(I1049="XX Large",0.01,0)))</f>
        <v>0</v>
      </c>
      <c r="L1049" s="4">
        <f>J1049-(J1049*K1049)</f>
        <v>201.59450000000001</v>
      </c>
      <c r="M1049" s="4">
        <f>IF(I1049="XXX Large",J1049-O1049,IF(I1049="XX Large",J1049-O1049,IF(I1049="Extra Large",J1049-O1049,J1049)))</f>
        <v>201.59450000000001</v>
      </c>
      <c r="N1049" s="1" t="s">
        <v>10</v>
      </c>
      <c r="O1049" s="1">
        <v>0.99</v>
      </c>
    </row>
    <row r="1050" spans="4:15" x14ac:dyDescent="0.25">
      <c r="D1050" s="1">
        <v>1344</v>
      </c>
      <c r="E1050" s="2">
        <v>41014</v>
      </c>
      <c r="F1050" s="1" t="s">
        <v>7</v>
      </c>
      <c r="G1050" s="1">
        <v>15</v>
      </c>
      <c r="H1050" s="4" t="str">
        <f>IF($G1050&gt;=30,"Large",IF(G1050&lt;=15,"Small","Medium"))</f>
        <v>Small</v>
      </c>
      <c r="I1050" s="4" t="str">
        <f>VLOOKUP(G1050,$A$2:$B$12,2,TRUE)</f>
        <v>Small</v>
      </c>
      <c r="J1050" s="1">
        <v>834.904</v>
      </c>
      <c r="K1050" s="4">
        <f>IF(I1050="Extra Large",0.01,IF(I1050="XXX Large",0.01,IF(I1050="XX Large",0.01,0)))</f>
        <v>0</v>
      </c>
      <c r="L1050" s="4">
        <f>J1050-(J1050*K1050)</f>
        <v>834.904</v>
      </c>
      <c r="M1050" s="4">
        <f>IF(I1050="XXX Large",J1050-O1050,IF(I1050="XX Large",J1050-O1050,IF(I1050="Extra Large",J1050-O1050,J1050)))</f>
        <v>834.904</v>
      </c>
      <c r="N1050" s="1" t="s">
        <v>10</v>
      </c>
      <c r="O1050" s="1">
        <v>5.26</v>
      </c>
    </row>
    <row r="1051" spans="4:15" x14ac:dyDescent="0.25">
      <c r="D1051" s="1">
        <v>21638</v>
      </c>
      <c r="E1051" s="2">
        <v>41015</v>
      </c>
      <c r="F1051" s="1" t="s">
        <v>9</v>
      </c>
      <c r="G1051" s="1">
        <v>13</v>
      </c>
      <c r="H1051" s="4" t="str">
        <f>IF($G1051&gt;=30,"Large",IF(G1051&lt;=15,"Small","Medium"))</f>
        <v>Small</v>
      </c>
      <c r="I1051" s="4" t="str">
        <f>VLOOKUP(G1051,$A$2:$B$12,2,TRUE)</f>
        <v>Small</v>
      </c>
      <c r="J1051" s="1">
        <v>418.93</v>
      </c>
      <c r="K1051" s="4">
        <f>IF(I1051="Extra Large",0.01,IF(I1051="XXX Large",0.01,IF(I1051="XX Large",0.01,0)))</f>
        <v>0</v>
      </c>
      <c r="L1051" s="4">
        <f>J1051-(J1051*K1051)</f>
        <v>418.93</v>
      </c>
      <c r="M1051" s="4">
        <f>IF(I1051="XXX Large",J1051-O1051,IF(I1051="XX Large",J1051-O1051,IF(I1051="Extra Large",J1051-O1051,J1051)))</f>
        <v>418.93</v>
      </c>
      <c r="N1051" s="1" t="s">
        <v>10</v>
      </c>
      <c r="O1051" s="1">
        <v>8.74</v>
      </c>
    </row>
    <row r="1052" spans="4:15" x14ac:dyDescent="0.25">
      <c r="D1052" s="1">
        <v>1221</v>
      </c>
      <c r="E1052" s="2">
        <v>41017</v>
      </c>
      <c r="F1052" s="1" t="s">
        <v>11</v>
      </c>
      <c r="G1052" s="1">
        <v>11</v>
      </c>
      <c r="H1052" s="4" t="str">
        <f>IF($G1052&gt;=30,"Large",IF(G1052&lt;=15,"Small","Medium"))</f>
        <v>Small</v>
      </c>
      <c r="I1052" s="4" t="str">
        <f>VLOOKUP(G1052,$A$2:$B$12,2,TRUE)</f>
        <v>Small</v>
      </c>
      <c r="J1052" s="1">
        <v>10145.14</v>
      </c>
      <c r="K1052" s="4">
        <f>IF(I1052="Extra Large",0.01,IF(I1052="XXX Large",0.01,IF(I1052="XX Large",0.01,0)))</f>
        <v>0</v>
      </c>
      <c r="L1052" s="4">
        <f>J1052-(J1052*K1052)</f>
        <v>10145.14</v>
      </c>
      <c r="M1052" s="4">
        <f>IF(I1052="XXX Large",J1052-O1052,IF(I1052="XX Large",J1052-O1052,IF(I1052="Extra Large",J1052-O1052,J1052)))</f>
        <v>10145.14</v>
      </c>
      <c r="N1052" s="1" t="s">
        <v>10</v>
      </c>
      <c r="O1052" s="1">
        <v>19.989999999999998</v>
      </c>
    </row>
    <row r="1053" spans="4:15" x14ac:dyDescent="0.25">
      <c r="D1053" s="1">
        <v>23172</v>
      </c>
      <c r="E1053" s="2">
        <v>41023</v>
      </c>
      <c r="F1053" s="1" t="s">
        <v>7</v>
      </c>
      <c r="G1053" s="1">
        <v>13</v>
      </c>
      <c r="H1053" s="4" t="str">
        <f>IF($G1053&gt;=30,"Large",IF(G1053&lt;=15,"Small","Medium"))</f>
        <v>Small</v>
      </c>
      <c r="I1053" s="4" t="str">
        <f>VLOOKUP(G1053,$A$2:$B$12,2,TRUE)</f>
        <v>Small</v>
      </c>
      <c r="J1053" s="1">
        <v>1191.73</v>
      </c>
      <c r="K1053" s="4">
        <f>IF(I1053="Extra Large",0.01,IF(I1053="XXX Large",0.01,IF(I1053="XX Large",0.01,0)))</f>
        <v>0</v>
      </c>
      <c r="L1053" s="4">
        <f>J1053-(J1053*K1053)</f>
        <v>1191.73</v>
      </c>
      <c r="M1053" s="4">
        <f>IF(I1053="XXX Large",J1053-O1053,IF(I1053="XX Large",J1053-O1053,IF(I1053="Extra Large",J1053-O1053,J1053)))</f>
        <v>1191.73</v>
      </c>
      <c r="N1053" s="1" t="s">
        <v>10</v>
      </c>
      <c r="O1053" s="1">
        <v>13.99</v>
      </c>
    </row>
    <row r="1054" spans="4:15" x14ac:dyDescent="0.25">
      <c r="D1054" s="1">
        <v>12931</v>
      </c>
      <c r="E1054" s="2">
        <v>41023</v>
      </c>
      <c r="F1054" s="1" t="s">
        <v>14</v>
      </c>
      <c r="G1054" s="1">
        <v>11</v>
      </c>
      <c r="H1054" s="4" t="str">
        <f>IF($G1054&gt;=30,"Large",IF(G1054&lt;=15,"Small","Medium"))</f>
        <v>Small</v>
      </c>
      <c r="I1054" s="4" t="str">
        <f>VLOOKUP(G1054,$A$2:$B$12,2,TRUE)</f>
        <v>Small</v>
      </c>
      <c r="J1054" s="1">
        <v>653.91999999999996</v>
      </c>
      <c r="K1054" s="4">
        <f>IF(I1054="Extra Large",0.01,IF(I1054="XXX Large",0.01,IF(I1054="XX Large",0.01,0)))</f>
        <v>0</v>
      </c>
      <c r="L1054" s="4">
        <f>J1054-(J1054*K1054)</f>
        <v>653.91999999999996</v>
      </c>
      <c r="M1054" s="4">
        <f>IF(I1054="XXX Large",J1054-O1054,IF(I1054="XX Large",J1054-O1054,IF(I1054="Extra Large",J1054-O1054,J1054)))</f>
        <v>653.91999999999996</v>
      </c>
      <c r="N1054" s="1" t="s">
        <v>10</v>
      </c>
      <c r="O1054" s="1">
        <v>9.7100000000000009</v>
      </c>
    </row>
    <row r="1055" spans="4:15" x14ac:dyDescent="0.25">
      <c r="D1055" s="1">
        <v>3845</v>
      </c>
      <c r="E1055" s="2">
        <v>41024</v>
      </c>
      <c r="F1055" s="1" t="s">
        <v>12</v>
      </c>
      <c r="G1055" s="1">
        <v>15</v>
      </c>
      <c r="H1055" s="4" t="str">
        <f>IF($G1055&gt;=30,"Large",IF(G1055&lt;=15,"Small","Medium"))</f>
        <v>Small</v>
      </c>
      <c r="I1055" s="4" t="str">
        <f>VLOOKUP(G1055,$A$2:$B$12,2,TRUE)</f>
        <v>Small</v>
      </c>
      <c r="J1055" s="1">
        <v>123.91</v>
      </c>
      <c r="K1055" s="4">
        <f>IF(I1055="Extra Large",0.01,IF(I1055="XXX Large",0.01,IF(I1055="XX Large",0.01,0)))</f>
        <v>0</v>
      </c>
      <c r="L1055" s="4">
        <f>J1055-(J1055*K1055)</f>
        <v>123.91</v>
      </c>
      <c r="M1055" s="4">
        <f>IF(I1055="XXX Large",J1055-O1055,IF(I1055="XX Large",J1055-O1055,IF(I1055="Extra Large",J1055-O1055,J1055)))</f>
        <v>123.91</v>
      </c>
      <c r="N1055" s="1" t="s">
        <v>10</v>
      </c>
      <c r="O1055" s="1">
        <v>0.96</v>
      </c>
    </row>
    <row r="1056" spans="4:15" x14ac:dyDescent="0.25">
      <c r="D1056" s="1">
        <v>29861</v>
      </c>
      <c r="E1056" s="2">
        <v>41024</v>
      </c>
      <c r="F1056" s="1" t="s">
        <v>12</v>
      </c>
      <c r="G1056" s="1">
        <v>11</v>
      </c>
      <c r="H1056" s="4" t="str">
        <f>IF($G1056&gt;=30,"Large",IF(G1056&lt;=15,"Small","Medium"))</f>
        <v>Small</v>
      </c>
      <c r="I1056" s="4" t="str">
        <f>VLOOKUP(G1056,$A$2:$B$12,2,TRUE)</f>
        <v>Small</v>
      </c>
      <c r="J1056" s="1">
        <v>35.17</v>
      </c>
      <c r="K1056" s="4">
        <f>IF(I1056="Extra Large",0.01,IF(I1056="XXX Large",0.01,IF(I1056="XX Large",0.01,0)))</f>
        <v>0</v>
      </c>
      <c r="L1056" s="4">
        <f>J1056-(J1056*K1056)</f>
        <v>35.17</v>
      </c>
      <c r="M1056" s="4">
        <f>IF(I1056="XXX Large",J1056-O1056,IF(I1056="XX Large",J1056-O1056,IF(I1056="Extra Large",J1056-O1056,J1056)))</f>
        <v>35.17</v>
      </c>
      <c r="N1056" s="1" t="s">
        <v>10</v>
      </c>
      <c r="O1056" s="1">
        <v>0.99</v>
      </c>
    </row>
    <row r="1057" spans="4:15" x14ac:dyDescent="0.25">
      <c r="D1057" s="1">
        <v>134</v>
      </c>
      <c r="E1057" s="2">
        <v>41029</v>
      </c>
      <c r="F1057" s="1" t="s">
        <v>11</v>
      </c>
      <c r="G1057" s="1">
        <v>11</v>
      </c>
      <c r="H1057" s="4" t="str">
        <f>IF($G1057&gt;=30,"Large",IF(G1057&lt;=15,"Small","Medium"))</f>
        <v>Small</v>
      </c>
      <c r="I1057" s="4" t="str">
        <f>VLOOKUP(G1057,$A$2:$B$12,2,TRUE)</f>
        <v>Small</v>
      </c>
      <c r="J1057" s="1">
        <v>1132.5999999999999</v>
      </c>
      <c r="K1057" s="4">
        <f>IF(I1057="Extra Large",0.01,IF(I1057="XXX Large",0.01,IF(I1057="XX Large",0.01,0)))</f>
        <v>0</v>
      </c>
      <c r="L1057" s="4">
        <f>J1057-(J1057*K1057)</f>
        <v>1132.5999999999999</v>
      </c>
      <c r="M1057" s="4">
        <f>IF(I1057="XXX Large",J1057-O1057,IF(I1057="XX Large",J1057-O1057,IF(I1057="Extra Large",J1057-O1057,J1057)))</f>
        <v>1132.5999999999999</v>
      </c>
      <c r="N1057" s="1" t="s">
        <v>10</v>
      </c>
      <c r="O1057" s="1">
        <v>35</v>
      </c>
    </row>
    <row r="1058" spans="4:15" x14ac:dyDescent="0.25">
      <c r="D1058" s="1">
        <v>18917</v>
      </c>
      <c r="E1058" s="2">
        <v>41032</v>
      </c>
      <c r="F1058" s="1" t="s">
        <v>12</v>
      </c>
      <c r="G1058" s="1">
        <v>14</v>
      </c>
      <c r="H1058" s="4" t="str">
        <f>IF($G1058&gt;=30,"Large",IF(G1058&lt;=15,"Small","Medium"))</f>
        <v>Small</v>
      </c>
      <c r="I1058" s="4" t="str">
        <f>VLOOKUP(G1058,$A$2:$B$12,2,TRUE)</f>
        <v>Small</v>
      </c>
      <c r="J1058" s="1">
        <v>28.82</v>
      </c>
      <c r="K1058" s="4">
        <f>IF(I1058="Extra Large",0.01,IF(I1058="XXX Large",0.01,IF(I1058="XX Large",0.01,0)))</f>
        <v>0</v>
      </c>
      <c r="L1058" s="4">
        <f>J1058-(J1058*K1058)</f>
        <v>28.82</v>
      </c>
      <c r="M1058" s="4">
        <f>IF(I1058="XXX Large",J1058-O1058,IF(I1058="XX Large",J1058-O1058,IF(I1058="Extra Large",J1058-O1058,J1058)))</f>
        <v>28.82</v>
      </c>
      <c r="N1058" s="1" t="s">
        <v>10</v>
      </c>
      <c r="O1058" s="1">
        <v>1.49</v>
      </c>
    </row>
    <row r="1059" spans="4:15" x14ac:dyDescent="0.25">
      <c r="D1059" s="1">
        <v>49380</v>
      </c>
      <c r="E1059" s="2">
        <v>41033</v>
      </c>
      <c r="F1059" s="1" t="s">
        <v>14</v>
      </c>
      <c r="G1059" s="1">
        <v>11</v>
      </c>
      <c r="H1059" s="4" t="str">
        <f>IF($G1059&gt;=30,"Large",IF(G1059&lt;=15,"Small","Medium"))</f>
        <v>Small</v>
      </c>
      <c r="I1059" s="4" t="str">
        <f>VLOOKUP(G1059,$A$2:$B$12,2,TRUE)</f>
        <v>Small</v>
      </c>
      <c r="J1059" s="1">
        <v>22145.37</v>
      </c>
      <c r="K1059" s="4">
        <f>IF(I1059="Extra Large",0.01,IF(I1059="XXX Large",0.01,IF(I1059="XX Large",0.01,0)))</f>
        <v>0</v>
      </c>
      <c r="L1059" s="4">
        <f>J1059-(J1059*K1059)</f>
        <v>22145.37</v>
      </c>
      <c r="M1059" s="4">
        <f>IF(I1059="XXX Large",J1059-O1059,IF(I1059="XX Large",J1059-O1059,IF(I1059="Extra Large",J1059-O1059,J1059)))</f>
        <v>22145.37</v>
      </c>
      <c r="N1059" s="1" t="s">
        <v>10</v>
      </c>
      <c r="O1059" s="1">
        <v>13.99</v>
      </c>
    </row>
    <row r="1060" spans="4:15" x14ac:dyDescent="0.25">
      <c r="D1060" s="1">
        <v>9409</v>
      </c>
      <c r="E1060" s="2">
        <v>41034</v>
      </c>
      <c r="F1060" s="1" t="s">
        <v>12</v>
      </c>
      <c r="G1060" s="1">
        <v>12</v>
      </c>
      <c r="H1060" s="4" t="str">
        <f>IF($G1060&gt;=30,"Large",IF(G1060&lt;=15,"Small","Medium"))</f>
        <v>Small</v>
      </c>
      <c r="I1060" s="4" t="str">
        <f>VLOOKUP(G1060,$A$2:$B$12,2,TRUE)</f>
        <v>Small</v>
      </c>
      <c r="J1060" s="1">
        <v>1712.66</v>
      </c>
      <c r="K1060" s="4">
        <f>IF(I1060="Extra Large",0.01,IF(I1060="XXX Large",0.01,IF(I1060="XX Large",0.01,0)))</f>
        <v>0</v>
      </c>
      <c r="L1060" s="4">
        <f>J1060-(J1060*K1060)</f>
        <v>1712.66</v>
      </c>
      <c r="M1060" s="4">
        <f>IF(I1060="XXX Large",J1060-O1060,IF(I1060="XX Large",J1060-O1060,IF(I1060="Extra Large",J1060-O1060,J1060)))</f>
        <v>1712.66</v>
      </c>
      <c r="N1060" s="1" t="s">
        <v>10</v>
      </c>
      <c r="O1060" s="1">
        <v>4</v>
      </c>
    </row>
    <row r="1061" spans="4:15" x14ac:dyDescent="0.25">
      <c r="D1061" s="1">
        <v>58435</v>
      </c>
      <c r="E1061" s="2">
        <v>41036</v>
      </c>
      <c r="F1061" s="1" t="s">
        <v>7</v>
      </c>
      <c r="G1061" s="1">
        <v>11</v>
      </c>
      <c r="H1061" s="4" t="str">
        <f>IF($G1061&gt;=30,"Large",IF(G1061&lt;=15,"Small","Medium"))</f>
        <v>Small</v>
      </c>
      <c r="I1061" s="4" t="str">
        <f>VLOOKUP(G1061,$A$2:$B$12,2,TRUE)</f>
        <v>Small</v>
      </c>
      <c r="J1061" s="1">
        <v>273.44</v>
      </c>
      <c r="K1061" s="4">
        <f>IF(I1061="Extra Large",0.01,IF(I1061="XXX Large",0.01,IF(I1061="XX Large",0.01,0)))</f>
        <v>0</v>
      </c>
      <c r="L1061" s="4">
        <f>J1061-(J1061*K1061)</f>
        <v>273.44</v>
      </c>
      <c r="M1061" s="4">
        <f>IF(I1061="XXX Large",J1061-O1061,IF(I1061="XX Large",J1061-O1061,IF(I1061="Extra Large",J1061-O1061,J1061)))</f>
        <v>273.44</v>
      </c>
      <c r="N1061" s="1" t="s">
        <v>10</v>
      </c>
      <c r="O1061" s="1">
        <v>15.1</v>
      </c>
    </row>
    <row r="1062" spans="4:15" x14ac:dyDescent="0.25">
      <c r="D1062" s="1">
        <v>52673</v>
      </c>
      <c r="E1062" s="2">
        <v>41037</v>
      </c>
      <c r="F1062" s="1" t="s">
        <v>14</v>
      </c>
      <c r="G1062" s="1">
        <v>14</v>
      </c>
      <c r="H1062" s="4" t="str">
        <f>IF($G1062&gt;=30,"Large",IF(G1062&lt;=15,"Small","Medium"))</f>
        <v>Small</v>
      </c>
      <c r="I1062" s="4" t="str">
        <f>VLOOKUP(G1062,$A$2:$B$12,2,TRUE)</f>
        <v>Small</v>
      </c>
      <c r="J1062" s="1">
        <v>2045.066</v>
      </c>
      <c r="K1062" s="4">
        <f>IF(I1062="Extra Large",0.01,IF(I1062="XXX Large",0.01,IF(I1062="XX Large",0.01,0)))</f>
        <v>0</v>
      </c>
      <c r="L1062" s="4">
        <f>J1062-(J1062*K1062)</f>
        <v>2045.066</v>
      </c>
      <c r="M1062" s="4">
        <f>IF(I1062="XXX Large",J1062-O1062,IF(I1062="XX Large",J1062-O1062,IF(I1062="Extra Large",J1062-O1062,J1062)))</f>
        <v>2045.066</v>
      </c>
      <c r="N1062" s="1" t="s">
        <v>10</v>
      </c>
      <c r="O1062" s="1">
        <v>8.99</v>
      </c>
    </row>
    <row r="1063" spans="4:15" x14ac:dyDescent="0.25">
      <c r="D1063" s="1">
        <v>43493</v>
      </c>
      <c r="E1063" s="2">
        <v>41039</v>
      </c>
      <c r="F1063" s="1" t="s">
        <v>9</v>
      </c>
      <c r="G1063" s="1">
        <v>14</v>
      </c>
      <c r="H1063" s="4" t="str">
        <f>IF($G1063&gt;=30,"Large",IF(G1063&lt;=15,"Small","Medium"))</f>
        <v>Small</v>
      </c>
      <c r="I1063" s="4" t="str">
        <f>VLOOKUP(G1063,$A$2:$B$12,2,TRUE)</f>
        <v>Small</v>
      </c>
      <c r="J1063" s="1">
        <v>71.599999999999994</v>
      </c>
      <c r="K1063" s="4">
        <f>IF(I1063="Extra Large",0.01,IF(I1063="XXX Large",0.01,IF(I1063="XX Large",0.01,0)))</f>
        <v>0</v>
      </c>
      <c r="L1063" s="4">
        <f>J1063-(J1063*K1063)</f>
        <v>71.599999999999994</v>
      </c>
      <c r="M1063" s="4">
        <f>IF(I1063="XXX Large",J1063-O1063,IF(I1063="XX Large",J1063-O1063,IF(I1063="Extra Large",J1063-O1063,J1063)))</f>
        <v>71.599999999999994</v>
      </c>
      <c r="N1063" s="1" t="s">
        <v>10</v>
      </c>
      <c r="O1063" s="1">
        <v>4.7</v>
      </c>
    </row>
    <row r="1064" spans="4:15" x14ac:dyDescent="0.25">
      <c r="D1064" s="1">
        <v>16454</v>
      </c>
      <c r="E1064" s="2">
        <v>41040</v>
      </c>
      <c r="F1064" s="1" t="s">
        <v>14</v>
      </c>
      <c r="G1064" s="1">
        <v>12</v>
      </c>
      <c r="H1064" s="4" t="str">
        <f>IF($G1064&gt;=30,"Large",IF(G1064&lt;=15,"Small","Medium"))</f>
        <v>Small</v>
      </c>
      <c r="I1064" s="4" t="str">
        <f>VLOOKUP(G1064,$A$2:$B$12,2,TRUE)</f>
        <v>Small</v>
      </c>
      <c r="J1064" s="1">
        <v>94.39</v>
      </c>
      <c r="K1064" s="4">
        <f>IF(I1064="Extra Large",0.01,IF(I1064="XXX Large",0.01,IF(I1064="XX Large",0.01,0)))</f>
        <v>0</v>
      </c>
      <c r="L1064" s="4">
        <f>J1064-(J1064*K1064)</f>
        <v>94.39</v>
      </c>
      <c r="M1064" s="4">
        <f>IF(I1064="XXX Large",J1064-O1064,IF(I1064="XX Large",J1064-O1064,IF(I1064="Extra Large",J1064-O1064,J1064)))</f>
        <v>94.39</v>
      </c>
      <c r="N1064" s="1" t="s">
        <v>10</v>
      </c>
      <c r="O1064" s="1">
        <v>6.05</v>
      </c>
    </row>
    <row r="1065" spans="4:15" x14ac:dyDescent="0.25">
      <c r="D1065" s="1">
        <v>10688</v>
      </c>
      <c r="E1065" s="2">
        <v>41041</v>
      </c>
      <c r="F1065" s="1" t="s">
        <v>14</v>
      </c>
      <c r="G1065" s="1">
        <v>14</v>
      </c>
      <c r="H1065" s="4" t="str">
        <f>IF($G1065&gt;=30,"Large",IF(G1065&lt;=15,"Small","Medium"))</f>
        <v>Small</v>
      </c>
      <c r="I1065" s="4" t="str">
        <f>VLOOKUP(G1065,$A$2:$B$12,2,TRUE)</f>
        <v>Small</v>
      </c>
      <c r="J1065" s="1">
        <v>618.84</v>
      </c>
      <c r="K1065" s="4">
        <f>IF(I1065="Extra Large",0.01,IF(I1065="XXX Large",0.01,IF(I1065="XX Large",0.01,0)))</f>
        <v>0</v>
      </c>
      <c r="L1065" s="4">
        <f>J1065-(J1065*K1065)</f>
        <v>618.84</v>
      </c>
      <c r="M1065" s="4">
        <f>IF(I1065="XXX Large",J1065-O1065,IF(I1065="XX Large",J1065-O1065,IF(I1065="Extra Large",J1065-O1065,J1065)))</f>
        <v>618.84</v>
      </c>
      <c r="N1065" s="1" t="s">
        <v>10</v>
      </c>
      <c r="O1065" s="1">
        <v>34.200000000000003</v>
      </c>
    </row>
    <row r="1066" spans="4:15" x14ac:dyDescent="0.25">
      <c r="D1066" s="1">
        <v>8130</v>
      </c>
      <c r="E1066" s="2">
        <v>41042</v>
      </c>
      <c r="F1066" s="1" t="s">
        <v>12</v>
      </c>
      <c r="G1066" s="1">
        <v>15</v>
      </c>
      <c r="H1066" s="4" t="str">
        <f>IF($G1066&gt;=30,"Large",IF(G1066&lt;=15,"Small","Medium"))</f>
        <v>Small</v>
      </c>
      <c r="I1066" s="4" t="str">
        <f>VLOOKUP(G1066,$A$2:$B$12,2,TRUE)</f>
        <v>Small</v>
      </c>
      <c r="J1066" s="1">
        <v>66.33</v>
      </c>
      <c r="K1066" s="4">
        <f>IF(I1066="Extra Large",0.01,IF(I1066="XXX Large",0.01,IF(I1066="XX Large",0.01,0)))</f>
        <v>0</v>
      </c>
      <c r="L1066" s="4">
        <f>J1066-(J1066*K1066)</f>
        <v>66.33</v>
      </c>
      <c r="M1066" s="4">
        <f>IF(I1066="XXX Large",J1066-O1066,IF(I1066="XX Large",J1066-O1066,IF(I1066="Extra Large",J1066-O1066,J1066)))</f>
        <v>66.33</v>
      </c>
      <c r="N1066" s="1" t="s">
        <v>10</v>
      </c>
      <c r="O1066" s="1">
        <v>5.04</v>
      </c>
    </row>
    <row r="1067" spans="4:15" x14ac:dyDescent="0.25">
      <c r="D1067" s="1">
        <v>1088</v>
      </c>
      <c r="E1067" s="2">
        <v>41049</v>
      </c>
      <c r="F1067" s="1" t="s">
        <v>7</v>
      </c>
      <c r="G1067" s="1">
        <v>13</v>
      </c>
      <c r="H1067" s="4" t="str">
        <f>IF($G1067&gt;=30,"Large",IF(G1067&lt;=15,"Small","Medium"))</f>
        <v>Small</v>
      </c>
      <c r="I1067" s="4" t="str">
        <f>VLOOKUP(G1067,$A$2:$B$12,2,TRUE)</f>
        <v>Small</v>
      </c>
      <c r="J1067" s="1">
        <v>269.02</v>
      </c>
      <c r="K1067" s="4">
        <f>IF(I1067="Extra Large",0.01,IF(I1067="XXX Large",0.01,IF(I1067="XX Large",0.01,0)))</f>
        <v>0</v>
      </c>
      <c r="L1067" s="4">
        <f>J1067-(J1067*K1067)</f>
        <v>269.02</v>
      </c>
      <c r="M1067" s="4">
        <f>IF(I1067="XXX Large",J1067-O1067,IF(I1067="XX Large",J1067-O1067,IF(I1067="Extra Large",J1067-O1067,J1067)))</f>
        <v>269.02</v>
      </c>
      <c r="N1067" s="1" t="s">
        <v>10</v>
      </c>
      <c r="O1067" s="1">
        <v>6.5</v>
      </c>
    </row>
    <row r="1068" spans="4:15" x14ac:dyDescent="0.25">
      <c r="D1068" s="1">
        <v>55460</v>
      </c>
      <c r="E1068" s="2">
        <v>41055</v>
      </c>
      <c r="F1068" s="1" t="s">
        <v>9</v>
      </c>
      <c r="G1068" s="1">
        <v>12</v>
      </c>
      <c r="H1068" s="4" t="str">
        <f>IF($G1068&gt;=30,"Large",IF(G1068&lt;=15,"Small","Medium"))</f>
        <v>Small</v>
      </c>
      <c r="I1068" s="4" t="str">
        <f>VLOOKUP(G1068,$A$2:$B$12,2,TRUE)</f>
        <v>Small</v>
      </c>
      <c r="J1068" s="1">
        <v>61.82</v>
      </c>
      <c r="K1068" s="4">
        <f>IF(I1068="Extra Large",0.01,IF(I1068="XXX Large",0.01,IF(I1068="XX Large",0.01,0)))</f>
        <v>0</v>
      </c>
      <c r="L1068" s="4">
        <f>J1068-(J1068*K1068)</f>
        <v>61.82</v>
      </c>
      <c r="M1068" s="4">
        <f>IF(I1068="XXX Large",J1068-O1068,IF(I1068="XX Large",J1068-O1068,IF(I1068="Extra Large",J1068-O1068,J1068)))</f>
        <v>61.82</v>
      </c>
      <c r="N1068" s="1" t="s">
        <v>10</v>
      </c>
      <c r="O1068" s="1">
        <v>2.99</v>
      </c>
    </row>
    <row r="1069" spans="4:15" x14ac:dyDescent="0.25">
      <c r="D1069" s="1">
        <v>29218</v>
      </c>
      <c r="E1069" s="2">
        <v>41058</v>
      </c>
      <c r="F1069" s="1" t="s">
        <v>7</v>
      </c>
      <c r="G1069" s="1">
        <v>13</v>
      </c>
      <c r="H1069" s="4" t="str">
        <f>IF($G1069&gt;=30,"Large",IF(G1069&lt;=15,"Small","Medium"))</f>
        <v>Small</v>
      </c>
      <c r="I1069" s="4" t="str">
        <f>VLOOKUP(G1069,$A$2:$B$12,2,TRUE)</f>
        <v>Small</v>
      </c>
      <c r="J1069" s="1">
        <v>2252.9760000000001</v>
      </c>
      <c r="K1069" s="4">
        <f>IF(I1069="Extra Large",0.01,IF(I1069="XXX Large",0.01,IF(I1069="XX Large",0.01,0)))</f>
        <v>0</v>
      </c>
      <c r="L1069" s="4">
        <f>J1069-(J1069*K1069)</f>
        <v>2252.9760000000001</v>
      </c>
      <c r="M1069" s="4">
        <f>IF(I1069="XXX Large",J1069-O1069,IF(I1069="XX Large",J1069-O1069,IF(I1069="Extra Large",J1069-O1069,J1069)))</f>
        <v>2252.9760000000001</v>
      </c>
      <c r="N1069" s="1" t="s">
        <v>10</v>
      </c>
      <c r="O1069" s="1">
        <v>8.99</v>
      </c>
    </row>
    <row r="1070" spans="4:15" x14ac:dyDescent="0.25">
      <c r="D1070" s="1">
        <v>36354</v>
      </c>
      <c r="E1070" s="2">
        <v>41065</v>
      </c>
      <c r="F1070" s="1" t="s">
        <v>14</v>
      </c>
      <c r="G1070" s="1">
        <v>13</v>
      </c>
      <c r="H1070" s="4" t="str">
        <f>IF($G1070&gt;=30,"Large",IF(G1070&lt;=15,"Small","Medium"))</f>
        <v>Small</v>
      </c>
      <c r="I1070" s="4" t="str">
        <f>VLOOKUP(G1070,$A$2:$B$12,2,TRUE)</f>
        <v>Small</v>
      </c>
      <c r="J1070" s="1">
        <v>4567.3599999999997</v>
      </c>
      <c r="K1070" s="4">
        <f>IF(I1070="Extra Large",0.01,IF(I1070="XXX Large",0.01,IF(I1070="XX Large",0.01,0)))</f>
        <v>0</v>
      </c>
      <c r="L1070" s="4">
        <f>J1070-(J1070*K1070)</f>
        <v>4567.3599999999997</v>
      </c>
      <c r="M1070" s="4">
        <f>IF(I1070="XXX Large",J1070-O1070,IF(I1070="XX Large",J1070-O1070,IF(I1070="Extra Large",J1070-O1070,J1070)))</f>
        <v>4567.3599999999997</v>
      </c>
      <c r="N1070" s="1" t="s">
        <v>10</v>
      </c>
      <c r="O1070" s="1">
        <v>19.989999999999998</v>
      </c>
    </row>
    <row r="1071" spans="4:15" x14ac:dyDescent="0.25">
      <c r="D1071" s="1">
        <v>39943</v>
      </c>
      <c r="E1071" s="2">
        <v>41067</v>
      </c>
      <c r="F1071" s="1" t="s">
        <v>9</v>
      </c>
      <c r="G1071" s="1">
        <v>12</v>
      </c>
      <c r="H1071" s="4" t="str">
        <f>IF($G1071&gt;=30,"Large",IF(G1071&lt;=15,"Small","Medium"))</f>
        <v>Small</v>
      </c>
      <c r="I1071" s="4" t="str">
        <f>VLOOKUP(G1071,$A$2:$B$12,2,TRUE)</f>
        <v>Small</v>
      </c>
      <c r="J1071" s="1">
        <v>201.535</v>
      </c>
      <c r="K1071" s="4">
        <f>IF(I1071="Extra Large",0.01,IF(I1071="XXX Large",0.01,IF(I1071="XX Large",0.01,0)))</f>
        <v>0</v>
      </c>
      <c r="L1071" s="4">
        <f>J1071-(J1071*K1071)</f>
        <v>201.535</v>
      </c>
      <c r="M1071" s="4">
        <f>IF(I1071="XXX Large",J1071-O1071,IF(I1071="XX Large",J1071-O1071,IF(I1071="Extra Large",J1071-O1071,J1071)))</f>
        <v>201.535</v>
      </c>
      <c r="N1071" s="1" t="s">
        <v>10</v>
      </c>
      <c r="O1071" s="1">
        <v>3.3</v>
      </c>
    </row>
    <row r="1072" spans="4:15" x14ac:dyDescent="0.25">
      <c r="D1072" s="1">
        <v>35012</v>
      </c>
      <c r="E1072" s="2">
        <v>41068</v>
      </c>
      <c r="F1072" s="1" t="s">
        <v>14</v>
      </c>
      <c r="G1072" s="1">
        <v>11</v>
      </c>
      <c r="H1072" s="4" t="str">
        <f>IF($G1072&gt;=30,"Large",IF(G1072&lt;=15,"Small","Medium"))</f>
        <v>Small</v>
      </c>
      <c r="I1072" s="4" t="str">
        <f>VLOOKUP(G1072,$A$2:$B$12,2,TRUE)</f>
        <v>Small</v>
      </c>
      <c r="J1072" s="1">
        <v>1770.2014999999999</v>
      </c>
      <c r="K1072" s="4">
        <f>IF(I1072="Extra Large",0.01,IF(I1072="XXX Large",0.01,IF(I1072="XX Large",0.01,0)))</f>
        <v>0</v>
      </c>
      <c r="L1072" s="4">
        <f>J1072-(J1072*K1072)</f>
        <v>1770.2014999999999</v>
      </c>
      <c r="M1072" s="4">
        <f>IF(I1072="XXX Large",J1072-O1072,IF(I1072="XX Large",J1072-O1072,IF(I1072="Extra Large",J1072-O1072,J1072)))</f>
        <v>1770.2014999999999</v>
      </c>
      <c r="N1072" s="1" t="s">
        <v>10</v>
      </c>
      <c r="O1072" s="1">
        <v>4.2</v>
      </c>
    </row>
    <row r="1073" spans="4:15" x14ac:dyDescent="0.25">
      <c r="D1073" s="1">
        <v>55431</v>
      </c>
      <c r="E1073" s="2">
        <v>41068</v>
      </c>
      <c r="F1073" s="1" t="s">
        <v>11</v>
      </c>
      <c r="G1073" s="1">
        <v>13</v>
      </c>
      <c r="H1073" s="4" t="str">
        <f>IF($G1073&gt;=30,"Large",IF(G1073&lt;=15,"Small","Medium"))</f>
        <v>Small</v>
      </c>
      <c r="I1073" s="4" t="str">
        <f>VLOOKUP(G1073,$A$2:$B$12,2,TRUE)</f>
        <v>Small</v>
      </c>
      <c r="J1073" s="1">
        <v>3723.99</v>
      </c>
      <c r="K1073" s="4">
        <f>IF(I1073="Extra Large",0.01,IF(I1073="XXX Large",0.01,IF(I1073="XX Large",0.01,0)))</f>
        <v>0</v>
      </c>
      <c r="L1073" s="4">
        <f>J1073-(J1073*K1073)</f>
        <v>3723.99</v>
      </c>
      <c r="M1073" s="4">
        <f>IF(I1073="XXX Large",J1073-O1073,IF(I1073="XX Large",J1073-O1073,IF(I1073="Extra Large",J1073-O1073,J1073)))</f>
        <v>3723.99</v>
      </c>
      <c r="N1073" s="1" t="s">
        <v>10</v>
      </c>
      <c r="O1073" s="1">
        <v>19.989999999999998</v>
      </c>
    </row>
    <row r="1074" spans="4:15" x14ac:dyDescent="0.25">
      <c r="D1074" s="1">
        <v>42887</v>
      </c>
      <c r="E1074" s="2">
        <v>41070</v>
      </c>
      <c r="F1074" s="1" t="s">
        <v>14</v>
      </c>
      <c r="G1074" s="1">
        <v>11</v>
      </c>
      <c r="H1074" s="4" t="str">
        <f>IF($G1074&gt;=30,"Large",IF(G1074&lt;=15,"Small","Medium"))</f>
        <v>Small</v>
      </c>
      <c r="I1074" s="4" t="str">
        <f>VLOOKUP(G1074,$A$2:$B$12,2,TRUE)</f>
        <v>Small</v>
      </c>
      <c r="J1074" s="1">
        <v>234.76</v>
      </c>
      <c r="K1074" s="4">
        <f>IF(I1074="Extra Large",0.01,IF(I1074="XXX Large",0.01,IF(I1074="XX Large",0.01,0)))</f>
        <v>0</v>
      </c>
      <c r="L1074" s="4">
        <f>J1074-(J1074*K1074)</f>
        <v>234.76</v>
      </c>
      <c r="M1074" s="4">
        <f>IF(I1074="XXX Large",J1074-O1074,IF(I1074="XX Large",J1074-O1074,IF(I1074="Extra Large",J1074-O1074,J1074)))</f>
        <v>234.76</v>
      </c>
      <c r="N1074" s="1" t="s">
        <v>10</v>
      </c>
      <c r="O1074" s="1">
        <v>8.99</v>
      </c>
    </row>
    <row r="1075" spans="4:15" x14ac:dyDescent="0.25">
      <c r="D1075" s="1">
        <v>43488</v>
      </c>
      <c r="E1075" s="2">
        <v>41078</v>
      </c>
      <c r="F1075" s="1" t="s">
        <v>12</v>
      </c>
      <c r="G1075" s="1">
        <v>13</v>
      </c>
      <c r="H1075" s="4" t="str">
        <f>IF($G1075&gt;=30,"Large",IF(G1075&lt;=15,"Small","Medium"))</f>
        <v>Small</v>
      </c>
      <c r="I1075" s="4" t="str">
        <f>VLOOKUP(G1075,$A$2:$B$12,2,TRUE)</f>
        <v>Small</v>
      </c>
      <c r="J1075" s="1">
        <v>192.44</v>
      </c>
      <c r="K1075" s="4">
        <f>IF(I1075="Extra Large",0.01,IF(I1075="XXX Large",0.01,IF(I1075="XX Large",0.01,0)))</f>
        <v>0</v>
      </c>
      <c r="L1075" s="4">
        <f>J1075-(J1075*K1075)</f>
        <v>192.44</v>
      </c>
      <c r="M1075" s="4">
        <f>IF(I1075="XXX Large",J1075-O1075,IF(I1075="XX Large",J1075-O1075,IF(I1075="Extra Large",J1075-O1075,J1075)))</f>
        <v>192.44</v>
      </c>
      <c r="N1075" s="1" t="s">
        <v>10</v>
      </c>
      <c r="O1075" s="1">
        <v>6.46</v>
      </c>
    </row>
    <row r="1076" spans="4:15" x14ac:dyDescent="0.25">
      <c r="D1076" s="1">
        <v>59680</v>
      </c>
      <c r="E1076" s="2">
        <v>41078</v>
      </c>
      <c r="F1076" s="1" t="s">
        <v>12</v>
      </c>
      <c r="G1076" s="1">
        <v>15</v>
      </c>
      <c r="H1076" s="4" t="str">
        <f>IF($G1076&gt;=30,"Large",IF(G1076&lt;=15,"Small","Medium"))</f>
        <v>Small</v>
      </c>
      <c r="I1076" s="4" t="str">
        <f>VLOOKUP(G1076,$A$2:$B$12,2,TRUE)</f>
        <v>Small</v>
      </c>
      <c r="J1076" s="1">
        <v>17.77</v>
      </c>
      <c r="K1076" s="4">
        <f>IF(I1076="Extra Large",0.01,IF(I1076="XXX Large",0.01,IF(I1076="XX Large",0.01,0)))</f>
        <v>0</v>
      </c>
      <c r="L1076" s="4">
        <f>J1076-(J1076*K1076)</f>
        <v>17.77</v>
      </c>
      <c r="M1076" s="4">
        <f>IF(I1076="XXX Large",J1076-O1076,IF(I1076="XX Large",J1076-O1076,IF(I1076="Extra Large",J1076-O1076,J1076)))</f>
        <v>17.77</v>
      </c>
      <c r="N1076" s="1" t="s">
        <v>10</v>
      </c>
      <c r="O1076" s="1">
        <v>2.96</v>
      </c>
    </row>
    <row r="1077" spans="4:15" x14ac:dyDescent="0.25">
      <c r="D1077" s="1">
        <v>24580</v>
      </c>
      <c r="E1077" s="2">
        <v>41083</v>
      </c>
      <c r="F1077" s="1" t="s">
        <v>9</v>
      </c>
      <c r="G1077" s="1">
        <v>14</v>
      </c>
      <c r="H1077" s="4" t="str">
        <f>IF($G1077&gt;=30,"Large",IF(G1077&lt;=15,"Small","Medium"))</f>
        <v>Small</v>
      </c>
      <c r="I1077" s="4" t="str">
        <f>VLOOKUP(G1077,$A$2:$B$12,2,TRUE)</f>
        <v>Small</v>
      </c>
      <c r="J1077" s="1">
        <v>36.409999999999997</v>
      </c>
      <c r="K1077" s="4">
        <f>IF(I1077="Extra Large",0.01,IF(I1077="XXX Large",0.01,IF(I1077="XX Large",0.01,0)))</f>
        <v>0</v>
      </c>
      <c r="L1077" s="4">
        <f>J1077-(J1077*K1077)</f>
        <v>36.409999999999997</v>
      </c>
      <c r="M1077" s="4">
        <f>IF(I1077="XXX Large",J1077-O1077,IF(I1077="XX Large",J1077-O1077,IF(I1077="Extra Large",J1077-O1077,J1077)))</f>
        <v>36.409999999999997</v>
      </c>
      <c r="N1077" s="1" t="s">
        <v>10</v>
      </c>
      <c r="O1077" s="1">
        <v>4.57</v>
      </c>
    </row>
    <row r="1078" spans="4:15" x14ac:dyDescent="0.25">
      <c r="D1078" s="1">
        <v>24386</v>
      </c>
      <c r="E1078" s="2">
        <v>41086</v>
      </c>
      <c r="F1078" s="1" t="s">
        <v>9</v>
      </c>
      <c r="G1078" s="1">
        <v>12</v>
      </c>
      <c r="H1078" s="4" t="str">
        <f>IF($G1078&gt;=30,"Large",IF(G1078&lt;=15,"Small","Medium"))</f>
        <v>Small</v>
      </c>
      <c r="I1078" s="4" t="str">
        <f>VLOOKUP(G1078,$A$2:$B$12,2,TRUE)</f>
        <v>Small</v>
      </c>
      <c r="J1078" s="1">
        <v>503.08</v>
      </c>
      <c r="K1078" s="4">
        <f>IF(I1078="Extra Large",0.01,IF(I1078="XXX Large",0.01,IF(I1078="XX Large",0.01,0)))</f>
        <v>0</v>
      </c>
      <c r="L1078" s="4">
        <f>J1078-(J1078*K1078)</f>
        <v>503.08</v>
      </c>
      <c r="M1078" s="4">
        <f>IF(I1078="XXX Large",J1078-O1078,IF(I1078="XX Large",J1078-O1078,IF(I1078="Extra Large",J1078-O1078,J1078)))</f>
        <v>503.08</v>
      </c>
      <c r="N1078" s="1" t="s">
        <v>10</v>
      </c>
      <c r="O1078" s="1">
        <v>6.5</v>
      </c>
    </row>
    <row r="1079" spans="4:15" x14ac:dyDescent="0.25">
      <c r="D1079" s="1">
        <v>28387</v>
      </c>
      <c r="E1079" s="2">
        <v>41089</v>
      </c>
      <c r="F1079" s="1" t="s">
        <v>11</v>
      </c>
      <c r="G1079" s="1">
        <v>13</v>
      </c>
      <c r="H1079" s="4" t="str">
        <f>IF($G1079&gt;=30,"Large",IF(G1079&lt;=15,"Small","Medium"))</f>
        <v>Small</v>
      </c>
      <c r="I1079" s="4" t="str">
        <f>VLOOKUP(G1079,$A$2:$B$12,2,TRUE)</f>
        <v>Small</v>
      </c>
      <c r="J1079" s="1">
        <v>292.95</v>
      </c>
      <c r="K1079" s="4">
        <f>IF(I1079="Extra Large",0.01,IF(I1079="XXX Large",0.01,IF(I1079="XX Large",0.01,0)))</f>
        <v>0</v>
      </c>
      <c r="L1079" s="4">
        <f>J1079-(J1079*K1079)</f>
        <v>292.95</v>
      </c>
      <c r="M1079" s="4">
        <f>IF(I1079="XXX Large",J1079-O1079,IF(I1079="XX Large",J1079-O1079,IF(I1079="Extra Large",J1079-O1079,J1079)))</f>
        <v>292.95</v>
      </c>
      <c r="N1079" s="1" t="s">
        <v>10</v>
      </c>
      <c r="O1079" s="1">
        <v>5.47</v>
      </c>
    </row>
    <row r="1080" spans="4:15" x14ac:dyDescent="0.25">
      <c r="D1080" s="1">
        <v>21509</v>
      </c>
      <c r="E1080" s="2">
        <v>41093</v>
      </c>
      <c r="F1080" s="1" t="s">
        <v>9</v>
      </c>
      <c r="G1080" s="1">
        <v>13</v>
      </c>
      <c r="H1080" s="4" t="str">
        <f>IF($G1080&gt;=30,"Large",IF(G1080&lt;=15,"Small","Medium"))</f>
        <v>Small</v>
      </c>
      <c r="I1080" s="4" t="str">
        <f>VLOOKUP(G1080,$A$2:$B$12,2,TRUE)</f>
        <v>Small</v>
      </c>
      <c r="J1080" s="1">
        <v>47.93</v>
      </c>
      <c r="K1080" s="4">
        <f>IF(I1080="Extra Large",0.01,IF(I1080="XXX Large",0.01,IF(I1080="XX Large",0.01,0)))</f>
        <v>0</v>
      </c>
      <c r="L1080" s="4">
        <f>J1080-(J1080*K1080)</f>
        <v>47.93</v>
      </c>
      <c r="M1080" s="4">
        <f>IF(I1080="XXX Large",J1080-O1080,IF(I1080="XX Large",J1080-O1080,IF(I1080="Extra Large",J1080-O1080,J1080)))</f>
        <v>47.93</v>
      </c>
      <c r="N1080" s="1" t="s">
        <v>10</v>
      </c>
      <c r="O1080" s="1">
        <v>0.5</v>
      </c>
    </row>
    <row r="1081" spans="4:15" x14ac:dyDescent="0.25">
      <c r="D1081" s="1">
        <v>41120</v>
      </c>
      <c r="E1081" s="2">
        <v>41097</v>
      </c>
      <c r="F1081" s="1" t="s">
        <v>7</v>
      </c>
      <c r="G1081" s="1">
        <v>13</v>
      </c>
      <c r="H1081" s="4" t="str">
        <f>IF($G1081&gt;=30,"Large",IF(G1081&lt;=15,"Small","Medium"))</f>
        <v>Small</v>
      </c>
      <c r="I1081" s="4" t="str">
        <f>VLOOKUP(G1081,$A$2:$B$12,2,TRUE)</f>
        <v>Small</v>
      </c>
      <c r="J1081" s="1">
        <v>43.37</v>
      </c>
      <c r="K1081" s="4">
        <f>IF(I1081="Extra Large",0.01,IF(I1081="XXX Large",0.01,IF(I1081="XX Large",0.01,0)))</f>
        <v>0</v>
      </c>
      <c r="L1081" s="4">
        <f>J1081-(J1081*K1081)</f>
        <v>43.37</v>
      </c>
      <c r="M1081" s="4">
        <f>IF(I1081="XXX Large",J1081-O1081,IF(I1081="XX Large",J1081-O1081,IF(I1081="Extra Large",J1081-O1081,J1081)))</f>
        <v>43.37</v>
      </c>
      <c r="N1081" s="1" t="s">
        <v>10</v>
      </c>
      <c r="O1081" s="1">
        <v>0.99</v>
      </c>
    </row>
    <row r="1082" spans="4:15" x14ac:dyDescent="0.25">
      <c r="D1082" s="1">
        <v>32835</v>
      </c>
      <c r="E1082" s="2">
        <v>41097</v>
      </c>
      <c r="F1082" s="1" t="s">
        <v>14</v>
      </c>
      <c r="G1082" s="1">
        <v>15</v>
      </c>
      <c r="H1082" s="4" t="str">
        <f>IF($G1082&gt;=30,"Large",IF(G1082&lt;=15,"Small","Medium"))</f>
        <v>Small</v>
      </c>
      <c r="I1082" s="4" t="str">
        <f>VLOOKUP(G1082,$A$2:$B$12,2,TRUE)</f>
        <v>Small</v>
      </c>
      <c r="J1082" s="1">
        <v>572.4325</v>
      </c>
      <c r="K1082" s="4">
        <f>IF(I1082="Extra Large",0.01,IF(I1082="XXX Large",0.01,IF(I1082="XX Large",0.01,0)))</f>
        <v>0</v>
      </c>
      <c r="L1082" s="4">
        <f>J1082-(J1082*K1082)</f>
        <v>572.4325</v>
      </c>
      <c r="M1082" s="4">
        <f>IF(I1082="XXX Large",J1082-O1082,IF(I1082="XX Large",J1082-O1082,IF(I1082="Extra Large",J1082-O1082,J1082)))</f>
        <v>572.4325</v>
      </c>
      <c r="N1082" s="1" t="s">
        <v>10</v>
      </c>
      <c r="O1082" s="1">
        <v>4.99</v>
      </c>
    </row>
    <row r="1083" spans="4:15" x14ac:dyDescent="0.25">
      <c r="D1083" s="1">
        <v>2209</v>
      </c>
      <c r="E1083" s="2">
        <v>41099</v>
      </c>
      <c r="F1083" s="1" t="s">
        <v>9</v>
      </c>
      <c r="G1083" s="1">
        <v>13</v>
      </c>
      <c r="H1083" s="4" t="str">
        <f>IF($G1083&gt;=30,"Large",IF(G1083&lt;=15,"Small","Medium"))</f>
        <v>Small</v>
      </c>
      <c r="I1083" s="4" t="str">
        <f>VLOOKUP(G1083,$A$2:$B$12,2,TRUE)</f>
        <v>Small</v>
      </c>
      <c r="J1083" s="1">
        <v>1265.4970000000001</v>
      </c>
      <c r="K1083" s="4">
        <f>IF(I1083="Extra Large",0.01,IF(I1083="XXX Large",0.01,IF(I1083="XX Large",0.01,0)))</f>
        <v>0</v>
      </c>
      <c r="L1083" s="4">
        <f>J1083-(J1083*K1083)</f>
        <v>1265.4970000000001</v>
      </c>
      <c r="M1083" s="4">
        <f>IF(I1083="XXX Large",J1083-O1083,IF(I1083="XX Large",J1083-O1083,IF(I1083="Extra Large",J1083-O1083,J1083)))</f>
        <v>1265.4970000000001</v>
      </c>
      <c r="N1083" s="1" t="s">
        <v>10</v>
      </c>
      <c r="O1083" s="1">
        <v>3</v>
      </c>
    </row>
    <row r="1084" spans="4:15" x14ac:dyDescent="0.25">
      <c r="D1084" s="1">
        <v>549</v>
      </c>
      <c r="E1084" s="2">
        <v>41102</v>
      </c>
      <c r="F1084" s="1" t="s">
        <v>12</v>
      </c>
      <c r="G1084" s="1">
        <v>13</v>
      </c>
      <c r="H1084" s="4" t="str">
        <f>IF($G1084&gt;=30,"Large",IF(G1084&lt;=15,"Small","Medium"))</f>
        <v>Small</v>
      </c>
      <c r="I1084" s="4" t="str">
        <f>VLOOKUP(G1084,$A$2:$B$12,2,TRUE)</f>
        <v>Small</v>
      </c>
      <c r="J1084" s="1">
        <v>70.239999999999995</v>
      </c>
      <c r="K1084" s="4">
        <f>IF(I1084="Extra Large",0.01,IF(I1084="XXX Large",0.01,IF(I1084="XX Large",0.01,0)))</f>
        <v>0</v>
      </c>
      <c r="L1084" s="4">
        <f>J1084-(J1084*K1084)</f>
        <v>70.239999999999995</v>
      </c>
      <c r="M1084" s="4">
        <f>IF(I1084="XXX Large",J1084-O1084,IF(I1084="XX Large",J1084-O1084,IF(I1084="Extra Large",J1084-O1084,J1084)))</f>
        <v>70.239999999999995</v>
      </c>
      <c r="N1084" s="1" t="s">
        <v>10</v>
      </c>
      <c r="O1084" s="1">
        <v>7.44</v>
      </c>
    </row>
    <row r="1085" spans="4:15" x14ac:dyDescent="0.25">
      <c r="D1085" s="1">
        <v>42374</v>
      </c>
      <c r="E1085" s="2">
        <v>41107</v>
      </c>
      <c r="F1085" s="1" t="s">
        <v>12</v>
      </c>
      <c r="G1085" s="1">
        <v>11</v>
      </c>
      <c r="H1085" s="4" t="str">
        <f>IF($G1085&gt;=30,"Large",IF(G1085&lt;=15,"Small","Medium"))</f>
        <v>Small</v>
      </c>
      <c r="I1085" s="4" t="str">
        <f>VLOOKUP(G1085,$A$2:$B$12,2,TRUE)</f>
        <v>Small</v>
      </c>
      <c r="J1085" s="1">
        <v>694.17</v>
      </c>
      <c r="K1085" s="4">
        <f>IF(I1085="Extra Large",0.01,IF(I1085="XXX Large",0.01,IF(I1085="XX Large",0.01,0)))</f>
        <v>0</v>
      </c>
      <c r="L1085" s="4">
        <f>J1085-(J1085*K1085)</f>
        <v>694.17</v>
      </c>
      <c r="M1085" s="4">
        <f>IF(I1085="XXX Large",J1085-O1085,IF(I1085="XX Large",J1085-O1085,IF(I1085="Extra Large",J1085-O1085,J1085)))</f>
        <v>694.17</v>
      </c>
      <c r="N1085" s="1" t="s">
        <v>10</v>
      </c>
      <c r="O1085" s="1">
        <v>10.29</v>
      </c>
    </row>
    <row r="1086" spans="4:15" x14ac:dyDescent="0.25">
      <c r="D1086" s="1">
        <v>34595</v>
      </c>
      <c r="E1086" s="2">
        <v>41109</v>
      </c>
      <c r="F1086" s="1" t="s">
        <v>14</v>
      </c>
      <c r="G1086" s="1">
        <v>12</v>
      </c>
      <c r="H1086" s="4" t="str">
        <f>IF($G1086&gt;=30,"Large",IF(G1086&lt;=15,"Small","Medium"))</f>
        <v>Small</v>
      </c>
      <c r="I1086" s="4" t="str">
        <f>VLOOKUP(G1086,$A$2:$B$12,2,TRUE)</f>
        <v>Small</v>
      </c>
      <c r="J1086" s="1">
        <v>488.65</v>
      </c>
      <c r="K1086" s="4">
        <f>IF(I1086="Extra Large",0.01,IF(I1086="XXX Large",0.01,IF(I1086="XX Large",0.01,0)))</f>
        <v>0</v>
      </c>
      <c r="L1086" s="4">
        <f>J1086-(J1086*K1086)</f>
        <v>488.65</v>
      </c>
      <c r="M1086" s="4">
        <f>IF(I1086="XXX Large",J1086-O1086,IF(I1086="XX Large",J1086-O1086,IF(I1086="Extra Large",J1086-O1086,J1086)))</f>
        <v>488.65</v>
      </c>
      <c r="N1086" s="1" t="s">
        <v>10</v>
      </c>
      <c r="O1086" s="1">
        <v>17.48</v>
      </c>
    </row>
    <row r="1087" spans="4:15" x14ac:dyDescent="0.25">
      <c r="D1087" s="1">
        <v>5408</v>
      </c>
      <c r="E1087" s="2">
        <v>41110</v>
      </c>
      <c r="F1087" s="1" t="s">
        <v>7</v>
      </c>
      <c r="G1087" s="1">
        <v>11</v>
      </c>
      <c r="H1087" s="4" t="str">
        <f>IF($G1087&gt;=30,"Large",IF(G1087&lt;=15,"Small","Medium"))</f>
        <v>Small</v>
      </c>
      <c r="I1087" s="4" t="str">
        <f>VLOOKUP(G1087,$A$2:$B$12,2,TRUE)</f>
        <v>Small</v>
      </c>
      <c r="J1087" s="1">
        <v>2392.23</v>
      </c>
      <c r="K1087" s="4">
        <f>IF(I1087="Extra Large",0.01,IF(I1087="XXX Large",0.01,IF(I1087="XX Large",0.01,0)))</f>
        <v>0</v>
      </c>
      <c r="L1087" s="4">
        <f>J1087-(J1087*K1087)</f>
        <v>2392.23</v>
      </c>
      <c r="M1087" s="4">
        <f>IF(I1087="XXX Large",J1087-O1087,IF(I1087="XX Large",J1087-O1087,IF(I1087="Extra Large",J1087-O1087,J1087)))</f>
        <v>2392.23</v>
      </c>
      <c r="N1087" s="1" t="s">
        <v>10</v>
      </c>
      <c r="O1087" s="1">
        <v>21.21</v>
      </c>
    </row>
    <row r="1088" spans="4:15" x14ac:dyDescent="0.25">
      <c r="D1088" s="1">
        <v>933</v>
      </c>
      <c r="E1088" s="2">
        <v>41125</v>
      </c>
      <c r="F1088" s="1" t="s">
        <v>11</v>
      </c>
      <c r="G1088" s="1">
        <v>15</v>
      </c>
      <c r="H1088" s="4" t="str">
        <f>IF($G1088&gt;=30,"Large",IF(G1088&lt;=15,"Small","Medium"))</f>
        <v>Small</v>
      </c>
      <c r="I1088" s="4" t="str">
        <f>VLOOKUP(G1088,$A$2:$B$12,2,TRUE)</f>
        <v>Small</v>
      </c>
      <c r="J1088" s="1">
        <v>80.61</v>
      </c>
      <c r="K1088" s="4">
        <f>IF(I1088="Extra Large",0.01,IF(I1088="XXX Large",0.01,IF(I1088="XX Large",0.01,0)))</f>
        <v>0</v>
      </c>
      <c r="L1088" s="4">
        <f>J1088-(J1088*K1088)</f>
        <v>80.61</v>
      </c>
      <c r="M1088" s="4">
        <f>IF(I1088="XXX Large",J1088-O1088,IF(I1088="XX Large",J1088-O1088,IF(I1088="Extra Large",J1088-O1088,J1088)))</f>
        <v>80.61</v>
      </c>
      <c r="N1088" s="1" t="s">
        <v>10</v>
      </c>
      <c r="O1088" s="1">
        <v>2.99</v>
      </c>
    </row>
    <row r="1089" spans="4:15" x14ac:dyDescent="0.25">
      <c r="D1089" s="1">
        <v>49442</v>
      </c>
      <c r="E1089" s="2">
        <v>41130</v>
      </c>
      <c r="F1089" s="1" t="s">
        <v>9</v>
      </c>
      <c r="G1089" s="1">
        <v>11</v>
      </c>
      <c r="H1089" s="4" t="str">
        <f>IF($G1089&gt;=30,"Large",IF(G1089&lt;=15,"Small","Medium"))</f>
        <v>Small</v>
      </c>
      <c r="I1089" s="4" t="str">
        <f>VLOOKUP(G1089,$A$2:$B$12,2,TRUE)</f>
        <v>Small</v>
      </c>
      <c r="J1089" s="1">
        <v>131.12</v>
      </c>
      <c r="K1089" s="4">
        <f>IF(I1089="Extra Large",0.01,IF(I1089="XXX Large",0.01,IF(I1089="XX Large",0.01,0)))</f>
        <v>0</v>
      </c>
      <c r="L1089" s="4">
        <f>J1089-(J1089*K1089)</f>
        <v>131.12</v>
      </c>
      <c r="M1089" s="4">
        <f>IF(I1089="XXX Large",J1089-O1089,IF(I1089="XX Large",J1089-O1089,IF(I1089="Extra Large",J1089-O1089,J1089)))</f>
        <v>131.12</v>
      </c>
      <c r="N1089" s="1" t="s">
        <v>10</v>
      </c>
      <c r="O1089" s="1">
        <v>7.19</v>
      </c>
    </row>
    <row r="1090" spans="4:15" x14ac:dyDescent="0.25">
      <c r="D1090" s="1">
        <v>54630</v>
      </c>
      <c r="E1090" s="2">
        <v>41131</v>
      </c>
      <c r="F1090" s="1" t="s">
        <v>7</v>
      </c>
      <c r="G1090" s="1">
        <v>11</v>
      </c>
      <c r="H1090" s="4" t="str">
        <f>IF($G1090&gt;=30,"Large",IF(G1090&lt;=15,"Small","Medium"))</f>
        <v>Small</v>
      </c>
      <c r="I1090" s="4" t="str">
        <f>VLOOKUP(G1090,$A$2:$B$12,2,TRUE)</f>
        <v>Small</v>
      </c>
      <c r="J1090" s="1">
        <v>73.22</v>
      </c>
      <c r="K1090" s="4">
        <f>IF(I1090="Extra Large",0.01,IF(I1090="XXX Large",0.01,IF(I1090="XX Large",0.01,0)))</f>
        <v>0</v>
      </c>
      <c r="L1090" s="4">
        <f>J1090-(J1090*K1090)</f>
        <v>73.22</v>
      </c>
      <c r="M1090" s="4">
        <f>IF(I1090="XXX Large",J1090-O1090,IF(I1090="XX Large",J1090-O1090,IF(I1090="Extra Large",J1090-O1090,J1090)))</f>
        <v>73.22</v>
      </c>
      <c r="N1090" s="1" t="s">
        <v>10</v>
      </c>
      <c r="O1090" s="1">
        <v>6.22</v>
      </c>
    </row>
    <row r="1091" spans="4:15" x14ac:dyDescent="0.25">
      <c r="D1091" s="1">
        <v>38656</v>
      </c>
      <c r="E1091" s="2">
        <v>41131</v>
      </c>
      <c r="F1091" s="1" t="s">
        <v>7</v>
      </c>
      <c r="G1091" s="1">
        <v>13</v>
      </c>
      <c r="H1091" s="4" t="str">
        <f>IF($G1091&gt;=30,"Large",IF(G1091&lt;=15,"Small","Medium"))</f>
        <v>Small</v>
      </c>
      <c r="I1091" s="4" t="str">
        <f>VLOOKUP(G1091,$A$2:$B$12,2,TRUE)</f>
        <v>Small</v>
      </c>
      <c r="J1091" s="1">
        <v>64.459999999999994</v>
      </c>
      <c r="K1091" s="4">
        <f>IF(I1091="Extra Large",0.01,IF(I1091="XXX Large",0.01,IF(I1091="XX Large",0.01,0)))</f>
        <v>0</v>
      </c>
      <c r="L1091" s="4">
        <f>J1091-(J1091*K1091)</f>
        <v>64.459999999999994</v>
      </c>
      <c r="M1091" s="4">
        <f>IF(I1091="XXX Large",J1091-O1091,IF(I1091="XX Large",J1091-O1091,IF(I1091="Extra Large",J1091-O1091,J1091)))</f>
        <v>64.459999999999994</v>
      </c>
      <c r="N1091" s="1" t="s">
        <v>10</v>
      </c>
      <c r="O1091" s="1">
        <v>0.5</v>
      </c>
    </row>
    <row r="1092" spans="4:15" x14ac:dyDescent="0.25">
      <c r="D1092" s="1">
        <v>45860</v>
      </c>
      <c r="E1092" s="2">
        <v>41133</v>
      </c>
      <c r="F1092" s="1" t="s">
        <v>7</v>
      </c>
      <c r="G1092" s="1">
        <v>12</v>
      </c>
      <c r="H1092" s="4" t="str">
        <f>IF($G1092&gt;=30,"Large",IF(G1092&lt;=15,"Small","Medium"))</f>
        <v>Small</v>
      </c>
      <c r="I1092" s="4" t="str">
        <f>VLOOKUP(G1092,$A$2:$B$12,2,TRUE)</f>
        <v>Small</v>
      </c>
      <c r="J1092" s="1">
        <v>69.97</v>
      </c>
      <c r="K1092" s="4">
        <f>IF(I1092="Extra Large",0.01,IF(I1092="XXX Large",0.01,IF(I1092="XX Large",0.01,0)))</f>
        <v>0</v>
      </c>
      <c r="L1092" s="4">
        <f>J1092-(J1092*K1092)</f>
        <v>69.97</v>
      </c>
      <c r="M1092" s="4">
        <f>IF(I1092="XXX Large",J1092-O1092,IF(I1092="XX Large",J1092-O1092,IF(I1092="Extra Large",J1092-O1092,J1092)))</f>
        <v>69.97</v>
      </c>
      <c r="N1092" s="1" t="s">
        <v>10</v>
      </c>
      <c r="O1092" s="1">
        <v>0.95</v>
      </c>
    </row>
    <row r="1093" spans="4:15" x14ac:dyDescent="0.25">
      <c r="D1093" s="1">
        <v>48000</v>
      </c>
      <c r="E1093" s="2">
        <v>41134</v>
      </c>
      <c r="F1093" s="1" t="s">
        <v>9</v>
      </c>
      <c r="G1093" s="1">
        <v>12</v>
      </c>
      <c r="H1093" s="4" t="str">
        <f>IF($G1093&gt;=30,"Large",IF(G1093&lt;=15,"Small","Medium"))</f>
        <v>Small</v>
      </c>
      <c r="I1093" s="4" t="str">
        <f>VLOOKUP(G1093,$A$2:$B$12,2,TRUE)</f>
        <v>Small</v>
      </c>
      <c r="J1093" s="1">
        <v>214.94</v>
      </c>
      <c r="K1093" s="4">
        <f>IF(I1093="Extra Large",0.01,IF(I1093="XXX Large",0.01,IF(I1093="XX Large",0.01,0)))</f>
        <v>0</v>
      </c>
      <c r="L1093" s="4">
        <f>J1093-(J1093*K1093)</f>
        <v>214.94</v>
      </c>
      <c r="M1093" s="4">
        <f>IF(I1093="XXX Large",J1093-O1093,IF(I1093="XX Large",J1093-O1093,IF(I1093="Extra Large",J1093-O1093,J1093)))</f>
        <v>214.94</v>
      </c>
      <c r="N1093" s="1" t="s">
        <v>10</v>
      </c>
      <c r="O1093" s="1">
        <v>1.99</v>
      </c>
    </row>
    <row r="1094" spans="4:15" x14ac:dyDescent="0.25">
      <c r="D1094" s="1">
        <v>4099</v>
      </c>
      <c r="E1094" s="2">
        <v>41141</v>
      </c>
      <c r="F1094" s="1" t="s">
        <v>12</v>
      </c>
      <c r="G1094" s="1">
        <v>12</v>
      </c>
      <c r="H1094" s="4" t="str">
        <f>IF($G1094&gt;=30,"Large",IF(G1094&lt;=15,"Small","Medium"))</f>
        <v>Small</v>
      </c>
      <c r="I1094" s="4" t="str">
        <f>VLOOKUP(G1094,$A$2:$B$12,2,TRUE)</f>
        <v>Small</v>
      </c>
      <c r="J1094" s="1">
        <v>122.93</v>
      </c>
      <c r="K1094" s="4">
        <f>IF(I1094="Extra Large",0.01,IF(I1094="XXX Large",0.01,IF(I1094="XX Large",0.01,0)))</f>
        <v>0</v>
      </c>
      <c r="L1094" s="4">
        <f>J1094-(J1094*K1094)</f>
        <v>122.93</v>
      </c>
      <c r="M1094" s="4">
        <f>IF(I1094="XXX Large",J1094-O1094,IF(I1094="XX Large",J1094-O1094,IF(I1094="Extra Large",J1094-O1094,J1094)))</f>
        <v>122.93</v>
      </c>
      <c r="N1094" s="1" t="s">
        <v>10</v>
      </c>
      <c r="O1094" s="1">
        <v>5.76</v>
      </c>
    </row>
    <row r="1095" spans="4:15" x14ac:dyDescent="0.25">
      <c r="D1095" s="1">
        <v>39266</v>
      </c>
      <c r="E1095" s="2">
        <v>41148</v>
      </c>
      <c r="F1095" s="1" t="s">
        <v>9</v>
      </c>
      <c r="G1095" s="1">
        <v>14</v>
      </c>
      <c r="H1095" s="4" t="str">
        <f>IF($G1095&gt;=30,"Large",IF(G1095&lt;=15,"Small","Medium"))</f>
        <v>Small</v>
      </c>
      <c r="I1095" s="4" t="str">
        <f>VLOOKUP(G1095,$A$2:$B$12,2,TRUE)</f>
        <v>Small</v>
      </c>
      <c r="J1095" s="1">
        <v>36.409999999999997</v>
      </c>
      <c r="K1095" s="4">
        <f>IF(I1095="Extra Large",0.01,IF(I1095="XXX Large",0.01,IF(I1095="XX Large",0.01,0)))</f>
        <v>0</v>
      </c>
      <c r="L1095" s="4">
        <f>J1095-(J1095*K1095)</f>
        <v>36.409999999999997</v>
      </c>
      <c r="M1095" s="4">
        <f>IF(I1095="XXX Large",J1095-O1095,IF(I1095="XX Large",J1095-O1095,IF(I1095="Extra Large",J1095-O1095,J1095)))</f>
        <v>36.409999999999997</v>
      </c>
      <c r="N1095" s="1" t="s">
        <v>10</v>
      </c>
      <c r="O1095" s="1">
        <v>0.5</v>
      </c>
    </row>
    <row r="1096" spans="4:15" x14ac:dyDescent="0.25">
      <c r="D1096" s="1">
        <v>43682</v>
      </c>
      <c r="E1096" s="2">
        <v>41148</v>
      </c>
      <c r="F1096" s="1" t="s">
        <v>14</v>
      </c>
      <c r="G1096" s="1">
        <v>14</v>
      </c>
      <c r="H1096" s="4" t="str">
        <f>IF($G1096&gt;=30,"Large",IF(G1096&lt;=15,"Small","Medium"))</f>
        <v>Small</v>
      </c>
      <c r="I1096" s="4" t="str">
        <f>VLOOKUP(G1096,$A$2:$B$12,2,TRUE)</f>
        <v>Small</v>
      </c>
      <c r="J1096" s="1">
        <v>1849.6</v>
      </c>
      <c r="K1096" s="4">
        <f>IF(I1096="Extra Large",0.01,IF(I1096="XXX Large",0.01,IF(I1096="XX Large",0.01,0)))</f>
        <v>0</v>
      </c>
      <c r="L1096" s="4">
        <f>J1096-(J1096*K1096)</f>
        <v>1849.6</v>
      </c>
      <c r="M1096" s="4">
        <f>IF(I1096="XXX Large",J1096-O1096,IF(I1096="XX Large",J1096-O1096,IF(I1096="Extra Large",J1096-O1096,J1096)))</f>
        <v>1849.6</v>
      </c>
      <c r="N1096" s="1" t="s">
        <v>10</v>
      </c>
      <c r="O1096" s="1">
        <v>8.99</v>
      </c>
    </row>
    <row r="1097" spans="4:15" x14ac:dyDescent="0.25">
      <c r="D1097" s="1">
        <v>26981</v>
      </c>
      <c r="E1097" s="2">
        <v>41151</v>
      </c>
      <c r="F1097" s="1" t="s">
        <v>14</v>
      </c>
      <c r="G1097" s="1">
        <v>13</v>
      </c>
      <c r="H1097" s="4" t="str">
        <f>IF($G1097&gt;=30,"Large",IF(G1097&lt;=15,"Small","Medium"))</f>
        <v>Small</v>
      </c>
      <c r="I1097" s="4" t="str">
        <f>VLOOKUP(G1097,$A$2:$B$12,2,TRUE)</f>
        <v>Small</v>
      </c>
      <c r="J1097" s="1">
        <v>603.34699999999998</v>
      </c>
      <c r="K1097" s="4">
        <f>IF(I1097="Extra Large",0.01,IF(I1097="XXX Large",0.01,IF(I1097="XX Large",0.01,0)))</f>
        <v>0</v>
      </c>
      <c r="L1097" s="4">
        <f>J1097-(J1097*K1097)</f>
        <v>603.34699999999998</v>
      </c>
      <c r="M1097" s="4">
        <f>IF(I1097="XXX Large",J1097-O1097,IF(I1097="XX Large",J1097-O1097,IF(I1097="Extra Large",J1097-O1097,J1097)))</f>
        <v>603.34699999999998</v>
      </c>
      <c r="N1097" s="1" t="s">
        <v>10</v>
      </c>
      <c r="O1097" s="1">
        <v>1.25</v>
      </c>
    </row>
    <row r="1098" spans="4:15" x14ac:dyDescent="0.25">
      <c r="D1098" s="1">
        <v>52130</v>
      </c>
      <c r="E1098" s="2">
        <v>41157</v>
      </c>
      <c r="F1098" s="1" t="s">
        <v>7</v>
      </c>
      <c r="G1098" s="1">
        <v>13</v>
      </c>
      <c r="H1098" s="4" t="str">
        <f>IF($G1098&gt;=30,"Large",IF(G1098&lt;=15,"Small","Medium"))</f>
        <v>Small</v>
      </c>
      <c r="I1098" s="4" t="str">
        <f>VLOOKUP(G1098,$A$2:$B$12,2,TRUE)</f>
        <v>Small</v>
      </c>
      <c r="J1098" s="1">
        <v>63.33</v>
      </c>
      <c r="K1098" s="4">
        <f>IF(I1098="Extra Large",0.01,IF(I1098="XXX Large",0.01,IF(I1098="XX Large",0.01,0)))</f>
        <v>0</v>
      </c>
      <c r="L1098" s="4">
        <f>J1098-(J1098*K1098)</f>
        <v>63.33</v>
      </c>
      <c r="M1098" s="4">
        <f>IF(I1098="XXX Large",J1098-O1098,IF(I1098="XX Large",J1098-O1098,IF(I1098="Extra Large",J1098-O1098,J1098)))</f>
        <v>63.33</v>
      </c>
      <c r="N1098" s="1" t="s">
        <v>10</v>
      </c>
      <c r="O1098" s="1">
        <v>5.34</v>
      </c>
    </row>
    <row r="1099" spans="4:15" x14ac:dyDescent="0.25">
      <c r="D1099" s="1">
        <v>43713</v>
      </c>
      <c r="E1099" s="2">
        <v>41159</v>
      </c>
      <c r="F1099" s="1" t="s">
        <v>14</v>
      </c>
      <c r="G1099" s="1">
        <v>12</v>
      </c>
      <c r="H1099" s="4" t="str">
        <f>IF($G1099&gt;=30,"Large",IF(G1099&lt;=15,"Small","Medium"))</f>
        <v>Small</v>
      </c>
      <c r="I1099" s="4" t="str">
        <f>VLOOKUP(G1099,$A$2:$B$12,2,TRUE)</f>
        <v>Small</v>
      </c>
      <c r="J1099" s="1">
        <v>34.409999999999997</v>
      </c>
      <c r="K1099" s="4">
        <f>IF(I1099="Extra Large",0.01,IF(I1099="XXX Large",0.01,IF(I1099="XX Large",0.01,0)))</f>
        <v>0</v>
      </c>
      <c r="L1099" s="4">
        <f>J1099-(J1099*K1099)</f>
        <v>34.409999999999997</v>
      </c>
      <c r="M1099" s="4">
        <f>IF(I1099="XXX Large",J1099-O1099,IF(I1099="XX Large",J1099-O1099,IF(I1099="Extra Large",J1099-O1099,J1099)))</f>
        <v>34.409999999999997</v>
      </c>
      <c r="N1099" s="1" t="s">
        <v>10</v>
      </c>
      <c r="O1099" s="1">
        <v>2.4</v>
      </c>
    </row>
    <row r="1100" spans="4:15" x14ac:dyDescent="0.25">
      <c r="D1100" s="1">
        <v>31744</v>
      </c>
      <c r="E1100" s="2">
        <v>41161</v>
      </c>
      <c r="F1100" s="1" t="s">
        <v>14</v>
      </c>
      <c r="G1100" s="1">
        <v>12</v>
      </c>
      <c r="H1100" s="4" t="str">
        <f>IF($G1100&gt;=30,"Large",IF(G1100&lt;=15,"Small","Medium"))</f>
        <v>Small</v>
      </c>
      <c r="I1100" s="4" t="str">
        <f>VLOOKUP(G1100,$A$2:$B$12,2,TRUE)</f>
        <v>Small</v>
      </c>
      <c r="J1100" s="1">
        <v>86.69</v>
      </c>
      <c r="K1100" s="4">
        <f>IF(I1100="Extra Large",0.01,IF(I1100="XXX Large",0.01,IF(I1100="XX Large",0.01,0)))</f>
        <v>0</v>
      </c>
      <c r="L1100" s="4">
        <f>J1100-(J1100*K1100)</f>
        <v>86.69</v>
      </c>
      <c r="M1100" s="4">
        <f>IF(I1100="XXX Large",J1100-O1100,IF(I1100="XX Large",J1100-O1100,IF(I1100="Extra Large",J1100-O1100,J1100)))</f>
        <v>86.69</v>
      </c>
      <c r="N1100" s="1" t="s">
        <v>10</v>
      </c>
      <c r="O1100" s="1">
        <v>7.37</v>
      </c>
    </row>
    <row r="1101" spans="4:15" x14ac:dyDescent="0.25">
      <c r="D1101" s="1">
        <v>4578</v>
      </c>
      <c r="E1101" s="2">
        <v>41164</v>
      </c>
      <c r="F1101" s="1" t="s">
        <v>7</v>
      </c>
      <c r="G1101" s="1">
        <v>15</v>
      </c>
      <c r="H1101" s="4" t="str">
        <f>IF($G1101&gt;=30,"Large",IF(G1101&lt;=15,"Small","Medium"))</f>
        <v>Small</v>
      </c>
      <c r="I1101" s="4" t="str">
        <f>VLOOKUP(G1101,$A$2:$B$12,2,TRUE)</f>
        <v>Small</v>
      </c>
      <c r="J1101" s="1">
        <v>294.66000000000003</v>
      </c>
      <c r="K1101" s="4">
        <f>IF(I1101="Extra Large",0.01,IF(I1101="XXX Large",0.01,IF(I1101="XX Large",0.01,0)))</f>
        <v>0</v>
      </c>
      <c r="L1101" s="4">
        <f>J1101-(J1101*K1101)</f>
        <v>294.66000000000003</v>
      </c>
      <c r="M1101" s="4">
        <f>IF(I1101="XXX Large",J1101-O1101,IF(I1101="XX Large",J1101-O1101,IF(I1101="Extra Large",J1101-O1101,J1101)))</f>
        <v>294.66000000000003</v>
      </c>
      <c r="N1101" s="1" t="s">
        <v>10</v>
      </c>
      <c r="O1101" s="1">
        <v>6.67</v>
      </c>
    </row>
    <row r="1102" spans="4:15" x14ac:dyDescent="0.25">
      <c r="D1102" s="1">
        <v>51140</v>
      </c>
      <c r="E1102" s="2">
        <v>41166</v>
      </c>
      <c r="F1102" s="1" t="s">
        <v>7</v>
      </c>
      <c r="G1102" s="1">
        <v>14</v>
      </c>
      <c r="H1102" s="4" t="str">
        <f>IF($G1102&gt;=30,"Large",IF(G1102&lt;=15,"Small","Medium"))</f>
        <v>Small</v>
      </c>
      <c r="I1102" s="4" t="str">
        <f>VLOOKUP(G1102,$A$2:$B$12,2,TRUE)</f>
        <v>Small</v>
      </c>
      <c r="J1102" s="1">
        <v>626.33000000000004</v>
      </c>
      <c r="K1102" s="4">
        <f>IF(I1102="Extra Large",0.01,IF(I1102="XXX Large",0.01,IF(I1102="XX Large",0.01,0)))</f>
        <v>0</v>
      </c>
      <c r="L1102" s="4">
        <f>J1102-(J1102*K1102)</f>
        <v>626.33000000000004</v>
      </c>
      <c r="M1102" s="4">
        <f>IF(I1102="XXX Large",J1102-O1102,IF(I1102="XX Large",J1102-O1102,IF(I1102="Extra Large",J1102-O1102,J1102)))</f>
        <v>626.33000000000004</v>
      </c>
      <c r="N1102" s="1" t="s">
        <v>10</v>
      </c>
      <c r="O1102" s="1">
        <v>1.99</v>
      </c>
    </row>
    <row r="1103" spans="4:15" x14ac:dyDescent="0.25">
      <c r="D1103" s="1">
        <v>31684</v>
      </c>
      <c r="E1103" s="2">
        <v>41168</v>
      </c>
      <c r="F1103" s="1" t="s">
        <v>12</v>
      </c>
      <c r="G1103" s="1">
        <v>15</v>
      </c>
      <c r="H1103" s="4" t="str">
        <f>IF($G1103&gt;=30,"Large",IF(G1103&lt;=15,"Small","Medium"))</f>
        <v>Small</v>
      </c>
      <c r="I1103" s="4" t="str">
        <f>VLOOKUP(G1103,$A$2:$B$12,2,TRUE)</f>
        <v>Small</v>
      </c>
      <c r="J1103" s="1">
        <v>89.97</v>
      </c>
      <c r="K1103" s="4">
        <f>IF(I1103="Extra Large",0.01,IF(I1103="XXX Large",0.01,IF(I1103="XX Large",0.01,0)))</f>
        <v>0</v>
      </c>
      <c r="L1103" s="4">
        <f>J1103-(J1103*K1103)</f>
        <v>89.97</v>
      </c>
      <c r="M1103" s="4">
        <f>IF(I1103="XXX Large",J1103-O1103,IF(I1103="XX Large",J1103-O1103,IF(I1103="Extra Large",J1103-O1103,J1103)))</f>
        <v>89.97</v>
      </c>
      <c r="N1103" s="1" t="s">
        <v>10</v>
      </c>
      <c r="O1103" s="1">
        <v>1.46</v>
      </c>
    </row>
    <row r="1104" spans="4:15" x14ac:dyDescent="0.25">
      <c r="D1104" s="1">
        <v>36229</v>
      </c>
      <c r="E1104" s="2">
        <v>41173</v>
      </c>
      <c r="F1104" s="1" t="s">
        <v>11</v>
      </c>
      <c r="G1104" s="1">
        <v>12</v>
      </c>
      <c r="H1104" s="4" t="str">
        <f>IF($G1104&gt;=30,"Large",IF(G1104&lt;=15,"Small","Medium"))</f>
        <v>Small</v>
      </c>
      <c r="I1104" s="4" t="str">
        <f>VLOOKUP(G1104,$A$2:$B$12,2,TRUE)</f>
        <v>Small</v>
      </c>
      <c r="J1104" s="1">
        <v>1465.29</v>
      </c>
      <c r="K1104" s="4">
        <f>IF(I1104="Extra Large",0.01,IF(I1104="XXX Large",0.01,IF(I1104="XX Large",0.01,0)))</f>
        <v>0</v>
      </c>
      <c r="L1104" s="4">
        <f>J1104-(J1104*K1104)</f>
        <v>1465.29</v>
      </c>
      <c r="M1104" s="4">
        <f>IF(I1104="XXX Large",J1104-O1104,IF(I1104="XX Large",J1104-O1104,IF(I1104="Extra Large",J1104-O1104,J1104)))</f>
        <v>1465.29</v>
      </c>
      <c r="N1104" s="1" t="s">
        <v>10</v>
      </c>
      <c r="O1104" s="1">
        <v>7.11</v>
      </c>
    </row>
    <row r="1105" spans="4:15" x14ac:dyDescent="0.25">
      <c r="D1105" s="1">
        <v>57570</v>
      </c>
      <c r="E1105" s="2">
        <v>41180</v>
      </c>
      <c r="F1105" s="1" t="s">
        <v>9</v>
      </c>
      <c r="G1105" s="1">
        <v>15</v>
      </c>
      <c r="H1105" s="4" t="str">
        <f>IF($G1105&gt;=30,"Large",IF(G1105&lt;=15,"Small","Medium"))</f>
        <v>Small</v>
      </c>
      <c r="I1105" s="4" t="str">
        <f>VLOOKUP(G1105,$A$2:$B$12,2,TRUE)</f>
        <v>Small</v>
      </c>
      <c r="J1105" s="1">
        <v>675.23</v>
      </c>
      <c r="K1105" s="4">
        <f>IF(I1105="Extra Large",0.01,IF(I1105="XXX Large",0.01,IF(I1105="XX Large",0.01,0)))</f>
        <v>0</v>
      </c>
      <c r="L1105" s="4">
        <f>J1105-(J1105*K1105)</f>
        <v>675.23</v>
      </c>
      <c r="M1105" s="4">
        <f>IF(I1105="XXX Large",J1105-O1105,IF(I1105="XX Large",J1105-O1105,IF(I1105="Extra Large",J1105-O1105,J1105)))</f>
        <v>675.23</v>
      </c>
      <c r="N1105" s="1" t="s">
        <v>10</v>
      </c>
      <c r="O1105" s="1">
        <v>7.23</v>
      </c>
    </row>
    <row r="1106" spans="4:15" x14ac:dyDescent="0.25">
      <c r="D1106" s="1">
        <v>46534</v>
      </c>
      <c r="E1106" s="2">
        <v>41185</v>
      </c>
      <c r="F1106" s="1" t="s">
        <v>9</v>
      </c>
      <c r="G1106" s="1">
        <v>13</v>
      </c>
      <c r="H1106" s="4" t="str">
        <f>IF($G1106&gt;=30,"Large",IF(G1106&lt;=15,"Small","Medium"))</f>
        <v>Small</v>
      </c>
      <c r="I1106" s="4" t="str">
        <f>VLOOKUP(G1106,$A$2:$B$12,2,TRUE)</f>
        <v>Small</v>
      </c>
      <c r="J1106" s="1">
        <v>1341.31</v>
      </c>
      <c r="K1106" s="4">
        <f>IF(I1106="Extra Large",0.01,IF(I1106="XXX Large",0.01,IF(I1106="XX Large",0.01,0)))</f>
        <v>0</v>
      </c>
      <c r="L1106" s="4">
        <f>J1106-(J1106*K1106)</f>
        <v>1341.31</v>
      </c>
      <c r="M1106" s="4">
        <f>IF(I1106="XXX Large",J1106-O1106,IF(I1106="XX Large",J1106-O1106,IF(I1106="Extra Large",J1106-O1106,J1106)))</f>
        <v>1341.31</v>
      </c>
      <c r="N1106" s="1" t="s">
        <v>10</v>
      </c>
      <c r="O1106" s="1">
        <v>19.989999999999998</v>
      </c>
    </row>
    <row r="1107" spans="4:15" x14ac:dyDescent="0.25">
      <c r="D1107" s="1">
        <v>44000</v>
      </c>
      <c r="E1107" s="2">
        <v>41186</v>
      </c>
      <c r="F1107" s="1" t="s">
        <v>11</v>
      </c>
      <c r="G1107" s="1">
        <v>15</v>
      </c>
      <c r="H1107" s="4" t="str">
        <f>IF($G1107&gt;=30,"Large",IF(G1107&lt;=15,"Small","Medium"))</f>
        <v>Small</v>
      </c>
      <c r="I1107" s="4" t="str">
        <f>VLOOKUP(G1107,$A$2:$B$12,2,TRUE)</f>
        <v>Small</v>
      </c>
      <c r="J1107" s="1">
        <v>502.8</v>
      </c>
      <c r="K1107" s="4">
        <f>IF(I1107="Extra Large",0.01,IF(I1107="XXX Large",0.01,IF(I1107="XX Large",0.01,0)))</f>
        <v>0</v>
      </c>
      <c r="L1107" s="4">
        <f>J1107-(J1107*K1107)</f>
        <v>502.8</v>
      </c>
      <c r="M1107" s="4">
        <f>IF(I1107="XXX Large",J1107-O1107,IF(I1107="XX Large",J1107-O1107,IF(I1107="Extra Large",J1107-O1107,J1107)))</f>
        <v>502.8</v>
      </c>
      <c r="N1107" s="1" t="s">
        <v>10</v>
      </c>
      <c r="O1107" s="1">
        <v>19.510000000000002</v>
      </c>
    </row>
    <row r="1108" spans="4:15" x14ac:dyDescent="0.25">
      <c r="D1108" s="1">
        <v>15651</v>
      </c>
      <c r="E1108" s="2">
        <v>41186</v>
      </c>
      <c r="F1108" s="1" t="s">
        <v>12</v>
      </c>
      <c r="G1108" s="1">
        <v>14</v>
      </c>
      <c r="H1108" s="4" t="str">
        <f>IF($G1108&gt;=30,"Large",IF(G1108&lt;=15,"Small","Medium"))</f>
        <v>Small</v>
      </c>
      <c r="I1108" s="4" t="str">
        <f>VLOOKUP(G1108,$A$2:$B$12,2,TRUE)</f>
        <v>Small</v>
      </c>
      <c r="J1108" s="1">
        <v>1144.3499999999999</v>
      </c>
      <c r="K1108" s="4">
        <f>IF(I1108="Extra Large",0.01,IF(I1108="XXX Large",0.01,IF(I1108="XX Large",0.01,0)))</f>
        <v>0</v>
      </c>
      <c r="L1108" s="4">
        <f>J1108-(J1108*K1108)</f>
        <v>1144.3499999999999</v>
      </c>
      <c r="M1108" s="4">
        <f>IF(I1108="XXX Large",J1108-O1108,IF(I1108="XX Large",J1108-O1108,IF(I1108="Extra Large",J1108-O1108,J1108)))</f>
        <v>1144.3499999999999</v>
      </c>
      <c r="N1108" s="1" t="s">
        <v>10</v>
      </c>
      <c r="O1108" s="1">
        <v>35</v>
      </c>
    </row>
    <row r="1109" spans="4:15" x14ac:dyDescent="0.25">
      <c r="D1109" s="1">
        <v>38336</v>
      </c>
      <c r="E1109" s="2">
        <v>41187</v>
      </c>
      <c r="F1109" s="1" t="s">
        <v>12</v>
      </c>
      <c r="G1109" s="1">
        <v>14</v>
      </c>
      <c r="H1109" s="4" t="str">
        <f>IF($G1109&gt;=30,"Large",IF(G1109&lt;=15,"Small","Medium"))</f>
        <v>Small</v>
      </c>
      <c r="I1109" s="4" t="str">
        <f>VLOOKUP(G1109,$A$2:$B$12,2,TRUE)</f>
        <v>Small</v>
      </c>
      <c r="J1109" s="1">
        <v>91.75</v>
      </c>
      <c r="K1109" s="4">
        <f>IF(I1109="Extra Large",0.01,IF(I1109="XXX Large",0.01,IF(I1109="XX Large",0.01,0)))</f>
        <v>0</v>
      </c>
      <c r="L1109" s="4">
        <f>J1109-(J1109*K1109)</f>
        <v>91.75</v>
      </c>
      <c r="M1109" s="4">
        <f>IF(I1109="XXX Large",J1109-O1109,IF(I1109="XX Large",J1109-O1109,IF(I1109="Extra Large",J1109-O1109,J1109)))</f>
        <v>91.75</v>
      </c>
      <c r="N1109" s="1" t="s">
        <v>10</v>
      </c>
      <c r="O1109" s="1">
        <v>2.99</v>
      </c>
    </row>
    <row r="1110" spans="4:15" x14ac:dyDescent="0.25">
      <c r="D1110" s="1">
        <v>33444</v>
      </c>
      <c r="E1110" s="2">
        <v>41188</v>
      </c>
      <c r="F1110" s="1" t="s">
        <v>14</v>
      </c>
      <c r="G1110" s="1">
        <v>11</v>
      </c>
      <c r="H1110" s="4" t="str">
        <f>IF($G1110&gt;=30,"Large",IF(G1110&lt;=15,"Small","Medium"))</f>
        <v>Small</v>
      </c>
      <c r="I1110" s="4" t="str">
        <f>VLOOKUP(G1110,$A$2:$B$12,2,TRUE)</f>
        <v>Small</v>
      </c>
      <c r="J1110" s="1">
        <v>30.51</v>
      </c>
      <c r="K1110" s="4">
        <f>IF(I1110="Extra Large",0.01,IF(I1110="XXX Large",0.01,IF(I1110="XX Large",0.01,0)))</f>
        <v>0</v>
      </c>
      <c r="L1110" s="4">
        <f>J1110-(J1110*K1110)</f>
        <v>30.51</v>
      </c>
      <c r="M1110" s="4">
        <f>IF(I1110="XXX Large",J1110-O1110,IF(I1110="XX Large",J1110-O1110,IF(I1110="Extra Large",J1110-O1110,J1110)))</f>
        <v>30.51</v>
      </c>
      <c r="N1110" s="1" t="s">
        <v>10</v>
      </c>
      <c r="O1110" s="1">
        <v>2.4</v>
      </c>
    </row>
    <row r="1111" spans="4:15" x14ac:dyDescent="0.25">
      <c r="D1111" s="1">
        <v>33731</v>
      </c>
      <c r="E1111" s="2">
        <v>41190</v>
      </c>
      <c r="F1111" s="1" t="s">
        <v>9</v>
      </c>
      <c r="G1111" s="1">
        <v>12</v>
      </c>
      <c r="H1111" s="4" t="str">
        <f>IF($G1111&gt;=30,"Large",IF(G1111&lt;=15,"Small","Medium"))</f>
        <v>Small</v>
      </c>
      <c r="I1111" s="4" t="str">
        <f>VLOOKUP(G1111,$A$2:$B$12,2,TRUE)</f>
        <v>Small</v>
      </c>
      <c r="J1111" s="1">
        <v>138.88</v>
      </c>
      <c r="K1111" s="4">
        <f>IF(I1111="Extra Large",0.01,IF(I1111="XXX Large",0.01,IF(I1111="XX Large",0.01,0)))</f>
        <v>0</v>
      </c>
      <c r="L1111" s="4">
        <f>J1111-(J1111*K1111)</f>
        <v>138.88</v>
      </c>
      <c r="M1111" s="4">
        <f>IF(I1111="XXX Large",J1111-O1111,IF(I1111="XX Large",J1111-O1111,IF(I1111="Extra Large",J1111-O1111,J1111)))</f>
        <v>138.88</v>
      </c>
      <c r="N1111" s="1" t="s">
        <v>10</v>
      </c>
      <c r="O1111" s="1">
        <v>5.03</v>
      </c>
    </row>
    <row r="1112" spans="4:15" x14ac:dyDescent="0.25">
      <c r="D1112" s="1">
        <v>32356</v>
      </c>
      <c r="E1112" s="2">
        <v>41192</v>
      </c>
      <c r="F1112" s="1" t="s">
        <v>11</v>
      </c>
      <c r="G1112" s="1">
        <v>12</v>
      </c>
      <c r="H1112" s="4" t="str">
        <f>IF($G1112&gt;=30,"Large",IF(G1112&lt;=15,"Small","Medium"))</f>
        <v>Small</v>
      </c>
      <c r="I1112" s="4" t="str">
        <f>VLOOKUP(G1112,$A$2:$B$12,2,TRUE)</f>
        <v>Small</v>
      </c>
      <c r="J1112" s="1">
        <v>768.41</v>
      </c>
      <c r="K1112" s="4">
        <f>IF(I1112="Extra Large",0.01,IF(I1112="XXX Large",0.01,IF(I1112="XX Large",0.01,0)))</f>
        <v>0</v>
      </c>
      <c r="L1112" s="4">
        <f>J1112-(J1112*K1112)</f>
        <v>768.41</v>
      </c>
      <c r="M1112" s="4">
        <f>IF(I1112="XXX Large",J1112-O1112,IF(I1112="XX Large",J1112-O1112,IF(I1112="Extra Large",J1112-O1112,J1112)))</f>
        <v>768.41</v>
      </c>
      <c r="N1112" s="1" t="s">
        <v>10</v>
      </c>
      <c r="O1112" s="1">
        <v>19.989999999999998</v>
      </c>
    </row>
    <row r="1113" spans="4:15" x14ac:dyDescent="0.25">
      <c r="D1113" s="1">
        <v>6500</v>
      </c>
      <c r="E1113" s="2">
        <v>41194</v>
      </c>
      <c r="F1113" s="1" t="s">
        <v>12</v>
      </c>
      <c r="G1113" s="1">
        <v>15</v>
      </c>
      <c r="H1113" s="4" t="str">
        <f>IF($G1113&gt;=30,"Large",IF(G1113&lt;=15,"Small","Medium"))</f>
        <v>Small</v>
      </c>
      <c r="I1113" s="4" t="str">
        <f>VLOOKUP(G1113,$A$2:$B$12,2,TRUE)</f>
        <v>Small</v>
      </c>
      <c r="J1113" s="1">
        <v>448.07</v>
      </c>
      <c r="K1113" s="4">
        <f>IF(I1113="Extra Large",0.01,IF(I1113="XXX Large",0.01,IF(I1113="XX Large",0.01,0)))</f>
        <v>0</v>
      </c>
      <c r="L1113" s="4">
        <f>J1113-(J1113*K1113)</f>
        <v>448.07</v>
      </c>
      <c r="M1113" s="4">
        <f>IF(I1113="XXX Large",J1113-O1113,IF(I1113="XX Large",J1113-O1113,IF(I1113="Extra Large",J1113-O1113,J1113)))</f>
        <v>448.07</v>
      </c>
      <c r="N1113" s="1" t="s">
        <v>10</v>
      </c>
      <c r="O1113" s="1">
        <v>8.65</v>
      </c>
    </row>
    <row r="1114" spans="4:15" x14ac:dyDescent="0.25">
      <c r="D1114" s="1">
        <v>51940</v>
      </c>
      <c r="E1114" s="2">
        <v>41199</v>
      </c>
      <c r="F1114" s="1" t="s">
        <v>9</v>
      </c>
      <c r="G1114" s="1">
        <v>11</v>
      </c>
      <c r="H1114" s="4" t="str">
        <f>IF($G1114&gt;=30,"Large",IF(G1114&lt;=15,"Small","Medium"))</f>
        <v>Small</v>
      </c>
      <c r="I1114" s="4" t="str">
        <f>VLOOKUP(G1114,$A$2:$B$12,2,TRUE)</f>
        <v>Small</v>
      </c>
      <c r="J1114" s="1">
        <v>65.5</v>
      </c>
      <c r="K1114" s="4">
        <f>IF(I1114="Extra Large",0.01,IF(I1114="XXX Large",0.01,IF(I1114="XX Large",0.01,0)))</f>
        <v>0</v>
      </c>
      <c r="L1114" s="4">
        <f>J1114-(J1114*K1114)</f>
        <v>65.5</v>
      </c>
      <c r="M1114" s="4">
        <f>IF(I1114="XXX Large",J1114-O1114,IF(I1114="XX Large",J1114-O1114,IF(I1114="Extra Large",J1114-O1114,J1114)))</f>
        <v>65.5</v>
      </c>
      <c r="N1114" s="1" t="s">
        <v>10</v>
      </c>
      <c r="O1114" s="1">
        <v>4.38</v>
      </c>
    </row>
    <row r="1115" spans="4:15" x14ac:dyDescent="0.25">
      <c r="D1115" s="1">
        <v>50055</v>
      </c>
      <c r="E1115" s="2">
        <v>41200</v>
      </c>
      <c r="F1115" s="1" t="s">
        <v>14</v>
      </c>
      <c r="G1115" s="1">
        <v>11</v>
      </c>
      <c r="H1115" s="4" t="str">
        <f>IF($G1115&gt;=30,"Large",IF(G1115&lt;=15,"Small","Medium"))</f>
        <v>Small</v>
      </c>
      <c r="I1115" s="4" t="str">
        <f>VLOOKUP(G1115,$A$2:$B$12,2,TRUE)</f>
        <v>Small</v>
      </c>
      <c r="J1115" s="1">
        <v>75.790000000000006</v>
      </c>
      <c r="K1115" s="4">
        <f>IF(I1115="Extra Large",0.01,IF(I1115="XXX Large",0.01,IF(I1115="XX Large",0.01,0)))</f>
        <v>0</v>
      </c>
      <c r="L1115" s="4">
        <f>J1115-(J1115*K1115)</f>
        <v>75.790000000000006</v>
      </c>
      <c r="M1115" s="4">
        <f>IF(I1115="XXX Large",J1115-O1115,IF(I1115="XX Large",J1115-O1115,IF(I1115="Extra Large",J1115-O1115,J1115)))</f>
        <v>75.790000000000006</v>
      </c>
      <c r="N1115" s="1" t="s">
        <v>10</v>
      </c>
      <c r="O1115" s="1">
        <v>4.91</v>
      </c>
    </row>
    <row r="1116" spans="4:15" x14ac:dyDescent="0.25">
      <c r="D1116" s="1">
        <v>31845</v>
      </c>
      <c r="E1116" s="2">
        <v>41204</v>
      </c>
      <c r="F1116" s="1" t="s">
        <v>7</v>
      </c>
      <c r="G1116" s="1">
        <v>11</v>
      </c>
      <c r="H1116" s="4" t="str">
        <f>IF($G1116&gt;=30,"Large",IF(G1116&lt;=15,"Small","Medium"))</f>
        <v>Small</v>
      </c>
      <c r="I1116" s="4" t="str">
        <f>VLOOKUP(G1116,$A$2:$B$12,2,TRUE)</f>
        <v>Small</v>
      </c>
      <c r="J1116" s="1">
        <v>114.55</v>
      </c>
      <c r="K1116" s="4">
        <f>IF(I1116="Extra Large",0.01,IF(I1116="XXX Large",0.01,IF(I1116="XX Large",0.01,0)))</f>
        <v>0</v>
      </c>
      <c r="L1116" s="4">
        <f>J1116-(J1116*K1116)</f>
        <v>114.55</v>
      </c>
      <c r="M1116" s="4">
        <f>IF(I1116="XXX Large",J1116-O1116,IF(I1116="XX Large",J1116-O1116,IF(I1116="Extra Large",J1116-O1116,J1116)))</f>
        <v>114.55</v>
      </c>
      <c r="N1116" s="1" t="s">
        <v>10</v>
      </c>
      <c r="O1116" s="1">
        <v>2.06</v>
      </c>
    </row>
    <row r="1117" spans="4:15" x14ac:dyDescent="0.25">
      <c r="D1117" s="1">
        <v>3014</v>
      </c>
      <c r="E1117" s="2">
        <v>41211</v>
      </c>
      <c r="F1117" s="1" t="s">
        <v>11</v>
      </c>
      <c r="G1117" s="1">
        <v>13</v>
      </c>
      <c r="H1117" s="4" t="str">
        <f>IF($G1117&gt;=30,"Large",IF(G1117&lt;=15,"Small","Medium"))</f>
        <v>Small</v>
      </c>
      <c r="I1117" s="4" t="str">
        <f>VLOOKUP(G1117,$A$2:$B$12,2,TRUE)</f>
        <v>Small</v>
      </c>
      <c r="J1117" s="1">
        <v>4002.14</v>
      </c>
      <c r="K1117" s="4">
        <f>IF(I1117="Extra Large",0.01,IF(I1117="XXX Large",0.01,IF(I1117="XX Large",0.01,0)))</f>
        <v>0</v>
      </c>
      <c r="L1117" s="4">
        <f>J1117-(J1117*K1117)</f>
        <v>4002.14</v>
      </c>
      <c r="M1117" s="4">
        <f>IF(I1117="XXX Large",J1117-O1117,IF(I1117="XX Large",J1117-O1117,IF(I1117="Extra Large",J1117-O1117,J1117)))</f>
        <v>4002.14</v>
      </c>
      <c r="N1117" s="1" t="s">
        <v>10</v>
      </c>
      <c r="O1117" s="1">
        <v>19.989999999999998</v>
      </c>
    </row>
    <row r="1118" spans="4:15" x14ac:dyDescent="0.25">
      <c r="D1118" s="1">
        <v>26306</v>
      </c>
      <c r="E1118" s="2">
        <v>41212</v>
      </c>
      <c r="F1118" s="1" t="s">
        <v>7</v>
      </c>
      <c r="G1118" s="1">
        <v>15</v>
      </c>
      <c r="H1118" s="4" t="str">
        <f>IF($G1118&gt;=30,"Large",IF(G1118&lt;=15,"Small","Medium"))</f>
        <v>Small</v>
      </c>
      <c r="I1118" s="4" t="str">
        <f>VLOOKUP(G1118,$A$2:$B$12,2,TRUE)</f>
        <v>Small</v>
      </c>
      <c r="J1118" s="1">
        <v>2567.64</v>
      </c>
      <c r="K1118" s="4">
        <f>IF(I1118="Extra Large",0.01,IF(I1118="XXX Large",0.01,IF(I1118="XX Large",0.01,0)))</f>
        <v>0</v>
      </c>
      <c r="L1118" s="4">
        <f>J1118-(J1118*K1118)</f>
        <v>2567.64</v>
      </c>
      <c r="M1118" s="4">
        <f>IF(I1118="XXX Large",J1118-O1118,IF(I1118="XX Large",J1118-O1118,IF(I1118="Extra Large",J1118-O1118,J1118)))</f>
        <v>2567.64</v>
      </c>
      <c r="N1118" s="1" t="s">
        <v>10</v>
      </c>
      <c r="O1118" s="1">
        <v>69</v>
      </c>
    </row>
    <row r="1119" spans="4:15" x14ac:dyDescent="0.25">
      <c r="D1119" s="1">
        <v>10951</v>
      </c>
      <c r="E1119" s="2">
        <v>41219</v>
      </c>
      <c r="F1119" s="1" t="s">
        <v>11</v>
      </c>
      <c r="G1119" s="1">
        <v>14</v>
      </c>
      <c r="H1119" s="4" t="str">
        <f>IF($G1119&gt;=30,"Large",IF(G1119&lt;=15,"Small","Medium"))</f>
        <v>Small</v>
      </c>
      <c r="I1119" s="4" t="str">
        <f>VLOOKUP(G1119,$A$2:$B$12,2,TRUE)</f>
        <v>Small</v>
      </c>
      <c r="J1119" s="1">
        <v>677.43</v>
      </c>
      <c r="K1119" s="4">
        <f>IF(I1119="Extra Large",0.01,IF(I1119="XXX Large",0.01,IF(I1119="XX Large",0.01,0)))</f>
        <v>0</v>
      </c>
      <c r="L1119" s="4">
        <f>J1119-(J1119*K1119)</f>
        <v>677.43</v>
      </c>
      <c r="M1119" s="4">
        <f>IF(I1119="XXX Large",J1119-O1119,IF(I1119="XX Large",J1119-O1119,IF(I1119="Extra Large",J1119-O1119,J1119)))</f>
        <v>677.43</v>
      </c>
      <c r="N1119" s="1" t="s">
        <v>10</v>
      </c>
      <c r="O1119" s="1">
        <v>22.24</v>
      </c>
    </row>
    <row r="1120" spans="4:15" x14ac:dyDescent="0.25">
      <c r="D1120" s="1">
        <v>39364</v>
      </c>
      <c r="E1120" s="2">
        <v>41222</v>
      </c>
      <c r="F1120" s="1" t="s">
        <v>9</v>
      </c>
      <c r="G1120" s="1">
        <v>15</v>
      </c>
      <c r="H1120" s="4" t="str">
        <f>IF($G1120&gt;=30,"Large",IF(G1120&lt;=15,"Small","Medium"))</f>
        <v>Small</v>
      </c>
      <c r="I1120" s="4" t="str">
        <f>VLOOKUP(G1120,$A$2:$B$12,2,TRUE)</f>
        <v>Small</v>
      </c>
      <c r="J1120" s="1">
        <v>19417.55</v>
      </c>
      <c r="K1120" s="4">
        <f>IF(I1120="Extra Large",0.01,IF(I1120="XXX Large",0.01,IF(I1120="XX Large",0.01,0)))</f>
        <v>0</v>
      </c>
      <c r="L1120" s="4">
        <f>J1120-(J1120*K1120)</f>
        <v>19417.55</v>
      </c>
      <c r="M1120" s="4">
        <f>IF(I1120="XXX Large",J1120-O1120,IF(I1120="XX Large",J1120-O1120,IF(I1120="Extra Large",J1120-O1120,J1120)))</f>
        <v>19417.55</v>
      </c>
      <c r="N1120" s="1" t="s">
        <v>10</v>
      </c>
      <c r="O1120" s="1">
        <v>19.989999999999998</v>
      </c>
    </row>
    <row r="1121" spans="4:15" x14ac:dyDescent="0.25">
      <c r="D1121" s="1">
        <v>42758</v>
      </c>
      <c r="E1121" s="2">
        <v>41223</v>
      </c>
      <c r="F1121" s="1" t="s">
        <v>12</v>
      </c>
      <c r="G1121" s="1">
        <v>12</v>
      </c>
      <c r="H1121" s="4" t="str">
        <f>IF($G1121&gt;=30,"Large",IF(G1121&lt;=15,"Small","Medium"))</f>
        <v>Small</v>
      </c>
      <c r="I1121" s="4" t="str">
        <f>VLOOKUP(G1121,$A$2:$B$12,2,TRUE)</f>
        <v>Small</v>
      </c>
      <c r="J1121" s="1">
        <v>1769.74</v>
      </c>
      <c r="K1121" s="4">
        <f>IF(I1121="Extra Large",0.01,IF(I1121="XXX Large",0.01,IF(I1121="XX Large",0.01,0)))</f>
        <v>0</v>
      </c>
      <c r="L1121" s="4">
        <f>J1121-(J1121*K1121)</f>
        <v>1769.74</v>
      </c>
      <c r="M1121" s="4">
        <f>IF(I1121="XXX Large",J1121-O1121,IF(I1121="XX Large",J1121-O1121,IF(I1121="Extra Large",J1121-O1121,J1121)))</f>
        <v>1769.74</v>
      </c>
      <c r="N1121" s="1" t="s">
        <v>10</v>
      </c>
      <c r="O1121" s="1">
        <v>4</v>
      </c>
    </row>
    <row r="1122" spans="4:15" x14ac:dyDescent="0.25">
      <c r="D1122" s="1">
        <v>57600</v>
      </c>
      <c r="E1122" s="2">
        <v>41224</v>
      </c>
      <c r="F1122" s="1" t="s">
        <v>12</v>
      </c>
      <c r="G1122" s="1">
        <v>12</v>
      </c>
      <c r="H1122" s="4" t="str">
        <f>IF($G1122&gt;=30,"Large",IF(G1122&lt;=15,"Small","Medium"))</f>
        <v>Small</v>
      </c>
      <c r="I1122" s="4" t="str">
        <f>VLOOKUP(G1122,$A$2:$B$12,2,TRUE)</f>
        <v>Small</v>
      </c>
      <c r="J1122" s="1">
        <v>407.2</v>
      </c>
      <c r="K1122" s="4">
        <f>IF(I1122="Extra Large",0.01,IF(I1122="XXX Large",0.01,IF(I1122="XX Large",0.01,0)))</f>
        <v>0</v>
      </c>
      <c r="L1122" s="4">
        <f>J1122-(J1122*K1122)</f>
        <v>407.2</v>
      </c>
      <c r="M1122" s="4">
        <f>IF(I1122="XXX Large",J1122-O1122,IF(I1122="XX Large",J1122-O1122,IF(I1122="Extra Large",J1122-O1122,J1122)))</f>
        <v>407.2</v>
      </c>
      <c r="N1122" s="1" t="s">
        <v>10</v>
      </c>
      <c r="O1122" s="1">
        <v>17.079999999999998</v>
      </c>
    </row>
    <row r="1123" spans="4:15" x14ac:dyDescent="0.25">
      <c r="D1123" s="1">
        <v>44737</v>
      </c>
      <c r="E1123" s="2">
        <v>41232</v>
      </c>
      <c r="F1123" s="1" t="s">
        <v>14</v>
      </c>
      <c r="G1123" s="1">
        <v>11</v>
      </c>
      <c r="H1123" s="4" t="str">
        <f>IF($G1123&gt;=30,"Large",IF(G1123&lt;=15,"Small","Medium"))</f>
        <v>Small</v>
      </c>
      <c r="I1123" s="4" t="str">
        <f>VLOOKUP(G1123,$A$2:$B$12,2,TRUE)</f>
        <v>Small</v>
      </c>
      <c r="J1123" s="1">
        <v>773.74</v>
      </c>
      <c r="K1123" s="4">
        <f>IF(I1123="Extra Large",0.01,IF(I1123="XXX Large",0.01,IF(I1123="XX Large",0.01,0)))</f>
        <v>0</v>
      </c>
      <c r="L1123" s="4">
        <f>J1123-(J1123*K1123)</f>
        <v>773.74</v>
      </c>
      <c r="M1123" s="4">
        <f>IF(I1123="XXX Large",J1123-O1123,IF(I1123="XX Large",J1123-O1123,IF(I1123="Extra Large",J1123-O1123,J1123)))</f>
        <v>773.74</v>
      </c>
      <c r="N1123" s="1" t="s">
        <v>10</v>
      </c>
      <c r="O1123" s="1">
        <v>35</v>
      </c>
    </row>
    <row r="1124" spans="4:15" x14ac:dyDescent="0.25">
      <c r="D1124" s="1">
        <v>1187</v>
      </c>
      <c r="E1124" s="2">
        <v>41232</v>
      </c>
      <c r="F1124" s="1" t="s">
        <v>14</v>
      </c>
      <c r="G1124" s="1">
        <v>14</v>
      </c>
      <c r="H1124" s="4" t="str">
        <f>IF($G1124&gt;=30,"Large",IF(G1124&lt;=15,"Small","Medium"))</f>
        <v>Small</v>
      </c>
      <c r="I1124" s="4" t="str">
        <f>VLOOKUP(G1124,$A$2:$B$12,2,TRUE)</f>
        <v>Small</v>
      </c>
      <c r="J1124" s="1">
        <v>222.91</v>
      </c>
      <c r="K1124" s="4">
        <f>IF(I1124="Extra Large",0.01,IF(I1124="XXX Large",0.01,IF(I1124="XX Large",0.01,0)))</f>
        <v>0</v>
      </c>
      <c r="L1124" s="4">
        <f>J1124-(J1124*K1124)</f>
        <v>222.91</v>
      </c>
      <c r="M1124" s="4">
        <f>IF(I1124="XXX Large",J1124-O1124,IF(I1124="XX Large",J1124-O1124,IF(I1124="Extra Large",J1124-O1124,J1124)))</f>
        <v>222.91</v>
      </c>
      <c r="N1124" s="1" t="s">
        <v>10</v>
      </c>
      <c r="O1124" s="1">
        <v>4</v>
      </c>
    </row>
    <row r="1125" spans="4:15" x14ac:dyDescent="0.25">
      <c r="D1125" s="1">
        <v>47777</v>
      </c>
      <c r="E1125" s="2">
        <v>41238</v>
      </c>
      <c r="F1125" s="1" t="s">
        <v>7</v>
      </c>
      <c r="G1125" s="1">
        <v>13</v>
      </c>
      <c r="H1125" s="4" t="str">
        <f>IF($G1125&gt;=30,"Large",IF(G1125&lt;=15,"Small","Medium"))</f>
        <v>Small</v>
      </c>
      <c r="I1125" s="4" t="str">
        <f>VLOOKUP(G1125,$A$2:$B$12,2,TRUE)</f>
        <v>Small</v>
      </c>
      <c r="J1125" s="1">
        <v>87.91</v>
      </c>
      <c r="K1125" s="4">
        <f>IF(I1125="Extra Large",0.01,IF(I1125="XXX Large",0.01,IF(I1125="XX Large",0.01,0)))</f>
        <v>0</v>
      </c>
      <c r="L1125" s="4">
        <f>J1125-(J1125*K1125)</f>
        <v>87.91</v>
      </c>
      <c r="M1125" s="4">
        <f>IF(I1125="XXX Large",J1125-O1125,IF(I1125="XX Large",J1125-O1125,IF(I1125="Extra Large",J1125-O1125,J1125)))</f>
        <v>87.91</v>
      </c>
      <c r="N1125" s="1" t="s">
        <v>10</v>
      </c>
      <c r="O1125" s="1">
        <v>5.41</v>
      </c>
    </row>
    <row r="1126" spans="4:15" x14ac:dyDescent="0.25">
      <c r="D1126" s="1">
        <v>28934</v>
      </c>
      <c r="E1126" s="2">
        <v>41241</v>
      </c>
      <c r="F1126" s="1" t="s">
        <v>14</v>
      </c>
      <c r="G1126" s="1">
        <v>12</v>
      </c>
      <c r="H1126" s="4" t="str">
        <f>IF($G1126&gt;=30,"Large",IF(G1126&lt;=15,"Small","Medium"))</f>
        <v>Small</v>
      </c>
      <c r="I1126" s="4" t="str">
        <f>VLOOKUP(G1126,$A$2:$B$12,2,TRUE)</f>
        <v>Small</v>
      </c>
      <c r="J1126" s="1">
        <v>1272.3499999999999</v>
      </c>
      <c r="K1126" s="4">
        <f>IF(I1126="Extra Large",0.01,IF(I1126="XXX Large",0.01,IF(I1126="XX Large",0.01,0)))</f>
        <v>0</v>
      </c>
      <c r="L1126" s="4">
        <f>J1126-(J1126*K1126)</f>
        <v>1272.3499999999999</v>
      </c>
      <c r="M1126" s="4">
        <f>IF(I1126="XXX Large",J1126-O1126,IF(I1126="XX Large",J1126-O1126,IF(I1126="Extra Large",J1126-O1126,J1126)))</f>
        <v>1272.3499999999999</v>
      </c>
      <c r="N1126" s="1" t="s">
        <v>10</v>
      </c>
      <c r="O1126" s="1">
        <v>7.18</v>
      </c>
    </row>
    <row r="1127" spans="4:15" x14ac:dyDescent="0.25">
      <c r="D1127" s="1">
        <v>23745</v>
      </c>
      <c r="E1127" s="2">
        <v>41248</v>
      </c>
      <c r="F1127" s="1" t="s">
        <v>7</v>
      </c>
      <c r="G1127" s="1">
        <v>12</v>
      </c>
      <c r="H1127" s="4" t="str">
        <f>IF($G1127&gt;=30,"Large",IF(G1127&lt;=15,"Small","Medium"))</f>
        <v>Small</v>
      </c>
      <c r="I1127" s="4" t="str">
        <f>VLOOKUP(G1127,$A$2:$B$12,2,TRUE)</f>
        <v>Small</v>
      </c>
      <c r="J1127" s="1">
        <v>715.8</v>
      </c>
      <c r="K1127" s="4">
        <f>IF(I1127="Extra Large",0.01,IF(I1127="XXX Large",0.01,IF(I1127="XX Large",0.01,0)))</f>
        <v>0</v>
      </c>
      <c r="L1127" s="4">
        <f>J1127-(J1127*K1127)</f>
        <v>715.8</v>
      </c>
      <c r="M1127" s="4">
        <f>IF(I1127="XXX Large",J1127-O1127,IF(I1127="XX Large",J1127-O1127,IF(I1127="Extra Large",J1127-O1127,J1127)))</f>
        <v>715.8</v>
      </c>
      <c r="N1127" s="1" t="s">
        <v>10</v>
      </c>
      <c r="O1127" s="1">
        <v>52.2</v>
      </c>
    </row>
    <row r="1128" spans="4:15" x14ac:dyDescent="0.25">
      <c r="D1128" s="1">
        <v>21729</v>
      </c>
      <c r="E1128" s="2">
        <v>41249</v>
      </c>
      <c r="F1128" s="1" t="s">
        <v>7</v>
      </c>
      <c r="G1128" s="1">
        <v>14</v>
      </c>
      <c r="H1128" s="4" t="str">
        <f>IF($G1128&gt;=30,"Large",IF(G1128&lt;=15,"Small","Medium"))</f>
        <v>Small</v>
      </c>
      <c r="I1128" s="4" t="str">
        <f>VLOOKUP(G1128,$A$2:$B$12,2,TRUE)</f>
        <v>Small</v>
      </c>
      <c r="J1128" s="1">
        <v>1082.6600000000001</v>
      </c>
      <c r="K1128" s="4">
        <f>IF(I1128="Extra Large",0.01,IF(I1128="XXX Large",0.01,IF(I1128="XX Large",0.01,0)))</f>
        <v>0</v>
      </c>
      <c r="L1128" s="4">
        <f>J1128-(J1128*K1128)</f>
        <v>1082.6600000000001</v>
      </c>
      <c r="M1128" s="4">
        <f>IF(I1128="XXX Large",J1128-O1128,IF(I1128="XX Large",J1128-O1128,IF(I1128="Extra Large",J1128-O1128,J1128)))</f>
        <v>1082.6600000000001</v>
      </c>
      <c r="N1128" s="1" t="s">
        <v>10</v>
      </c>
      <c r="O1128" s="1">
        <v>48.2</v>
      </c>
    </row>
    <row r="1129" spans="4:15" x14ac:dyDescent="0.25">
      <c r="D1129" s="1">
        <v>35011</v>
      </c>
      <c r="E1129" s="2">
        <v>41253</v>
      </c>
      <c r="F1129" s="1" t="s">
        <v>11</v>
      </c>
      <c r="G1129" s="1">
        <v>14</v>
      </c>
      <c r="H1129" s="4" t="str">
        <f>IF($G1129&gt;=30,"Large",IF(G1129&lt;=15,"Small","Medium"))</f>
        <v>Small</v>
      </c>
      <c r="I1129" s="4" t="str">
        <f>VLOOKUP(G1129,$A$2:$B$12,2,TRUE)</f>
        <v>Small</v>
      </c>
      <c r="J1129" s="1">
        <v>154.44999999999999</v>
      </c>
      <c r="K1129" s="4">
        <f>IF(I1129="Extra Large",0.01,IF(I1129="XXX Large",0.01,IF(I1129="XX Large",0.01,0)))</f>
        <v>0</v>
      </c>
      <c r="L1129" s="4">
        <f>J1129-(J1129*K1129)</f>
        <v>154.44999999999999</v>
      </c>
      <c r="M1129" s="4">
        <f>IF(I1129="XXX Large",J1129-O1129,IF(I1129="XX Large",J1129-O1129,IF(I1129="Extra Large",J1129-O1129,J1129)))</f>
        <v>154.44999999999999</v>
      </c>
      <c r="N1129" s="1" t="s">
        <v>10</v>
      </c>
      <c r="O1129" s="1">
        <v>3.37</v>
      </c>
    </row>
    <row r="1130" spans="4:15" x14ac:dyDescent="0.25">
      <c r="D1130" s="1">
        <v>59685</v>
      </c>
      <c r="E1130" s="2">
        <v>41253</v>
      </c>
      <c r="F1130" s="1" t="s">
        <v>12</v>
      </c>
      <c r="G1130" s="1">
        <v>12</v>
      </c>
      <c r="H1130" s="4" t="str">
        <f>IF($G1130&gt;=30,"Large",IF(G1130&lt;=15,"Small","Medium"))</f>
        <v>Small</v>
      </c>
      <c r="I1130" s="4" t="str">
        <f>VLOOKUP(G1130,$A$2:$B$12,2,TRUE)</f>
        <v>Small</v>
      </c>
      <c r="J1130" s="1">
        <v>505.2</v>
      </c>
      <c r="K1130" s="4">
        <f>IF(I1130="Extra Large",0.01,IF(I1130="XXX Large",0.01,IF(I1130="XX Large",0.01,0)))</f>
        <v>0</v>
      </c>
      <c r="L1130" s="4">
        <f>J1130-(J1130*K1130)</f>
        <v>505.2</v>
      </c>
      <c r="M1130" s="4">
        <f>IF(I1130="XXX Large",J1130-O1130,IF(I1130="XX Large",J1130-O1130,IF(I1130="Extra Large",J1130-O1130,J1130)))</f>
        <v>505.2</v>
      </c>
      <c r="N1130" s="1" t="s">
        <v>10</v>
      </c>
      <c r="O1130" s="1">
        <v>5.33</v>
      </c>
    </row>
    <row r="1131" spans="4:15" x14ac:dyDescent="0.25">
      <c r="D1131" s="1">
        <v>26919</v>
      </c>
      <c r="E1131" s="2">
        <v>41253</v>
      </c>
      <c r="F1131" s="1" t="s">
        <v>7</v>
      </c>
      <c r="G1131" s="1">
        <v>12</v>
      </c>
      <c r="H1131" s="4" t="str">
        <f>IF($G1131&gt;=30,"Large",IF(G1131&lt;=15,"Small","Medium"))</f>
        <v>Small</v>
      </c>
      <c r="I1131" s="4" t="str">
        <f>VLOOKUP(G1131,$A$2:$B$12,2,TRUE)</f>
        <v>Small</v>
      </c>
      <c r="J1131" s="1">
        <v>3534.56</v>
      </c>
      <c r="K1131" s="4">
        <f>IF(I1131="Extra Large",0.01,IF(I1131="XXX Large",0.01,IF(I1131="XX Large",0.01,0)))</f>
        <v>0</v>
      </c>
      <c r="L1131" s="4">
        <f>J1131-(J1131*K1131)</f>
        <v>3534.56</v>
      </c>
      <c r="M1131" s="4">
        <f>IF(I1131="XXX Large",J1131-O1131,IF(I1131="XX Large",J1131-O1131,IF(I1131="Extra Large",J1131-O1131,J1131)))</f>
        <v>3534.56</v>
      </c>
      <c r="N1131" s="1" t="s">
        <v>10</v>
      </c>
      <c r="O1131" s="1">
        <v>24.49</v>
      </c>
    </row>
    <row r="1132" spans="4:15" x14ac:dyDescent="0.25">
      <c r="D1132" s="1">
        <v>51813</v>
      </c>
      <c r="E1132" s="2">
        <v>41264</v>
      </c>
      <c r="F1132" s="1" t="s">
        <v>11</v>
      </c>
      <c r="G1132" s="1">
        <v>13</v>
      </c>
      <c r="H1132" s="4" t="str">
        <f>IF($G1132&gt;=30,"Large",IF(G1132&lt;=15,"Small","Medium"))</f>
        <v>Small</v>
      </c>
      <c r="I1132" s="4" t="str">
        <f>VLOOKUP(G1132,$A$2:$B$12,2,TRUE)</f>
        <v>Small</v>
      </c>
      <c r="J1132" s="1">
        <v>1390.17</v>
      </c>
      <c r="K1132" s="4">
        <f>IF(I1132="Extra Large",0.01,IF(I1132="XXX Large",0.01,IF(I1132="XX Large",0.01,0)))</f>
        <v>0</v>
      </c>
      <c r="L1132" s="4">
        <f>J1132-(J1132*K1132)</f>
        <v>1390.17</v>
      </c>
      <c r="M1132" s="4">
        <f>IF(I1132="XXX Large",J1132-O1132,IF(I1132="XX Large",J1132-O1132,IF(I1132="Extra Large",J1132-O1132,J1132)))</f>
        <v>1390.17</v>
      </c>
      <c r="N1132" s="1" t="s">
        <v>10</v>
      </c>
      <c r="O1132" s="1">
        <v>35</v>
      </c>
    </row>
    <row r="1133" spans="4:15" x14ac:dyDescent="0.25">
      <c r="D1133" s="1">
        <v>26726</v>
      </c>
      <c r="E1133" s="2">
        <v>41270</v>
      </c>
      <c r="F1133" s="1" t="s">
        <v>9</v>
      </c>
      <c r="G1133" s="1">
        <v>11</v>
      </c>
      <c r="H1133" s="4" t="str">
        <f>IF($G1133&gt;=30,"Large",IF(G1133&lt;=15,"Small","Medium"))</f>
        <v>Small</v>
      </c>
      <c r="I1133" s="4" t="str">
        <f>VLOOKUP(G1133,$A$2:$B$12,2,TRUE)</f>
        <v>Small</v>
      </c>
      <c r="J1133" s="1">
        <v>86.68</v>
      </c>
      <c r="K1133" s="4">
        <f>IF(I1133="Extra Large",0.01,IF(I1133="XXX Large",0.01,IF(I1133="XX Large",0.01,0)))</f>
        <v>0</v>
      </c>
      <c r="L1133" s="4">
        <f>J1133-(J1133*K1133)</f>
        <v>86.68</v>
      </c>
      <c r="M1133" s="4">
        <f>IF(I1133="XXX Large",J1133-O1133,IF(I1133="XX Large",J1133-O1133,IF(I1133="Extra Large",J1133-O1133,J1133)))</f>
        <v>86.68</v>
      </c>
      <c r="N1133" s="1" t="s">
        <v>10</v>
      </c>
      <c r="O1133" s="1">
        <v>49</v>
      </c>
    </row>
    <row r="1134" spans="4:15" x14ac:dyDescent="0.25">
      <c r="D1134" s="1">
        <v>43494</v>
      </c>
      <c r="E1134" s="2">
        <v>40911</v>
      </c>
      <c r="F1134" s="1" t="s">
        <v>14</v>
      </c>
      <c r="G1134" s="1">
        <v>2</v>
      </c>
      <c r="H1134" s="4" t="str">
        <f>IF($G1134&gt;=30,"Large",IF(G1134&lt;=15,"Small","Medium"))</f>
        <v>Small</v>
      </c>
      <c r="I1134" s="4" t="str">
        <f>VLOOKUP(G1134,$A$2:$B$12,2,TRUE)</f>
        <v>Mini</v>
      </c>
      <c r="J1134" s="1">
        <v>3668.28</v>
      </c>
      <c r="K1134" s="4">
        <f>IF(I1134="Extra Large",0.01,IF(I1134="XXX Large",0.01,IF(I1134="XX Large",0.01,0)))</f>
        <v>0</v>
      </c>
      <c r="L1134" s="4">
        <f>J1134-(J1134*K1134)</f>
        <v>3668.28</v>
      </c>
      <c r="M1134" s="4">
        <f>IF(I1134="XXX Large",J1134-O1134,IF(I1134="XX Large",J1134-O1134,IF(I1134="Extra Large",J1134-O1134,J1134)))</f>
        <v>3668.28</v>
      </c>
      <c r="N1134" s="1" t="s">
        <v>10</v>
      </c>
      <c r="O1134" s="1">
        <v>13.99</v>
      </c>
    </row>
    <row r="1135" spans="4:15" x14ac:dyDescent="0.25">
      <c r="D1135" s="1">
        <v>7107</v>
      </c>
      <c r="E1135" s="2">
        <v>40912</v>
      </c>
      <c r="F1135" s="1" t="s">
        <v>11</v>
      </c>
      <c r="G1135" s="1">
        <v>3</v>
      </c>
      <c r="H1135" s="4" t="str">
        <f>IF($G1135&gt;=30,"Large",IF(G1135&lt;=15,"Small","Medium"))</f>
        <v>Small</v>
      </c>
      <c r="I1135" s="4" t="str">
        <f>VLOOKUP(G1135,$A$2:$B$12,2,TRUE)</f>
        <v>Mini</v>
      </c>
      <c r="J1135" s="1">
        <v>172.04</v>
      </c>
      <c r="K1135" s="4">
        <f>IF(I1135="Extra Large",0.01,IF(I1135="XXX Large",0.01,IF(I1135="XX Large",0.01,0)))</f>
        <v>0</v>
      </c>
      <c r="L1135" s="4">
        <f>J1135-(J1135*K1135)</f>
        <v>172.04</v>
      </c>
      <c r="M1135" s="4">
        <f>IF(I1135="XXX Large",J1135-O1135,IF(I1135="XX Large",J1135-O1135,IF(I1135="Extra Large",J1135-O1135,J1135)))</f>
        <v>172.04</v>
      </c>
      <c r="N1135" s="1" t="s">
        <v>10</v>
      </c>
      <c r="O1135" s="1">
        <v>11.1</v>
      </c>
    </row>
    <row r="1136" spans="4:15" x14ac:dyDescent="0.25">
      <c r="D1136" s="1">
        <v>7107</v>
      </c>
      <c r="E1136" s="2">
        <v>40912</v>
      </c>
      <c r="F1136" s="1" t="s">
        <v>11</v>
      </c>
      <c r="G1136" s="1">
        <v>3</v>
      </c>
      <c r="H1136" s="4" t="str">
        <f>IF($G1136&gt;=30,"Large",IF(G1136&lt;=15,"Small","Medium"))</f>
        <v>Small</v>
      </c>
      <c r="I1136" s="4" t="str">
        <f>VLOOKUP(G1136,$A$2:$B$12,2,TRUE)</f>
        <v>Mini</v>
      </c>
      <c r="J1136" s="1">
        <v>113.14</v>
      </c>
      <c r="K1136" s="4">
        <f>IF(I1136="Extra Large",0.01,IF(I1136="XXX Large",0.01,IF(I1136="XX Large",0.01,0)))</f>
        <v>0</v>
      </c>
      <c r="L1136" s="4">
        <f>J1136-(J1136*K1136)</f>
        <v>113.14</v>
      </c>
      <c r="M1136" s="4">
        <f>IF(I1136="XXX Large",J1136-O1136,IF(I1136="XX Large",J1136-O1136,IF(I1136="Extra Large",J1136-O1136,J1136)))</f>
        <v>113.14</v>
      </c>
      <c r="N1136" s="1" t="s">
        <v>10</v>
      </c>
      <c r="O1136" s="1">
        <v>5.08</v>
      </c>
    </row>
    <row r="1137" spans="4:15" x14ac:dyDescent="0.25">
      <c r="D1137" s="1">
        <v>4800</v>
      </c>
      <c r="E1137" s="2">
        <v>40913</v>
      </c>
      <c r="F1137" s="1" t="s">
        <v>7</v>
      </c>
      <c r="G1137" s="1">
        <v>4</v>
      </c>
      <c r="H1137" s="4" t="str">
        <f>IF($G1137&gt;=30,"Large",IF(G1137&lt;=15,"Small","Medium"))</f>
        <v>Small</v>
      </c>
      <c r="I1137" s="4" t="str">
        <f>VLOOKUP(G1137,$A$2:$B$12,2,TRUE)</f>
        <v>Mini</v>
      </c>
      <c r="J1137" s="1">
        <v>41.94</v>
      </c>
      <c r="K1137" s="4">
        <f>IF(I1137="Extra Large",0.01,IF(I1137="XXX Large",0.01,IF(I1137="XX Large",0.01,0)))</f>
        <v>0</v>
      </c>
      <c r="L1137" s="4">
        <f>J1137-(J1137*K1137)</f>
        <v>41.94</v>
      </c>
      <c r="M1137" s="4">
        <f>IF(I1137="XXX Large",J1137-O1137,IF(I1137="XX Large",J1137-O1137,IF(I1137="Extra Large",J1137-O1137,J1137)))</f>
        <v>41.94</v>
      </c>
      <c r="N1137" s="1" t="s">
        <v>10</v>
      </c>
      <c r="O1137" s="1">
        <v>8.94</v>
      </c>
    </row>
    <row r="1138" spans="4:15" x14ac:dyDescent="0.25">
      <c r="D1138" s="1">
        <v>51424</v>
      </c>
      <c r="E1138" s="2">
        <v>40917</v>
      </c>
      <c r="F1138" s="1" t="s">
        <v>11</v>
      </c>
      <c r="G1138" s="1">
        <v>5</v>
      </c>
      <c r="H1138" s="4" t="str">
        <f>IF($G1138&gt;=30,"Large",IF(G1138&lt;=15,"Small","Medium"))</f>
        <v>Small</v>
      </c>
      <c r="I1138" s="4" t="str">
        <f>VLOOKUP(G1138,$A$2:$B$12,2,TRUE)</f>
        <v>Mini</v>
      </c>
      <c r="J1138" s="1">
        <v>88.94</v>
      </c>
      <c r="K1138" s="4">
        <f>IF(I1138="Extra Large",0.01,IF(I1138="XXX Large",0.01,IF(I1138="XX Large",0.01,0)))</f>
        <v>0</v>
      </c>
      <c r="L1138" s="4">
        <f>J1138-(J1138*K1138)</f>
        <v>88.94</v>
      </c>
      <c r="M1138" s="4">
        <f>IF(I1138="XXX Large",J1138-O1138,IF(I1138="XX Large",J1138-O1138,IF(I1138="Extra Large",J1138-O1138,J1138)))</f>
        <v>88.94</v>
      </c>
      <c r="N1138" s="1" t="s">
        <v>10</v>
      </c>
      <c r="O1138" s="1">
        <v>7.04</v>
      </c>
    </row>
    <row r="1139" spans="4:15" x14ac:dyDescent="0.25">
      <c r="D1139" s="1">
        <v>7783</v>
      </c>
      <c r="E1139" s="2">
        <v>40920</v>
      </c>
      <c r="F1139" s="1" t="s">
        <v>14</v>
      </c>
      <c r="G1139" s="1">
        <v>3</v>
      </c>
      <c r="H1139" s="4" t="str">
        <f>IF($G1139&gt;=30,"Large",IF(G1139&lt;=15,"Small","Medium"))</f>
        <v>Small</v>
      </c>
      <c r="I1139" s="4" t="str">
        <f>VLOOKUP(G1139,$A$2:$B$12,2,TRUE)</f>
        <v>Mini</v>
      </c>
      <c r="J1139" s="1">
        <v>31.35</v>
      </c>
      <c r="K1139" s="4">
        <f>IF(I1139="Extra Large",0.01,IF(I1139="XXX Large",0.01,IF(I1139="XX Large",0.01,0)))</f>
        <v>0</v>
      </c>
      <c r="L1139" s="4">
        <f>J1139-(J1139*K1139)</f>
        <v>31.35</v>
      </c>
      <c r="M1139" s="4">
        <f>IF(I1139="XXX Large",J1139-O1139,IF(I1139="XX Large",J1139-O1139,IF(I1139="Extra Large",J1139-O1139,J1139)))</f>
        <v>31.35</v>
      </c>
      <c r="N1139" s="1" t="s">
        <v>10</v>
      </c>
      <c r="O1139" s="1">
        <v>5.6</v>
      </c>
    </row>
    <row r="1140" spans="4:15" x14ac:dyDescent="0.25">
      <c r="D1140" s="1">
        <v>51269</v>
      </c>
      <c r="E1140" s="2">
        <v>40920</v>
      </c>
      <c r="F1140" s="1" t="s">
        <v>9</v>
      </c>
      <c r="G1140" s="1">
        <v>2</v>
      </c>
      <c r="H1140" s="4" t="str">
        <f>IF($G1140&gt;=30,"Large",IF(G1140&lt;=15,"Small","Medium"))</f>
        <v>Small</v>
      </c>
      <c r="I1140" s="4" t="str">
        <f>VLOOKUP(G1140,$A$2:$B$12,2,TRUE)</f>
        <v>Mini</v>
      </c>
      <c r="J1140" s="1">
        <v>21.07</v>
      </c>
      <c r="K1140" s="4">
        <f>IF(I1140="Extra Large",0.01,IF(I1140="XXX Large",0.01,IF(I1140="XX Large",0.01,0)))</f>
        <v>0</v>
      </c>
      <c r="L1140" s="4">
        <f>J1140-(J1140*K1140)</f>
        <v>21.07</v>
      </c>
      <c r="M1140" s="4">
        <f>IF(I1140="XXX Large",J1140-O1140,IF(I1140="XX Large",J1140-O1140,IF(I1140="Extra Large",J1140-O1140,J1140)))</f>
        <v>21.07</v>
      </c>
      <c r="N1140" s="1" t="s">
        <v>10</v>
      </c>
      <c r="O1140" s="1">
        <v>2.99</v>
      </c>
    </row>
    <row r="1141" spans="4:15" x14ac:dyDescent="0.25">
      <c r="D1141" s="1">
        <v>23268</v>
      </c>
      <c r="E1141" s="2">
        <v>40924</v>
      </c>
      <c r="F1141" s="1" t="s">
        <v>9</v>
      </c>
      <c r="G1141" s="1">
        <v>5</v>
      </c>
      <c r="H1141" s="4" t="str">
        <f>IF($G1141&gt;=30,"Large",IF(G1141&lt;=15,"Small","Medium"))</f>
        <v>Small</v>
      </c>
      <c r="I1141" s="4" t="str">
        <f>VLOOKUP(G1141,$A$2:$B$12,2,TRUE)</f>
        <v>Mini</v>
      </c>
      <c r="J1141" s="1">
        <v>255.31</v>
      </c>
      <c r="K1141" s="4">
        <f>IF(I1141="Extra Large",0.01,IF(I1141="XXX Large",0.01,IF(I1141="XX Large",0.01,0)))</f>
        <v>0</v>
      </c>
      <c r="L1141" s="4">
        <f>J1141-(J1141*K1141)</f>
        <v>255.31</v>
      </c>
      <c r="M1141" s="4">
        <f>IF(I1141="XXX Large",J1141-O1141,IF(I1141="XX Large",J1141-O1141,IF(I1141="Extra Large",J1141-O1141,J1141)))</f>
        <v>255.31</v>
      </c>
      <c r="N1141" s="1" t="s">
        <v>10</v>
      </c>
      <c r="O1141" s="1">
        <v>5.79</v>
      </c>
    </row>
    <row r="1142" spans="4:15" x14ac:dyDescent="0.25">
      <c r="D1142" s="1">
        <v>15491</v>
      </c>
      <c r="E1142" s="2">
        <v>40926</v>
      </c>
      <c r="F1142" s="1" t="s">
        <v>14</v>
      </c>
      <c r="G1142" s="1">
        <v>5</v>
      </c>
      <c r="H1142" s="4" t="str">
        <f>IF($G1142&gt;=30,"Large",IF(G1142&lt;=15,"Small","Medium"))</f>
        <v>Small</v>
      </c>
      <c r="I1142" s="4" t="str">
        <f>VLOOKUP(G1142,$A$2:$B$12,2,TRUE)</f>
        <v>Mini</v>
      </c>
      <c r="J1142" s="1">
        <v>901.37400000000002</v>
      </c>
      <c r="K1142" s="4">
        <f>IF(I1142="Extra Large",0.01,IF(I1142="XXX Large",0.01,IF(I1142="XX Large",0.01,0)))</f>
        <v>0</v>
      </c>
      <c r="L1142" s="4">
        <f>J1142-(J1142*K1142)</f>
        <v>901.37400000000002</v>
      </c>
      <c r="M1142" s="4">
        <f>IF(I1142="XXX Large",J1142-O1142,IF(I1142="XX Large",J1142-O1142,IF(I1142="Extra Large",J1142-O1142,J1142)))</f>
        <v>901.37400000000002</v>
      </c>
      <c r="N1142" s="1" t="s">
        <v>10</v>
      </c>
      <c r="O1142" s="1">
        <v>2.5</v>
      </c>
    </row>
    <row r="1143" spans="4:15" x14ac:dyDescent="0.25">
      <c r="D1143" s="1">
        <v>33285</v>
      </c>
      <c r="E1143" s="2">
        <v>40927</v>
      </c>
      <c r="F1143" s="1" t="s">
        <v>9</v>
      </c>
      <c r="G1143" s="1">
        <v>5</v>
      </c>
      <c r="H1143" s="4" t="str">
        <f>IF($G1143&gt;=30,"Large",IF(G1143&lt;=15,"Small","Medium"))</f>
        <v>Small</v>
      </c>
      <c r="I1143" s="4" t="str">
        <f>VLOOKUP(G1143,$A$2:$B$12,2,TRUE)</f>
        <v>Mini</v>
      </c>
      <c r="J1143" s="1">
        <v>66.92</v>
      </c>
      <c r="K1143" s="4">
        <f>IF(I1143="Extra Large",0.01,IF(I1143="XXX Large",0.01,IF(I1143="XX Large",0.01,0)))</f>
        <v>0</v>
      </c>
      <c r="L1143" s="4">
        <f>J1143-(J1143*K1143)</f>
        <v>66.92</v>
      </c>
      <c r="M1143" s="4">
        <f>IF(I1143="XXX Large",J1143-O1143,IF(I1143="XX Large",J1143-O1143,IF(I1143="Extra Large",J1143-O1143,J1143)))</f>
        <v>66.92</v>
      </c>
      <c r="N1143" s="1" t="s">
        <v>10</v>
      </c>
      <c r="O1143" s="1">
        <v>6.13</v>
      </c>
    </row>
    <row r="1144" spans="4:15" x14ac:dyDescent="0.25">
      <c r="D1144" s="1">
        <v>19617</v>
      </c>
      <c r="E1144" s="2">
        <v>40928</v>
      </c>
      <c r="F1144" s="1" t="s">
        <v>7</v>
      </c>
      <c r="G1144" s="1">
        <v>3</v>
      </c>
      <c r="H1144" s="4" t="str">
        <f>IF($G1144&gt;=30,"Large",IF(G1144&lt;=15,"Small","Medium"))</f>
        <v>Small</v>
      </c>
      <c r="I1144" s="4" t="str">
        <f>VLOOKUP(G1144,$A$2:$B$12,2,TRUE)</f>
        <v>Mini</v>
      </c>
      <c r="J1144" s="1">
        <v>171.96350000000001</v>
      </c>
      <c r="K1144" s="4">
        <f>IF(I1144="Extra Large",0.01,IF(I1144="XXX Large",0.01,IF(I1144="XX Large",0.01,0)))</f>
        <v>0</v>
      </c>
      <c r="L1144" s="4">
        <f>J1144-(J1144*K1144)</f>
        <v>171.96350000000001</v>
      </c>
      <c r="M1144" s="4">
        <f>IF(I1144="XXX Large",J1144-O1144,IF(I1144="XX Large",J1144-O1144,IF(I1144="Extra Large",J1144-O1144,J1144)))</f>
        <v>171.96350000000001</v>
      </c>
      <c r="N1144" s="1" t="s">
        <v>10</v>
      </c>
      <c r="O1144" s="1">
        <v>8.99</v>
      </c>
    </row>
    <row r="1145" spans="4:15" x14ac:dyDescent="0.25">
      <c r="D1145" s="1">
        <v>44549</v>
      </c>
      <c r="E1145" s="2">
        <v>40930</v>
      </c>
      <c r="F1145" s="1" t="s">
        <v>14</v>
      </c>
      <c r="G1145" s="1">
        <v>5</v>
      </c>
      <c r="H1145" s="4" t="str">
        <f>IF($G1145&gt;=30,"Large",IF(G1145&lt;=15,"Small","Medium"))</f>
        <v>Small</v>
      </c>
      <c r="I1145" s="4" t="str">
        <f>VLOOKUP(G1145,$A$2:$B$12,2,TRUE)</f>
        <v>Mini</v>
      </c>
      <c r="J1145" s="1">
        <v>11.25</v>
      </c>
      <c r="K1145" s="4">
        <f>IF(I1145="Extra Large",0.01,IF(I1145="XXX Large",0.01,IF(I1145="XX Large",0.01,0)))</f>
        <v>0</v>
      </c>
      <c r="L1145" s="4">
        <f>J1145-(J1145*K1145)</f>
        <v>11.25</v>
      </c>
      <c r="M1145" s="4">
        <f>IF(I1145="XXX Large",J1145-O1145,IF(I1145="XX Large",J1145-O1145,IF(I1145="Extra Large",J1145-O1145,J1145)))</f>
        <v>11.25</v>
      </c>
      <c r="N1145" s="1" t="s">
        <v>10</v>
      </c>
      <c r="O1145" s="1">
        <v>1.49</v>
      </c>
    </row>
    <row r="1146" spans="4:15" x14ac:dyDescent="0.25">
      <c r="D1146" s="1">
        <v>6373</v>
      </c>
      <c r="E1146" s="2">
        <v>40931</v>
      </c>
      <c r="F1146" s="1" t="s">
        <v>11</v>
      </c>
      <c r="G1146" s="1">
        <v>1</v>
      </c>
      <c r="H1146" s="4" t="str">
        <f>IF($G1146&gt;=30,"Large",IF(G1146&lt;=15,"Small","Medium"))</f>
        <v>Small</v>
      </c>
      <c r="I1146" s="4" t="str">
        <f>VLOOKUP(G1146,$A$2:$B$12,2,TRUE)</f>
        <v>Mini</v>
      </c>
      <c r="J1146" s="1">
        <v>62.77</v>
      </c>
      <c r="K1146" s="4">
        <f>IF(I1146="Extra Large",0.01,IF(I1146="XXX Large",0.01,IF(I1146="XX Large",0.01,0)))</f>
        <v>0</v>
      </c>
      <c r="L1146" s="4">
        <f>J1146-(J1146*K1146)</f>
        <v>62.77</v>
      </c>
      <c r="M1146" s="4">
        <f>IF(I1146="XXX Large",J1146-O1146,IF(I1146="XX Large",J1146-O1146,IF(I1146="Extra Large",J1146-O1146,J1146)))</f>
        <v>62.77</v>
      </c>
      <c r="N1146" s="1" t="s">
        <v>10</v>
      </c>
      <c r="O1146" s="1">
        <v>4.5</v>
      </c>
    </row>
    <row r="1147" spans="4:15" x14ac:dyDescent="0.25">
      <c r="D1147" s="1">
        <v>46243</v>
      </c>
      <c r="E1147" s="2">
        <v>40932</v>
      </c>
      <c r="F1147" s="1" t="s">
        <v>7</v>
      </c>
      <c r="G1147" s="1">
        <v>1</v>
      </c>
      <c r="H1147" s="4" t="str">
        <f>IF($G1147&gt;=30,"Large",IF(G1147&lt;=15,"Small","Medium"))</f>
        <v>Small</v>
      </c>
      <c r="I1147" s="4" t="str">
        <f>VLOOKUP(G1147,$A$2:$B$12,2,TRUE)</f>
        <v>Mini</v>
      </c>
      <c r="J1147" s="1">
        <v>3.63</v>
      </c>
      <c r="K1147" s="4">
        <f>IF(I1147="Extra Large",0.01,IF(I1147="XXX Large",0.01,IF(I1147="XX Large",0.01,0)))</f>
        <v>0</v>
      </c>
      <c r="L1147" s="4">
        <f>J1147-(J1147*K1147)</f>
        <v>3.63</v>
      </c>
      <c r="M1147" s="4">
        <f>IF(I1147="XXX Large",J1147-O1147,IF(I1147="XX Large",J1147-O1147,IF(I1147="Extra Large",J1147-O1147,J1147)))</f>
        <v>3.63</v>
      </c>
      <c r="N1147" s="1" t="s">
        <v>10</v>
      </c>
      <c r="O1147" s="1">
        <v>0.7</v>
      </c>
    </row>
    <row r="1148" spans="4:15" x14ac:dyDescent="0.25">
      <c r="D1148" s="1">
        <v>28129</v>
      </c>
      <c r="E1148" s="2">
        <v>40934</v>
      </c>
      <c r="F1148" s="1" t="s">
        <v>14</v>
      </c>
      <c r="G1148" s="1">
        <v>5</v>
      </c>
      <c r="H1148" s="4" t="str">
        <f>IF($G1148&gt;=30,"Large",IF(G1148&lt;=15,"Small","Medium"))</f>
        <v>Small</v>
      </c>
      <c r="I1148" s="4" t="str">
        <f>VLOOKUP(G1148,$A$2:$B$12,2,TRUE)</f>
        <v>Mini</v>
      </c>
      <c r="J1148" s="1">
        <v>107.41</v>
      </c>
      <c r="K1148" s="4">
        <f>IF(I1148="Extra Large",0.01,IF(I1148="XXX Large",0.01,IF(I1148="XX Large",0.01,0)))</f>
        <v>0</v>
      </c>
      <c r="L1148" s="4">
        <f>J1148-(J1148*K1148)</f>
        <v>107.41</v>
      </c>
      <c r="M1148" s="4">
        <f>IF(I1148="XXX Large",J1148-O1148,IF(I1148="XX Large",J1148-O1148,IF(I1148="Extra Large",J1148-O1148,J1148)))</f>
        <v>107.41</v>
      </c>
      <c r="N1148" s="1" t="s">
        <v>10</v>
      </c>
      <c r="O1148" s="1">
        <v>5.86</v>
      </c>
    </row>
    <row r="1149" spans="4:15" x14ac:dyDescent="0.25">
      <c r="D1149" s="1">
        <v>20003</v>
      </c>
      <c r="E1149" s="2">
        <v>40938</v>
      </c>
      <c r="F1149" s="1" t="s">
        <v>14</v>
      </c>
      <c r="G1149" s="1">
        <v>5</v>
      </c>
      <c r="H1149" s="4" t="str">
        <f>IF($G1149&gt;=30,"Large",IF(G1149&lt;=15,"Small","Medium"))</f>
        <v>Small</v>
      </c>
      <c r="I1149" s="4" t="str">
        <f>VLOOKUP(G1149,$A$2:$B$12,2,TRUE)</f>
        <v>Mini</v>
      </c>
      <c r="J1149" s="1">
        <v>141.97550000000001</v>
      </c>
      <c r="K1149" s="4">
        <f>IF(I1149="Extra Large",0.01,IF(I1149="XXX Large",0.01,IF(I1149="XX Large",0.01,0)))</f>
        <v>0</v>
      </c>
      <c r="L1149" s="4">
        <f>J1149-(J1149*K1149)</f>
        <v>141.97550000000001</v>
      </c>
      <c r="M1149" s="4">
        <f>IF(I1149="XXX Large",J1149-O1149,IF(I1149="XX Large",J1149-O1149,IF(I1149="Extra Large",J1149-O1149,J1149)))</f>
        <v>141.97550000000001</v>
      </c>
      <c r="N1149" s="1" t="s">
        <v>10</v>
      </c>
      <c r="O1149" s="1">
        <v>0.99</v>
      </c>
    </row>
    <row r="1150" spans="4:15" x14ac:dyDescent="0.25">
      <c r="D1150" s="1">
        <v>27909</v>
      </c>
      <c r="E1150" s="2">
        <v>40946</v>
      </c>
      <c r="F1150" s="1" t="s">
        <v>12</v>
      </c>
      <c r="G1150" s="1">
        <v>1</v>
      </c>
      <c r="H1150" s="4" t="str">
        <f>IF($G1150&gt;=30,"Large",IF(G1150&lt;=15,"Small","Medium"))</f>
        <v>Small</v>
      </c>
      <c r="I1150" s="4" t="str">
        <f>VLOOKUP(G1150,$A$2:$B$12,2,TRUE)</f>
        <v>Mini</v>
      </c>
      <c r="J1150" s="1">
        <v>62.26</v>
      </c>
      <c r="K1150" s="4">
        <f>IF(I1150="Extra Large",0.01,IF(I1150="XXX Large",0.01,IF(I1150="XX Large",0.01,0)))</f>
        <v>0</v>
      </c>
      <c r="L1150" s="4">
        <f>J1150-(J1150*K1150)</f>
        <v>62.26</v>
      </c>
      <c r="M1150" s="4">
        <f>IF(I1150="XXX Large",J1150-O1150,IF(I1150="XX Large",J1150-O1150,IF(I1150="Extra Large",J1150-O1150,J1150)))</f>
        <v>62.26</v>
      </c>
      <c r="N1150" s="1" t="s">
        <v>10</v>
      </c>
      <c r="O1150" s="1">
        <v>10.75</v>
      </c>
    </row>
    <row r="1151" spans="4:15" x14ac:dyDescent="0.25">
      <c r="D1151" s="1">
        <v>4162</v>
      </c>
      <c r="E1151" s="2">
        <v>40948</v>
      </c>
      <c r="F1151" s="1" t="s">
        <v>7</v>
      </c>
      <c r="G1151" s="1">
        <v>2</v>
      </c>
      <c r="H1151" s="4" t="str">
        <f>IF($G1151&gt;=30,"Large",IF(G1151&lt;=15,"Small","Medium"))</f>
        <v>Small</v>
      </c>
      <c r="I1151" s="4" t="str">
        <f>VLOOKUP(G1151,$A$2:$B$12,2,TRUE)</f>
        <v>Mini</v>
      </c>
      <c r="J1151" s="1">
        <v>381.6</v>
      </c>
      <c r="K1151" s="4">
        <f>IF(I1151="Extra Large",0.01,IF(I1151="XXX Large",0.01,IF(I1151="XX Large",0.01,0)))</f>
        <v>0</v>
      </c>
      <c r="L1151" s="4">
        <f>J1151-(J1151*K1151)</f>
        <v>381.6</v>
      </c>
      <c r="M1151" s="4">
        <f>IF(I1151="XXX Large",J1151-O1151,IF(I1151="XX Large",J1151-O1151,IF(I1151="Extra Large",J1151-O1151,J1151)))</f>
        <v>381.6</v>
      </c>
      <c r="N1151" s="1" t="s">
        <v>10</v>
      </c>
      <c r="O1151" s="1">
        <v>19.989999999999998</v>
      </c>
    </row>
    <row r="1152" spans="4:15" x14ac:dyDescent="0.25">
      <c r="D1152" s="1">
        <v>51111</v>
      </c>
      <c r="E1152" s="2">
        <v>40948</v>
      </c>
      <c r="F1152" s="1" t="s">
        <v>11</v>
      </c>
      <c r="G1152" s="1">
        <v>1</v>
      </c>
      <c r="H1152" s="4" t="str">
        <f>IF($G1152&gt;=30,"Large",IF(G1152&lt;=15,"Small","Medium"))</f>
        <v>Small</v>
      </c>
      <c r="I1152" s="4" t="str">
        <f>VLOOKUP(G1152,$A$2:$B$12,2,TRUE)</f>
        <v>Mini</v>
      </c>
      <c r="J1152" s="1">
        <v>61.097999999999999</v>
      </c>
      <c r="K1152" s="4">
        <f>IF(I1152="Extra Large",0.01,IF(I1152="XXX Large",0.01,IF(I1152="XX Large",0.01,0)))</f>
        <v>0</v>
      </c>
      <c r="L1152" s="4">
        <f>J1152-(J1152*K1152)</f>
        <v>61.097999999999999</v>
      </c>
      <c r="M1152" s="4">
        <f>IF(I1152="XXX Large",J1152-O1152,IF(I1152="XX Large",J1152-O1152,IF(I1152="Extra Large",J1152-O1152,J1152)))</f>
        <v>61.097999999999999</v>
      </c>
      <c r="N1152" s="1" t="s">
        <v>10</v>
      </c>
      <c r="O1152" s="1">
        <v>5.92</v>
      </c>
    </row>
    <row r="1153" spans="4:15" x14ac:dyDescent="0.25">
      <c r="D1153" s="1">
        <v>56514</v>
      </c>
      <c r="E1153" s="2">
        <v>40950</v>
      </c>
      <c r="F1153" s="1" t="s">
        <v>7</v>
      </c>
      <c r="G1153" s="1">
        <v>3</v>
      </c>
      <c r="H1153" s="4" t="str">
        <f>IF($G1153&gt;=30,"Large",IF(G1153&lt;=15,"Small","Medium"))</f>
        <v>Small</v>
      </c>
      <c r="I1153" s="4" t="str">
        <f>VLOOKUP(G1153,$A$2:$B$12,2,TRUE)</f>
        <v>Mini</v>
      </c>
      <c r="J1153" s="1">
        <v>110</v>
      </c>
      <c r="K1153" s="4">
        <f>IF(I1153="Extra Large",0.01,IF(I1153="XXX Large",0.01,IF(I1153="XX Large",0.01,0)))</f>
        <v>0</v>
      </c>
      <c r="L1153" s="4">
        <f>J1153-(J1153*K1153)</f>
        <v>110</v>
      </c>
      <c r="M1153" s="4">
        <f>IF(I1153="XXX Large",J1153-O1153,IF(I1153="XX Large",J1153-O1153,IF(I1153="Extra Large",J1153-O1153,J1153)))</f>
        <v>110</v>
      </c>
      <c r="N1153" s="1" t="s">
        <v>10</v>
      </c>
      <c r="O1153" s="1">
        <v>11.63</v>
      </c>
    </row>
    <row r="1154" spans="4:15" x14ac:dyDescent="0.25">
      <c r="D1154" s="1">
        <v>13157</v>
      </c>
      <c r="E1154" s="2">
        <v>40950</v>
      </c>
      <c r="F1154" s="1" t="s">
        <v>14</v>
      </c>
      <c r="G1154" s="1">
        <v>2</v>
      </c>
      <c r="H1154" s="4" t="str">
        <f>IF($G1154&gt;=30,"Large",IF(G1154&lt;=15,"Small","Medium"))</f>
        <v>Small</v>
      </c>
      <c r="I1154" s="4" t="str">
        <f>VLOOKUP(G1154,$A$2:$B$12,2,TRUE)</f>
        <v>Mini</v>
      </c>
      <c r="J1154" s="1">
        <v>38.93</v>
      </c>
      <c r="K1154" s="4">
        <f>IF(I1154="Extra Large",0.01,IF(I1154="XXX Large",0.01,IF(I1154="XX Large",0.01,0)))</f>
        <v>0</v>
      </c>
      <c r="L1154" s="4">
        <f>J1154-(J1154*K1154)</f>
        <v>38.93</v>
      </c>
      <c r="M1154" s="4">
        <f>IF(I1154="XXX Large",J1154-O1154,IF(I1154="XX Large",J1154-O1154,IF(I1154="Extra Large",J1154-O1154,J1154)))</f>
        <v>38.93</v>
      </c>
      <c r="N1154" s="1" t="s">
        <v>10</v>
      </c>
      <c r="O1154" s="1">
        <v>4.8099999999999996</v>
      </c>
    </row>
    <row r="1155" spans="4:15" x14ac:dyDescent="0.25">
      <c r="D1155" s="1">
        <v>8007</v>
      </c>
      <c r="E1155" s="2">
        <v>40950</v>
      </c>
      <c r="F1155" s="1" t="s">
        <v>7</v>
      </c>
      <c r="G1155" s="1">
        <v>5</v>
      </c>
      <c r="H1155" s="4" t="str">
        <f>IF($G1155&gt;=30,"Large",IF(G1155&lt;=15,"Small","Medium"))</f>
        <v>Small</v>
      </c>
      <c r="I1155" s="4" t="str">
        <f>VLOOKUP(G1155,$A$2:$B$12,2,TRUE)</f>
        <v>Mini</v>
      </c>
      <c r="J1155" s="1">
        <v>820.56449999999995</v>
      </c>
      <c r="K1155" s="4">
        <f>IF(I1155="Extra Large",0.01,IF(I1155="XXX Large",0.01,IF(I1155="XX Large",0.01,0)))</f>
        <v>0</v>
      </c>
      <c r="L1155" s="4">
        <f>J1155-(J1155*K1155)</f>
        <v>820.56449999999995</v>
      </c>
      <c r="M1155" s="4">
        <f>IF(I1155="XXX Large",J1155-O1155,IF(I1155="XX Large",J1155-O1155,IF(I1155="Extra Large",J1155-O1155,J1155)))</f>
        <v>820.56449999999995</v>
      </c>
      <c r="N1155" s="1" t="s">
        <v>10</v>
      </c>
      <c r="O1155" s="1">
        <v>8.99</v>
      </c>
    </row>
    <row r="1156" spans="4:15" x14ac:dyDescent="0.25">
      <c r="D1156" s="1">
        <v>33184</v>
      </c>
      <c r="E1156" s="2">
        <v>40952</v>
      </c>
      <c r="F1156" s="1" t="s">
        <v>11</v>
      </c>
      <c r="G1156" s="1">
        <v>1</v>
      </c>
      <c r="H1156" s="4" t="str">
        <f>IF($G1156&gt;=30,"Large",IF(G1156&lt;=15,"Small","Medium"))</f>
        <v>Small</v>
      </c>
      <c r="I1156" s="4" t="str">
        <f>VLOOKUP(G1156,$A$2:$B$12,2,TRUE)</f>
        <v>Mini</v>
      </c>
      <c r="J1156" s="1">
        <v>1754.29</v>
      </c>
      <c r="K1156" s="4">
        <f>IF(I1156="Extra Large",0.01,IF(I1156="XXX Large",0.01,IF(I1156="XX Large",0.01,0)))</f>
        <v>0</v>
      </c>
      <c r="L1156" s="4">
        <f>J1156-(J1156*K1156)</f>
        <v>1754.29</v>
      </c>
      <c r="M1156" s="4">
        <f>IF(I1156="XXX Large",J1156-O1156,IF(I1156="XX Large",J1156-O1156,IF(I1156="Extra Large",J1156-O1156,J1156)))</f>
        <v>1754.29</v>
      </c>
      <c r="N1156" s="1" t="s">
        <v>10</v>
      </c>
      <c r="O1156" s="1">
        <v>19.989999999999998</v>
      </c>
    </row>
    <row r="1157" spans="4:15" x14ac:dyDescent="0.25">
      <c r="D1157" s="1">
        <v>1537</v>
      </c>
      <c r="E1157" s="2">
        <v>40953</v>
      </c>
      <c r="F1157" s="1" t="s">
        <v>11</v>
      </c>
      <c r="G1157" s="1">
        <v>5</v>
      </c>
      <c r="H1157" s="4" t="str">
        <f>IF($G1157&gt;=30,"Large",IF(G1157&lt;=15,"Small","Medium"))</f>
        <v>Small</v>
      </c>
      <c r="I1157" s="4" t="str">
        <f>VLOOKUP(G1157,$A$2:$B$12,2,TRUE)</f>
        <v>Mini</v>
      </c>
      <c r="J1157" s="1">
        <v>16.600000000000001</v>
      </c>
      <c r="K1157" s="4">
        <f>IF(I1157="Extra Large",0.01,IF(I1157="XXX Large",0.01,IF(I1157="XX Large",0.01,0)))</f>
        <v>0</v>
      </c>
      <c r="L1157" s="4">
        <f>J1157-(J1157*K1157)</f>
        <v>16.600000000000001</v>
      </c>
      <c r="M1157" s="4">
        <f>IF(I1157="XXX Large",J1157-O1157,IF(I1157="XX Large",J1157-O1157,IF(I1157="Extra Large",J1157-O1157,J1157)))</f>
        <v>16.600000000000001</v>
      </c>
      <c r="N1157" s="1" t="s">
        <v>10</v>
      </c>
      <c r="O1157" s="1">
        <v>6.05</v>
      </c>
    </row>
    <row r="1158" spans="4:15" x14ac:dyDescent="0.25">
      <c r="D1158" s="1">
        <v>32292</v>
      </c>
      <c r="E1158" s="2">
        <v>40954</v>
      </c>
      <c r="F1158" s="1" t="s">
        <v>7</v>
      </c>
      <c r="G1158" s="1">
        <v>1</v>
      </c>
      <c r="H1158" s="4" t="str">
        <f>IF($G1158&gt;=30,"Large",IF(G1158&lt;=15,"Small","Medium"))</f>
        <v>Small</v>
      </c>
      <c r="I1158" s="4" t="str">
        <f>VLOOKUP(G1158,$A$2:$B$12,2,TRUE)</f>
        <v>Mini</v>
      </c>
      <c r="J1158" s="1">
        <v>13.53</v>
      </c>
      <c r="K1158" s="4">
        <f>IF(I1158="Extra Large",0.01,IF(I1158="XXX Large",0.01,IF(I1158="XX Large",0.01,0)))</f>
        <v>0</v>
      </c>
      <c r="L1158" s="4">
        <f>J1158-(J1158*K1158)</f>
        <v>13.53</v>
      </c>
      <c r="M1158" s="4">
        <f>IF(I1158="XXX Large",J1158-O1158,IF(I1158="XX Large",J1158-O1158,IF(I1158="Extra Large",J1158-O1158,J1158)))</f>
        <v>13.53</v>
      </c>
      <c r="N1158" s="1" t="s">
        <v>10</v>
      </c>
      <c r="O1158" s="1">
        <v>2.36</v>
      </c>
    </row>
    <row r="1159" spans="4:15" x14ac:dyDescent="0.25">
      <c r="D1159" s="1">
        <v>14212</v>
      </c>
      <c r="E1159" s="2">
        <v>40955</v>
      </c>
      <c r="F1159" s="1" t="s">
        <v>12</v>
      </c>
      <c r="G1159" s="1">
        <v>4</v>
      </c>
      <c r="H1159" s="4" t="str">
        <f>IF($G1159&gt;=30,"Large",IF(G1159&lt;=15,"Small","Medium"))</f>
        <v>Small</v>
      </c>
      <c r="I1159" s="4" t="str">
        <f>VLOOKUP(G1159,$A$2:$B$12,2,TRUE)</f>
        <v>Mini</v>
      </c>
      <c r="J1159" s="1">
        <v>31.18</v>
      </c>
      <c r="K1159" s="4">
        <f>IF(I1159="Extra Large",0.01,IF(I1159="XXX Large",0.01,IF(I1159="XX Large",0.01,0)))</f>
        <v>0</v>
      </c>
      <c r="L1159" s="4">
        <f>J1159-(J1159*K1159)</f>
        <v>31.18</v>
      </c>
      <c r="M1159" s="4">
        <f>IF(I1159="XXX Large",J1159-O1159,IF(I1159="XX Large",J1159-O1159,IF(I1159="Extra Large",J1159-O1159,J1159)))</f>
        <v>31.18</v>
      </c>
      <c r="N1159" s="1" t="s">
        <v>10</v>
      </c>
      <c r="O1159" s="1">
        <v>5.22</v>
      </c>
    </row>
    <row r="1160" spans="4:15" x14ac:dyDescent="0.25">
      <c r="D1160" s="1">
        <v>32192</v>
      </c>
      <c r="E1160" s="2">
        <v>40957</v>
      </c>
      <c r="F1160" s="1" t="s">
        <v>11</v>
      </c>
      <c r="G1160" s="1">
        <v>4</v>
      </c>
      <c r="H1160" s="4" t="str">
        <f>IF($G1160&gt;=30,"Large",IF(G1160&lt;=15,"Small","Medium"))</f>
        <v>Small</v>
      </c>
      <c r="I1160" s="4" t="str">
        <f>VLOOKUP(G1160,$A$2:$B$12,2,TRUE)</f>
        <v>Mini</v>
      </c>
      <c r="J1160" s="1">
        <v>159.256</v>
      </c>
      <c r="K1160" s="4">
        <f>IF(I1160="Extra Large",0.01,IF(I1160="XXX Large",0.01,IF(I1160="XX Large",0.01,0)))</f>
        <v>0</v>
      </c>
      <c r="L1160" s="4">
        <f>J1160-(J1160*K1160)</f>
        <v>159.256</v>
      </c>
      <c r="M1160" s="4">
        <f>IF(I1160="XXX Large",J1160-O1160,IF(I1160="XX Large",J1160-O1160,IF(I1160="Extra Large",J1160-O1160,J1160)))</f>
        <v>159.256</v>
      </c>
      <c r="N1160" s="1" t="s">
        <v>10</v>
      </c>
      <c r="O1160" s="1">
        <v>2.5</v>
      </c>
    </row>
    <row r="1161" spans="4:15" x14ac:dyDescent="0.25">
      <c r="D1161" s="1">
        <v>52003</v>
      </c>
      <c r="E1161" s="2">
        <v>40957</v>
      </c>
      <c r="F1161" s="1" t="s">
        <v>7</v>
      </c>
      <c r="G1161" s="1">
        <v>2</v>
      </c>
      <c r="H1161" s="4" t="str">
        <f>IF($G1161&gt;=30,"Large",IF(G1161&lt;=15,"Small","Medium"))</f>
        <v>Small</v>
      </c>
      <c r="I1161" s="4" t="str">
        <f>VLOOKUP(G1161,$A$2:$B$12,2,TRUE)</f>
        <v>Mini</v>
      </c>
      <c r="J1161" s="1">
        <v>93.338499999999996</v>
      </c>
      <c r="K1161" s="4">
        <f>IF(I1161="Extra Large",0.01,IF(I1161="XXX Large",0.01,IF(I1161="XX Large",0.01,0)))</f>
        <v>0</v>
      </c>
      <c r="L1161" s="4">
        <f>J1161-(J1161*K1161)</f>
        <v>93.338499999999996</v>
      </c>
      <c r="M1161" s="4">
        <f>IF(I1161="XXX Large",J1161-O1161,IF(I1161="XX Large",J1161-O1161,IF(I1161="Extra Large",J1161-O1161,J1161)))</f>
        <v>93.338499999999996</v>
      </c>
      <c r="N1161" s="1" t="s">
        <v>10</v>
      </c>
      <c r="O1161" s="1">
        <v>5</v>
      </c>
    </row>
    <row r="1162" spans="4:15" x14ac:dyDescent="0.25">
      <c r="D1162" s="1">
        <v>6</v>
      </c>
      <c r="E1162" s="2">
        <v>40959</v>
      </c>
      <c r="F1162" s="1" t="s">
        <v>11</v>
      </c>
      <c r="G1162" s="1">
        <v>2</v>
      </c>
      <c r="H1162" s="4" t="str">
        <f>IF($G1162&gt;=30,"Large",IF(G1162&lt;=15,"Small","Medium"))</f>
        <v>Small</v>
      </c>
      <c r="I1162" s="4" t="str">
        <f>VLOOKUP(G1162,$A$2:$B$12,2,TRUE)</f>
        <v>Mini</v>
      </c>
      <c r="J1162" s="1">
        <v>6.93</v>
      </c>
      <c r="K1162" s="4">
        <f>IF(I1162="Extra Large",0.01,IF(I1162="XXX Large",0.01,IF(I1162="XX Large",0.01,0)))</f>
        <v>0</v>
      </c>
      <c r="L1162" s="4">
        <f>J1162-(J1162*K1162)</f>
        <v>6.93</v>
      </c>
      <c r="M1162" s="4">
        <f>IF(I1162="XXX Large",J1162-O1162,IF(I1162="XX Large",J1162-O1162,IF(I1162="Extra Large",J1162-O1162,J1162)))</f>
        <v>6.93</v>
      </c>
      <c r="N1162" s="1" t="s">
        <v>10</v>
      </c>
      <c r="O1162" s="1">
        <v>2.56</v>
      </c>
    </row>
    <row r="1163" spans="4:15" x14ac:dyDescent="0.25">
      <c r="D1163" s="1">
        <v>59075</v>
      </c>
      <c r="E1163" s="2">
        <v>40965</v>
      </c>
      <c r="F1163" s="1" t="s">
        <v>7</v>
      </c>
      <c r="G1163" s="1">
        <v>4</v>
      </c>
      <c r="H1163" s="4" t="str">
        <f>IF($G1163&gt;=30,"Large",IF(G1163&lt;=15,"Small","Medium"))</f>
        <v>Small</v>
      </c>
      <c r="I1163" s="4" t="str">
        <f>VLOOKUP(G1163,$A$2:$B$12,2,TRUE)</f>
        <v>Mini</v>
      </c>
      <c r="J1163" s="1">
        <v>21.84</v>
      </c>
      <c r="K1163" s="4">
        <f>IF(I1163="Extra Large",0.01,IF(I1163="XXX Large",0.01,IF(I1163="XX Large",0.01,0)))</f>
        <v>0</v>
      </c>
      <c r="L1163" s="4">
        <f>J1163-(J1163*K1163)</f>
        <v>21.84</v>
      </c>
      <c r="M1163" s="4">
        <f>IF(I1163="XXX Large",J1163-O1163,IF(I1163="XX Large",J1163-O1163,IF(I1163="Extra Large",J1163-O1163,J1163)))</f>
        <v>21.84</v>
      </c>
      <c r="N1163" s="1" t="s">
        <v>10</v>
      </c>
      <c r="O1163" s="1">
        <v>2.39</v>
      </c>
    </row>
    <row r="1164" spans="4:15" x14ac:dyDescent="0.25">
      <c r="D1164" s="1">
        <v>56358</v>
      </c>
      <c r="E1164" s="2">
        <v>40969</v>
      </c>
      <c r="F1164" s="1" t="s">
        <v>11</v>
      </c>
      <c r="G1164" s="1">
        <v>1</v>
      </c>
      <c r="H1164" s="4" t="str">
        <f>IF($G1164&gt;=30,"Large",IF(G1164&lt;=15,"Small","Medium"))</f>
        <v>Small</v>
      </c>
      <c r="I1164" s="4" t="str">
        <f>VLOOKUP(G1164,$A$2:$B$12,2,TRUE)</f>
        <v>Mini</v>
      </c>
      <c r="J1164" s="1">
        <v>11.7</v>
      </c>
      <c r="K1164" s="4">
        <f>IF(I1164="Extra Large",0.01,IF(I1164="XXX Large",0.01,IF(I1164="XX Large",0.01,0)))</f>
        <v>0</v>
      </c>
      <c r="L1164" s="4">
        <f>J1164-(J1164*K1164)</f>
        <v>11.7</v>
      </c>
      <c r="M1164" s="4">
        <f>IF(I1164="XXX Large",J1164-O1164,IF(I1164="XX Large",J1164-O1164,IF(I1164="Extra Large",J1164-O1164,J1164)))</f>
        <v>11.7</v>
      </c>
      <c r="N1164" s="1" t="s">
        <v>10</v>
      </c>
      <c r="O1164" s="1">
        <v>5.57</v>
      </c>
    </row>
    <row r="1165" spans="4:15" x14ac:dyDescent="0.25">
      <c r="D1165" s="1">
        <v>58917</v>
      </c>
      <c r="E1165" s="2">
        <v>40970</v>
      </c>
      <c r="F1165" s="1" t="s">
        <v>9</v>
      </c>
      <c r="G1165" s="1">
        <v>3</v>
      </c>
      <c r="H1165" s="4" t="str">
        <f>IF($G1165&gt;=30,"Large",IF(G1165&lt;=15,"Small","Medium"))</f>
        <v>Small</v>
      </c>
      <c r="I1165" s="4" t="str">
        <f>VLOOKUP(G1165,$A$2:$B$12,2,TRUE)</f>
        <v>Mini</v>
      </c>
      <c r="J1165" s="1">
        <v>62.88</v>
      </c>
      <c r="K1165" s="4">
        <f>IF(I1165="Extra Large",0.01,IF(I1165="XXX Large",0.01,IF(I1165="XX Large",0.01,0)))</f>
        <v>0</v>
      </c>
      <c r="L1165" s="4">
        <f>J1165-(J1165*K1165)</f>
        <v>62.88</v>
      </c>
      <c r="M1165" s="4">
        <f>IF(I1165="XXX Large",J1165-O1165,IF(I1165="XX Large",J1165-O1165,IF(I1165="Extra Large",J1165-O1165,J1165)))</f>
        <v>62.88</v>
      </c>
      <c r="N1165" s="1" t="s">
        <v>10</v>
      </c>
      <c r="O1165" s="1">
        <v>2.87</v>
      </c>
    </row>
    <row r="1166" spans="4:15" x14ac:dyDescent="0.25">
      <c r="D1166" s="1">
        <v>51489</v>
      </c>
      <c r="E1166" s="2">
        <v>40971</v>
      </c>
      <c r="F1166" s="1" t="s">
        <v>12</v>
      </c>
      <c r="G1166" s="1">
        <v>5</v>
      </c>
      <c r="H1166" s="4" t="str">
        <f>IF($G1166&gt;=30,"Large",IF(G1166&lt;=15,"Small","Medium"))</f>
        <v>Small</v>
      </c>
      <c r="I1166" s="4" t="str">
        <f>VLOOKUP(G1166,$A$2:$B$12,2,TRUE)</f>
        <v>Mini</v>
      </c>
      <c r="J1166" s="1">
        <v>32.69</v>
      </c>
      <c r="K1166" s="4">
        <f>IF(I1166="Extra Large",0.01,IF(I1166="XXX Large",0.01,IF(I1166="XX Large",0.01,0)))</f>
        <v>0</v>
      </c>
      <c r="L1166" s="4">
        <f>J1166-(J1166*K1166)</f>
        <v>32.69</v>
      </c>
      <c r="M1166" s="4">
        <f>IF(I1166="XXX Large",J1166-O1166,IF(I1166="XX Large",J1166-O1166,IF(I1166="Extra Large",J1166-O1166,J1166)))</f>
        <v>32.69</v>
      </c>
      <c r="N1166" s="1" t="s">
        <v>10</v>
      </c>
      <c r="O1166" s="1">
        <v>7.54</v>
      </c>
    </row>
    <row r="1167" spans="4:15" x14ac:dyDescent="0.25">
      <c r="D1167" s="1">
        <v>2240</v>
      </c>
      <c r="E1167" s="2">
        <v>40973</v>
      </c>
      <c r="F1167" s="1" t="s">
        <v>11</v>
      </c>
      <c r="G1167" s="1">
        <v>5</v>
      </c>
      <c r="H1167" s="4" t="str">
        <f>IF($G1167&gt;=30,"Large",IF(G1167&lt;=15,"Small","Medium"))</f>
        <v>Small</v>
      </c>
      <c r="I1167" s="4" t="str">
        <f>VLOOKUP(G1167,$A$2:$B$12,2,TRUE)</f>
        <v>Mini</v>
      </c>
      <c r="J1167" s="1">
        <v>142.44</v>
      </c>
      <c r="K1167" s="4">
        <f>IF(I1167="Extra Large",0.01,IF(I1167="XXX Large",0.01,IF(I1167="XX Large",0.01,0)))</f>
        <v>0</v>
      </c>
      <c r="L1167" s="4">
        <f>J1167-(J1167*K1167)</f>
        <v>142.44</v>
      </c>
      <c r="M1167" s="4">
        <f>IF(I1167="XXX Large",J1167-O1167,IF(I1167="XX Large",J1167-O1167,IF(I1167="Extra Large",J1167-O1167,J1167)))</f>
        <v>142.44</v>
      </c>
      <c r="N1167" s="1" t="s">
        <v>10</v>
      </c>
      <c r="O1167" s="1">
        <v>6.17</v>
      </c>
    </row>
    <row r="1168" spans="4:15" x14ac:dyDescent="0.25">
      <c r="D1168" s="1">
        <v>51876</v>
      </c>
      <c r="E1168" s="2">
        <v>40974</v>
      </c>
      <c r="F1168" s="1" t="s">
        <v>12</v>
      </c>
      <c r="G1168" s="1">
        <v>2</v>
      </c>
      <c r="H1168" s="4" t="str">
        <f>IF($G1168&gt;=30,"Large",IF(G1168&lt;=15,"Small","Medium"))</f>
        <v>Small</v>
      </c>
      <c r="I1168" s="4" t="str">
        <f>VLOOKUP(G1168,$A$2:$B$12,2,TRUE)</f>
        <v>Mini</v>
      </c>
      <c r="J1168" s="1">
        <v>95.055499999999995</v>
      </c>
      <c r="K1168" s="4">
        <f>IF(I1168="Extra Large",0.01,IF(I1168="XXX Large",0.01,IF(I1168="XX Large",0.01,0)))</f>
        <v>0</v>
      </c>
      <c r="L1168" s="4">
        <f>J1168-(J1168*K1168)</f>
        <v>95.055499999999995</v>
      </c>
      <c r="M1168" s="4">
        <f>IF(I1168="XXX Large",J1168-O1168,IF(I1168="XX Large",J1168-O1168,IF(I1168="Extra Large",J1168-O1168,J1168)))</f>
        <v>95.055499999999995</v>
      </c>
      <c r="N1168" s="1" t="s">
        <v>10</v>
      </c>
      <c r="O1168" s="1">
        <v>5</v>
      </c>
    </row>
    <row r="1169" spans="4:15" x14ac:dyDescent="0.25">
      <c r="D1169" s="1">
        <v>55651</v>
      </c>
      <c r="E1169" s="2">
        <v>40975</v>
      </c>
      <c r="F1169" s="1" t="s">
        <v>14</v>
      </c>
      <c r="G1169" s="1">
        <v>2</v>
      </c>
      <c r="H1169" s="4" t="str">
        <f>IF($G1169&gt;=30,"Large",IF(G1169&lt;=15,"Small","Medium"))</f>
        <v>Small</v>
      </c>
      <c r="I1169" s="4" t="str">
        <f>VLOOKUP(G1169,$A$2:$B$12,2,TRUE)</f>
        <v>Mini</v>
      </c>
      <c r="J1169" s="1">
        <v>79.930000000000007</v>
      </c>
      <c r="K1169" s="4">
        <f>IF(I1169="Extra Large",0.01,IF(I1169="XXX Large",0.01,IF(I1169="XX Large",0.01,0)))</f>
        <v>0</v>
      </c>
      <c r="L1169" s="4">
        <f>J1169-(J1169*K1169)</f>
        <v>79.930000000000007</v>
      </c>
      <c r="M1169" s="4">
        <f>IF(I1169="XXX Large",J1169-O1169,IF(I1169="XX Large",J1169-O1169,IF(I1169="Extra Large",J1169-O1169,J1169)))</f>
        <v>79.930000000000007</v>
      </c>
      <c r="N1169" s="1" t="s">
        <v>10</v>
      </c>
      <c r="O1169" s="1">
        <v>19.989999999999998</v>
      </c>
    </row>
    <row r="1170" spans="4:15" x14ac:dyDescent="0.25">
      <c r="D1170" s="1">
        <v>24707</v>
      </c>
      <c r="E1170" s="2">
        <v>40978</v>
      </c>
      <c r="F1170" s="1" t="s">
        <v>14</v>
      </c>
      <c r="G1170" s="1">
        <v>3</v>
      </c>
      <c r="H1170" s="4" t="str">
        <f>IF($G1170&gt;=30,"Large",IF(G1170&lt;=15,"Small","Medium"))</f>
        <v>Small</v>
      </c>
      <c r="I1170" s="4" t="str">
        <f>VLOOKUP(G1170,$A$2:$B$12,2,TRUE)</f>
        <v>Mini</v>
      </c>
      <c r="J1170" s="1">
        <v>4.9400000000000004</v>
      </c>
      <c r="K1170" s="4">
        <f>IF(I1170="Extra Large",0.01,IF(I1170="XXX Large",0.01,IF(I1170="XX Large",0.01,0)))</f>
        <v>0</v>
      </c>
      <c r="L1170" s="4">
        <f>J1170-(J1170*K1170)</f>
        <v>4.9400000000000004</v>
      </c>
      <c r="M1170" s="4">
        <f>IF(I1170="XXX Large",J1170-O1170,IF(I1170="XX Large",J1170-O1170,IF(I1170="Extra Large",J1170-O1170,J1170)))</f>
        <v>4.9400000000000004</v>
      </c>
      <c r="N1170" s="1" t="s">
        <v>10</v>
      </c>
      <c r="O1170" s="1">
        <v>0.7</v>
      </c>
    </row>
    <row r="1171" spans="4:15" x14ac:dyDescent="0.25">
      <c r="D1171" s="1">
        <v>24672</v>
      </c>
      <c r="E1171" s="2">
        <v>40985</v>
      </c>
      <c r="F1171" s="1" t="s">
        <v>14</v>
      </c>
      <c r="G1171" s="1">
        <v>5</v>
      </c>
      <c r="H1171" s="4" t="str">
        <f>IF($G1171&gt;=30,"Large",IF(G1171&lt;=15,"Small","Medium"))</f>
        <v>Small</v>
      </c>
      <c r="I1171" s="4" t="str">
        <f>VLOOKUP(G1171,$A$2:$B$12,2,TRUE)</f>
        <v>Mini</v>
      </c>
      <c r="J1171" s="1">
        <v>44.17</v>
      </c>
      <c r="K1171" s="4">
        <f>IF(I1171="Extra Large",0.01,IF(I1171="XXX Large",0.01,IF(I1171="XX Large",0.01,0)))</f>
        <v>0</v>
      </c>
      <c r="L1171" s="4">
        <f>J1171-(J1171*K1171)</f>
        <v>44.17</v>
      </c>
      <c r="M1171" s="4">
        <f>IF(I1171="XXX Large",J1171-O1171,IF(I1171="XX Large",J1171-O1171,IF(I1171="Extra Large",J1171-O1171,J1171)))</f>
        <v>44.17</v>
      </c>
      <c r="N1171" s="1" t="s">
        <v>10</v>
      </c>
      <c r="O1171" s="1">
        <v>4</v>
      </c>
    </row>
    <row r="1172" spans="4:15" x14ac:dyDescent="0.25">
      <c r="D1172" s="1">
        <v>26660</v>
      </c>
      <c r="E1172" s="2">
        <v>40986</v>
      </c>
      <c r="F1172" s="1" t="s">
        <v>14</v>
      </c>
      <c r="G1172" s="1">
        <v>1</v>
      </c>
      <c r="H1172" s="4" t="str">
        <f>IF($G1172&gt;=30,"Large",IF(G1172&lt;=15,"Small","Medium"))</f>
        <v>Small</v>
      </c>
      <c r="I1172" s="4" t="str">
        <f>VLOOKUP(G1172,$A$2:$B$12,2,TRUE)</f>
        <v>Mini</v>
      </c>
      <c r="J1172" s="1">
        <v>10.23</v>
      </c>
      <c r="K1172" s="4">
        <f>IF(I1172="Extra Large",0.01,IF(I1172="XXX Large",0.01,IF(I1172="XX Large",0.01,0)))</f>
        <v>0</v>
      </c>
      <c r="L1172" s="4">
        <f>J1172-(J1172*K1172)</f>
        <v>10.23</v>
      </c>
      <c r="M1172" s="4">
        <f>IF(I1172="XXX Large",J1172-O1172,IF(I1172="XX Large",J1172-O1172,IF(I1172="Extra Large",J1172-O1172,J1172)))</f>
        <v>10.23</v>
      </c>
      <c r="N1172" s="1" t="s">
        <v>10</v>
      </c>
      <c r="O1172" s="1">
        <v>2.0099999999999998</v>
      </c>
    </row>
    <row r="1173" spans="4:15" x14ac:dyDescent="0.25">
      <c r="D1173" s="1">
        <v>12352</v>
      </c>
      <c r="E1173" s="2">
        <v>40991</v>
      </c>
      <c r="F1173" s="1" t="s">
        <v>14</v>
      </c>
      <c r="G1173" s="1">
        <v>5</v>
      </c>
      <c r="H1173" s="4" t="str">
        <f>IF($G1173&gt;=30,"Large",IF(G1173&lt;=15,"Small","Medium"))</f>
        <v>Small</v>
      </c>
      <c r="I1173" s="4" t="str">
        <f>VLOOKUP(G1173,$A$2:$B$12,2,TRUE)</f>
        <v>Mini</v>
      </c>
      <c r="J1173" s="1">
        <v>36.86</v>
      </c>
      <c r="K1173" s="4">
        <f>IF(I1173="Extra Large",0.01,IF(I1173="XXX Large",0.01,IF(I1173="XX Large",0.01,0)))</f>
        <v>0</v>
      </c>
      <c r="L1173" s="4">
        <f>J1173-(J1173*K1173)</f>
        <v>36.86</v>
      </c>
      <c r="M1173" s="4">
        <f>IF(I1173="XXX Large",J1173-O1173,IF(I1173="XX Large",J1173-O1173,IF(I1173="Extra Large",J1173-O1173,J1173)))</f>
        <v>36.86</v>
      </c>
      <c r="N1173" s="1" t="s">
        <v>10</v>
      </c>
      <c r="O1173" s="1">
        <v>8.49</v>
      </c>
    </row>
    <row r="1174" spans="4:15" x14ac:dyDescent="0.25">
      <c r="D1174" s="1">
        <v>49634</v>
      </c>
      <c r="E1174" s="2">
        <v>40991</v>
      </c>
      <c r="F1174" s="1" t="s">
        <v>11</v>
      </c>
      <c r="G1174" s="1">
        <v>3</v>
      </c>
      <c r="H1174" s="4" t="str">
        <f>IF($G1174&gt;=30,"Large",IF(G1174&lt;=15,"Small","Medium"))</f>
        <v>Small</v>
      </c>
      <c r="I1174" s="4" t="str">
        <f>VLOOKUP(G1174,$A$2:$B$12,2,TRUE)</f>
        <v>Mini</v>
      </c>
      <c r="J1174" s="1">
        <v>86.85</v>
      </c>
      <c r="K1174" s="4">
        <f>IF(I1174="Extra Large",0.01,IF(I1174="XXX Large",0.01,IF(I1174="XX Large",0.01,0)))</f>
        <v>0</v>
      </c>
      <c r="L1174" s="4">
        <f>J1174-(J1174*K1174)</f>
        <v>86.85</v>
      </c>
      <c r="M1174" s="4">
        <f>IF(I1174="XXX Large",J1174-O1174,IF(I1174="XX Large",J1174-O1174,IF(I1174="Extra Large",J1174-O1174,J1174)))</f>
        <v>86.85</v>
      </c>
      <c r="N1174" s="1" t="s">
        <v>10</v>
      </c>
      <c r="O1174" s="1">
        <v>1.99</v>
      </c>
    </row>
    <row r="1175" spans="4:15" x14ac:dyDescent="0.25">
      <c r="D1175" s="1">
        <v>6950</v>
      </c>
      <c r="E1175" s="2">
        <v>40994</v>
      </c>
      <c r="F1175" s="1" t="s">
        <v>7</v>
      </c>
      <c r="G1175" s="1">
        <v>4</v>
      </c>
      <c r="H1175" s="4" t="str">
        <f>IF($G1175&gt;=30,"Large",IF(G1175&lt;=15,"Small","Medium"))</f>
        <v>Small</v>
      </c>
      <c r="I1175" s="4" t="str">
        <f>VLOOKUP(G1175,$A$2:$B$12,2,TRUE)</f>
        <v>Mini</v>
      </c>
      <c r="J1175" s="1">
        <v>187.39949999999999</v>
      </c>
      <c r="K1175" s="4">
        <f>IF(I1175="Extra Large",0.01,IF(I1175="XXX Large",0.01,IF(I1175="XX Large",0.01,0)))</f>
        <v>0</v>
      </c>
      <c r="L1175" s="4">
        <f>J1175-(J1175*K1175)</f>
        <v>187.39949999999999</v>
      </c>
      <c r="M1175" s="4">
        <f>IF(I1175="XXX Large",J1175-O1175,IF(I1175="XX Large",J1175-O1175,IF(I1175="Extra Large",J1175-O1175,J1175)))</f>
        <v>187.39949999999999</v>
      </c>
      <c r="N1175" s="1" t="s">
        <v>10</v>
      </c>
      <c r="O1175" s="1">
        <v>3.3</v>
      </c>
    </row>
    <row r="1176" spans="4:15" x14ac:dyDescent="0.25">
      <c r="D1176" s="1">
        <v>41056</v>
      </c>
      <c r="E1176" s="2">
        <v>40994</v>
      </c>
      <c r="F1176" s="1" t="s">
        <v>12</v>
      </c>
      <c r="G1176" s="1">
        <v>4</v>
      </c>
      <c r="H1176" s="4" t="str">
        <f>IF($G1176&gt;=30,"Large",IF(G1176&lt;=15,"Small","Medium"))</f>
        <v>Small</v>
      </c>
      <c r="I1176" s="4" t="str">
        <f>VLOOKUP(G1176,$A$2:$B$12,2,TRUE)</f>
        <v>Mini</v>
      </c>
      <c r="J1176" s="1">
        <v>137.54</v>
      </c>
      <c r="K1176" s="4">
        <f>IF(I1176="Extra Large",0.01,IF(I1176="XXX Large",0.01,IF(I1176="XX Large",0.01,0)))</f>
        <v>0</v>
      </c>
      <c r="L1176" s="4">
        <f>J1176-(J1176*K1176)</f>
        <v>137.54</v>
      </c>
      <c r="M1176" s="4">
        <f>IF(I1176="XXX Large",J1176-O1176,IF(I1176="XX Large",J1176-O1176,IF(I1176="Extra Large",J1176-O1176,J1176)))</f>
        <v>137.54</v>
      </c>
      <c r="N1176" s="1" t="s">
        <v>10</v>
      </c>
      <c r="O1176" s="1">
        <v>7.53</v>
      </c>
    </row>
    <row r="1177" spans="4:15" x14ac:dyDescent="0.25">
      <c r="D1177" s="1">
        <v>36512</v>
      </c>
      <c r="E1177" s="2">
        <v>40996</v>
      </c>
      <c r="F1177" s="1" t="s">
        <v>11</v>
      </c>
      <c r="G1177" s="1">
        <v>3</v>
      </c>
      <c r="H1177" s="4" t="str">
        <f>IF($G1177&gt;=30,"Large",IF(G1177&lt;=15,"Small","Medium"))</f>
        <v>Small</v>
      </c>
      <c r="I1177" s="4" t="str">
        <f>VLOOKUP(G1177,$A$2:$B$12,2,TRUE)</f>
        <v>Mini</v>
      </c>
      <c r="J1177" s="1">
        <v>71.489999999999995</v>
      </c>
      <c r="K1177" s="4">
        <f>IF(I1177="Extra Large",0.01,IF(I1177="XXX Large",0.01,IF(I1177="XX Large",0.01,0)))</f>
        <v>0</v>
      </c>
      <c r="L1177" s="4">
        <f>J1177-(J1177*K1177)</f>
        <v>71.489999999999995</v>
      </c>
      <c r="M1177" s="4">
        <f>IF(I1177="XXX Large",J1177-O1177,IF(I1177="XX Large",J1177-O1177,IF(I1177="Extra Large",J1177-O1177,J1177)))</f>
        <v>71.489999999999995</v>
      </c>
      <c r="N1177" s="1" t="s">
        <v>10</v>
      </c>
      <c r="O1177" s="1">
        <v>11.17</v>
      </c>
    </row>
    <row r="1178" spans="4:15" x14ac:dyDescent="0.25">
      <c r="D1178" s="1">
        <v>28835</v>
      </c>
      <c r="E1178" s="2">
        <v>40999</v>
      </c>
      <c r="F1178" s="1" t="s">
        <v>11</v>
      </c>
      <c r="G1178" s="1">
        <v>1</v>
      </c>
      <c r="H1178" s="4" t="str">
        <f>IF($G1178&gt;=30,"Large",IF(G1178&lt;=15,"Small","Medium"))</f>
        <v>Small</v>
      </c>
      <c r="I1178" s="4" t="str">
        <f>VLOOKUP(G1178,$A$2:$B$12,2,TRUE)</f>
        <v>Mini</v>
      </c>
      <c r="J1178" s="1">
        <v>184.18</v>
      </c>
      <c r="K1178" s="4">
        <f>IF(I1178="Extra Large",0.01,IF(I1178="XXX Large",0.01,IF(I1178="XX Large",0.01,0)))</f>
        <v>0</v>
      </c>
      <c r="L1178" s="4">
        <f>J1178-(J1178*K1178)</f>
        <v>184.18</v>
      </c>
      <c r="M1178" s="4">
        <f>IF(I1178="XXX Large",J1178-O1178,IF(I1178="XX Large",J1178-O1178,IF(I1178="Extra Large",J1178-O1178,J1178)))</f>
        <v>184.18</v>
      </c>
      <c r="N1178" s="1" t="s">
        <v>10</v>
      </c>
      <c r="O1178" s="1">
        <v>19.989999999999998</v>
      </c>
    </row>
    <row r="1179" spans="4:15" x14ac:dyDescent="0.25">
      <c r="D1179" s="1">
        <v>50978</v>
      </c>
      <c r="E1179" s="2">
        <v>40999</v>
      </c>
      <c r="F1179" s="1" t="s">
        <v>9</v>
      </c>
      <c r="G1179" s="1">
        <v>4</v>
      </c>
      <c r="H1179" s="4" t="str">
        <f>IF($G1179&gt;=30,"Large",IF(G1179&lt;=15,"Small","Medium"))</f>
        <v>Small</v>
      </c>
      <c r="I1179" s="4" t="str">
        <f>VLOOKUP(G1179,$A$2:$B$12,2,TRUE)</f>
        <v>Mini</v>
      </c>
      <c r="J1179" s="1">
        <v>816.09</v>
      </c>
      <c r="K1179" s="4">
        <f>IF(I1179="Extra Large",0.01,IF(I1179="XXX Large",0.01,IF(I1179="XX Large",0.01,0)))</f>
        <v>0</v>
      </c>
      <c r="L1179" s="4">
        <f>J1179-(J1179*K1179)</f>
        <v>816.09</v>
      </c>
      <c r="M1179" s="4">
        <f>IF(I1179="XXX Large",J1179-O1179,IF(I1179="XX Large",J1179-O1179,IF(I1179="Extra Large",J1179-O1179,J1179)))</f>
        <v>816.09</v>
      </c>
      <c r="N1179" s="1" t="s">
        <v>10</v>
      </c>
      <c r="O1179" s="1">
        <v>9.99</v>
      </c>
    </row>
    <row r="1180" spans="4:15" x14ac:dyDescent="0.25">
      <c r="D1180" s="1">
        <v>4738</v>
      </c>
      <c r="E1180" s="2">
        <v>41006</v>
      </c>
      <c r="F1180" s="1" t="s">
        <v>9</v>
      </c>
      <c r="G1180" s="1">
        <v>2</v>
      </c>
      <c r="H1180" s="4" t="str">
        <f>IF($G1180&gt;=30,"Large",IF(G1180&lt;=15,"Small","Medium"))</f>
        <v>Small</v>
      </c>
      <c r="I1180" s="4" t="str">
        <f>VLOOKUP(G1180,$A$2:$B$12,2,TRUE)</f>
        <v>Mini</v>
      </c>
      <c r="J1180" s="1">
        <v>10.39</v>
      </c>
      <c r="K1180" s="4">
        <f>IF(I1180="Extra Large",0.01,IF(I1180="XXX Large",0.01,IF(I1180="XX Large",0.01,0)))</f>
        <v>0</v>
      </c>
      <c r="L1180" s="4">
        <f>J1180-(J1180*K1180)</f>
        <v>10.39</v>
      </c>
      <c r="M1180" s="4">
        <f>IF(I1180="XXX Large",J1180-O1180,IF(I1180="XX Large",J1180-O1180,IF(I1180="Extra Large",J1180-O1180,J1180)))</f>
        <v>10.39</v>
      </c>
      <c r="N1180" s="1" t="s">
        <v>10</v>
      </c>
      <c r="O1180" s="1">
        <v>0.7</v>
      </c>
    </row>
    <row r="1181" spans="4:15" x14ac:dyDescent="0.25">
      <c r="D1181" s="1">
        <v>44422</v>
      </c>
      <c r="E1181" s="2">
        <v>41012</v>
      </c>
      <c r="F1181" s="1" t="s">
        <v>14</v>
      </c>
      <c r="G1181" s="1">
        <v>1</v>
      </c>
      <c r="H1181" s="4" t="str">
        <f>IF($G1181&gt;=30,"Large",IF(G1181&lt;=15,"Small","Medium"))</f>
        <v>Small</v>
      </c>
      <c r="I1181" s="4" t="str">
        <f>VLOOKUP(G1181,$A$2:$B$12,2,TRUE)</f>
        <v>Mini</v>
      </c>
      <c r="J1181" s="1">
        <v>15.72</v>
      </c>
      <c r="K1181" s="4">
        <f>IF(I1181="Extra Large",0.01,IF(I1181="XXX Large",0.01,IF(I1181="XX Large",0.01,0)))</f>
        <v>0</v>
      </c>
      <c r="L1181" s="4">
        <f>J1181-(J1181*K1181)</f>
        <v>15.72</v>
      </c>
      <c r="M1181" s="4">
        <f>IF(I1181="XXX Large",J1181-O1181,IF(I1181="XX Large",J1181-O1181,IF(I1181="Extra Large",J1181-O1181,J1181)))</f>
        <v>15.72</v>
      </c>
      <c r="N1181" s="1" t="s">
        <v>10</v>
      </c>
      <c r="O1181" s="1">
        <v>4.5</v>
      </c>
    </row>
    <row r="1182" spans="4:15" x14ac:dyDescent="0.25">
      <c r="D1182" s="1">
        <v>51202</v>
      </c>
      <c r="E1182" s="2">
        <v>41012</v>
      </c>
      <c r="F1182" s="1" t="s">
        <v>9</v>
      </c>
      <c r="G1182" s="1">
        <v>4</v>
      </c>
      <c r="H1182" s="4" t="str">
        <f>IF($G1182&gt;=30,"Large",IF(G1182&lt;=15,"Small","Medium"))</f>
        <v>Small</v>
      </c>
      <c r="I1182" s="4" t="str">
        <f>VLOOKUP(G1182,$A$2:$B$12,2,TRUE)</f>
        <v>Mini</v>
      </c>
      <c r="J1182" s="1">
        <v>30.89</v>
      </c>
      <c r="K1182" s="4">
        <f>IF(I1182="Extra Large",0.01,IF(I1182="XXX Large",0.01,IF(I1182="XX Large",0.01,0)))</f>
        <v>0</v>
      </c>
      <c r="L1182" s="4">
        <f>J1182-(J1182*K1182)</f>
        <v>30.89</v>
      </c>
      <c r="M1182" s="4">
        <f>IF(I1182="XXX Large",J1182-O1182,IF(I1182="XX Large",J1182-O1182,IF(I1182="Extra Large",J1182-O1182,J1182)))</f>
        <v>30.89</v>
      </c>
      <c r="N1182" s="1" t="s">
        <v>10</v>
      </c>
      <c r="O1182" s="1">
        <v>7.64</v>
      </c>
    </row>
    <row r="1183" spans="4:15" x14ac:dyDescent="0.25">
      <c r="D1183" s="1">
        <v>43043</v>
      </c>
      <c r="E1183" s="2">
        <v>41013</v>
      </c>
      <c r="F1183" s="1" t="s">
        <v>12</v>
      </c>
      <c r="G1183" s="1">
        <v>4</v>
      </c>
      <c r="H1183" s="4" t="str">
        <f>IF($G1183&gt;=30,"Large",IF(G1183&lt;=15,"Small","Medium"))</f>
        <v>Small</v>
      </c>
      <c r="I1183" s="4" t="str">
        <f>VLOOKUP(G1183,$A$2:$B$12,2,TRUE)</f>
        <v>Mini</v>
      </c>
      <c r="J1183" s="1">
        <v>904.12</v>
      </c>
      <c r="K1183" s="4">
        <f>IF(I1183="Extra Large",0.01,IF(I1183="XXX Large",0.01,IF(I1183="XX Large",0.01,0)))</f>
        <v>0</v>
      </c>
      <c r="L1183" s="4">
        <f>J1183-(J1183*K1183)</f>
        <v>904.12</v>
      </c>
      <c r="M1183" s="4">
        <f>IF(I1183="XXX Large",J1183-O1183,IF(I1183="XX Large",J1183-O1183,IF(I1183="Extra Large",J1183-O1183,J1183)))</f>
        <v>904.12</v>
      </c>
      <c r="N1183" s="1" t="s">
        <v>10</v>
      </c>
      <c r="O1183" s="1">
        <v>11.79</v>
      </c>
    </row>
    <row r="1184" spans="4:15" x14ac:dyDescent="0.25">
      <c r="D1184" s="1">
        <v>38310</v>
      </c>
      <c r="E1184" s="2">
        <v>41013</v>
      </c>
      <c r="F1184" s="1" t="s">
        <v>9</v>
      </c>
      <c r="G1184" s="1">
        <v>4</v>
      </c>
      <c r="H1184" s="4" t="str">
        <f>IF($G1184&gt;=30,"Large",IF(G1184&lt;=15,"Small","Medium"))</f>
        <v>Small</v>
      </c>
      <c r="I1184" s="4" t="str">
        <f>VLOOKUP(G1184,$A$2:$B$12,2,TRUE)</f>
        <v>Mini</v>
      </c>
      <c r="J1184" s="1">
        <v>62.45</v>
      </c>
      <c r="K1184" s="4">
        <f>IF(I1184="Extra Large",0.01,IF(I1184="XXX Large",0.01,IF(I1184="XX Large",0.01,0)))</f>
        <v>0</v>
      </c>
      <c r="L1184" s="4">
        <f>J1184-(J1184*K1184)</f>
        <v>62.45</v>
      </c>
      <c r="M1184" s="4">
        <f>IF(I1184="XXX Large",J1184-O1184,IF(I1184="XX Large",J1184-O1184,IF(I1184="Extra Large",J1184-O1184,J1184)))</f>
        <v>62.45</v>
      </c>
      <c r="N1184" s="1" t="s">
        <v>10</v>
      </c>
      <c r="O1184" s="1">
        <v>49</v>
      </c>
    </row>
    <row r="1185" spans="4:15" x14ac:dyDescent="0.25">
      <c r="D1185" s="1">
        <v>8609</v>
      </c>
      <c r="E1185" s="2">
        <v>41013</v>
      </c>
      <c r="F1185" s="1" t="s">
        <v>12</v>
      </c>
      <c r="G1185" s="1">
        <v>4</v>
      </c>
      <c r="H1185" s="4" t="str">
        <f>IF($G1185&gt;=30,"Large",IF(G1185&lt;=15,"Small","Medium"))</f>
        <v>Small</v>
      </c>
      <c r="I1185" s="4" t="str">
        <f>VLOOKUP(G1185,$A$2:$B$12,2,TRUE)</f>
        <v>Mini</v>
      </c>
      <c r="J1185" s="1">
        <v>72.003500000000003</v>
      </c>
      <c r="K1185" s="4">
        <f>IF(I1185="Extra Large",0.01,IF(I1185="XXX Large",0.01,IF(I1185="XX Large",0.01,0)))</f>
        <v>0</v>
      </c>
      <c r="L1185" s="4">
        <f>J1185-(J1185*K1185)</f>
        <v>72.003500000000003</v>
      </c>
      <c r="M1185" s="4">
        <f>IF(I1185="XXX Large",J1185-O1185,IF(I1185="XX Large",J1185-O1185,IF(I1185="Extra Large",J1185-O1185,J1185)))</f>
        <v>72.003500000000003</v>
      </c>
      <c r="N1185" s="1" t="s">
        <v>10</v>
      </c>
      <c r="O1185" s="1">
        <v>2.5</v>
      </c>
    </row>
    <row r="1186" spans="4:15" x14ac:dyDescent="0.25">
      <c r="D1186" s="1">
        <v>1826</v>
      </c>
      <c r="E1186" s="2">
        <v>41014</v>
      </c>
      <c r="F1186" s="1" t="s">
        <v>11</v>
      </c>
      <c r="G1186" s="1">
        <v>5</v>
      </c>
      <c r="H1186" s="4" t="str">
        <f>IF($G1186&gt;=30,"Large",IF(G1186&lt;=15,"Small","Medium"))</f>
        <v>Small</v>
      </c>
      <c r="I1186" s="4" t="str">
        <f>VLOOKUP(G1186,$A$2:$B$12,2,TRUE)</f>
        <v>Mini</v>
      </c>
      <c r="J1186" s="1">
        <v>28.32</v>
      </c>
      <c r="K1186" s="4">
        <f>IF(I1186="Extra Large",0.01,IF(I1186="XXX Large",0.01,IF(I1186="XX Large",0.01,0)))</f>
        <v>0</v>
      </c>
      <c r="L1186" s="4">
        <f>J1186-(J1186*K1186)</f>
        <v>28.32</v>
      </c>
      <c r="M1186" s="4">
        <f>IF(I1186="XXX Large",J1186-O1186,IF(I1186="XX Large",J1186-O1186,IF(I1186="Extra Large",J1186-O1186,J1186)))</f>
        <v>28.32</v>
      </c>
      <c r="N1186" s="1" t="s">
        <v>10</v>
      </c>
      <c r="O1186" s="1">
        <v>4.75</v>
      </c>
    </row>
    <row r="1187" spans="4:15" x14ac:dyDescent="0.25">
      <c r="D1187" s="1">
        <v>21253</v>
      </c>
      <c r="E1187" s="2">
        <v>41016</v>
      </c>
      <c r="F1187" s="1" t="s">
        <v>14</v>
      </c>
      <c r="G1187" s="1">
        <v>5</v>
      </c>
      <c r="H1187" s="4" t="str">
        <f>IF($G1187&gt;=30,"Large",IF(G1187&lt;=15,"Small","Medium"))</f>
        <v>Small</v>
      </c>
      <c r="I1187" s="4" t="str">
        <f>VLOOKUP(G1187,$A$2:$B$12,2,TRUE)</f>
        <v>Mini</v>
      </c>
      <c r="J1187" s="1">
        <v>455.08</v>
      </c>
      <c r="K1187" s="4">
        <f>IF(I1187="Extra Large",0.01,IF(I1187="XXX Large",0.01,IF(I1187="XX Large",0.01,0)))</f>
        <v>0</v>
      </c>
      <c r="L1187" s="4">
        <f>J1187-(J1187*K1187)</f>
        <v>455.08</v>
      </c>
      <c r="M1187" s="4">
        <f>IF(I1187="XXX Large",J1187-O1187,IF(I1187="XX Large",J1187-O1187,IF(I1187="Extra Large",J1187-O1187,J1187)))</f>
        <v>455.08</v>
      </c>
      <c r="N1187" s="1" t="s">
        <v>10</v>
      </c>
      <c r="O1187" s="1">
        <v>19.989999999999998</v>
      </c>
    </row>
    <row r="1188" spans="4:15" x14ac:dyDescent="0.25">
      <c r="D1188" s="1">
        <v>32386</v>
      </c>
      <c r="E1188" s="2">
        <v>41017</v>
      </c>
      <c r="F1188" s="1" t="s">
        <v>12</v>
      </c>
      <c r="G1188" s="1">
        <v>1</v>
      </c>
      <c r="H1188" s="4" t="str">
        <f>IF($G1188&gt;=30,"Large",IF(G1188&lt;=15,"Small","Medium"))</f>
        <v>Small</v>
      </c>
      <c r="I1188" s="4" t="str">
        <f>VLOOKUP(G1188,$A$2:$B$12,2,TRUE)</f>
        <v>Mini</v>
      </c>
      <c r="J1188" s="1">
        <v>1996.16</v>
      </c>
      <c r="K1188" s="4">
        <f>IF(I1188="Extra Large",0.01,IF(I1188="XXX Large",0.01,IF(I1188="XX Large",0.01,0)))</f>
        <v>0</v>
      </c>
      <c r="L1188" s="4">
        <f>J1188-(J1188*K1188)</f>
        <v>1996.16</v>
      </c>
      <c r="M1188" s="4">
        <f>IF(I1188="XXX Large",J1188-O1188,IF(I1188="XX Large",J1188-O1188,IF(I1188="Extra Large",J1188-O1188,J1188)))</f>
        <v>1996.16</v>
      </c>
      <c r="N1188" s="1" t="s">
        <v>10</v>
      </c>
      <c r="O1188" s="1">
        <v>13.99</v>
      </c>
    </row>
    <row r="1189" spans="4:15" x14ac:dyDescent="0.25">
      <c r="D1189" s="1">
        <v>1221</v>
      </c>
      <c r="E1189" s="2">
        <v>41017</v>
      </c>
      <c r="F1189" s="1" t="s">
        <v>11</v>
      </c>
      <c r="G1189" s="1">
        <v>1</v>
      </c>
      <c r="H1189" s="4" t="str">
        <f>IF($G1189&gt;=30,"Large",IF(G1189&lt;=15,"Small","Medium"))</f>
        <v>Small</v>
      </c>
      <c r="I1189" s="4" t="str">
        <f>VLOOKUP(G1189,$A$2:$B$12,2,TRUE)</f>
        <v>Mini</v>
      </c>
      <c r="J1189" s="1">
        <v>14.68</v>
      </c>
      <c r="K1189" s="4">
        <f>IF(I1189="Extra Large",0.01,IF(I1189="XXX Large",0.01,IF(I1189="XX Large",0.01,0)))</f>
        <v>0</v>
      </c>
      <c r="L1189" s="4">
        <f>J1189-(J1189*K1189)</f>
        <v>14.68</v>
      </c>
      <c r="M1189" s="4">
        <f>IF(I1189="XXX Large",J1189-O1189,IF(I1189="XX Large",J1189-O1189,IF(I1189="Extra Large",J1189-O1189,J1189)))</f>
        <v>14.68</v>
      </c>
      <c r="N1189" s="1" t="s">
        <v>10</v>
      </c>
      <c r="O1189" s="1">
        <v>6.19</v>
      </c>
    </row>
    <row r="1190" spans="4:15" x14ac:dyDescent="0.25">
      <c r="D1190" s="1">
        <v>35104</v>
      </c>
      <c r="E1190" s="2">
        <v>41021</v>
      </c>
      <c r="F1190" s="1" t="s">
        <v>9</v>
      </c>
      <c r="G1190" s="1">
        <v>1</v>
      </c>
      <c r="H1190" s="4" t="str">
        <f>IF($G1190&gt;=30,"Large",IF(G1190&lt;=15,"Small","Medium"))</f>
        <v>Small</v>
      </c>
      <c r="I1190" s="4" t="str">
        <f>VLOOKUP(G1190,$A$2:$B$12,2,TRUE)</f>
        <v>Mini</v>
      </c>
      <c r="J1190" s="1">
        <v>36.31</v>
      </c>
      <c r="K1190" s="4">
        <f>IF(I1190="Extra Large",0.01,IF(I1190="XXX Large",0.01,IF(I1190="XX Large",0.01,0)))</f>
        <v>0</v>
      </c>
      <c r="L1190" s="4">
        <f>J1190-(J1190*K1190)</f>
        <v>36.31</v>
      </c>
      <c r="M1190" s="4">
        <f>IF(I1190="XXX Large",J1190-O1190,IF(I1190="XX Large",J1190-O1190,IF(I1190="Extra Large",J1190-O1190,J1190)))</f>
        <v>36.31</v>
      </c>
      <c r="N1190" s="1" t="s">
        <v>10</v>
      </c>
      <c r="O1190" s="1">
        <v>5.5</v>
      </c>
    </row>
    <row r="1191" spans="4:15" x14ac:dyDescent="0.25">
      <c r="D1191" s="1">
        <v>16711</v>
      </c>
      <c r="E1191" s="2">
        <v>41024</v>
      </c>
      <c r="F1191" s="1" t="s">
        <v>11</v>
      </c>
      <c r="G1191" s="1">
        <v>3</v>
      </c>
      <c r="H1191" s="4" t="str">
        <f>IF($G1191&gt;=30,"Large",IF(G1191&lt;=15,"Small","Medium"))</f>
        <v>Small</v>
      </c>
      <c r="I1191" s="4" t="str">
        <f>VLOOKUP(G1191,$A$2:$B$12,2,TRUE)</f>
        <v>Mini</v>
      </c>
      <c r="J1191" s="1">
        <v>3.96</v>
      </c>
      <c r="K1191" s="4">
        <f>IF(I1191="Extra Large",0.01,IF(I1191="XXX Large",0.01,IF(I1191="XX Large",0.01,0)))</f>
        <v>0</v>
      </c>
      <c r="L1191" s="4">
        <f>J1191-(J1191*K1191)</f>
        <v>3.96</v>
      </c>
      <c r="M1191" s="4">
        <f>IF(I1191="XXX Large",J1191-O1191,IF(I1191="XX Large",J1191-O1191,IF(I1191="Extra Large",J1191-O1191,J1191)))</f>
        <v>3.96</v>
      </c>
      <c r="N1191" s="1" t="s">
        <v>10</v>
      </c>
      <c r="O1191" s="1">
        <v>0.7</v>
      </c>
    </row>
    <row r="1192" spans="4:15" x14ac:dyDescent="0.25">
      <c r="D1192" s="1">
        <v>42246</v>
      </c>
      <c r="E1192" s="2">
        <v>41025</v>
      </c>
      <c r="F1192" s="1" t="s">
        <v>11</v>
      </c>
      <c r="G1192" s="1">
        <v>5</v>
      </c>
      <c r="H1192" s="4" t="str">
        <f>IF($G1192&gt;=30,"Large",IF(G1192&lt;=15,"Small","Medium"))</f>
        <v>Small</v>
      </c>
      <c r="I1192" s="4" t="str">
        <f>VLOOKUP(G1192,$A$2:$B$12,2,TRUE)</f>
        <v>Mini</v>
      </c>
      <c r="J1192" s="1">
        <v>25.31</v>
      </c>
      <c r="K1192" s="4">
        <f>IF(I1192="Extra Large",0.01,IF(I1192="XXX Large",0.01,IF(I1192="XX Large",0.01,0)))</f>
        <v>0</v>
      </c>
      <c r="L1192" s="4">
        <f>J1192-(J1192*K1192)</f>
        <v>25.31</v>
      </c>
      <c r="M1192" s="4">
        <f>IF(I1192="XXX Large",J1192-O1192,IF(I1192="XX Large",J1192-O1192,IF(I1192="Extra Large",J1192-O1192,J1192)))</f>
        <v>25.31</v>
      </c>
      <c r="N1192" s="1" t="s">
        <v>10</v>
      </c>
      <c r="O1192" s="1">
        <v>0.71</v>
      </c>
    </row>
    <row r="1193" spans="4:15" x14ac:dyDescent="0.25">
      <c r="D1193" s="1">
        <v>38498</v>
      </c>
      <c r="E1193" s="2">
        <v>41026</v>
      </c>
      <c r="F1193" s="1" t="s">
        <v>12</v>
      </c>
      <c r="G1193" s="1">
        <v>1</v>
      </c>
      <c r="H1193" s="4" t="str">
        <f>IF($G1193&gt;=30,"Large",IF(G1193&lt;=15,"Small","Medium"))</f>
        <v>Small</v>
      </c>
      <c r="I1193" s="4" t="str">
        <f>VLOOKUP(G1193,$A$2:$B$12,2,TRUE)</f>
        <v>Mini</v>
      </c>
      <c r="J1193" s="1">
        <v>43.9</v>
      </c>
      <c r="K1193" s="4">
        <f>IF(I1193="Extra Large",0.01,IF(I1193="XXX Large",0.01,IF(I1193="XX Large",0.01,0)))</f>
        <v>0</v>
      </c>
      <c r="L1193" s="4">
        <f>J1193-(J1193*K1193)</f>
        <v>43.9</v>
      </c>
      <c r="M1193" s="4">
        <f>IF(I1193="XXX Large",J1193-O1193,IF(I1193="XX Large",J1193-O1193,IF(I1193="Extra Large",J1193-O1193,J1193)))</f>
        <v>43.9</v>
      </c>
      <c r="N1193" s="1" t="s">
        <v>10</v>
      </c>
      <c r="O1193" s="1">
        <v>4.2699999999999996</v>
      </c>
    </row>
    <row r="1194" spans="4:15" x14ac:dyDescent="0.25">
      <c r="D1194" s="1">
        <v>33670</v>
      </c>
      <c r="E1194" s="2">
        <v>41026</v>
      </c>
      <c r="F1194" s="1" t="s">
        <v>9</v>
      </c>
      <c r="G1194" s="1">
        <v>4</v>
      </c>
      <c r="H1194" s="4" t="str">
        <f>IF($G1194&gt;=30,"Large",IF(G1194&lt;=15,"Small","Medium"))</f>
        <v>Small</v>
      </c>
      <c r="I1194" s="4" t="str">
        <f>VLOOKUP(G1194,$A$2:$B$12,2,TRUE)</f>
        <v>Mini</v>
      </c>
      <c r="J1194" s="1">
        <v>17.329999999999998</v>
      </c>
      <c r="K1194" s="4">
        <f>IF(I1194="Extra Large",0.01,IF(I1194="XXX Large",0.01,IF(I1194="XX Large",0.01,0)))</f>
        <v>0</v>
      </c>
      <c r="L1194" s="4">
        <f>J1194-(J1194*K1194)</f>
        <v>17.329999999999998</v>
      </c>
      <c r="M1194" s="4">
        <f>IF(I1194="XXX Large",J1194-O1194,IF(I1194="XX Large",J1194-O1194,IF(I1194="Extra Large",J1194-O1194,J1194)))</f>
        <v>17.329999999999998</v>
      </c>
      <c r="N1194" s="1" t="s">
        <v>10</v>
      </c>
      <c r="O1194" s="1">
        <v>5</v>
      </c>
    </row>
    <row r="1195" spans="4:15" x14ac:dyDescent="0.25">
      <c r="D1195" s="1">
        <v>33159</v>
      </c>
      <c r="E1195" s="2">
        <v>41026</v>
      </c>
      <c r="F1195" s="1" t="s">
        <v>14</v>
      </c>
      <c r="G1195" s="1">
        <v>3</v>
      </c>
      <c r="H1195" s="4" t="str">
        <f>IF($G1195&gt;=30,"Large",IF(G1195&lt;=15,"Small","Medium"))</f>
        <v>Small</v>
      </c>
      <c r="I1195" s="4" t="str">
        <f>VLOOKUP(G1195,$A$2:$B$12,2,TRUE)</f>
        <v>Mini</v>
      </c>
      <c r="J1195" s="1">
        <v>56.695</v>
      </c>
      <c r="K1195" s="4">
        <f>IF(I1195="Extra Large",0.01,IF(I1195="XXX Large",0.01,IF(I1195="XX Large",0.01,0)))</f>
        <v>0</v>
      </c>
      <c r="L1195" s="4">
        <f>J1195-(J1195*K1195)</f>
        <v>56.695</v>
      </c>
      <c r="M1195" s="4">
        <f>IF(I1195="XXX Large",J1195-O1195,IF(I1195="XX Large",J1195-O1195,IF(I1195="Extra Large",J1195-O1195,J1195)))</f>
        <v>56.695</v>
      </c>
      <c r="N1195" s="1" t="s">
        <v>10</v>
      </c>
      <c r="O1195" s="1">
        <v>0.99</v>
      </c>
    </row>
    <row r="1196" spans="4:15" x14ac:dyDescent="0.25">
      <c r="D1196" s="1">
        <v>38279</v>
      </c>
      <c r="E1196" s="2">
        <v>41028</v>
      </c>
      <c r="F1196" s="1" t="s">
        <v>14</v>
      </c>
      <c r="G1196" s="1">
        <v>1</v>
      </c>
      <c r="H1196" s="4" t="str">
        <f>IF($G1196&gt;=30,"Large",IF(G1196&lt;=15,"Small","Medium"))</f>
        <v>Small</v>
      </c>
      <c r="I1196" s="4" t="str">
        <f>VLOOKUP(G1196,$A$2:$B$12,2,TRUE)</f>
        <v>Mini</v>
      </c>
      <c r="J1196" s="1">
        <v>11.64</v>
      </c>
      <c r="K1196" s="4">
        <f>IF(I1196="Extra Large",0.01,IF(I1196="XXX Large",0.01,IF(I1196="XX Large",0.01,0)))</f>
        <v>0</v>
      </c>
      <c r="L1196" s="4">
        <f>J1196-(J1196*K1196)</f>
        <v>11.64</v>
      </c>
      <c r="M1196" s="4">
        <f>IF(I1196="XXX Large",J1196-O1196,IF(I1196="XX Large",J1196-O1196,IF(I1196="Extra Large",J1196-O1196,J1196)))</f>
        <v>11.64</v>
      </c>
      <c r="N1196" s="1" t="s">
        <v>10</v>
      </c>
      <c r="O1196" s="1">
        <v>4</v>
      </c>
    </row>
    <row r="1197" spans="4:15" x14ac:dyDescent="0.25">
      <c r="D1197" s="1">
        <v>57093</v>
      </c>
      <c r="E1197" s="2">
        <v>41031</v>
      </c>
      <c r="F1197" s="1" t="s">
        <v>7</v>
      </c>
      <c r="G1197" s="1">
        <v>3</v>
      </c>
      <c r="H1197" s="4" t="str">
        <f>IF($G1197&gt;=30,"Large",IF(G1197&lt;=15,"Small","Medium"))</f>
        <v>Small</v>
      </c>
      <c r="I1197" s="4" t="str">
        <f>VLOOKUP(G1197,$A$2:$B$12,2,TRUE)</f>
        <v>Mini</v>
      </c>
      <c r="J1197" s="1">
        <v>18.97</v>
      </c>
      <c r="K1197" s="4">
        <f>IF(I1197="Extra Large",0.01,IF(I1197="XXX Large",0.01,IF(I1197="XX Large",0.01,0)))</f>
        <v>0</v>
      </c>
      <c r="L1197" s="4">
        <f>J1197-(J1197*K1197)</f>
        <v>18.97</v>
      </c>
      <c r="M1197" s="4">
        <f>IF(I1197="XXX Large",J1197-O1197,IF(I1197="XX Large",J1197-O1197,IF(I1197="Extra Large",J1197-O1197,J1197)))</f>
        <v>18.97</v>
      </c>
      <c r="N1197" s="1" t="s">
        <v>10</v>
      </c>
      <c r="O1197" s="1">
        <v>2.99</v>
      </c>
    </row>
    <row r="1198" spans="4:15" x14ac:dyDescent="0.25">
      <c r="D1198" s="1">
        <v>39652</v>
      </c>
      <c r="E1198" s="2">
        <v>41033</v>
      </c>
      <c r="F1198" s="1" t="s">
        <v>7</v>
      </c>
      <c r="G1198" s="1">
        <v>5</v>
      </c>
      <c r="H1198" s="4" t="str">
        <f>IF($G1198&gt;=30,"Large",IF(G1198&lt;=15,"Small","Medium"))</f>
        <v>Small</v>
      </c>
      <c r="I1198" s="4" t="str">
        <f>VLOOKUP(G1198,$A$2:$B$12,2,TRUE)</f>
        <v>Mini</v>
      </c>
      <c r="J1198" s="1">
        <v>14.61</v>
      </c>
      <c r="K1198" s="4">
        <f>IF(I1198="Extra Large",0.01,IF(I1198="XXX Large",0.01,IF(I1198="XX Large",0.01,0)))</f>
        <v>0</v>
      </c>
      <c r="L1198" s="4">
        <f>J1198-(J1198*K1198)</f>
        <v>14.61</v>
      </c>
      <c r="M1198" s="4">
        <f>IF(I1198="XXX Large",J1198-O1198,IF(I1198="XX Large",J1198-O1198,IF(I1198="Extra Large",J1198-O1198,J1198)))</f>
        <v>14.61</v>
      </c>
      <c r="N1198" s="1" t="s">
        <v>10</v>
      </c>
      <c r="O1198" s="1">
        <v>0.5</v>
      </c>
    </row>
    <row r="1199" spans="4:15" x14ac:dyDescent="0.25">
      <c r="D1199" s="1">
        <v>39652</v>
      </c>
      <c r="E1199" s="2">
        <v>41033</v>
      </c>
      <c r="F1199" s="1" t="s">
        <v>7</v>
      </c>
      <c r="G1199" s="1">
        <v>4</v>
      </c>
      <c r="H1199" s="4" t="str">
        <f>IF($G1199&gt;=30,"Large",IF(G1199&lt;=15,"Small","Medium"))</f>
        <v>Small</v>
      </c>
      <c r="I1199" s="4" t="str">
        <f>VLOOKUP(G1199,$A$2:$B$12,2,TRUE)</f>
        <v>Mini</v>
      </c>
      <c r="J1199" s="1">
        <v>665.76250000000005</v>
      </c>
      <c r="K1199" s="4">
        <f>IF(I1199="Extra Large",0.01,IF(I1199="XXX Large",0.01,IF(I1199="XX Large",0.01,0)))</f>
        <v>0</v>
      </c>
      <c r="L1199" s="4">
        <f>J1199-(J1199*K1199)</f>
        <v>665.76250000000005</v>
      </c>
      <c r="M1199" s="4">
        <f>IF(I1199="XXX Large",J1199-O1199,IF(I1199="XX Large",J1199-O1199,IF(I1199="Extra Large",J1199-O1199,J1199)))</f>
        <v>665.76250000000005</v>
      </c>
      <c r="N1199" s="1" t="s">
        <v>10</v>
      </c>
      <c r="O1199" s="1">
        <v>8.99</v>
      </c>
    </row>
    <row r="1200" spans="4:15" x14ac:dyDescent="0.25">
      <c r="D1200" s="1">
        <v>2023</v>
      </c>
      <c r="E1200" s="2">
        <v>41034</v>
      </c>
      <c r="F1200" s="1" t="s">
        <v>7</v>
      </c>
      <c r="G1200" s="1">
        <v>4</v>
      </c>
      <c r="H1200" s="4" t="str">
        <f>IF($G1200&gt;=30,"Large",IF(G1200&lt;=15,"Small","Medium"))</f>
        <v>Small</v>
      </c>
      <c r="I1200" s="4" t="str">
        <f>VLOOKUP(G1200,$A$2:$B$12,2,TRUE)</f>
        <v>Mini</v>
      </c>
      <c r="J1200" s="1">
        <v>294.89</v>
      </c>
      <c r="K1200" s="4">
        <f>IF(I1200="Extra Large",0.01,IF(I1200="XXX Large",0.01,IF(I1200="XX Large",0.01,0)))</f>
        <v>0</v>
      </c>
      <c r="L1200" s="4">
        <f>J1200-(J1200*K1200)</f>
        <v>294.89</v>
      </c>
      <c r="M1200" s="4">
        <f>IF(I1200="XXX Large",J1200-O1200,IF(I1200="XX Large",J1200-O1200,IF(I1200="Extra Large",J1200-O1200,J1200)))</f>
        <v>294.89</v>
      </c>
      <c r="N1200" s="1" t="s">
        <v>10</v>
      </c>
      <c r="O1200" s="1">
        <v>12.14</v>
      </c>
    </row>
    <row r="1201" spans="4:15" x14ac:dyDescent="0.25">
      <c r="D1201" s="1">
        <v>21796</v>
      </c>
      <c r="E1201" s="2">
        <v>41035</v>
      </c>
      <c r="F1201" s="1" t="s">
        <v>7</v>
      </c>
      <c r="G1201" s="1">
        <v>2</v>
      </c>
      <c r="H1201" s="4" t="str">
        <f>IF($G1201&gt;=30,"Large",IF(G1201&lt;=15,"Small","Medium"))</f>
        <v>Small</v>
      </c>
      <c r="I1201" s="4" t="str">
        <f>VLOOKUP(G1201,$A$2:$B$12,2,TRUE)</f>
        <v>Mini</v>
      </c>
      <c r="J1201" s="1">
        <v>40.825499999999998</v>
      </c>
      <c r="K1201" s="4">
        <f>IF(I1201="Extra Large",0.01,IF(I1201="XXX Large",0.01,IF(I1201="XX Large",0.01,0)))</f>
        <v>0</v>
      </c>
      <c r="L1201" s="4">
        <f>J1201-(J1201*K1201)</f>
        <v>40.825499999999998</v>
      </c>
      <c r="M1201" s="4">
        <f>IF(I1201="XXX Large",J1201-O1201,IF(I1201="XX Large",J1201-O1201,IF(I1201="Extra Large",J1201-O1201,J1201)))</f>
        <v>40.825499999999998</v>
      </c>
      <c r="N1201" s="1" t="s">
        <v>10</v>
      </c>
      <c r="O1201" s="1">
        <v>4.8099999999999996</v>
      </c>
    </row>
    <row r="1202" spans="4:15" x14ac:dyDescent="0.25">
      <c r="D1202" s="1">
        <v>17862</v>
      </c>
      <c r="E1202" s="2">
        <v>41036</v>
      </c>
      <c r="F1202" s="1" t="s">
        <v>11</v>
      </c>
      <c r="G1202" s="1">
        <v>1</v>
      </c>
      <c r="H1202" s="4" t="str">
        <f>IF($G1202&gt;=30,"Large",IF(G1202&lt;=15,"Small","Medium"))</f>
        <v>Small</v>
      </c>
      <c r="I1202" s="4" t="str">
        <f>VLOOKUP(G1202,$A$2:$B$12,2,TRUE)</f>
        <v>Mini</v>
      </c>
      <c r="J1202" s="1">
        <v>28.73</v>
      </c>
      <c r="K1202" s="4">
        <f>IF(I1202="Extra Large",0.01,IF(I1202="XXX Large",0.01,IF(I1202="XX Large",0.01,0)))</f>
        <v>0</v>
      </c>
      <c r="L1202" s="4">
        <f>J1202-(J1202*K1202)</f>
        <v>28.73</v>
      </c>
      <c r="M1202" s="4">
        <f>IF(I1202="XXX Large",J1202-O1202,IF(I1202="XX Large",J1202-O1202,IF(I1202="Extra Large",J1202-O1202,J1202)))</f>
        <v>28.73</v>
      </c>
      <c r="N1202" s="1" t="s">
        <v>10</v>
      </c>
      <c r="O1202" s="1">
        <v>6.5</v>
      </c>
    </row>
    <row r="1203" spans="4:15" x14ac:dyDescent="0.25">
      <c r="D1203" s="1">
        <v>52673</v>
      </c>
      <c r="E1203" s="2">
        <v>41037</v>
      </c>
      <c r="F1203" s="1" t="s">
        <v>14</v>
      </c>
      <c r="G1203" s="1">
        <v>4</v>
      </c>
      <c r="H1203" s="4" t="str">
        <f>IF($G1203&gt;=30,"Large",IF(G1203&lt;=15,"Small","Medium"))</f>
        <v>Small</v>
      </c>
      <c r="I1203" s="4" t="str">
        <f>VLOOKUP(G1203,$A$2:$B$12,2,TRUE)</f>
        <v>Mini</v>
      </c>
      <c r="J1203" s="1">
        <v>26.41</v>
      </c>
      <c r="K1203" s="4">
        <f>IF(I1203="Extra Large",0.01,IF(I1203="XXX Large",0.01,IF(I1203="XX Large",0.01,0)))</f>
        <v>0</v>
      </c>
      <c r="L1203" s="4">
        <f>J1203-(J1203*K1203)</f>
        <v>26.41</v>
      </c>
      <c r="M1203" s="4">
        <f>IF(I1203="XXX Large",J1203-O1203,IF(I1203="XX Large",J1203-O1203,IF(I1203="Extra Large",J1203-O1203,J1203)))</f>
        <v>26.41</v>
      </c>
      <c r="N1203" s="1" t="s">
        <v>10</v>
      </c>
      <c r="O1203" s="1">
        <v>5.74</v>
      </c>
    </row>
    <row r="1204" spans="4:15" x14ac:dyDescent="0.25">
      <c r="D1204" s="1">
        <v>13282</v>
      </c>
      <c r="E1204" s="2">
        <v>41038</v>
      </c>
      <c r="F1204" s="1" t="s">
        <v>7</v>
      </c>
      <c r="G1204" s="1">
        <v>2</v>
      </c>
      <c r="H1204" s="4" t="str">
        <f>IF($G1204&gt;=30,"Large",IF(G1204&lt;=15,"Small","Medium"))</f>
        <v>Small</v>
      </c>
      <c r="I1204" s="4" t="str">
        <f>VLOOKUP(G1204,$A$2:$B$12,2,TRUE)</f>
        <v>Mini</v>
      </c>
      <c r="J1204" s="1">
        <v>12.59</v>
      </c>
      <c r="K1204" s="4">
        <f>IF(I1204="Extra Large",0.01,IF(I1204="XXX Large",0.01,IF(I1204="XX Large",0.01,0)))</f>
        <v>0</v>
      </c>
      <c r="L1204" s="4">
        <f>J1204-(J1204*K1204)</f>
        <v>12.59</v>
      </c>
      <c r="M1204" s="4">
        <f>IF(I1204="XXX Large",J1204-O1204,IF(I1204="XX Large",J1204-O1204,IF(I1204="Extra Large",J1204-O1204,J1204)))</f>
        <v>12.59</v>
      </c>
      <c r="N1204" s="1" t="s">
        <v>10</v>
      </c>
      <c r="O1204" s="1">
        <v>0.5</v>
      </c>
    </row>
    <row r="1205" spans="4:15" x14ac:dyDescent="0.25">
      <c r="D1205" s="1">
        <v>31393</v>
      </c>
      <c r="E1205" s="2">
        <v>41040</v>
      </c>
      <c r="F1205" s="1" t="s">
        <v>12</v>
      </c>
      <c r="G1205" s="1">
        <v>4</v>
      </c>
      <c r="H1205" s="4" t="str">
        <f>IF($G1205&gt;=30,"Large",IF(G1205&lt;=15,"Small","Medium"))</f>
        <v>Small</v>
      </c>
      <c r="I1205" s="4" t="str">
        <f>VLOOKUP(G1205,$A$2:$B$12,2,TRUE)</f>
        <v>Mini</v>
      </c>
      <c r="J1205" s="1">
        <v>97.57</v>
      </c>
      <c r="K1205" s="4">
        <f>IF(I1205="Extra Large",0.01,IF(I1205="XXX Large",0.01,IF(I1205="XX Large",0.01,0)))</f>
        <v>0</v>
      </c>
      <c r="L1205" s="4">
        <f>J1205-(J1205*K1205)</f>
        <v>97.57</v>
      </c>
      <c r="M1205" s="4">
        <f>IF(I1205="XXX Large",J1205-O1205,IF(I1205="XX Large",J1205-O1205,IF(I1205="Extra Large",J1205-O1205,J1205)))</f>
        <v>97.57</v>
      </c>
      <c r="N1205" s="1" t="s">
        <v>10</v>
      </c>
      <c r="O1205" s="1">
        <v>14.87</v>
      </c>
    </row>
    <row r="1206" spans="4:15" x14ac:dyDescent="0.25">
      <c r="D1206" s="1">
        <v>52932</v>
      </c>
      <c r="E1206" s="2">
        <v>41041</v>
      </c>
      <c r="F1206" s="1" t="s">
        <v>7</v>
      </c>
      <c r="G1206" s="1">
        <v>3</v>
      </c>
      <c r="H1206" s="4" t="str">
        <f>IF($G1206&gt;=30,"Large",IF(G1206&lt;=15,"Small","Medium"))</f>
        <v>Small</v>
      </c>
      <c r="I1206" s="4" t="str">
        <f>VLOOKUP(G1206,$A$2:$B$12,2,TRUE)</f>
        <v>Mini</v>
      </c>
      <c r="J1206" s="1">
        <v>26.23</v>
      </c>
      <c r="K1206" s="4">
        <f>IF(I1206="Extra Large",0.01,IF(I1206="XXX Large",0.01,IF(I1206="XX Large",0.01,0)))</f>
        <v>0</v>
      </c>
      <c r="L1206" s="4">
        <f>J1206-(J1206*K1206)</f>
        <v>26.23</v>
      </c>
      <c r="M1206" s="4">
        <f>IF(I1206="XXX Large",J1206-O1206,IF(I1206="XX Large",J1206-O1206,IF(I1206="Extra Large",J1206-O1206,J1206)))</f>
        <v>26.23</v>
      </c>
      <c r="N1206" s="1" t="s">
        <v>10</v>
      </c>
      <c r="O1206" s="1">
        <v>6.6</v>
      </c>
    </row>
    <row r="1207" spans="4:15" x14ac:dyDescent="0.25">
      <c r="D1207" s="1">
        <v>16039</v>
      </c>
      <c r="E1207" s="2">
        <v>41045</v>
      </c>
      <c r="F1207" s="1" t="s">
        <v>9</v>
      </c>
      <c r="G1207" s="1">
        <v>3</v>
      </c>
      <c r="H1207" s="4" t="str">
        <f>IF($G1207&gt;=30,"Large",IF(G1207&lt;=15,"Small","Medium"))</f>
        <v>Small</v>
      </c>
      <c r="I1207" s="4" t="str">
        <f>VLOOKUP(G1207,$A$2:$B$12,2,TRUE)</f>
        <v>Mini</v>
      </c>
      <c r="J1207" s="1">
        <v>121.12</v>
      </c>
      <c r="K1207" s="4">
        <f>IF(I1207="Extra Large",0.01,IF(I1207="XXX Large",0.01,IF(I1207="XX Large",0.01,0)))</f>
        <v>0</v>
      </c>
      <c r="L1207" s="4">
        <f>J1207-(J1207*K1207)</f>
        <v>121.12</v>
      </c>
      <c r="M1207" s="4">
        <f>IF(I1207="XXX Large",J1207-O1207,IF(I1207="XX Large",J1207-O1207,IF(I1207="Extra Large",J1207-O1207,J1207)))</f>
        <v>121.12</v>
      </c>
      <c r="N1207" s="1" t="s">
        <v>10</v>
      </c>
      <c r="O1207" s="1">
        <v>1.99</v>
      </c>
    </row>
    <row r="1208" spans="4:15" x14ac:dyDescent="0.25">
      <c r="D1208" s="1">
        <v>53120</v>
      </c>
      <c r="E1208" s="2">
        <v>41046</v>
      </c>
      <c r="F1208" s="1" t="s">
        <v>11</v>
      </c>
      <c r="G1208" s="1">
        <v>5</v>
      </c>
      <c r="H1208" s="4" t="str">
        <f>IF($G1208&gt;=30,"Large",IF(G1208&lt;=15,"Small","Medium"))</f>
        <v>Small</v>
      </c>
      <c r="I1208" s="4" t="str">
        <f>VLOOKUP(G1208,$A$2:$B$12,2,TRUE)</f>
        <v>Mini</v>
      </c>
      <c r="J1208" s="1">
        <v>22.75</v>
      </c>
      <c r="K1208" s="4">
        <f>IF(I1208="Extra Large",0.01,IF(I1208="XXX Large",0.01,IF(I1208="XX Large",0.01,0)))</f>
        <v>0</v>
      </c>
      <c r="L1208" s="4">
        <f>J1208-(J1208*K1208)</f>
        <v>22.75</v>
      </c>
      <c r="M1208" s="4">
        <f>IF(I1208="XXX Large",J1208-O1208,IF(I1208="XX Large",J1208-O1208,IF(I1208="Extra Large",J1208-O1208,J1208)))</f>
        <v>22.75</v>
      </c>
      <c r="N1208" s="1" t="s">
        <v>10</v>
      </c>
      <c r="O1208" s="1">
        <v>0.88</v>
      </c>
    </row>
    <row r="1209" spans="4:15" x14ac:dyDescent="0.25">
      <c r="D1209" s="1">
        <v>1701</v>
      </c>
      <c r="E1209" s="2">
        <v>41047</v>
      </c>
      <c r="F1209" s="1" t="s">
        <v>9</v>
      </c>
      <c r="G1209" s="1">
        <v>1</v>
      </c>
      <c r="H1209" s="4" t="str">
        <f>IF($G1209&gt;=30,"Large",IF(G1209&lt;=15,"Small","Medium"))</f>
        <v>Small</v>
      </c>
      <c r="I1209" s="4" t="str">
        <f>VLOOKUP(G1209,$A$2:$B$12,2,TRUE)</f>
        <v>Mini</v>
      </c>
      <c r="J1209" s="1">
        <v>56.61</v>
      </c>
      <c r="K1209" s="4">
        <f>IF(I1209="Extra Large",0.01,IF(I1209="XXX Large",0.01,IF(I1209="XX Large",0.01,0)))</f>
        <v>0</v>
      </c>
      <c r="L1209" s="4">
        <f>J1209-(J1209*K1209)</f>
        <v>56.61</v>
      </c>
      <c r="M1209" s="4">
        <f>IF(I1209="XXX Large",J1209-O1209,IF(I1209="XX Large",J1209-O1209,IF(I1209="Extra Large",J1209-O1209,J1209)))</f>
        <v>56.61</v>
      </c>
      <c r="N1209" s="1" t="s">
        <v>10</v>
      </c>
      <c r="O1209" s="1">
        <v>14.45</v>
      </c>
    </row>
    <row r="1210" spans="4:15" x14ac:dyDescent="0.25">
      <c r="D1210" s="1">
        <v>38817</v>
      </c>
      <c r="E1210" s="2">
        <v>41049</v>
      </c>
      <c r="F1210" s="1" t="s">
        <v>11</v>
      </c>
      <c r="G1210" s="1">
        <v>1</v>
      </c>
      <c r="H1210" s="4" t="str">
        <f>IF($G1210&gt;=30,"Large",IF(G1210&lt;=15,"Small","Medium"))</f>
        <v>Small</v>
      </c>
      <c r="I1210" s="4" t="str">
        <f>VLOOKUP(G1210,$A$2:$B$12,2,TRUE)</f>
        <v>Mini</v>
      </c>
      <c r="J1210" s="1">
        <v>9.6999999999999993</v>
      </c>
      <c r="K1210" s="4">
        <f>IF(I1210="Extra Large",0.01,IF(I1210="XXX Large",0.01,IF(I1210="XX Large",0.01,0)))</f>
        <v>0</v>
      </c>
      <c r="L1210" s="4">
        <f>J1210-(J1210*K1210)</f>
        <v>9.6999999999999993</v>
      </c>
      <c r="M1210" s="4">
        <f>IF(I1210="XXX Large",J1210-O1210,IF(I1210="XX Large",J1210-O1210,IF(I1210="Extra Large",J1210-O1210,J1210)))</f>
        <v>9.6999999999999993</v>
      </c>
      <c r="N1210" s="1" t="s">
        <v>10</v>
      </c>
      <c r="O1210" s="1">
        <v>4.62</v>
      </c>
    </row>
    <row r="1211" spans="4:15" x14ac:dyDescent="0.25">
      <c r="D1211" s="1">
        <v>18757</v>
      </c>
      <c r="E1211" s="2">
        <v>41051</v>
      </c>
      <c r="F1211" s="1" t="s">
        <v>7</v>
      </c>
      <c r="G1211" s="1">
        <v>5</v>
      </c>
      <c r="H1211" s="4" t="str">
        <f>IF($G1211&gt;=30,"Large",IF(G1211&lt;=15,"Small","Medium"))</f>
        <v>Small</v>
      </c>
      <c r="I1211" s="4" t="str">
        <f>VLOOKUP(G1211,$A$2:$B$12,2,TRUE)</f>
        <v>Mini</v>
      </c>
      <c r="J1211" s="1">
        <v>39.9</v>
      </c>
      <c r="K1211" s="4">
        <f>IF(I1211="Extra Large",0.01,IF(I1211="XXX Large",0.01,IF(I1211="XX Large",0.01,0)))</f>
        <v>0</v>
      </c>
      <c r="L1211" s="4">
        <f>J1211-(J1211*K1211)</f>
        <v>39.9</v>
      </c>
      <c r="M1211" s="4">
        <f>IF(I1211="XXX Large",J1211-O1211,IF(I1211="XX Large",J1211-O1211,IF(I1211="Extra Large",J1211-O1211,J1211)))</f>
        <v>39.9</v>
      </c>
      <c r="N1211" s="1" t="s">
        <v>10</v>
      </c>
      <c r="O1211" s="1">
        <v>9.92</v>
      </c>
    </row>
    <row r="1212" spans="4:15" x14ac:dyDescent="0.25">
      <c r="D1212" s="1">
        <v>17543</v>
      </c>
      <c r="E1212" s="2">
        <v>41054</v>
      </c>
      <c r="F1212" s="1" t="s">
        <v>12</v>
      </c>
      <c r="G1212" s="1">
        <v>1</v>
      </c>
      <c r="H1212" s="4" t="str">
        <f>IF($G1212&gt;=30,"Large",IF(G1212&lt;=15,"Small","Medium"))</f>
        <v>Small</v>
      </c>
      <c r="I1212" s="4" t="str">
        <f>VLOOKUP(G1212,$A$2:$B$12,2,TRUE)</f>
        <v>Mini</v>
      </c>
      <c r="J1212" s="1">
        <v>15.73</v>
      </c>
      <c r="K1212" s="4">
        <f>IF(I1212="Extra Large",0.01,IF(I1212="XXX Large",0.01,IF(I1212="XX Large",0.01,0)))</f>
        <v>0</v>
      </c>
      <c r="L1212" s="4">
        <f>J1212-(J1212*K1212)</f>
        <v>15.73</v>
      </c>
      <c r="M1212" s="4">
        <f>IF(I1212="XXX Large",J1212-O1212,IF(I1212="XX Large",J1212-O1212,IF(I1212="Extra Large",J1212-O1212,J1212)))</f>
        <v>15.73</v>
      </c>
      <c r="N1212" s="1" t="s">
        <v>10</v>
      </c>
      <c r="O1212" s="1">
        <v>9.5399999999999991</v>
      </c>
    </row>
    <row r="1213" spans="4:15" x14ac:dyDescent="0.25">
      <c r="D1213" s="1">
        <v>11269</v>
      </c>
      <c r="E1213" s="2">
        <v>41055</v>
      </c>
      <c r="F1213" s="1" t="s">
        <v>7</v>
      </c>
      <c r="G1213" s="1">
        <v>1</v>
      </c>
      <c r="H1213" s="4" t="str">
        <f>IF($G1213&gt;=30,"Large",IF(G1213&lt;=15,"Small","Medium"))</f>
        <v>Small</v>
      </c>
      <c r="I1213" s="4" t="str">
        <f>VLOOKUP(G1213,$A$2:$B$12,2,TRUE)</f>
        <v>Mini</v>
      </c>
      <c r="J1213" s="1">
        <v>47.01</v>
      </c>
      <c r="K1213" s="4">
        <f>IF(I1213="Extra Large",0.01,IF(I1213="XXX Large",0.01,IF(I1213="XX Large",0.01,0)))</f>
        <v>0</v>
      </c>
      <c r="L1213" s="4">
        <f>J1213-(J1213*K1213)</f>
        <v>47.01</v>
      </c>
      <c r="M1213" s="4">
        <f>IF(I1213="XXX Large",J1213-O1213,IF(I1213="XX Large",J1213-O1213,IF(I1213="Extra Large",J1213-O1213,J1213)))</f>
        <v>47.01</v>
      </c>
      <c r="N1213" s="1" t="s">
        <v>10</v>
      </c>
      <c r="O1213" s="1">
        <v>19.989999999999998</v>
      </c>
    </row>
    <row r="1214" spans="4:15" x14ac:dyDescent="0.25">
      <c r="D1214" s="1">
        <v>23911</v>
      </c>
      <c r="E1214" s="2">
        <v>41061</v>
      </c>
      <c r="F1214" s="1" t="s">
        <v>12</v>
      </c>
      <c r="G1214" s="1">
        <v>3</v>
      </c>
      <c r="H1214" s="4" t="str">
        <f>IF($G1214&gt;=30,"Large",IF(G1214&lt;=15,"Small","Medium"))</f>
        <v>Small</v>
      </c>
      <c r="I1214" s="4" t="str">
        <f>VLOOKUP(G1214,$A$2:$B$12,2,TRUE)</f>
        <v>Mini</v>
      </c>
      <c r="J1214" s="1">
        <v>121.26</v>
      </c>
      <c r="K1214" s="4">
        <f>IF(I1214="Extra Large",0.01,IF(I1214="XXX Large",0.01,IF(I1214="XX Large",0.01,0)))</f>
        <v>0</v>
      </c>
      <c r="L1214" s="4">
        <f>J1214-(J1214*K1214)</f>
        <v>121.26</v>
      </c>
      <c r="M1214" s="4">
        <f>IF(I1214="XXX Large",J1214-O1214,IF(I1214="XX Large",J1214-O1214,IF(I1214="Extra Large",J1214-O1214,J1214)))</f>
        <v>121.26</v>
      </c>
      <c r="N1214" s="1" t="s">
        <v>10</v>
      </c>
      <c r="O1214" s="1">
        <v>7.5</v>
      </c>
    </row>
    <row r="1215" spans="4:15" x14ac:dyDescent="0.25">
      <c r="D1215" s="1">
        <v>9024</v>
      </c>
      <c r="E1215" s="2">
        <v>41062</v>
      </c>
      <c r="F1215" s="1" t="s">
        <v>14</v>
      </c>
      <c r="G1215" s="1">
        <v>2</v>
      </c>
      <c r="H1215" s="4" t="str">
        <f>IF($G1215&gt;=30,"Large",IF(G1215&lt;=15,"Small","Medium"))</f>
        <v>Small</v>
      </c>
      <c r="I1215" s="4" t="str">
        <f>VLOOKUP(G1215,$A$2:$B$12,2,TRUE)</f>
        <v>Mini</v>
      </c>
      <c r="J1215" s="1">
        <v>12.12</v>
      </c>
      <c r="K1215" s="4">
        <f>IF(I1215="Extra Large",0.01,IF(I1215="XXX Large",0.01,IF(I1215="XX Large",0.01,0)))</f>
        <v>0</v>
      </c>
      <c r="L1215" s="4">
        <f>J1215-(J1215*K1215)</f>
        <v>12.12</v>
      </c>
      <c r="M1215" s="4">
        <f>IF(I1215="XXX Large",J1215-O1215,IF(I1215="XX Large",J1215-O1215,IF(I1215="Extra Large",J1215-O1215,J1215)))</f>
        <v>12.12</v>
      </c>
      <c r="N1215" s="1" t="s">
        <v>10</v>
      </c>
      <c r="O1215" s="1">
        <v>0.95</v>
      </c>
    </row>
    <row r="1216" spans="4:15" x14ac:dyDescent="0.25">
      <c r="D1216" s="1">
        <v>9505</v>
      </c>
      <c r="E1216" s="2">
        <v>41067</v>
      </c>
      <c r="F1216" s="1" t="s">
        <v>9</v>
      </c>
      <c r="G1216" s="1">
        <v>5</v>
      </c>
      <c r="H1216" s="4" t="str">
        <f>IF($G1216&gt;=30,"Large",IF(G1216&lt;=15,"Small","Medium"))</f>
        <v>Small</v>
      </c>
      <c r="I1216" s="4" t="str">
        <f>VLOOKUP(G1216,$A$2:$B$12,2,TRUE)</f>
        <v>Mini</v>
      </c>
      <c r="J1216" s="1">
        <v>155.38999999999999</v>
      </c>
      <c r="K1216" s="4">
        <f>IF(I1216="Extra Large",0.01,IF(I1216="XXX Large",0.01,IF(I1216="XX Large",0.01,0)))</f>
        <v>0</v>
      </c>
      <c r="L1216" s="4">
        <f>J1216-(J1216*K1216)</f>
        <v>155.38999999999999</v>
      </c>
      <c r="M1216" s="4">
        <f>IF(I1216="XXX Large",J1216-O1216,IF(I1216="XX Large",J1216-O1216,IF(I1216="Extra Large",J1216-O1216,J1216)))</f>
        <v>155.38999999999999</v>
      </c>
      <c r="N1216" s="1" t="s">
        <v>10</v>
      </c>
      <c r="O1216" s="1">
        <v>5.5</v>
      </c>
    </row>
    <row r="1217" spans="4:15" x14ac:dyDescent="0.25">
      <c r="D1217" s="1">
        <v>2054</v>
      </c>
      <c r="E1217" s="2">
        <v>41067</v>
      </c>
      <c r="F1217" s="1" t="s">
        <v>11</v>
      </c>
      <c r="G1217" s="1">
        <v>1</v>
      </c>
      <c r="H1217" s="4" t="str">
        <f>IF($G1217&gt;=30,"Large",IF(G1217&lt;=15,"Small","Medium"))</f>
        <v>Small</v>
      </c>
      <c r="I1217" s="4" t="str">
        <f>VLOOKUP(G1217,$A$2:$B$12,2,TRUE)</f>
        <v>Mini</v>
      </c>
      <c r="J1217" s="1">
        <v>343.78</v>
      </c>
      <c r="K1217" s="4">
        <f>IF(I1217="Extra Large",0.01,IF(I1217="XXX Large",0.01,IF(I1217="XX Large",0.01,0)))</f>
        <v>0</v>
      </c>
      <c r="L1217" s="4">
        <f>J1217-(J1217*K1217)</f>
        <v>343.78</v>
      </c>
      <c r="M1217" s="4">
        <f>IF(I1217="XXX Large",J1217-O1217,IF(I1217="XX Large",J1217-O1217,IF(I1217="Extra Large",J1217-O1217,J1217)))</f>
        <v>343.78</v>
      </c>
      <c r="N1217" s="1" t="s">
        <v>10</v>
      </c>
      <c r="O1217" s="1">
        <v>19.989999999999998</v>
      </c>
    </row>
    <row r="1218" spans="4:15" x14ac:dyDescent="0.25">
      <c r="D1218" s="1">
        <v>9505</v>
      </c>
      <c r="E1218" s="2">
        <v>41067</v>
      </c>
      <c r="F1218" s="1" t="s">
        <v>9</v>
      </c>
      <c r="G1218" s="1">
        <v>2</v>
      </c>
      <c r="H1218" s="4" t="str">
        <f>IF($G1218&gt;=30,"Large",IF(G1218&lt;=15,"Small","Medium"))</f>
        <v>Small</v>
      </c>
      <c r="I1218" s="4" t="str">
        <f>VLOOKUP(G1218,$A$2:$B$12,2,TRUE)</f>
        <v>Mini</v>
      </c>
      <c r="J1218" s="1">
        <v>316.52</v>
      </c>
      <c r="K1218" s="4">
        <f>IF(I1218="Extra Large",0.01,IF(I1218="XXX Large",0.01,IF(I1218="XX Large",0.01,0)))</f>
        <v>0</v>
      </c>
      <c r="L1218" s="4">
        <f>J1218-(J1218*K1218)</f>
        <v>316.52</v>
      </c>
      <c r="M1218" s="4">
        <f>IF(I1218="XXX Large",J1218-O1218,IF(I1218="XX Large",J1218-O1218,IF(I1218="Extra Large",J1218-O1218,J1218)))</f>
        <v>316.52</v>
      </c>
      <c r="N1218" s="1" t="s">
        <v>10</v>
      </c>
      <c r="O1218" s="1">
        <v>4</v>
      </c>
    </row>
    <row r="1219" spans="4:15" x14ac:dyDescent="0.25">
      <c r="D1219" s="1">
        <v>39938</v>
      </c>
      <c r="E1219" s="2">
        <v>41070</v>
      </c>
      <c r="F1219" s="1" t="s">
        <v>9</v>
      </c>
      <c r="G1219" s="1">
        <v>5</v>
      </c>
      <c r="H1219" s="4" t="str">
        <f>IF($G1219&gt;=30,"Large",IF(G1219&lt;=15,"Small","Medium"))</f>
        <v>Small</v>
      </c>
      <c r="I1219" s="4" t="str">
        <f>VLOOKUP(G1219,$A$2:$B$12,2,TRUE)</f>
        <v>Mini</v>
      </c>
      <c r="J1219" s="1">
        <v>169.27</v>
      </c>
      <c r="K1219" s="4">
        <f>IF(I1219="Extra Large",0.01,IF(I1219="XXX Large",0.01,IF(I1219="XX Large",0.01,0)))</f>
        <v>0</v>
      </c>
      <c r="L1219" s="4">
        <f>J1219-(J1219*K1219)</f>
        <v>169.27</v>
      </c>
      <c r="M1219" s="4">
        <f>IF(I1219="XXX Large",J1219-O1219,IF(I1219="XX Large",J1219-O1219,IF(I1219="Extra Large",J1219-O1219,J1219)))</f>
        <v>169.27</v>
      </c>
      <c r="N1219" s="1" t="s">
        <v>10</v>
      </c>
      <c r="O1219" s="1">
        <v>8.99</v>
      </c>
    </row>
    <row r="1220" spans="4:15" x14ac:dyDescent="0.25">
      <c r="D1220" s="1">
        <v>42887</v>
      </c>
      <c r="E1220" s="2">
        <v>41070</v>
      </c>
      <c r="F1220" s="1" t="s">
        <v>14</v>
      </c>
      <c r="G1220" s="1">
        <v>3</v>
      </c>
      <c r="H1220" s="4" t="str">
        <f>IF($G1220&gt;=30,"Large",IF(G1220&lt;=15,"Small","Medium"))</f>
        <v>Small</v>
      </c>
      <c r="I1220" s="4" t="str">
        <f>VLOOKUP(G1220,$A$2:$B$12,2,TRUE)</f>
        <v>Mini</v>
      </c>
      <c r="J1220" s="1">
        <v>35.68</v>
      </c>
      <c r="K1220" s="4">
        <f>IF(I1220="Extra Large",0.01,IF(I1220="XXX Large",0.01,IF(I1220="XX Large",0.01,0)))</f>
        <v>0</v>
      </c>
      <c r="L1220" s="4">
        <f>J1220-(J1220*K1220)</f>
        <v>35.68</v>
      </c>
      <c r="M1220" s="4">
        <f>IF(I1220="XXX Large",J1220-O1220,IF(I1220="XX Large",J1220-O1220,IF(I1220="Extra Large",J1220-O1220,J1220)))</f>
        <v>35.68</v>
      </c>
      <c r="N1220" s="1" t="s">
        <v>10</v>
      </c>
      <c r="O1220" s="1">
        <v>5.76</v>
      </c>
    </row>
    <row r="1221" spans="4:15" x14ac:dyDescent="0.25">
      <c r="D1221" s="1">
        <v>38851</v>
      </c>
      <c r="E1221" s="2">
        <v>41070</v>
      </c>
      <c r="F1221" s="1" t="s">
        <v>12</v>
      </c>
      <c r="G1221" s="1">
        <v>1</v>
      </c>
      <c r="H1221" s="4" t="str">
        <f>IF($G1221&gt;=30,"Large",IF(G1221&lt;=15,"Small","Medium"))</f>
        <v>Small</v>
      </c>
      <c r="I1221" s="4" t="str">
        <f>VLOOKUP(G1221,$A$2:$B$12,2,TRUE)</f>
        <v>Mini</v>
      </c>
      <c r="J1221" s="1">
        <v>8.49</v>
      </c>
      <c r="K1221" s="4">
        <f>IF(I1221="Extra Large",0.01,IF(I1221="XXX Large",0.01,IF(I1221="XX Large",0.01,0)))</f>
        <v>0</v>
      </c>
      <c r="L1221" s="4">
        <f>J1221-(J1221*K1221)</f>
        <v>8.49</v>
      </c>
      <c r="M1221" s="4">
        <f>IF(I1221="XXX Large",J1221-O1221,IF(I1221="XX Large",J1221-O1221,IF(I1221="Extra Large",J1221-O1221,J1221)))</f>
        <v>8.49</v>
      </c>
      <c r="N1221" s="1" t="s">
        <v>10</v>
      </c>
      <c r="O1221" s="1">
        <v>4.6900000000000004</v>
      </c>
    </row>
    <row r="1222" spans="4:15" x14ac:dyDescent="0.25">
      <c r="D1222" s="1">
        <v>43460</v>
      </c>
      <c r="E1222" s="2">
        <v>41071</v>
      </c>
      <c r="F1222" s="1" t="s">
        <v>14</v>
      </c>
      <c r="G1222" s="1">
        <v>2</v>
      </c>
      <c r="H1222" s="4" t="str">
        <f>IF($G1222&gt;=30,"Large",IF(G1222&lt;=15,"Small","Medium"))</f>
        <v>Small</v>
      </c>
      <c r="I1222" s="4" t="str">
        <f>VLOOKUP(G1222,$A$2:$B$12,2,TRUE)</f>
        <v>Mini</v>
      </c>
      <c r="J1222" s="1">
        <v>25.09</v>
      </c>
      <c r="K1222" s="4">
        <f>IF(I1222="Extra Large",0.01,IF(I1222="XXX Large",0.01,IF(I1222="XX Large",0.01,0)))</f>
        <v>0</v>
      </c>
      <c r="L1222" s="4">
        <f>J1222-(J1222*K1222)</f>
        <v>25.09</v>
      </c>
      <c r="M1222" s="4">
        <f>IF(I1222="XXX Large",J1222-O1222,IF(I1222="XX Large",J1222-O1222,IF(I1222="Extra Large",J1222-O1222,J1222)))</f>
        <v>25.09</v>
      </c>
      <c r="N1222" s="1" t="s">
        <v>10</v>
      </c>
      <c r="O1222" s="1">
        <v>8.94</v>
      </c>
    </row>
    <row r="1223" spans="4:15" x14ac:dyDescent="0.25">
      <c r="D1223" s="1">
        <v>10823</v>
      </c>
      <c r="E1223" s="2">
        <v>41072</v>
      </c>
      <c r="F1223" s="1" t="s">
        <v>7</v>
      </c>
      <c r="G1223" s="1">
        <v>3</v>
      </c>
      <c r="H1223" s="4" t="str">
        <f>IF($G1223&gt;=30,"Large",IF(G1223&lt;=15,"Small","Medium"))</f>
        <v>Small</v>
      </c>
      <c r="I1223" s="4" t="str">
        <f>VLOOKUP(G1223,$A$2:$B$12,2,TRUE)</f>
        <v>Mini</v>
      </c>
      <c r="J1223" s="1">
        <v>133.9</v>
      </c>
      <c r="K1223" s="4">
        <f>IF(I1223="Extra Large",0.01,IF(I1223="XXX Large",0.01,IF(I1223="XX Large",0.01,0)))</f>
        <v>0</v>
      </c>
      <c r="L1223" s="4">
        <f>J1223-(J1223*K1223)</f>
        <v>133.9</v>
      </c>
      <c r="M1223" s="4">
        <f>IF(I1223="XXX Large",J1223-O1223,IF(I1223="XX Large",J1223-O1223,IF(I1223="Extra Large",J1223-O1223,J1223)))</f>
        <v>133.9</v>
      </c>
      <c r="N1223" s="1" t="s">
        <v>10</v>
      </c>
      <c r="O1223" s="1">
        <v>2.99</v>
      </c>
    </row>
    <row r="1224" spans="4:15" x14ac:dyDescent="0.25">
      <c r="D1224" s="1">
        <v>43488</v>
      </c>
      <c r="E1224" s="2">
        <v>41078</v>
      </c>
      <c r="F1224" s="1" t="s">
        <v>12</v>
      </c>
      <c r="G1224" s="1">
        <v>3</v>
      </c>
      <c r="H1224" s="4" t="str">
        <f>IF($G1224&gt;=30,"Large",IF(G1224&lt;=15,"Small","Medium"))</f>
        <v>Small</v>
      </c>
      <c r="I1224" s="4" t="str">
        <f>VLOOKUP(G1224,$A$2:$B$12,2,TRUE)</f>
        <v>Mini</v>
      </c>
      <c r="J1224" s="1">
        <v>1294.3499999999999</v>
      </c>
      <c r="K1224" s="4">
        <f>IF(I1224="Extra Large",0.01,IF(I1224="XXX Large",0.01,IF(I1224="XX Large",0.01,0)))</f>
        <v>0</v>
      </c>
      <c r="L1224" s="4">
        <f>J1224-(J1224*K1224)</f>
        <v>1294.3499999999999</v>
      </c>
      <c r="M1224" s="4">
        <f>IF(I1224="XXX Large",J1224-O1224,IF(I1224="XX Large",J1224-O1224,IF(I1224="Extra Large",J1224-O1224,J1224)))</f>
        <v>1294.3499999999999</v>
      </c>
      <c r="N1224" s="1" t="s">
        <v>10</v>
      </c>
      <c r="O1224" s="1">
        <v>24.49</v>
      </c>
    </row>
    <row r="1225" spans="4:15" x14ac:dyDescent="0.25">
      <c r="D1225" s="1">
        <v>11044</v>
      </c>
      <c r="E1225" s="2">
        <v>41084</v>
      </c>
      <c r="F1225" s="1" t="s">
        <v>14</v>
      </c>
      <c r="G1225" s="1">
        <v>3</v>
      </c>
      <c r="H1225" s="4" t="str">
        <f>IF($G1225&gt;=30,"Large",IF(G1225&lt;=15,"Small","Medium"))</f>
        <v>Small</v>
      </c>
      <c r="I1225" s="4" t="str">
        <f>VLOOKUP(G1225,$A$2:$B$12,2,TRUE)</f>
        <v>Mini</v>
      </c>
      <c r="J1225" s="1">
        <v>14.49</v>
      </c>
      <c r="K1225" s="4">
        <f>IF(I1225="Extra Large",0.01,IF(I1225="XXX Large",0.01,IF(I1225="XX Large",0.01,0)))</f>
        <v>0</v>
      </c>
      <c r="L1225" s="4">
        <f>J1225-(J1225*K1225)</f>
        <v>14.49</v>
      </c>
      <c r="M1225" s="4">
        <f>IF(I1225="XXX Large",J1225-O1225,IF(I1225="XX Large",J1225-O1225,IF(I1225="Extra Large",J1225-O1225,J1225)))</f>
        <v>14.49</v>
      </c>
      <c r="N1225" s="1" t="s">
        <v>10</v>
      </c>
      <c r="O1225" s="1">
        <v>5</v>
      </c>
    </row>
    <row r="1226" spans="4:15" x14ac:dyDescent="0.25">
      <c r="D1226" s="1">
        <v>12005</v>
      </c>
      <c r="E1226" s="2">
        <v>41084</v>
      </c>
      <c r="F1226" s="1" t="s">
        <v>11</v>
      </c>
      <c r="G1226" s="1">
        <v>4</v>
      </c>
      <c r="H1226" s="4" t="str">
        <f>IF($G1226&gt;=30,"Large",IF(G1226&lt;=15,"Small","Medium"))</f>
        <v>Small</v>
      </c>
      <c r="I1226" s="4" t="str">
        <f>VLOOKUP(G1226,$A$2:$B$12,2,TRUE)</f>
        <v>Mini</v>
      </c>
      <c r="J1226" s="1">
        <v>1660.86</v>
      </c>
      <c r="K1226" s="4">
        <f>IF(I1226="Extra Large",0.01,IF(I1226="XXX Large",0.01,IF(I1226="XX Large",0.01,0)))</f>
        <v>0</v>
      </c>
      <c r="L1226" s="4">
        <f>J1226-(J1226*K1226)</f>
        <v>1660.86</v>
      </c>
      <c r="M1226" s="4">
        <f>IF(I1226="XXX Large",J1226-O1226,IF(I1226="XX Large",J1226-O1226,IF(I1226="Extra Large",J1226-O1226,J1226)))</f>
        <v>1660.86</v>
      </c>
      <c r="N1226" s="1" t="s">
        <v>10</v>
      </c>
      <c r="O1226" s="1">
        <v>11.37</v>
      </c>
    </row>
    <row r="1227" spans="4:15" x14ac:dyDescent="0.25">
      <c r="D1227" s="1">
        <v>46912</v>
      </c>
      <c r="E1227" s="2">
        <v>41090</v>
      </c>
      <c r="F1227" s="1" t="s">
        <v>7</v>
      </c>
      <c r="G1227" s="1">
        <v>5</v>
      </c>
      <c r="H1227" s="4" t="str">
        <f>IF($G1227&gt;=30,"Large",IF(G1227&lt;=15,"Small","Medium"))</f>
        <v>Small</v>
      </c>
      <c r="I1227" s="4" t="str">
        <f>VLOOKUP(G1227,$A$2:$B$12,2,TRUE)</f>
        <v>Mini</v>
      </c>
      <c r="J1227" s="1">
        <v>294</v>
      </c>
      <c r="K1227" s="4">
        <f>IF(I1227="Extra Large",0.01,IF(I1227="XXX Large",0.01,IF(I1227="XX Large",0.01,0)))</f>
        <v>0</v>
      </c>
      <c r="L1227" s="4">
        <f>J1227-(J1227*K1227)</f>
        <v>294</v>
      </c>
      <c r="M1227" s="4">
        <f>IF(I1227="XXX Large",J1227-O1227,IF(I1227="XX Large",J1227-O1227,IF(I1227="Extra Large",J1227-O1227,J1227)))</f>
        <v>294</v>
      </c>
      <c r="N1227" s="1" t="s">
        <v>10</v>
      </c>
      <c r="O1227" s="1">
        <v>14.83</v>
      </c>
    </row>
    <row r="1228" spans="4:15" x14ac:dyDescent="0.25">
      <c r="D1228" s="1">
        <v>4103</v>
      </c>
      <c r="E1228" s="2">
        <v>41092</v>
      </c>
      <c r="F1228" s="1" t="s">
        <v>7</v>
      </c>
      <c r="G1228" s="1">
        <v>3</v>
      </c>
      <c r="H1228" s="4" t="str">
        <f>IF($G1228&gt;=30,"Large",IF(G1228&lt;=15,"Small","Medium"))</f>
        <v>Small</v>
      </c>
      <c r="I1228" s="4" t="str">
        <f>VLOOKUP(G1228,$A$2:$B$12,2,TRUE)</f>
        <v>Mini</v>
      </c>
      <c r="J1228" s="1">
        <v>42.5</v>
      </c>
      <c r="K1228" s="4">
        <f>IF(I1228="Extra Large",0.01,IF(I1228="XXX Large",0.01,IF(I1228="XX Large",0.01,0)))</f>
        <v>0</v>
      </c>
      <c r="L1228" s="4">
        <f>J1228-(J1228*K1228)</f>
        <v>42.5</v>
      </c>
      <c r="M1228" s="4">
        <f>IF(I1228="XXX Large",J1228-O1228,IF(I1228="XX Large",J1228-O1228,IF(I1228="Extra Large",J1228-O1228,J1228)))</f>
        <v>42.5</v>
      </c>
      <c r="N1228" s="1" t="s">
        <v>10</v>
      </c>
      <c r="O1228" s="1">
        <v>8.99</v>
      </c>
    </row>
    <row r="1229" spans="4:15" x14ac:dyDescent="0.25">
      <c r="D1229" s="1">
        <v>51747</v>
      </c>
      <c r="E1229" s="2">
        <v>41095</v>
      </c>
      <c r="F1229" s="1" t="s">
        <v>14</v>
      </c>
      <c r="G1229" s="1">
        <v>3</v>
      </c>
      <c r="H1229" s="4" t="str">
        <f>IF($G1229&gt;=30,"Large",IF(G1229&lt;=15,"Small","Medium"))</f>
        <v>Small</v>
      </c>
      <c r="I1229" s="4" t="str">
        <f>VLOOKUP(G1229,$A$2:$B$12,2,TRUE)</f>
        <v>Mini</v>
      </c>
      <c r="J1229" s="1">
        <v>12.11</v>
      </c>
      <c r="K1229" s="4">
        <f>IF(I1229="Extra Large",0.01,IF(I1229="XXX Large",0.01,IF(I1229="XX Large",0.01,0)))</f>
        <v>0</v>
      </c>
      <c r="L1229" s="4">
        <f>J1229-(J1229*K1229)</f>
        <v>12.11</v>
      </c>
      <c r="M1229" s="4">
        <f>IF(I1229="XXX Large",J1229-O1229,IF(I1229="XX Large",J1229-O1229,IF(I1229="Extra Large",J1229-O1229,J1229)))</f>
        <v>12.11</v>
      </c>
      <c r="N1229" s="1" t="s">
        <v>10</v>
      </c>
      <c r="O1229" s="1">
        <v>0.5</v>
      </c>
    </row>
    <row r="1230" spans="4:15" x14ac:dyDescent="0.25">
      <c r="D1230" s="1">
        <v>58368</v>
      </c>
      <c r="E1230" s="2">
        <v>41099</v>
      </c>
      <c r="F1230" s="1" t="s">
        <v>9</v>
      </c>
      <c r="G1230" s="1">
        <v>4</v>
      </c>
      <c r="H1230" s="4" t="str">
        <f>IF($G1230&gt;=30,"Large",IF(G1230&lt;=15,"Small","Medium"))</f>
        <v>Small</v>
      </c>
      <c r="I1230" s="4" t="str">
        <f>VLOOKUP(G1230,$A$2:$B$12,2,TRUE)</f>
        <v>Mini</v>
      </c>
      <c r="J1230" s="1">
        <v>14.23</v>
      </c>
      <c r="K1230" s="4">
        <f>IF(I1230="Extra Large",0.01,IF(I1230="XXX Large",0.01,IF(I1230="XX Large",0.01,0)))</f>
        <v>0</v>
      </c>
      <c r="L1230" s="4">
        <f>J1230-(J1230*K1230)</f>
        <v>14.23</v>
      </c>
      <c r="M1230" s="4">
        <f>IF(I1230="XXX Large",J1230-O1230,IF(I1230="XX Large",J1230-O1230,IF(I1230="Extra Large",J1230-O1230,J1230)))</f>
        <v>14.23</v>
      </c>
      <c r="N1230" s="1" t="s">
        <v>10</v>
      </c>
      <c r="O1230" s="1">
        <v>5.33</v>
      </c>
    </row>
    <row r="1231" spans="4:15" x14ac:dyDescent="0.25">
      <c r="D1231" s="1">
        <v>28165</v>
      </c>
      <c r="E1231" s="2">
        <v>41099</v>
      </c>
      <c r="F1231" s="1" t="s">
        <v>11</v>
      </c>
      <c r="G1231" s="1">
        <v>2</v>
      </c>
      <c r="H1231" s="4" t="str">
        <f>IF($G1231&gt;=30,"Large",IF(G1231&lt;=15,"Small","Medium"))</f>
        <v>Small</v>
      </c>
      <c r="I1231" s="4" t="str">
        <f>VLOOKUP(G1231,$A$2:$B$12,2,TRUE)</f>
        <v>Mini</v>
      </c>
      <c r="J1231" s="1">
        <v>24.96</v>
      </c>
      <c r="K1231" s="4">
        <f>IF(I1231="Extra Large",0.01,IF(I1231="XXX Large",0.01,IF(I1231="XX Large",0.01,0)))</f>
        <v>0</v>
      </c>
      <c r="L1231" s="4">
        <f>J1231-(J1231*K1231)</f>
        <v>24.96</v>
      </c>
      <c r="M1231" s="4">
        <f>IF(I1231="XXX Large",J1231-O1231,IF(I1231="XX Large",J1231-O1231,IF(I1231="Extra Large",J1231-O1231,J1231)))</f>
        <v>24.96</v>
      </c>
      <c r="N1231" s="1" t="s">
        <v>10</v>
      </c>
      <c r="O1231" s="1">
        <v>2.99</v>
      </c>
    </row>
    <row r="1232" spans="4:15" x14ac:dyDescent="0.25">
      <c r="D1232" s="1">
        <v>2209</v>
      </c>
      <c r="E1232" s="2">
        <v>41099</v>
      </c>
      <c r="F1232" s="1" t="s">
        <v>9</v>
      </c>
      <c r="G1232" s="1">
        <v>1</v>
      </c>
      <c r="H1232" s="4" t="str">
        <f>IF($G1232&gt;=30,"Large",IF(G1232&lt;=15,"Small","Medium"))</f>
        <v>Small</v>
      </c>
      <c r="I1232" s="4" t="str">
        <f>VLOOKUP(G1232,$A$2:$B$12,2,TRUE)</f>
        <v>Mini</v>
      </c>
      <c r="J1232" s="1">
        <v>5.68</v>
      </c>
      <c r="K1232" s="4">
        <f>IF(I1232="Extra Large",0.01,IF(I1232="XXX Large",0.01,IF(I1232="XX Large",0.01,0)))</f>
        <v>0</v>
      </c>
      <c r="L1232" s="4">
        <f>J1232-(J1232*K1232)</f>
        <v>5.68</v>
      </c>
      <c r="M1232" s="4">
        <f>IF(I1232="XXX Large",J1232-O1232,IF(I1232="XX Large",J1232-O1232,IF(I1232="Extra Large",J1232-O1232,J1232)))</f>
        <v>5.68</v>
      </c>
      <c r="N1232" s="1" t="s">
        <v>10</v>
      </c>
      <c r="O1232" s="1">
        <v>0.88</v>
      </c>
    </row>
    <row r="1233" spans="4:15" x14ac:dyDescent="0.25">
      <c r="D1233" s="1">
        <v>24450</v>
      </c>
      <c r="E1233" s="2">
        <v>41099</v>
      </c>
      <c r="F1233" s="1" t="s">
        <v>12</v>
      </c>
      <c r="G1233" s="1">
        <v>4</v>
      </c>
      <c r="H1233" s="4" t="str">
        <f>IF($G1233&gt;=30,"Large",IF(G1233&lt;=15,"Small","Medium"))</f>
        <v>Small</v>
      </c>
      <c r="I1233" s="4" t="str">
        <f>VLOOKUP(G1233,$A$2:$B$12,2,TRUE)</f>
        <v>Mini</v>
      </c>
      <c r="J1233" s="1">
        <v>30.85</v>
      </c>
      <c r="K1233" s="4">
        <f>IF(I1233="Extra Large",0.01,IF(I1233="XXX Large",0.01,IF(I1233="XX Large",0.01,0)))</f>
        <v>0</v>
      </c>
      <c r="L1233" s="4">
        <f>J1233-(J1233*K1233)</f>
        <v>30.85</v>
      </c>
      <c r="M1233" s="4">
        <f>IF(I1233="XXX Large",J1233-O1233,IF(I1233="XX Large",J1233-O1233,IF(I1233="Extra Large",J1233-O1233,J1233)))</f>
        <v>30.85</v>
      </c>
      <c r="N1233" s="1" t="s">
        <v>10</v>
      </c>
      <c r="O1233" s="1">
        <v>5.79</v>
      </c>
    </row>
    <row r="1234" spans="4:15" x14ac:dyDescent="0.25">
      <c r="D1234" s="1">
        <v>29985</v>
      </c>
      <c r="E1234" s="2">
        <v>41101</v>
      </c>
      <c r="F1234" s="1" t="s">
        <v>12</v>
      </c>
      <c r="G1234" s="1">
        <v>2</v>
      </c>
      <c r="H1234" s="4" t="str">
        <f>IF($G1234&gt;=30,"Large",IF(G1234&lt;=15,"Small","Medium"))</f>
        <v>Small</v>
      </c>
      <c r="I1234" s="4" t="str">
        <f>VLOOKUP(G1234,$A$2:$B$12,2,TRUE)</f>
        <v>Mini</v>
      </c>
      <c r="J1234" s="1">
        <v>24.51</v>
      </c>
      <c r="K1234" s="4">
        <f>IF(I1234="Extra Large",0.01,IF(I1234="XXX Large",0.01,IF(I1234="XX Large",0.01,0)))</f>
        <v>0</v>
      </c>
      <c r="L1234" s="4">
        <f>J1234-(J1234*K1234)</f>
        <v>24.51</v>
      </c>
      <c r="M1234" s="4">
        <f>IF(I1234="XXX Large",J1234-O1234,IF(I1234="XX Large",J1234-O1234,IF(I1234="Extra Large",J1234-O1234,J1234)))</f>
        <v>24.51</v>
      </c>
      <c r="N1234" s="1" t="s">
        <v>10</v>
      </c>
      <c r="O1234" s="1">
        <v>8.94</v>
      </c>
    </row>
    <row r="1235" spans="4:15" x14ac:dyDescent="0.25">
      <c r="D1235" s="1">
        <v>28228</v>
      </c>
      <c r="E1235" s="2">
        <v>41101</v>
      </c>
      <c r="F1235" s="1" t="s">
        <v>11</v>
      </c>
      <c r="G1235" s="1">
        <v>5</v>
      </c>
      <c r="H1235" s="4" t="str">
        <f>IF($G1235&gt;=30,"Large",IF(G1235&lt;=15,"Small","Medium"))</f>
        <v>Small</v>
      </c>
      <c r="I1235" s="4" t="str">
        <f>VLOOKUP(G1235,$A$2:$B$12,2,TRUE)</f>
        <v>Mini</v>
      </c>
      <c r="J1235" s="1">
        <v>346.23</v>
      </c>
      <c r="K1235" s="4">
        <f>IF(I1235="Extra Large",0.01,IF(I1235="XXX Large",0.01,IF(I1235="XX Large",0.01,0)))</f>
        <v>0</v>
      </c>
      <c r="L1235" s="4">
        <f>J1235-(J1235*K1235)</f>
        <v>346.23</v>
      </c>
      <c r="M1235" s="4">
        <f>IF(I1235="XXX Large",J1235-O1235,IF(I1235="XX Large",J1235-O1235,IF(I1235="Extra Large",J1235-O1235,J1235)))</f>
        <v>346.23</v>
      </c>
      <c r="N1235" s="1" t="s">
        <v>10</v>
      </c>
      <c r="O1235" s="1">
        <v>19.989999999999998</v>
      </c>
    </row>
    <row r="1236" spans="4:15" x14ac:dyDescent="0.25">
      <c r="D1236" s="1">
        <v>21925</v>
      </c>
      <c r="E1236" s="2">
        <v>41102</v>
      </c>
      <c r="F1236" s="1" t="s">
        <v>11</v>
      </c>
      <c r="G1236" s="1">
        <v>3</v>
      </c>
      <c r="H1236" s="4" t="str">
        <f>IF($G1236&gt;=30,"Large",IF(G1236&lt;=15,"Small","Medium"))</f>
        <v>Small</v>
      </c>
      <c r="I1236" s="4" t="str">
        <f>VLOOKUP(G1236,$A$2:$B$12,2,TRUE)</f>
        <v>Mini</v>
      </c>
      <c r="J1236" s="1">
        <v>236.32</v>
      </c>
      <c r="K1236" s="4">
        <f>IF(I1236="Extra Large",0.01,IF(I1236="XXX Large",0.01,IF(I1236="XX Large",0.01,0)))</f>
        <v>0</v>
      </c>
      <c r="L1236" s="4">
        <f>J1236-(J1236*K1236)</f>
        <v>236.32</v>
      </c>
      <c r="M1236" s="4">
        <f>IF(I1236="XXX Large",J1236-O1236,IF(I1236="XX Large",J1236-O1236,IF(I1236="Extra Large",J1236-O1236,J1236)))</f>
        <v>236.32</v>
      </c>
      <c r="N1236" s="1" t="s">
        <v>10</v>
      </c>
      <c r="O1236" s="1">
        <v>4</v>
      </c>
    </row>
    <row r="1237" spans="4:15" x14ac:dyDescent="0.25">
      <c r="D1237" s="1">
        <v>549</v>
      </c>
      <c r="E1237" s="2">
        <v>41102</v>
      </c>
      <c r="F1237" s="1" t="s">
        <v>12</v>
      </c>
      <c r="G1237" s="1">
        <v>5</v>
      </c>
      <c r="H1237" s="4" t="str">
        <f>IF($G1237&gt;=30,"Large",IF(G1237&lt;=15,"Small","Medium"))</f>
        <v>Small</v>
      </c>
      <c r="I1237" s="4" t="str">
        <f>VLOOKUP(G1237,$A$2:$B$12,2,TRUE)</f>
        <v>Mini</v>
      </c>
      <c r="J1237" s="1">
        <v>40.75</v>
      </c>
      <c r="K1237" s="4">
        <f>IF(I1237="Extra Large",0.01,IF(I1237="XXX Large",0.01,IF(I1237="XX Large",0.01,0)))</f>
        <v>0</v>
      </c>
      <c r="L1237" s="4">
        <f>J1237-(J1237*K1237)</f>
        <v>40.75</v>
      </c>
      <c r="M1237" s="4">
        <f>IF(I1237="XXX Large",J1237-O1237,IF(I1237="XX Large",J1237-O1237,IF(I1237="Extra Large",J1237-O1237,J1237)))</f>
        <v>40.75</v>
      </c>
      <c r="N1237" s="1" t="s">
        <v>10</v>
      </c>
      <c r="O1237" s="1">
        <v>8.74</v>
      </c>
    </row>
    <row r="1238" spans="4:15" x14ac:dyDescent="0.25">
      <c r="D1238" s="1">
        <v>53223</v>
      </c>
      <c r="E1238" s="2">
        <v>41104</v>
      </c>
      <c r="F1238" s="1" t="s">
        <v>7</v>
      </c>
      <c r="G1238" s="1">
        <v>2</v>
      </c>
      <c r="H1238" s="4" t="str">
        <f>IF($G1238&gt;=30,"Large",IF(G1238&lt;=15,"Small","Medium"))</f>
        <v>Small</v>
      </c>
      <c r="I1238" s="4" t="str">
        <f>VLOOKUP(G1238,$A$2:$B$12,2,TRUE)</f>
        <v>Mini</v>
      </c>
      <c r="J1238" s="1">
        <v>13.29</v>
      </c>
      <c r="K1238" s="4">
        <f>IF(I1238="Extra Large",0.01,IF(I1238="XXX Large",0.01,IF(I1238="XX Large",0.01,0)))</f>
        <v>0</v>
      </c>
      <c r="L1238" s="4">
        <f>J1238-(J1238*K1238)</f>
        <v>13.29</v>
      </c>
      <c r="M1238" s="4">
        <f>IF(I1238="XXX Large",J1238-O1238,IF(I1238="XX Large",J1238-O1238,IF(I1238="Extra Large",J1238-O1238,J1238)))</f>
        <v>13.29</v>
      </c>
      <c r="N1238" s="1" t="s">
        <v>10</v>
      </c>
      <c r="O1238" s="1">
        <v>5.41</v>
      </c>
    </row>
    <row r="1239" spans="4:15" x14ac:dyDescent="0.25">
      <c r="D1239" s="1">
        <v>30786</v>
      </c>
      <c r="E1239" s="2">
        <v>41106</v>
      </c>
      <c r="F1239" s="1" t="s">
        <v>14</v>
      </c>
      <c r="G1239" s="1">
        <v>4</v>
      </c>
      <c r="H1239" s="4" t="str">
        <f>IF($G1239&gt;=30,"Large",IF(G1239&lt;=15,"Small","Medium"))</f>
        <v>Small</v>
      </c>
      <c r="I1239" s="4" t="str">
        <f>VLOOKUP(G1239,$A$2:$B$12,2,TRUE)</f>
        <v>Mini</v>
      </c>
      <c r="J1239" s="1">
        <v>72.72</v>
      </c>
      <c r="K1239" s="4">
        <f>IF(I1239="Extra Large",0.01,IF(I1239="XXX Large",0.01,IF(I1239="XX Large",0.01,0)))</f>
        <v>0</v>
      </c>
      <c r="L1239" s="4">
        <f>J1239-(J1239*K1239)</f>
        <v>72.72</v>
      </c>
      <c r="M1239" s="4">
        <f>IF(I1239="XXX Large",J1239-O1239,IF(I1239="XX Large",J1239-O1239,IF(I1239="Extra Large",J1239-O1239,J1239)))</f>
        <v>72.72</v>
      </c>
      <c r="N1239" s="1" t="s">
        <v>10</v>
      </c>
      <c r="O1239" s="1">
        <v>10.68</v>
      </c>
    </row>
    <row r="1240" spans="4:15" x14ac:dyDescent="0.25">
      <c r="D1240" s="1">
        <v>24039</v>
      </c>
      <c r="E1240" s="2">
        <v>41107</v>
      </c>
      <c r="F1240" s="1" t="s">
        <v>11</v>
      </c>
      <c r="G1240" s="1">
        <v>5</v>
      </c>
      <c r="H1240" s="4" t="str">
        <f>IF($G1240&gt;=30,"Large",IF(G1240&lt;=15,"Small","Medium"))</f>
        <v>Small</v>
      </c>
      <c r="I1240" s="4" t="str">
        <f>VLOOKUP(G1240,$A$2:$B$12,2,TRUE)</f>
        <v>Mini</v>
      </c>
      <c r="J1240" s="1">
        <v>199.16</v>
      </c>
      <c r="K1240" s="4">
        <f>IF(I1240="Extra Large",0.01,IF(I1240="XXX Large",0.01,IF(I1240="XX Large",0.01,0)))</f>
        <v>0</v>
      </c>
      <c r="L1240" s="4">
        <f>J1240-(J1240*K1240)</f>
        <v>199.16</v>
      </c>
      <c r="M1240" s="4">
        <f>IF(I1240="XXX Large",J1240-O1240,IF(I1240="XX Large",J1240-O1240,IF(I1240="Extra Large",J1240-O1240,J1240)))</f>
        <v>199.16</v>
      </c>
      <c r="N1240" s="1" t="s">
        <v>10</v>
      </c>
      <c r="O1240" s="1">
        <v>1.99</v>
      </c>
    </row>
    <row r="1241" spans="4:15" x14ac:dyDescent="0.25">
      <c r="D1241" s="1">
        <v>40357</v>
      </c>
      <c r="E1241" s="2">
        <v>41111</v>
      </c>
      <c r="F1241" s="1" t="s">
        <v>11</v>
      </c>
      <c r="G1241" s="1">
        <v>4</v>
      </c>
      <c r="H1241" s="4" t="str">
        <f>IF($G1241&gt;=30,"Large",IF(G1241&lt;=15,"Small","Medium"))</f>
        <v>Small</v>
      </c>
      <c r="I1241" s="4" t="str">
        <f>VLOOKUP(G1241,$A$2:$B$12,2,TRUE)</f>
        <v>Mini</v>
      </c>
      <c r="J1241" s="1">
        <v>240.49</v>
      </c>
      <c r="K1241" s="4">
        <f>IF(I1241="Extra Large",0.01,IF(I1241="XXX Large",0.01,IF(I1241="XX Large",0.01,0)))</f>
        <v>0</v>
      </c>
      <c r="L1241" s="4">
        <f>J1241-(J1241*K1241)</f>
        <v>240.49</v>
      </c>
      <c r="M1241" s="4">
        <f>IF(I1241="XXX Large",J1241-O1241,IF(I1241="XX Large",J1241-O1241,IF(I1241="Extra Large",J1241-O1241,J1241)))</f>
        <v>240.49</v>
      </c>
      <c r="N1241" s="1" t="s">
        <v>10</v>
      </c>
      <c r="O1241" s="1">
        <v>13.22</v>
      </c>
    </row>
    <row r="1242" spans="4:15" x14ac:dyDescent="0.25">
      <c r="D1242" s="1">
        <v>26310</v>
      </c>
      <c r="E1242" s="2">
        <v>41119</v>
      </c>
      <c r="F1242" s="1" t="s">
        <v>11</v>
      </c>
      <c r="G1242" s="1">
        <v>5</v>
      </c>
      <c r="H1242" s="4" t="str">
        <f>IF($G1242&gt;=30,"Large",IF(G1242&lt;=15,"Small","Medium"))</f>
        <v>Small</v>
      </c>
      <c r="I1242" s="4" t="str">
        <f>VLOOKUP(G1242,$A$2:$B$12,2,TRUE)</f>
        <v>Mini</v>
      </c>
      <c r="J1242" s="1">
        <v>77.41</v>
      </c>
      <c r="K1242" s="4">
        <f>IF(I1242="Extra Large",0.01,IF(I1242="XXX Large",0.01,IF(I1242="XX Large",0.01,0)))</f>
        <v>0</v>
      </c>
      <c r="L1242" s="4">
        <f>J1242-(J1242*K1242)</f>
        <v>77.41</v>
      </c>
      <c r="M1242" s="4">
        <f>IF(I1242="XXX Large",J1242-O1242,IF(I1242="XX Large",J1242-O1242,IF(I1242="Extra Large",J1242-O1242,J1242)))</f>
        <v>77.41</v>
      </c>
      <c r="N1242" s="1" t="s">
        <v>10</v>
      </c>
      <c r="O1242" s="1">
        <v>1.39</v>
      </c>
    </row>
    <row r="1243" spans="4:15" x14ac:dyDescent="0.25">
      <c r="D1243" s="1">
        <v>5699</v>
      </c>
      <c r="E1243" s="2">
        <v>41119</v>
      </c>
      <c r="F1243" s="1" t="s">
        <v>7</v>
      </c>
      <c r="G1243" s="1">
        <v>2</v>
      </c>
      <c r="H1243" s="4" t="str">
        <f>IF($G1243&gt;=30,"Large",IF(G1243&lt;=15,"Small","Medium"))</f>
        <v>Small</v>
      </c>
      <c r="I1243" s="4" t="str">
        <f>VLOOKUP(G1243,$A$2:$B$12,2,TRUE)</f>
        <v>Mini</v>
      </c>
      <c r="J1243" s="1">
        <v>9.25</v>
      </c>
      <c r="K1243" s="4">
        <f>IF(I1243="Extra Large",0.01,IF(I1243="XXX Large",0.01,IF(I1243="XX Large",0.01,0)))</f>
        <v>0</v>
      </c>
      <c r="L1243" s="4">
        <f>J1243-(J1243*K1243)</f>
        <v>9.25</v>
      </c>
      <c r="M1243" s="4">
        <f>IF(I1243="XXX Large",J1243-O1243,IF(I1243="XX Large",J1243-O1243,IF(I1243="Extra Large",J1243-O1243,J1243)))</f>
        <v>9.25</v>
      </c>
      <c r="N1243" s="1" t="s">
        <v>10</v>
      </c>
      <c r="O1243" s="1">
        <v>0.99</v>
      </c>
    </row>
    <row r="1244" spans="4:15" x14ac:dyDescent="0.25">
      <c r="D1244" s="1">
        <v>27616</v>
      </c>
      <c r="E1244" s="2">
        <v>41120</v>
      </c>
      <c r="F1244" s="1" t="s">
        <v>7</v>
      </c>
      <c r="G1244" s="1">
        <v>3</v>
      </c>
      <c r="H1244" s="4" t="str">
        <f>IF($G1244&gt;=30,"Large",IF(G1244&lt;=15,"Small","Medium"))</f>
        <v>Small</v>
      </c>
      <c r="I1244" s="4" t="str">
        <f>VLOOKUP(G1244,$A$2:$B$12,2,TRUE)</f>
        <v>Mini</v>
      </c>
      <c r="J1244" s="1">
        <v>614.14</v>
      </c>
      <c r="K1244" s="4">
        <f>IF(I1244="Extra Large",0.01,IF(I1244="XXX Large",0.01,IF(I1244="XX Large",0.01,0)))</f>
        <v>0</v>
      </c>
      <c r="L1244" s="4">
        <f>J1244-(J1244*K1244)</f>
        <v>614.14</v>
      </c>
      <c r="M1244" s="4">
        <f>IF(I1244="XXX Large",J1244-O1244,IF(I1244="XX Large",J1244-O1244,IF(I1244="Extra Large",J1244-O1244,J1244)))</f>
        <v>614.14</v>
      </c>
      <c r="N1244" s="1" t="s">
        <v>10</v>
      </c>
      <c r="O1244" s="1">
        <v>24.49</v>
      </c>
    </row>
    <row r="1245" spans="4:15" x14ac:dyDescent="0.25">
      <c r="D1245" s="1">
        <v>26469</v>
      </c>
      <c r="E1245" s="2">
        <v>41120</v>
      </c>
      <c r="F1245" s="1" t="s">
        <v>14</v>
      </c>
      <c r="G1245" s="1">
        <v>4</v>
      </c>
      <c r="H1245" s="4" t="str">
        <f>IF($G1245&gt;=30,"Large",IF(G1245&lt;=15,"Small","Medium"))</f>
        <v>Small</v>
      </c>
      <c r="I1245" s="4" t="str">
        <f>VLOOKUP(G1245,$A$2:$B$12,2,TRUE)</f>
        <v>Mini</v>
      </c>
      <c r="J1245" s="1">
        <v>7406.49</v>
      </c>
      <c r="K1245" s="4">
        <f>IF(I1245="Extra Large",0.01,IF(I1245="XXX Large",0.01,IF(I1245="XX Large",0.01,0)))</f>
        <v>0</v>
      </c>
      <c r="L1245" s="4">
        <f>J1245-(J1245*K1245)</f>
        <v>7406.49</v>
      </c>
      <c r="M1245" s="4">
        <f>IF(I1245="XXX Large",J1245-O1245,IF(I1245="XX Large",J1245-O1245,IF(I1245="Extra Large",J1245-O1245,J1245)))</f>
        <v>7406.49</v>
      </c>
      <c r="N1245" s="1" t="s">
        <v>10</v>
      </c>
      <c r="O1245" s="1">
        <v>19.989999999999998</v>
      </c>
    </row>
    <row r="1246" spans="4:15" x14ac:dyDescent="0.25">
      <c r="D1246" s="1">
        <v>11431</v>
      </c>
      <c r="E1246" s="2">
        <v>41122</v>
      </c>
      <c r="F1246" s="1" t="s">
        <v>9</v>
      </c>
      <c r="G1246" s="1">
        <v>5</v>
      </c>
      <c r="H1246" s="4" t="str">
        <f>IF($G1246&gt;=30,"Large",IF(G1246&lt;=15,"Small","Medium"))</f>
        <v>Small</v>
      </c>
      <c r="I1246" s="4" t="str">
        <f>VLOOKUP(G1246,$A$2:$B$12,2,TRUE)</f>
        <v>Mini</v>
      </c>
      <c r="J1246" s="1">
        <v>39.68</v>
      </c>
      <c r="K1246" s="4">
        <f>IF(I1246="Extra Large",0.01,IF(I1246="XXX Large",0.01,IF(I1246="XX Large",0.01,0)))</f>
        <v>0</v>
      </c>
      <c r="L1246" s="4">
        <f>J1246-(J1246*K1246)</f>
        <v>39.68</v>
      </c>
      <c r="M1246" s="4">
        <f>IF(I1246="XXX Large",J1246-O1246,IF(I1246="XX Large",J1246-O1246,IF(I1246="Extra Large",J1246-O1246,J1246)))</f>
        <v>39.68</v>
      </c>
      <c r="N1246" s="1" t="s">
        <v>10</v>
      </c>
      <c r="O1246" s="1">
        <v>2.87</v>
      </c>
    </row>
    <row r="1247" spans="4:15" x14ac:dyDescent="0.25">
      <c r="D1247" s="1">
        <v>36803</v>
      </c>
      <c r="E1247" s="2">
        <v>41125</v>
      </c>
      <c r="F1247" s="1" t="s">
        <v>11</v>
      </c>
      <c r="G1247" s="1">
        <v>2</v>
      </c>
      <c r="H1247" s="4" t="str">
        <f>IF($G1247&gt;=30,"Large",IF(G1247&lt;=15,"Small","Medium"))</f>
        <v>Small</v>
      </c>
      <c r="I1247" s="4" t="str">
        <f>VLOOKUP(G1247,$A$2:$B$12,2,TRUE)</f>
        <v>Mini</v>
      </c>
      <c r="J1247" s="1">
        <v>103.105</v>
      </c>
      <c r="K1247" s="4">
        <f>IF(I1247="Extra Large",0.01,IF(I1247="XXX Large",0.01,IF(I1247="XX Large",0.01,0)))</f>
        <v>0</v>
      </c>
      <c r="L1247" s="4">
        <f>J1247-(J1247*K1247)</f>
        <v>103.105</v>
      </c>
      <c r="M1247" s="4">
        <f>IF(I1247="XXX Large",J1247-O1247,IF(I1247="XX Large",J1247-O1247,IF(I1247="Extra Large",J1247-O1247,J1247)))</f>
        <v>103.105</v>
      </c>
      <c r="N1247" s="1" t="s">
        <v>10</v>
      </c>
      <c r="O1247" s="1">
        <v>2.5</v>
      </c>
    </row>
    <row r="1248" spans="4:15" x14ac:dyDescent="0.25">
      <c r="D1248" s="1">
        <v>8167</v>
      </c>
      <c r="E1248" s="2">
        <v>41125</v>
      </c>
      <c r="F1248" s="1" t="s">
        <v>12</v>
      </c>
      <c r="G1248" s="1">
        <v>4</v>
      </c>
      <c r="H1248" s="4" t="str">
        <f>IF($G1248&gt;=30,"Large",IF(G1248&lt;=15,"Small","Medium"))</f>
        <v>Small</v>
      </c>
      <c r="I1248" s="4" t="str">
        <f>VLOOKUP(G1248,$A$2:$B$12,2,TRUE)</f>
        <v>Mini</v>
      </c>
      <c r="J1248" s="1">
        <v>30.95</v>
      </c>
      <c r="K1248" s="4">
        <f>IF(I1248="Extra Large",0.01,IF(I1248="XXX Large",0.01,IF(I1248="XX Large",0.01,0)))</f>
        <v>0</v>
      </c>
      <c r="L1248" s="4">
        <f>J1248-(J1248*K1248)</f>
        <v>30.95</v>
      </c>
      <c r="M1248" s="4">
        <f>IF(I1248="XXX Large",J1248-O1248,IF(I1248="XX Large",J1248-O1248,IF(I1248="Extra Large",J1248-O1248,J1248)))</f>
        <v>30.95</v>
      </c>
      <c r="N1248" s="1" t="s">
        <v>10</v>
      </c>
      <c r="O1248" s="1">
        <v>6.22</v>
      </c>
    </row>
    <row r="1249" spans="4:15" x14ac:dyDescent="0.25">
      <c r="D1249" s="1">
        <v>45670</v>
      </c>
      <c r="E1249" s="2">
        <v>41128</v>
      </c>
      <c r="F1249" s="1" t="s">
        <v>7</v>
      </c>
      <c r="G1249" s="1">
        <v>2</v>
      </c>
      <c r="H1249" s="4" t="str">
        <f>IF($G1249&gt;=30,"Large",IF(G1249&lt;=15,"Small","Medium"))</f>
        <v>Small</v>
      </c>
      <c r="I1249" s="4" t="str">
        <f>VLOOKUP(G1249,$A$2:$B$12,2,TRUE)</f>
        <v>Mini</v>
      </c>
      <c r="J1249" s="1">
        <v>20.16</v>
      </c>
      <c r="K1249" s="4">
        <f>IF(I1249="Extra Large",0.01,IF(I1249="XXX Large",0.01,IF(I1249="XX Large",0.01,0)))</f>
        <v>0</v>
      </c>
      <c r="L1249" s="4">
        <f>J1249-(J1249*K1249)</f>
        <v>20.16</v>
      </c>
      <c r="M1249" s="4">
        <f>IF(I1249="XXX Large",J1249-O1249,IF(I1249="XX Large",J1249-O1249,IF(I1249="Extra Large",J1249-O1249,J1249)))</f>
        <v>20.16</v>
      </c>
      <c r="N1249" s="1" t="s">
        <v>10</v>
      </c>
      <c r="O1249" s="1">
        <v>7.86</v>
      </c>
    </row>
    <row r="1250" spans="4:15" x14ac:dyDescent="0.25">
      <c r="D1250" s="1">
        <v>13543</v>
      </c>
      <c r="E1250" s="2">
        <v>41129</v>
      </c>
      <c r="F1250" s="1" t="s">
        <v>14</v>
      </c>
      <c r="G1250" s="1">
        <v>2</v>
      </c>
      <c r="H1250" s="4" t="str">
        <f>IF($G1250&gt;=30,"Large",IF(G1250&lt;=15,"Small","Medium"))</f>
        <v>Small</v>
      </c>
      <c r="I1250" s="4" t="str">
        <f>VLOOKUP(G1250,$A$2:$B$12,2,TRUE)</f>
        <v>Mini</v>
      </c>
      <c r="J1250" s="1">
        <v>27.83</v>
      </c>
      <c r="K1250" s="4">
        <f>IF(I1250="Extra Large",0.01,IF(I1250="XXX Large",0.01,IF(I1250="XX Large",0.01,0)))</f>
        <v>0</v>
      </c>
      <c r="L1250" s="4">
        <f>J1250-(J1250*K1250)</f>
        <v>27.83</v>
      </c>
      <c r="M1250" s="4">
        <f>IF(I1250="XXX Large",J1250-O1250,IF(I1250="XX Large",J1250-O1250,IF(I1250="Extra Large",J1250-O1250,J1250)))</f>
        <v>27.83</v>
      </c>
      <c r="N1250" s="1" t="s">
        <v>10</v>
      </c>
      <c r="O1250" s="1">
        <v>9.4499999999999993</v>
      </c>
    </row>
    <row r="1251" spans="4:15" x14ac:dyDescent="0.25">
      <c r="D1251" s="1">
        <v>28738</v>
      </c>
      <c r="E1251" s="2">
        <v>41131</v>
      </c>
      <c r="F1251" s="1" t="s">
        <v>14</v>
      </c>
      <c r="G1251" s="1">
        <v>2</v>
      </c>
      <c r="H1251" s="4" t="str">
        <f>IF($G1251&gt;=30,"Large",IF(G1251&lt;=15,"Small","Medium"))</f>
        <v>Small</v>
      </c>
      <c r="I1251" s="4" t="str">
        <f>VLOOKUP(G1251,$A$2:$B$12,2,TRUE)</f>
        <v>Mini</v>
      </c>
      <c r="J1251" s="1">
        <v>23.54</v>
      </c>
      <c r="K1251" s="4">
        <f>IF(I1251="Extra Large",0.01,IF(I1251="XXX Large",0.01,IF(I1251="XX Large",0.01,0)))</f>
        <v>0</v>
      </c>
      <c r="L1251" s="4">
        <f>J1251-(J1251*K1251)</f>
        <v>23.54</v>
      </c>
      <c r="M1251" s="4">
        <f>IF(I1251="XXX Large",J1251-O1251,IF(I1251="XX Large",J1251-O1251,IF(I1251="Extra Large",J1251-O1251,J1251)))</f>
        <v>23.54</v>
      </c>
      <c r="N1251" s="1" t="s">
        <v>10</v>
      </c>
      <c r="O1251" s="1">
        <v>6.19</v>
      </c>
    </row>
    <row r="1252" spans="4:15" x14ac:dyDescent="0.25">
      <c r="D1252" s="1">
        <v>47846</v>
      </c>
      <c r="E1252" s="2">
        <v>41132</v>
      </c>
      <c r="F1252" s="1" t="s">
        <v>9</v>
      </c>
      <c r="G1252" s="1">
        <v>5</v>
      </c>
      <c r="H1252" s="4" t="str">
        <f>IF($G1252&gt;=30,"Large",IF(G1252&lt;=15,"Small","Medium"))</f>
        <v>Small</v>
      </c>
      <c r="I1252" s="4" t="str">
        <f>VLOOKUP(G1252,$A$2:$B$12,2,TRUE)</f>
        <v>Mini</v>
      </c>
      <c r="J1252" s="1">
        <v>66.430000000000007</v>
      </c>
      <c r="K1252" s="4">
        <f>IF(I1252="Extra Large",0.01,IF(I1252="XXX Large",0.01,IF(I1252="XX Large",0.01,0)))</f>
        <v>0</v>
      </c>
      <c r="L1252" s="4">
        <f>J1252-(J1252*K1252)</f>
        <v>66.430000000000007</v>
      </c>
      <c r="M1252" s="4">
        <f>IF(I1252="XXX Large",J1252-O1252,IF(I1252="XX Large",J1252-O1252,IF(I1252="Extra Large",J1252-O1252,J1252)))</f>
        <v>66.430000000000007</v>
      </c>
      <c r="N1252" s="1" t="s">
        <v>10</v>
      </c>
      <c r="O1252" s="1">
        <v>13.04</v>
      </c>
    </row>
    <row r="1253" spans="4:15" x14ac:dyDescent="0.25">
      <c r="D1253" s="1">
        <v>2500</v>
      </c>
      <c r="E1253" s="2">
        <v>41135</v>
      </c>
      <c r="F1253" s="1" t="s">
        <v>9</v>
      </c>
      <c r="G1253" s="1">
        <v>5</v>
      </c>
      <c r="H1253" s="4" t="str">
        <f>IF($G1253&gt;=30,"Large",IF(G1253&lt;=15,"Small","Medium"))</f>
        <v>Small</v>
      </c>
      <c r="I1253" s="4" t="str">
        <f>VLOOKUP(G1253,$A$2:$B$12,2,TRUE)</f>
        <v>Mini</v>
      </c>
      <c r="J1253" s="1">
        <v>22.56</v>
      </c>
      <c r="K1253" s="4">
        <f>IF(I1253="Extra Large",0.01,IF(I1253="XXX Large",0.01,IF(I1253="XX Large",0.01,0)))</f>
        <v>0</v>
      </c>
      <c r="L1253" s="4">
        <f>J1253-(J1253*K1253)</f>
        <v>22.56</v>
      </c>
      <c r="M1253" s="4">
        <f>IF(I1253="XXX Large",J1253-O1253,IF(I1253="XX Large",J1253-O1253,IF(I1253="Extra Large",J1253-O1253,J1253)))</f>
        <v>22.56</v>
      </c>
      <c r="N1253" s="1" t="s">
        <v>10</v>
      </c>
      <c r="O1253" s="1">
        <v>6.27</v>
      </c>
    </row>
    <row r="1254" spans="4:15" x14ac:dyDescent="0.25">
      <c r="D1254" s="1">
        <v>51175</v>
      </c>
      <c r="E1254" s="2">
        <v>41135</v>
      </c>
      <c r="F1254" s="1" t="s">
        <v>9</v>
      </c>
      <c r="G1254" s="1">
        <v>3</v>
      </c>
      <c r="H1254" s="4" t="str">
        <f>IF($G1254&gt;=30,"Large",IF(G1254&lt;=15,"Small","Medium"))</f>
        <v>Small</v>
      </c>
      <c r="I1254" s="4" t="str">
        <f>VLOOKUP(G1254,$A$2:$B$12,2,TRUE)</f>
        <v>Mini</v>
      </c>
      <c r="J1254" s="1">
        <v>2136.9299999999998</v>
      </c>
      <c r="K1254" s="4">
        <f>IF(I1254="Extra Large",0.01,IF(I1254="XXX Large",0.01,IF(I1254="XX Large",0.01,0)))</f>
        <v>0</v>
      </c>
      <c r="L1254" s="4">
        <f>J1254-(J1254*K1254)</f>
        <v>2136.9299999999998</v>
      </c>
      <c r="M1254" s="4">
        <f>IF(I1254="XXX Large",J1254-O1254,IF(I1254="XX Large",J1254-O1254,IF(I1254="Extra Large",J1254-O1254,J1254)))</f>
        <v>2136.9299999999998</v>
      </c>
      <c r="N1254" s="1" t="s">
        <v>10</v>
      </c>
      <c r="O1254" s="1">
        <v>24.49</v>
      </c>
    </row>
    <row r="1255" spans="4:15" x14ac:dyDescent="0.25">
      <c r="D1255" s="1">
        <v>6018</v>
      </c>
      <c r="E1255" s="2">
        <v>41139</v>
      </c>
      <c r="F1255" s="1" t="s">
        <v>7</v>
      </c>
      <c r="G1255" s="1">
        <v>2</v>
      </c>
      <c r="H1255" s="4" t="str">
        <f>IF($G1255&gt;=30,"Large",IF(G1255&lt;=15,"Small","Medium"))</f>
        <v>Small</v>
      </c>
      <c r="I1255" s="4" t="str">
        <f>VLOOKUP(G1255,$A$2:$B$12,2,TRUE)</f>
        <v>Mini</v>
      </c>
      <c r="J1255" s="1">
        <v>124.25</v>
      </c>
      <c r="K1255" s="4">
        <f>IF(I1255="Extra Large",0.01,IF(I1255="XXX Large",0.01,IF(I1255="XX Large",0.01,0)))</f>
        <v>0</v>
      </c>
      <c r="L1255" s="4">
        <f>J1255-(J1255*K1255)</f>
        <v>124.25</v>
      </c>
      <c r="M1255" s="4">
        <f>IF(I1255="XXX Large",J1255-O1255,IF(I1255="XX Large",J1255-O1255,IF(I1255="Extra Large",J1255-O1255,J1255)))</f>
        <v>124.25</v>
      </c>
      <c r="N1255" s="1" t="s">
        <v>10</v>
      </c>
      <c r="O1255" s="1">
        <v>13.88</v>
      </c>
    </row>
    <row r="1256" spans="4:15" x14ac:dyDescent="0.25">
      <c r="D1256" s="1">
        <v>58084</v>
      </c>
      <c r="E1256" s="2">
        <v>41140</v>
      </c>
      <c r="F1256" s="1" t="s">
        <v>14</v>
      </c>
      <c r="G1256" s="1">
        <v>3</v>
      </c>
      <c r="H1256" s="4" t="str">
        <f>IF($G1256&gt;=30,"Large",IF(G1256&lt;=15,"Small","Medium"))</f>
        <v>Small</v>
      </c>
      <c r="I1256" s="4" t="str">
        <f>VLOOKUP(G1256,$A$2:$B$12,2,TRUE)</f>
        <v>Mini</v>
      </c>
      <c r="J1256" s="1">
        <v>21.55</v>
      </c>
      <c r="K1256" s="4">
        <f>IF(I1256="Extra Large",0.01,IF(I1256="XXX Large",0.01,IF(I1256="XX Large",0.01,0)))</f>
        <v>0</v>
      </c>
      <c r="L1256" s="4">
        <f>J1256-(J1256*K1256)</f>
        <v>21.55</v>
      </c>
      <c r="M1256" s="4">
        <f>IF(I1256="XXX Large",J1256-O1256,IF(I1256="XX Large",J1256-O1256,IF(I1256="Extra Large",J1256-O1256,J1256)))</f>
        <v>21.55</v>
      </c>
      <c r="N1256" s="1" t="s">
        <v>10</v>
      </c>
      <c r="O1256" s="1">
        <v>0.49</v>
      </c>
    </row>
    <row r="1257" spans="4:15" x14ac:dyDescent="0.25">
      <c r="D1257" s="1">
        <v>4099</v>
      </c>
      <c r="E1257" s="2">
        <v>41141</v>
      </c>
      <c r="F1257" s="1" t="s">
        <v>12</v>
      </c>
      <c r="G1257" s="1">
        <v>4</v>
      </c>
      <c r="H1257" s="4" t="str">
        <f>IF($G1257&gt;=30,"Large",IF(G1257&lt;=15,"Small","Medium"))</f>
        <v>Small</v>
      </c>
      <c r="I1257" s="4" t="str">
        <f>VLOOKUP(G1257,$A$2:$B$12,2,TRUE)</f>
        <v>Mini</v>
      </c>
      <c r="J1257" s="1">
        <v>47.86</v>
      </c>
      <c r="K1257" s="4">
        <f>IF(I1257="Extra Large",0.01,IF(I1257="XXX Large",0.01,IF(I1257="XX Large",0.01,0)))</f>
        <v>0</v>
      </c>
      <c r="L1257" s="4">
        <f>J1257-(J1257*K1257)</f>
        <v>47.86</v>
      </c>
      <c r="M1257" s="4">
        <f>IF(I1257="XXX Large",J1257-O1257,IF(I1257="XX Large",J1257-O1257,IF(I1257="Extra Large",J1257-O1257,J1257)))</f>
        <v>47.86</v>
      </c>
      <c r="N1257" s="1" t="s">
        <v>10</v>
      </c>
      <c r="O1257" s="1">
        <v>7.29</v>
      </c>
    </row>
    <row r="1258" spans="4:15" x14ac:dyDescent="0.25">
      <c r="D1258" s="1">
        <v>39266</v>
      </c>
      <c r="E1258" s="2">
        <v>41148</v>
      </c>
      <c r="F1258" s="1" t="s">
        <v>9</v>
      </c>
      <c r="G1258" s="1">
        <v>4</v>
      </c>
      <c r="H1258" s="4" t="str">
        <f>IF($G1258&gt;=30,"Large",IF(G1258&lt;=15,"Small","Medium"))</f>
        <v>Small</v>
      </c>
      <c r="I1258" s="4" t="str">
        <f>VLOOKUP(G1258,$A$2:$B$12,2,TRUE)</f>
        <v>Mini</v>
      </c>
      <c r="J1258" s="1">
        <v>64.09</v>
      </c>
      <c r="K1258" s="4">
        <f>IF(I1258="Extra Large",0.01,IF(I1258="XXX Large",0.01,IF(I1258="XX Large",0.01,0)))</f>
        <v>0</v>
      </c>
      <c r="L1258" s="4">
        <f>J1258-(J1258*K1258)</f>
        <v>64.09</v>
      </c>
      <c r="M1258" s="4">
        <f>IF(I1258="XXX Large",J1258-O1258,IF(I1258="XX Large",J1258-O1258,IF(I1258="Extra Large",J1258-O1258,J1258)))</f>
        <v>64.09</v>
      </c>
      <c r="N1258" s="1" t="s">
        <v>10</v>
      </c>
      <c r="O1258" s="1">
        <v>1.39</v>
      </c>
    </row>
    <row r="1259" spans="4:15" x14ac:dyDescent="0.25">
      <c r="D1259" s="1">
        <v>22434</v>
      </c>
      <c r="E1259" s="2">
        <v>41150</v>
      </c>
      <c r="F1259" s="1" t="s">
        <v>12</v>
      </c>
      <c r="G1259" s="1">
        <v>3</v>
      </c>
      <c r="H1259" s="4" t="str">
        <f>IF($G1259&gt;=30,"Large",IF(G1259&lt;=15,"Small","Medium"))</f>
        <v>Small</v>
      </c>
      <c r="I1259" s="4" t="str">
        <f>VLOOKUP(G1259,$A$2:$B$12,2,TRUE)</f>
        <v>Mini</v>
      </c>
      <c r="J1259" s="1">
        <v>18.7</v>
      </c>
      <c r="K1259" s="4">
        <f>IF(I1259="Extra Large",0.01,IF(I1259="XXX Large",0.01,IF(I1259="XX Large",0.01,0)))</f>
        <v>0</v>
      </c>
      <c r="L1259" s="4">
        <f>J1259-(J1259*K1259)</f>
        <v>18.7</v>
      </c>
      <c r="M1259" s="4">
        <f>IF(I1259="XXX Large",J1259-O1259,IF(I1259="XX Large",J1259-O1259,IF(I1259="Extra Large",J1259-O1259,J1259)))</f>
        <v>18.7</v>
      </c>
      <c r="N1259" s="1" t="s">
        <v>10</v>
      </c>
      <c r="O1259" s="1">
        <v>5.83</v>
      </c>
    </row>
    <row r="1260" spans="4:15" x14ac:dyDescent="0.25">
      <c r="D1260" s="1">
        <v>20066</v>
      </c>
      <c r="E1260" s="2">
        <v>41154</v>
      </c>
      <c r="F1260" s="1" t="s">
        <v>12</v>
      </c>
      <c r="G1260" s="1">
        <v>3</v>
      </c>
      <c r="H1260" s="4" t="str">
        <f>IF($G1260&gt;=30,"Large",IF(G1260&lt;=15,"Small","Medium"))</f>
        <v>Small</v>
      </c>
      <c r="I1260" s="4" t="str">
        <f>VLOOKUP(G1260,$A$2:$B$12,2,TRUE)</f>
        <v>Mini</v>
      </c>
      <c r="J1260" s="1">
        <v>40.79</v>
      </c>
      <c r="K1260" s="4">
        <f>IF(I1260="Extra Large",0.01,IF(I1260="XXX Large",0.01,IF(I1260="XX Large",0.01,0)))</f>
        <v>0</v>
      </c>
      <c r="L1260" s="4">
        <f>J1260-(J1260*K1260)</f>
        <v>40.79</v>
      </c>
      <c r="M1260" s="4">
        <f>IF(I1260="XXX Large",J1260-O1260,IF(I1260="XX Large",J1260-O1260,IF(I1260="Extra Large",J1260-O1260,J1260)))</f>
        <v>40.79</v>
      </c>
      <c r="N1260" s="1" t="s">
        <v>10</v>
      </c>
      <c r="O1260" s="1">
        <v>5.72</v>
      </c>
    </row>
    <row r="1261" spans="4:15" x14ac:dyDescent="0.25">
      <c r="D1261" s="1">
        <v>22182</v>
      </c>
      <c r="E1261" s="2">
        <v>41157</v>
      </c>
      <c r="F1261" s="1" t="s">
        <v>14</v>
      </c>
      <c r="G1261" s="1">
        <v>4</v>
      </c>
      <c r="H1261" s="4" t="str">
        <f>IF($G1261&gt;=30,"Large",IF(G1261&lt;=15,"Small","Medium"))</f>
        <v>Small</v>
      </c>
      <c r="I1261" s="4" t="str">
        <f>VLOOKUP(G1261,$A$2:$B$12,2,TRUE)</f>
        <v>Mini</v>
      </c>
      <c r="J1261" s="1">
        <v>55.97</v>
      </c>
      <c r="K1261" s="4">
        <f>IF(I1261="Extra Large",0.01,IF(I1261="XXX Large",0.01,IF(I1261="XX Large",0.01,0)))</f>
        <v>0</v>
      </c>
      <c r="L1261" s="4">
        <f>J1261-(J1261*K1261)</f>
        <v>55.97</v>
      </c>
      <c r="M1261" s="4">
        <f>IF(I1261="XXX Large",J1261-O1261,IF(I1261="XX Large",J1261-O1261,IF(I1261="Extra Large",J1261-O1261,J1261)))</f>
        <v>55.97</v>
      </c>
      <c r="N1261" s="1" t="s">
        <v>10</v>
      </c>
      <c r="O1261" s="1">
        <v>7.17</v>
      </c>
    </row>
    <row r="1262" spans="4:15" x14ac:dyDescent="0.25">
      <c r="D1262" s="1">
        <v>36743</v>
      </c>
      <c r="E1262" s="2">
        <v>41160</v>
      </c>
      <c r="F1262" s="1" t="s">
        <v>12</v>
      </c>
      <c r="G1262" s="1">
        <v>3</v>
      </c>
      <c r="H1262" s="4" t="str">
        <f>IF($G1262&gt;=30,"Large",IF(G1262&lt;=15,"Small","Medium"))</f>
        <v>Small</v>
      </c>
      <c r="I1262" s="4" t="str">
        <f>VLOOKUP(G1262,$A$2:$B$12,2,TRUE)</f>
        <v>Mini</v>
      </c>
      <c r="J1262" s="1">
        <v>26.13</v>
      </c>
      <c r="K1262" s="4">
        <f>IF(I1262="Extra Large",0.01,IF(I1262="XXX Large",0.01,IF(I1262="XX Large",0.01,0)))</f>
        <v>0</v>
      </c>
      <c r="L1262" s="4">
        <f>J1262-(J1262*K1262)</f>
        <v>26.13</v>
      </c>
      <c r="M1262" s="4">
        <f>IF(I1262="XXX Large",J1262-O1262,IF(I1262="XX Large",J1262-O1262,IF(I1262="Extra Large",J1262-O1262,J1262)))</f>
        <v>26.13</v>
      </c>
      <c r="N1262" s="1" t="s">
        <v>10</v>
      </c>
      <c r="O1262" s="1">
        <v>4</v>
      </c>
    </row>
    <row r="1263" spans="4:15" x14ac:dyDescent="0.25">
      <c r="D1263" s="1">
        <v>11874</v>
      </c>
      <c r="E1263" s="2">
        <v>41161</v>
      </c>
      <c r="F1263" s="1" t="s">
        <v>14</v>
      </c>
      <c r="G1263" s="1">
        <v>1</v>
      </c>
      <c r="H1263" s="4" t="str">
        <f>IF($G1263&gt;=30,"Large",IF(G1263&lt;=15,"Small","Medium"))</f>
        <v>Small</v>
      </c>
      <c r="I1263" s="4" t="str">
        <f>VLOOKUP(G1263,$A$2:$B$12,2,TRUE)</f>
        <v>Mini</v>
      </c>
      <c r="J1263" s="1">
        <v>40.29</v>
      </c>
      <c r="K1263" s="4">
        <f>IF(I1263="Extra Large",0.01,IF(I1263="XXX Large",0.01,IF(I1263="XX Large",0.01,0)))</f>
        <v>0</v>
      </c>
      <c r="L1263" s="4">
        <f>J1263-(J1263*K1263)</f>
        <v>40.29</v>
      </c>
      <c r="M1263" s="4">
        <f>IF(I1263="XXX Large",J1263-O1263,IF(I1263="XX Large",J1263-O1263,IF(I1263="Extra Large",J1263-O1263,J1263)))</f>
        <v>40.29</v>
      </c>
      <c r="N1263" s="1" t="s">
        <v>10</v>
      </c>
      <c r="O1263" s="1">
        <v>8.65</v>
      </c>
    </row>
    <row r="1264" spans="4:15" x14ac:dyDescent="0.25">
      <c r="D1264" s="1">
        <v>58278</v>
      </c>
      <c r="E1264" s="2">
        <v>41162</v>
      </c>
      <c r="F1264" s="1" t="s">
        <v>9</v>
      </c>
      <c r="G1264" s="1">
        <v>4</v>
      </c>
      <c r="H1264" s="4" t="str">
        <f>IF($G1264&gt;=30,"Large",IF(G1264&lt;=15,"Small","Medium"))</f>
        <v>Small</v>
      </c>
      <c r="I1264" s="4" t="str">
        <f>VLOOKUP(G1264,$A$2:$B$12,2,TRUE)</f>
        <v>Mini</v>
      </c>
      <c r="J1264" s="1">
        <v>281.5455</v>
      </c>
      <c r="K1264" s="4">
        <f>IF(I1264="Extra Large",0.01,IF(I1264="XXX Large",0.01,IF(I1264="XX Large",0.01,0)))</f>
        <v>0</v>
      </c>
      <c r="L1264" s="4">
        <f>J1264-(J1264*K1264)</f>
        <v>281.5455</v>
      </c>
      <c r="M1264" s="4">
        <f>IF(I1264="XXX Large",J1264-O1264,IF(I1264="XX Large",J1264-O1264,IF(I1264="Extra Large",J1264-O1264,J1264)))</f>
        <v>281.5455</v>
      </c>
      <c r="N1264" s="1" t="s">
        <v>10</v>
      </c>
      <c r="O1264" s="1">
        <v>0.99</v>
      </c>
    </row>
    <row r="1265" spans="4:15" x14ac:dyDescent="0.25">
      <c r="D1265" s="1">
        <v>27302</v>
      </c>
      <c r="E1265" s="2">
        <v>41164</v>
      </c>
      <c r="F1265" s="1" t="s">
        <v>7</v>
      </c>
      <c r="G1265" s="1">
        <v>3</v>
      </c>
      <c r="H1265" s="4" t="str">
        <f>IF($G1265&gt;=30,"Large",IF(G1265&lt;=15,"Small","Medium"))</f>
        <v>Small</v>
      </c>
      <c r="I1265" s="4" t="str">
        <f>VLOOKUP(G1265,$A$2:$B$12,2,TRUE)</f>
        <v>Mini</v>
      </c>
      <c r="J1265" s="1">
        <v>143.5</v>
      </c>
      <c r="K1265" s="4">
        <f>IF(I1265="Extra Large",0.01,IF(I1265="XXX Large",0.01,IF(I1265="XX Large",0.01,0)))</f>
        <v>0</v>
      </c>
      <c r="L1265" s="4">
        <f>J1265-(J1265*K1265)</f>
        <v>143.5</v>
      </c>
      <c r="M1265" s="4">
        <f>IF(I1265="XXX Large",J1265-O1265,IF(I1265="XX Large",J1265-O1265,IF(I1265="Extra Large",J1265-O1265,J1265)))</f>
        <v>143.5</v>
      </c>
      <c r="N1265" s="1" t="s">
        <v>10</v>
      </c>
      <c r="O1265" s="1">
        <v>5.81</v>
      </c>
    </row>
    <row r="1266" spans="4:15" x14ac:dyDescent="0.25">
      <c r="D1266" s="1">
        <v>42306</v>
      </c>
      <c r="E1266" s="2">
        <v>41166</v>
      </c>
      <c r="F1266" s="1" t="s">
        <v>9</v>
      </c>
      <c r="G1266" s="1">
        <v>4</v>
      </c>
      <c r="H1266" s="4" t="str">
        <f>IF($G1266&gt;=30,"Large",IF(G1266&lt;=15,"Small","Medium"))</f>
        <v>Small</v>
      </c>
      <c r="I1266" s="4" t="str">
        <f>VLOOKUP(G1266,$A$2:$B$12,2,TRUE)</f>
        <v>Mini</v>
      </c>
      <c r="J1266" s="1">
        <v>36.46</v>
      </c>
      <c r="K1266" s="4">
        <f>IF(I1266="Extra Large",0.01,IF(I1266="XXX Large",0.01,IF(I1266="XX Large",0.01,0)))</f>
        <v>0</v>
      </c>
      <c r="L1266" s="4">
        <f>J1266-(J1266*K1266)</f>
        <v>36.46</v>
      </c>
      <c r="M1266" s="4">
        <f>IF(I1266="XXX Large",J1266-O1266,IF(I1266="XX Large",J1266-O1266,IF(I1266="Extra Large",J1266-O1266,J1266)))</f>
        <v>36.46</v>
      </c>
      <c r="N1266" s="1" t="s">
        <v>10</v>
      </c>
      <c r="O1266" s="1">
        <v>2.99</v>
      </c>
    </row>
    <row r="1267" spans="4:15" x14ac:dyDescent="0.25">
      <c r="D1267" s="1">
        <v>51140</v>
      </c>
      <c r="E1267" s="2">
        <v>41166</v>
      </c>
      <c r="F1267" s="1" t="s">
        <v>7</v>
      </c>
      <c r="G1267" s="1">
        <v>3</v>
      </c>
      <c r="H1267" s="4" t="str">
        <f>IF($G1267&gt;=30,"Large",IF(G1267&lt;=15,"Small","Medium"))</f>
        <v>Small</v>
      </c>
      <c r="I1267" s="4" t="str">
        <f>VLOOKUP(G1267,$A$2:$B$12,2,TRUE)</f>
        <v>Mini</v>
      </c>
      <c r="J1267" s="1">
        <v>394.34</v>
      </c>
      <c r="K1267" s="4">
        <f>IF(I1267="Extra Large",0.01,IF(I1267="XXX Large",0.01,IF(I1267="XX Large",0.01,0)))</f>
        <v>0</v>
      </c>
      <c r="L1267" s="4">
        <f>J1267-(J1267*K1267)</f>
        <v>394.34</v>
      </c>
      <c r="M1267" s="4">
        <f>IF(I1267="XXX Large",J1267-O1267,IF(I1267="XX Large",J1267-O1267,IF(I1267="Extra Large",J1267-O1267,J1267)))</f>
        <v>394.34</v>
      </c>
      <c r="N1267" s="1" t="s">
        <v>10</v>
      </c>
      <c r="O1267" s="1">
        <v>24.49</v>
      </c>
    </row>
    <row r="1268" spans="4:15" x14ac:dyDescent="0.25">
      <c r="D1268" s="1">
        <v>57537</v>
      </c>
      <c r="E1268" s="2">
        <v>41170</v>
      </c>
      <c r="F1268" s="1" t="s">
        <v>14</v>
      </c>
      <c r="G1268" s="1">
        <v>4</v>
      </c>
      <c r="H1268" s="4" t="str">
        <f>IF($G1268&gt;=30,"Large",IF(G1268&lt;=15,"Small","Medium"))</f>
        <v>Small</v>
      </c>
      <c r="I1268" s="4" t="str">
        <f>VLOOKUP(G1268,$A$2:$B$12,2,TRUE)</f>
        <v>Mini</v>
      </c>
      <c r="J1268" s="1">
        <v>18.329999999999998</v>
      </c>
      <c r="K1268" s="4">
        <f>IF(I1268="Extra Large",0.01,IF(I1268="XXX Large",0.01,IF(I1268="XX Large",0.01,0)))</f>
        <v>0</v>
      </c>
      <c r="L1268" s="4">
        <f>J1268-(J1268*K1268)</f>
        <v>18.329999999999998</v>
      </c>
      <c r="M1268" s="4">
        <f>IF(I1268="XXX Large",J1268-O1268,IF(I1268="XX Large",J1268-O1268,IF(I1268="Extra Large",J1268-O1268,J1268)))</f>
        <v>18.329999999999998</v>
      </c>
      <c r="N1268" s="1" t="s">
        <v>10</v>
      </c>
      <c r="O1268" s="1">
        <v>2.97</v>
      </c>
    </row>
    <row r="1269" spans="4:15" x14ac:dyDescent="0.25">
      <c r="D1269" s="1">
        <v>23648</v>
      </c>
      <c r="E1269" s="2">
        <v>41176</v>
      </c>
      <c r="F1269" s="1" t="s">
        <v>12</v>
      </c>
      <c r="G1269" s="1">
        <v>4</v>
      </c>
      <c r="H1269" s="4" t="str">
        <f>IF($G1269&gt;=30,"Large",IF(G1269&lt;=15,"Small","Medium"))</f>
        <v>Small</v>
      </c>
      <c r="I1269" s="4" t="str">
        <f>VLOOKUP(G1269,$A$2:$B$12,2,TRUE)</f>
        <v>Mini</v>
      </c>
      <c r="J1269" s="1">
        <v>10.65</v>
      </c>
      <c r="K1269" s="4">
        <f>IF(I1269="Extra Large",0.01,IF(I1269="XXX Large",0.01,IF(I1269="XX Large",0.01,0)))</f>
        <v>0</v>
      </c>
      <c r="L1269" s="4">
        <f>J1269-(J1269*K1269)</f>
        <v>10.65</v>
      </c>
      <c r="M1269" s="4">
        <f>IF(I1269="XXX Large",J1269-O1269,IF(I1269="XX Large",J1269-O1269,IF(I1269="Extra Large",J1269-O1269,J1269)))</f>
        <v>10.65</v>
      </c>
      <c r="N1269" s="1" t="s">
        <v>10</v>
      </c>
      <c r="O1269" s="1">
        <v>0.5</v>
      </c>
    </row>
    <row r="1270" spans="4:15" x14ac:dyDescent="0.25">
      <c r="D1270" s="1">
        <v>30720</v>
      </c>
      <c r="E1270" s="2">
        <v>41179</v>
      </c>
      <c r="F1270" s="1" t="s">
        <v>7</v>
      </c>
      <c r="G1270" s="1">
        <v>5</v>
      </c>
      <c r="H1270" s="4" t="str">
        <f>IF($G1270&gt;=30,"Large",IF(G1270&lt;=15,"Small","Medium"))</f>
        <v>Small</v>
      </c>
      <c r="I1270" s="4" t="str">
        <f>VLOOKUP(G1270,$A$2:$B$12,2,TRUE)</f>
        <v>Mini</v>
      </c>
      <c r="J1270" s="1">
        <v>32.770000000000003</v>
      </c>
      <c r="K1270" s="4">
        <f>IF(I1270="Extra Large",0.01,IF(I1270="XXX Large",0.01,IF(I1270="XX Large",0.01,0)))</f>
        <v>0</v>
      </c>
      <c r="L1270" s="4">
        <f>J1270-(J1270*K1270)</f>
        <v>32.770000000000003</v>
      </c>
      <c r="M1270" s="4">
        <f>IF(I1270="XXX Large",J1270-O1270,IF(I1270="XX Large",J1270-O1270,IF(I1270="Extra Large",J1270-O1270,J1270)))</f>
        <v>32.770000000000003</v>
      </c>
      <c r="N1270" s="1" t="s">
        <v>10</v>
      </c>
      <c r="O1270" s="1">
        <v>5.01</v>
      </c>
    </row>
    <row r="1271" spans="4:15" x14ac:dyDescent="0.25">
      <c r="D1271" s="1">
        <v>16518</v>
      </c>
      <c r="E1271" s="2">
        <v>41181</v>
      </c>
      <c r="F1271" s="1" t="s">
        <v>12</v>
      </c>
      <c r="G1271" s="1">
        <v>4</v>
      </c>
      <c r="H1271" s="4" t="str">
        <f>IF($G1271&gt;=30,"Large",IF(G1271&lt;=15,"Small","Medium"))</f>
        <v>Small</v>
      </c>
      <c r="I1271" s="4" t="str">
        <f>VLOOKUP(G1271,$A$2:$B$12,2,TRUE)</f>
        <v>Mini</v>
      </c>
      <c r="J1271" s="1">
        <v>80.290000000000006</v>
      </c>
      <c r="K1271" s="4">
        <f>IF(I1271="Extra Large",0.01,IF(I1271="XXX Large",0.01,IF(I1271="XX Large",0.01,0)))</f>
        <v>0</v>
      </c>
      <c r="L1271" s="4">
        <f>J1271-(J1271*K1271)</f>
        <v>80.290000000000006</v>
      </c>
      <c r="M1271" s="4">
        <f>IF(I1271="XXX Large",J1271-O1271,IF(I1271="XX Large",J1271-O1271,IF(I1271="Extra Large",J1271-O1271,J1271)))</f>
        <v>80.290000000000006</v>
      </c>
      <c r="N1271" s="1" t="s">
        <v>10</v>
      </c>
      <c r="O1271" s="1">
        <v>5.21</v>
      </c>
    </row>
    <row r="1272" spans="4:15" x14ac:dyDescent="0.25">
      <c r="D1272" s="1">
        <v>18592</v>
      </c>
      <c r="E1272" s="2">
        <v>41182</v>
      </c>
      <c r="F1272" s="1" t="s">
        <v>12</v>
      </c>
      <c r="G1272" s="1">
        <v>2</v>
      </c>
      <c r="H1272" s="4" t="str">
        <f>IF($G1272&gt;=30,"Large",IF(G1272&lt;=15,"Small","Medium"))</f>
        <v>Small</v>
      </c>
      <c r="I1272" s="4" t="str">
        <f>VLOOKUP(G1272,$A$2:$B$12,2,TRUE)</f>
        <v>Mini</v>
      </c>
      <c r="J1272" s="1">
        <v>25.72</v>
      </c>
      <c r="K1272" s="4">
        <f>IF(I1272="Extra Large",0.01,IF(I1272="XXX Large",0.01,IF(I1272="XX Large",0.01,0)))</f>
        <v>0</v>
      </c>
      <c r="L1272" s="4">
        <f>J1272-(J1272*K1272)</f>
        <v>25.72</v>
      </c>
      <c r="M1272" s="4">
        <f>IF(I1272="XXX Large",J1272-O1272,IF(I1272="XX Large",J1272-O1272,IF(I1272="Extra Large",J1272-O1272,J1272)))</f>
        <v>25.72</v>
      </c>
      <c r="N1272" s="1" t="s">
        <v>10</v>
      </c>
      <c r="O1272" s="1">
        <v>3.37</v>
      </c>
    </row>
    <row r="1273" spans="4:15" x14ac:dyDescent="0.25">
      <c r="D1273" s="1">
        <v>25476</v>
      </c>
      <c r="E1273" s="2">
        <v>41184</v>
      </c>
      <c r="F1273" s="1" t="s">
        <v>11</v>
      </c>
      <c r="G1273" s="1">
        <v>4</v>
      </c>
      <c r="H1273" s="4" t="str">
        <f>IF($G1273&gt;=30,"Large",IF(G1273&lt;=15,"Small","Medium"))</f>
        <v>Small</v>
      </c>
      <c r="I1273" s="4" t="str">
        <f>VLOOKUP(G1273,$A$2:$B$12,2,TRUE)</f>
        <v>Mini</v>
      </c>
      <c r="J1273" s="1">
        <v>13698.96</v>
      </c>
      <c r="K1273" s="4">
        <f>IF(I1273="Extra Large",0.01,IF(I1273="XXX Large",0.01,IF(I1273="XX Large",0.01,0)))</f>
        <v>0</v>
      </c>
      <c r="L1273" s="4">
        <f>J1273-(J1273*K1273)</f>
        <v>13698.96</v>
      </c>
      <c r="M1273" s="4">
        <f>IF(I1273="XXX Large",J1273-O1273,IF(I1273="XX Large",J1273-O1273,IF(I1273="Extra Large",J1273-O1273,J1273)))</f>
        <v>13698.96</v>
      </c>
      <c r="N1273" s="1" t="s">
        <v>10</v>
      </c>
      <c r="O1273" s="1">
        <v>24.49</v>
      </c>
    </row>
    <row r="1274" spans="4:15" x14ac:dyDescent="0.25">
      <c r="D1274" s="1">
        <v>3655</v>
      </c>
      <c r="E1274" s="2">
        <v>41187</v>
      </c>
      <c r="F1274" s="1" t="s">
        <v>12</v>
      </c>
      <c r="G1274" s="1">
        <v>3</v>
      </c>
      <c r="H1274" s="4" t="str">
        <f>IF($G1274&gt;=30,"Large",IF(G1274&lt;=15,"Small","Medium"))</f>
        <v>Small</v>
      </c>
      <c r="I1274" s="4" t="str">
        <f>VLOOKUP(G1274,$A$2:$B$12,2,TRUE)</f>
        <v>Mini</v>
      </c>
      <c r="J1274" s="1">
        <v>62.54</v>
      </c>
      <c r="K1274" s="4">
        <f>IF(I1274="Extra Large",0.01,IF(I1274="XXX Large",0.01,IF(I1274="XX Large",0.01,0)))</f>
        <v>0</v>
      </c>
      <c r="L1274" s="4">
        <f>J1274-(J1274*K1274)</f>
        <v>62.54</v>
      </c>
      <c r="M1274" s="4">
        <f>IF(I1274="XXX Large",J1274-O1274,IF(I1274="XX Large",J1274-O1274,IF(I1274="Extra Large",J1274-O1274,J1274)))</f>
        <v>62.54</v>
      </c>
      <c r="N1274" s="1" t="s">
        <v>10</v>
      </c>
      <c r="O1274" s="1">
        <v>13.18</v>
      </c>
    </row>
    <row r="1275" spans="4:15" x14ac:dyDescent="0.25">
      <c r="D1275" s="1">
        <v>16709</v>
      </c>
      <c r="E1275" s="2">
        <v>41188</v>
      </c>
      <c r="F1275" s="1" t="s">
        <v>9</v>
      </c>
      <c r="G1275" s="1">
        <v>3</v>
      </c>
      <c r="H1275" s="4" t="str">
        <f>IF($G1275&gt;=30,"Large",IF(G1275&lt;=15,"Small","Medium"))</f>
        <v>Small</v>
      </c>
      <c r="I1275" s="4" t="str">
        <f>VLOOKUP(G1275,$A$2:$B$12,2,TRUE)</f>
        <v>Mini</v>
      </c>
      <c r="J1275" s="1">
        <v>24.36</v>
      </c>
      <c r="K1275" s="4">
        <f>IF(I1275="Extra Large",0.01,IF(I1275="XXX Large",0.01,IF(I1275="XX Large",0.01,0)))</f>
        <v>0</v>
      </c>
      <c r="L1275" s="4">
        <f>J1275-(J1275*K1275)</f>
        <v>24.36</v>
      </c>
      <c r="M1275" s="4">
        <f>IF(I1275="XXX Large",J1275-O1275,IF(I1275="XX Large",J1275-O1275,IF(I1275="Extra Large",J1275-O1275,J1275)))</f>
        <v>24.36</v>
      </c>
      <c r="N1275" s="1" t="s">
        <v>10</v>
      </c>
      <c r="O1275" s="1">
        <v>5.74</v>
      </c>
    </row>
    <row r="1276" spans="4:15" x14ac:dyDescent="0.25">
      <c r="D1276" s="1">
        <v>42722</v>
      </c>
      <c r="E1276" s="2">
        <v>41189</v>
      </c>
      <c r="F1276" s="1" t="s">
        <v>11</v>
      </c>
      <c r="G1276" s="1">
        <v>2</v>
      </c>
      <c r="H1276" s="4" t="str">
        <f>IF($G1276&gt;=30,"Large",IF(G1276&lt;=15,"Small","Medium"))</f>
        <v>Small</v>
      </c>
      <c r="I1276" s="4" t="str">
        <f>VLOOKUP(G1276,$A$2:$B$12,2,TRUE)</f>
        <v>Mini</v>
      </c>
      <c r="J1276" s="1">
        <v>19.899999999999999</v>
      </c>
      <c r="K1276" s="4">
        <f>IF(I1276="Extra Large",0.01,IF(I1276="XXX Large",0.01,IF(I1276="XX Large",0.01,0)))</f>
        <v>0</v>
      </c>
      <c r="L1276" s="4">
        <f>J1276-(J1276*K1276)</f>
        <v>19.899999999999999</v>
      </c>
      <c r="M1276" s="4">
        <f>IF(I1276="XXX Large",J1276-O1276,IF(I1276="XX Large",J1276-O1276,IF(I1276="Extra Large",J1276-O1276,J1276)))</f>
        <v>19.899999999999999</v>
      </c>
      <c r="N1276" s="1" t="s">
        <v>10</v>
      </c>
      <c r="O1276" s="1">
        <v>5.21</v>
      </c>
    </row>
    <row r="1277" spans="4:15" x14ac:dyDescent="0.25">
      <c r="D1277" s="1">
        <v>58181</v>
      </c>
      <c r="E1277" s="2">
        <v>41189</v>
      </c>
      <c r="F1277" s="1" t="s">
        <v>11</v>
      </c>
      <c r="G1277" s="1">
        <v>5</v>
      </c>
      <c r="H1277" s="4" t="str">
        <f>IF($G1277&gt;=30,"Large",IF(G1277&lt;=15,"Small","Medium"))</f>
        <v>Small</v>
      </c>
      <c r="I1277" s="4" t="str">
        <f>VLOOKUP(G1277,$A$2:$B$12,2,TRUE)</f>
        <v>Mini</v>
      </c>
      <c r="J1277" s="1">
        <v>36.43</v>
      </c>
      <c r="K1277" s="4">
        <f>IF(I1277="Extra Large",0.01,IF(I1277="XXX Large",0.01,IF(I1277="XX Large",0.01,0)))</f>
        <v>0</v>
      </c>
      <c r="L1277" s="4">
        <f>J1277-(J1277*K1277)</f>
        <v>36.43</v>
      </c>
      <c r="M1277" s="4">
        <f>IF(I1277="XXX Large",J1277-O1277,IF(I1277="XX Large",J1277-O1277,IF(I1277="Extra Large",J1277-O1277,J1277)))</f>
        <v>36.43</v>
      </c>
      <c r="N1277" s="1" t="s">
        <v>10</v>
      </c>
      <c r="O1277" s="1">
        <v>7.15</v>
      </c>
    </row>
    <row r="1278" spans="4:15" x14ac:dyDescent="0.25">
      <c r="D1278" s="1">
        <v>34241</v>
      </c>
      <c r="E1278" s="2">
        <v>41190</v>
      </c>
      <c r="F1278" s="1" t="s">
        <v>7</v>
      </c>
      <c r="G1278" s="1">
        <v>4</v>
      </c>
      <c r="H1278" s="4" t="str">
        <f>IF($G1278&gt;=30,"Large",IF(G1278&lt;=15,"Small","Medium"))</f>
        <v>Small</v>
      </c>
      <c r="I1278" s="4" t="str">
        <f>VLOOKUP(G1278,$A$2:$B$12,2,TRUE)</f>
        <v>Mini</v>
      </c>
      <c r="J1278" s="1">
        <v>207.55</v>
      </c>
      <c r="K1278" s="4">
        <f>IF(I1278="Extra Large",0.01,IF(I1278="XXX Large",0.01,IF(I1278="XX Large",0.01,0)))</f>
        <v>0</v>
      </c>
      <c r="L1278" s="4">
        <f>J1278-(J1278*K1278)</f>
        <v>207.55</v>
      </c>
      <c r="M1278" s="4">
        <f>IF(I1278="XXX Large",J1278-O1278,IF(I1278="XX Large",J1278-O1278,IF(I1278="Extra Large",J1278-O1278,J1278)))</f>
        <v>207.55</v>
      </c>
      <c r="N1278" s="1" t="s">
        <v>10</v>
      </c>
      <c r="O1278" s="1">
        <v>2.5</v>
      </c>
    </row>
    <row r="1279" spans="4:15" x14ac:dyDescent="0.25">
      <c r="D1279" s="1">
        <v>3232</v>
      </c>
      <c r="E1279" s="2">
        <v>41190</v>
      </c>
      <c r="F1279" s="1" t="s">
        <v>12</v>
      </c>
      <c r="G1279" s="1">
        <v>5</v>
      </c>
      <c r="H1279" s="4" t="str">
        <f>IF($G1279&gt;=30,"Large",IF(G1279&lt;=15,"Small","Medium"))</f>
        <v>Small</v>
      </c>
      <c r="I1279" s="4" t="str">
        <f>VLOOKUP(G1279,$A$2:$B$12,2,TRUE)</f>
        <v>Mini</v>
      </c>
      <c r="J1279" s="1">
        <v>42.66</v>
      </c>
      <c r="K1279" s="4">
        <f>IF(I1279="Extra Large",0.01,IF(I1279="XXX Large",0.01,IF(I1279="XX Large",0.01,0)))</f>
        <v>0</v>
      </c>
      <c r="L1279" s="4">
        <f>J1279-(J1279*K1279)</f>
        <v>42.66</v>
      </c>
      <c r="M1279" s="4">
        <f>IF(I1279="XXX Large",J1279-O1279,IF(I1279="XX Large",J1279-O1279,IF(I1279="Extra Large",J1279-O1279,J1279)))</f>
        <v>42.66</v>
      </c>
      <c r="N1279" s="1" t="s">
        <v>10</v>
      </c>
      <c r="O1279" s="1">
        <v>4.71</v>
      </c>
    </row>
    <row r="1280" spans="4:15" x14ac:dyDescent="0.25">
      <c r="D1280" s="1">
        <v>9473</v>
      </c>
      <c r="E1280" s="2">
        <v>41193</v>
      </c>
      <c r="F1280" s="1" t="s">
        <v>11</v>
      </c>
      <c r="G1280" s="1">
        <v>3</v>
      </c>
      <c r="H1280" s="4" t="str">
        <f>IF($G1280&gt;=30,"Large",IF(G1280&lt;=15,"Small","Medium"))</f>
        <v>Small</v>
      </c>
      <c r="I1280" s="4" t="str">
        <f>VLOOKUP(G1280,$A$2:$B$12,2,TRUE)</f>
        <v>Mini</v>
      </c>
      <c r="J1280" s="1">
        <v>31.95</v>
      </c>
      <c r="K1280" s="4">
        <f>IF(I1280="Extra Large",0.01,IF(I1280="XXX Large",0.01,IF(I1280="XX Large",0.01,0)))</f>
        <v>0</v>
      </c>
      <c r="L1280" s="4">
        <f>J1280-(J1280*K1280)</f>
        <v>31.95</v>
      </c>
      <c r="M1280" s="4">
        <f>IF(I1280="XXX Large",J1280-O1280,IF(I1280="XX Large",J1280-O1280,IF(I1280="Extra Large",J1280-O1280,J1280)))</f>
        <v>31.95</v>
      </c>
      <c r="N1280" s="1" t="s">
        <v>10</v>
      </c>
      <c r="O1280" s="1">
        <v>8.94</v>
      </c>
    </row>
    <row r="1281" spans="4:15" x14ac:dyDescent="0.25">
      <c r="D1281" s="1">
        <v>36390</v>
      </c>
      <c r="E1281" s="2">
        <v>41194</v>
      </c>
      <c r="F1281" s="1" t="s">
        <v>9</v>
      </c>
      <c r="G1281" s="1">
        <v>3</v>
      </c>
      <c r="H1281" s="4" t="str">
        <f>IF($G1281&gt;=30,"Large",IF(G1281&lt;=15,"Small","Medium"))</f>
        <v>Small</v>
      </c>
      <c r="I1281" s="4" t="str">
        <f>VLOOKUP(G1281,$A$2:$B$12,2,TRUE)</f>
        <v>Mini</v>
      </c>
      <c r="J1281" s="1">
        <v>329.63</v>
      </c>
      <c r="K1281" s="4">
        <f>IF(I1281="Extra Large",0.01,IF(I1281="XXX Large",0.01,IF(I1281="XX Large",0.01,0)))</f>
        <v>0</v>
      </c>
      <c r="L1281" s="4">
        <f>J1281-(J1281*K1281)</f>
        <v>329.63</v>
      </c>
      <c r="M1281" s="4">
        <f>IF(I1281="XXX Large",J1281-O1281,IF(I1281="XX Large",J1281-O1281,IF(I1281="Extra Large",J1281-O1281,J1281)))</f>
        <v>329.63</v>
      </c>
      <c r="N1281" s="1" t="s">
        <v>10</v>
      </c>
      <c r="O1281" s="1">
        <v>8.99</v>
      </c>
    </row>
    <row r="1282" spans="4:15" x14ac:dyDescent="0.25">
      <c r="D1282" s="1">
        <v>44678</v>
      </c>
      <c r="E1282" s="2">
        <v>41195</v>
      </c>
      <c r="F1282" s="1" t="s">
        <v>7</v>
      </c>
      <c r="G1282" s="1">
        <v>4</v>
      </c>
      <c r="H1282" s="4" t="str">
        <f>IF($G1282&gt;=30,"Large",IF(G1282&lt;=15,"Small","Medium"))</f>
        <v>Small</v>
      </c>
      <c r="I1282" s="4" t="str">
        <f>VLOOKUP(G1282,$A$2:$B$12,2,TRUE)</f>
        <v>Mini</v>
      </c>
      <c r="J1282" s="1">
        <v>7.56</v>
      </c>
      <c r="K1282" s="4">
        <f>IF(I1282="Extra Large",0.01,IF(I1282="XXX Large",0.01,IF(I1282="XX Large",0.01,0)))</f>
        <v>0</v>
      </c>
      <c r="L1282" s="4">
        <f>J1282-(J1282*K1282)</f>
        <v>7.56</v>
      </c>
      <c r="M1282" s="4">
        <f>IF(I1282="XXX Large",J1282-O1282,IF(I1282="XX Large",J1282-O1282,IF(I1282="Extra Large",J1282-O1282,J1282)))</f>
        <v>7.56</v>
      </c>
      <c r="N1282" s="1" t="s">
        <v>10</v>
      </c>
      <c r="O1282" s="1">
        <v>0.76</v>
      </c>
    </row>
    <row r="1283" spans="4:15" x14ac:dyDescent="0.25">
      <c r="D1283" s="1">
        <v>8231</v>
      </c>
      <c r="E1283" s="2">
        <v>41200</v>
      </c>
      <c r="F1283" s="1" t="s">
        <v>12</v>
      </c>
      <c r="G1283" s="1">
        <v>5</v>
      </c>
      <c r="H1283" s="4" t="str">
        <f>IF($G1283&gt;=30,"Large",IF(G1283&lt;=15,"Small","Medium"))</f>
        <v>Small</v>
      </c>
      <c r="I1283" s="4" t="str">
        <f>VLOOKUP(G1283,$A$2:$B$12,2,TRUE)</f>
        <v>Mini</v>
      </c>
      <c r="J1283" s="1">
        <v>110.03</v>
      </c>
      <c r="K1283" s="4">
        <f>IF(I1283="Extra Large",0.01,IF(I1283="XXX Large",0.01,IF(I1283="XX Large",0.01,0)))</f>
        <v>0</v>
      </c>
      <c r="L1283" s="4">
        <f>J1283-(J1283*K1283)</f>
        <v>110.03</v>
      </c>
      <c r="M1283" s="4">
        <f>IF(I1283="XXX Large",J1283-O1283,IF(I1283="XX Large",J1283-O1283,IF(I1283="Extra Large",J1283-O1283,J1283)))</f>
        <v>110.03</v>
      </c>
      <c r="N1283" s="1" t="s">
        <v>10</v>
      </c>
      <c r="O1283" s="1">
        <v>10.49</v>
      </c>
    </row>
    <row r="1284" spans="4:15" x14ac:dyDescent="0.25">
      <c r="D1284" s="1">
        <v>50055</v>
      </c>
      <c r="E1284" s="2">
        <v>41200</v>
      </c>
      <c r="F1284" s="1" t="s">
        <v>14</v>
      </c>
      <c r="G1284" s="1">
        <v>1</v>
      </c>
      <c r="H1284" s="4" t="str">
        <f>IF($G1284&gt;=30,"Large",IF(G1284&lt;=15,"Small","Medium"))</f>
        <v>Small</v>
      </c>
      <c r="I1284" s="4" t="str">
        <f>VLOOKUP(G1284,$A$2:$B$12,2,TRUE)</f>
        <v>Mini</v>
      </c>
      <c r="J1284" s="1">
        <v>13.45</v>
      </c>
      <c r="K1284" s="4">
        <f>IF(I1284="Extra Large",0.01,IF(I1284="XXX Large",0.01,IF(I1284="XX Large",0.01,0)))</f>
        <v>0</v>
      </c>
      <c r="L1284" s="4">
        <f>J1284-(J1284*K1284)</f>
        <v>13.45</v>
      </c>
      <c r="M1284" s="4">
        <f>IF(I1284="XXX Large",J1284-O1284,IF(I1284="XX Large",J1284-O1284,IF(I1284="Extra Large",J1284-O1284,J1284)))</f>
        <v>13.45</v>
      </c>
      <c r="N1284" s="1" t="s">
        <v>10</v>
      </c>
      <c r="O1284" s="1">
        <v>7.78</v>
      </c>
    </row>
    <row r="1285" spans="4:15" x14ac:dyDescent="0.25">
      <c r="D1285" s="1">
        <v>19777</v>
      </c>
      <c r="E1285" s="2">
        <v>41201</v>
      </c>
      <c r="F1285" s="1" t="s">
        <v>11</v>
      </c>
      <c r="G1285" s="1">
        <v>2</v>
      </c>
      <c r="H1285" s="4" t="str">
        <f>IF($G1285&gt;=30,"Large",IF(G1285&lt;=15,"Small","Medium"))</f>
        <v>Small</v>
      </c>
      <c r="I1285" s="4" t="str">
        <f>VLOOKUP(G1285,$A$2:$B$12,2,TRUE)</f>
        <v>Mini</v>
      </c>
      <c r="J1285" s="1">
        <v>132.96</v>
      </c>
      <c r="K1285" s="4">
        <f>IF(I1285="Extra Large",0.01,IF(I1285="XXX Large",0.01,IF(I1285="XX Large",0.01,0)))</f>
        <v>0</v>
      </c>
      <c r="L1285" s="4">
        <f>J1285-(J1285*K1285)</f>
        <v>132.96</v>
      </c>
      <c r="M1285" s="4">
        <f>IF(I1285="XXX Large",J1285-O1285,IF(I1285="XX Large",J1285-O1285,IF(I1285="Extra Large",J1285-O1285,J1285)))</f>
        <v>132.96</v>
      </c>
      <c r="N1285" s="1" t="s">
        <v>10</v>
      </c>
      <c r="O1285" s="1">
        <v>10.29</v>
      </c>
    </row>
    <row r="1286" spans="4:15" x14ac:dyDescent="0.25">
      <c r="D1286" s="1">
        <v>47522</v>
      </c>
      <c r="E1286" s="2">
        <v>41205</v>
      </c>
      <c r="F1286" s="1" t="s">
        <v>9</v>
      </c>
      <c r="G1286" s="1">
        <v>5</v>
      </c>
      <c r="H1286" s="4" t="str">
        <f>IF($G1286&gt;=30,"Large",IF(G1286&lt;=15,"Small","Medium"))</f>
        <v>Small</v>
      </c>
      <c r="I1286" s="4" t="str">
        <f>VLOOKUP(G1286,$A$2:$B$12,2,TRUE)</f>
        <v>Mini</v>
      </c>
      <c r="J1286" s="1">
        <v>80.56</v>
      </c>
      <c r="K1286" s="4">
        <f>IF(I1286="Extra Large",0.01,IF(I1286="XXX Large",0.01,IF(I1286="XX Large",0.01,0)))</f>
        <v>0</v>
      </c>
      <c r="L1286" s="4">
        <f>J1286-(J1286*K1286)</f>
        <v>80.56</v>
      </c>
      <c r="M1286" s="4">
        <f>IF(I1286="XXX Large",J1286-O1286,IF(I1286="XX Large",J1286-O1286,IF(I1286="Extra Large",J1286-O1286,J1286)))</f>
        <v>80.56</v>
      </c>
      <c r="N1286" s="1" t="s">
        <v>10</v>
      </c>
      <c r="O1286" s="1">
        <v>1.39</v>
      </c>
    </row>
    <row r="1287" spans="4:15" x14ac:dyDescent="0.25">
      <c r="D1287" s="1">
        <v>21634</v>
      </c>
      <c r="E1287" s="2">
        <v>41210</v>
      </c>
      <c r="F1287" s="1" t="s">
        <v>11</v>
      </c>
      <c r="G1287" s="1">
        <v>1</v>
      </c>
      <c r="H1287" s="4" t="str">
        <f>IF($G1287&gt;=30,"Large",IF(G1287&lt;=15,"Small","Medium"))</f>
        <v>Small</v>
      </c>
      <c r="I1287" s="4" t="str">
        <f>VLOOKUP(G1287,$A$2:$B$12,2,TRUE)</f>
        <v>Mini</v>
      </c>
      <c r="J1287" s="1">
        <v>1946.55</v>
      </c>
      <c r="K1287" s="4">
        <f>IF(I1287="Extra Large",0.01,IF(I1287="XXX Large",0.01,IF(I1287="XX Large",0.01,0)))</f>
        <v>0</v>
      </c>
      <c r="L1287" s="4">
        <f>J1287-(J1287*K1287)</f>
        <v>1946.55</v>
      </c>
      <c r="M1287" s="4">
        <f>IF(I1287="XXX Large",J1287-O1287,IF(I1287="XX Large",J1287-O1287,IF(I1287="Extra Large",J1287-O1287,J1287)))</f>
        <v>1946.55</v>
      </c>
      <c r="N1287" s="1" t="s">
        <v>10</v>
      </c>
      <c r="O1287" s="1">
        <v>13.99</v>
      </c>
    </row>
    <row r="1288" spans="4:15" x14ac:dyDescent="0.25">
      <c r="D1288" s="1">
        <v>43653</v>
      </c>
      <c r="E1288" s="2">
        <v>41212</v>
      </c>
      <c r="F1288" s="1" t="s">
        <v>9</v>
      </c>
      <c r="G1288" s="1">
        <v>3</v>
      </c>
      <c r="H1288" s="4" t="str">
        <f>IF($G1288&gt;=30,"Large",IF(G1288&lt;=15,"Small","Medium"))</f>
        <v>Small</v>
      </c>
      <c r="I1288" s="4" t="str">
        <f>VLOOKUP(G1288,$A$2:$B$12,2,TRUE)</f>
        <v>Mini</v>
      </c>
      <c r="J1288" s="1">
        <v>10.62</v>
      </c>
      <c r="K1288" s="4">
        <f>IF(I1288="Extra Large",0.01,IF(I1288="XXX Large",0.01,IF(I1288="XX Large",0.01,0)))</f>
        <v>0</v>
      </c>
      <c r="L1288" s="4">
        <f>J1288-(J1288*K1288)</f>
        <v>10.62</v>
      </c>
      <c r="M1288" s="4">
        <f>IF(I1288="XXX Large",J1288-O1288,IF(I1288="XX Large",J1288-O1288,IF(I1288="Extra Large",J1288-O1288,J1288)))</f>
        <v>10.62</v>
      </c>
      <c r="N1288" s="1" t="s">
        <v>10</v>
      </c>
      <c r="O1288" s="1">
        <v>1.35</v>
      </c>
    </row>
    <row r="1289" spans="4:15" x14ac:dyDescent="0.25">
      <c r="D1289" s="1">
        <v>9350</v>
      </c>
      <c r="E1289" s="2">
        <v>41213</v>
      </c>
      <c r="F1289" s="1" t="s">
        <v>12</v>
      </c>
      <c r="G1289" s="1">
        <v>2</v>
      </c>
      <c r="H1289" s="4" t="str">
        <f>IF($G1289&gt;=30,"Large",IF(G1289&lt;=15,"Small","Medium"))</f>
        <v>Small</v>
      </c>
      <c r="I1289" s="4" t="str">
        <f>VLOOKUP(G1289,$A$2:$B$12,2,TRUE)</f>
        <v>Mini</v>
      </c>
      <c r="J1289" s="1">
        <v>337.6</v>
      </c>
      <c r="K1289" s="4">
        <f>IF(I1289="Extra Large",0.01,IF(I1289="XXX Large",0.01,IF(I1289="XX Large",0.01,0)))</f>
        <v>0</v>
      </c>
      <c r="L1289" s="4">
        <f>J1289-(J1289*K1289)</f>
        <v>337.6</v>
      </c>
      <c r="M1289" s="4">
        <f>IF(I1289="XXX Large",J1289-O1289,IF(I1289="XX Large",J1289-O1289,IF(I1289="Extra Large",J1289-O1289,J1289)))</f>
        <v>337.6</v>
      </c>
      <c r="N1289" s="1" t="s">
        <v>10</v>
      </c>
      <c r="O1289" s="1">
        <v>19.989999999999998</v>
      </c>
    </row>
    <row r="1290" spans="4:15" x14ac:dyDescent="0.25">
      <c r="D1290" s="1">
        <v>20292</v>
      </c>
      <c r="E1290" s="2">
        <v>41221</v>
      </c>
      <c r="F1290" s="1" t="s">
        <v>14</v>
      </c>
      <c r="G1290" s="1">
        <v>5</v>
      </c>
      <c r="H1290" s="4" t="str">
        <f>IF($G1290&gt;=30,"Large",IF(G1290&lt;=15,"Small","Medium"))</f>
        <v>Small</v>
      </c>
      <c r="I1290" s="4" t="str">
        <f>VLOOKUP(G1290,$A$2:$B$12,2,TRUE)</f>
        <v>Mini</v>
      </c>
      <c r="J1290" s="1">
        <v>117.13</v>
      </c>
      <c r="K1290" s="4">
        <f>IF(I1290="Extra Large",0.01,IF(I1290="XXX Large",0.01,IF(I1290="XX Large",0.01,0)))</f>
        <v>0</v>
      </c>
      <c r="L1290" s="4">
        <f>J1290-(J1290*K1290)</f>
        <v>117.13</v>
      </c>
      <c r="M1290" s="4">
        <f>IF(I1290="XXX Large",J1290-O1290,IF(I1290="XX Large",J1290-O1290,IF(I1290="Extra Large",J1290-O1290,J1290)))</f>
        <v>117.13</v>
      </c>
      <c r="N1290" s="1" t="s">
        <v>10</v>
      </c>
      <c r="O1290" s="1">
        <v>4</v>
      </c>
    </row>
    <row r="1291" spans="4:15" x14ac:dyDescent="0.25">
      <c r="D1291" s="1">
        <v>22819</v>
      </c>
      <c r="E1291" s="2">
        <v>41223</v>
      </c>
      <c r="F1291" s="1" t="s">
        <v>9</v>
      </c>
      <c r="G1291" s="1">
        <v>1</v>
      </c>
      <c r="H1291" s="4" t="str">
        <f>IF($G1291&gt;=30,"Large",IF(G1291&lt;=15,"Small","Medium"))</f>
        <v>Small</v>
      </c>
      <c r="I1291" s="4" t="str">
        <f>VLOOKUP(G1291,$A$2:$B$12,2,TRUE)</f>
        <v>Mini</v>
      </c>
      <c r="J1291" s="1">
        <v>6.77</v>
      </c>
      <c r="K1291" s="4">
        <f>IF(I1291="Extra Large",0.01,IF(I1291="XXX Large",0.01,IF(I1291="XX Large",0.01,0)))</f>
        <v>0</v>
      </c>
      <c r="L1291" s="4">
        <f>J1291-(J1291*K1291)</f>
        <v>6.77</v>
      </c>
      <c r="M1291" s="4">
        <f>IF(I1291="XXX Large",J1291-O1291,IF(I1291="XX Large",J1291-O1291,IF(I1291="Extra Large",J1291-O1291,J1291)))</f>
        <v>6.77</v>
      </c>
      <c r="N1291" s="1" t="s">
        <v>10</v>
      </c>
      <c r="O1291" s="1">
        <v>4.28</v>
      </c>
    </row>
    <row r="1292" spans="4:15" x14ac:dyDescent="0.25">
      <c r="D1292" s="1">
        <v>24801</v>
      </c>
      <c r="E1292" s="2">
        <v>41228</v>
      </c>
      <c r="F1292" s="1" t="s">
        <v>9</v>
      </c>
      <c r="G1292" s="1">
        <v>3</v>
      </c>
      <c r="H1292" s="4" t="str">
        <f>IF($G1292&gt;=30,"Large",IF(G1292&lt;=15,"Small","Medium"))</f>
        <v>Small</v>
      </c>
      <c r="I1292" s="4" t="str">
        <f>VLOOKUP(G1292,$A$2:$B$12,2,TRUE)</f>
        <v>Mini</v>
      </c>
      <c r="J1292" s="1">
        <v>18.91</v>
      </c>
      <c r="K1292" s="4">
        <f>IF(I1292="Extra Large",0.01,IF(I1292="XXX Large",0.01,IF(I1292="XX Large",0.01,0)))</f>
        <v>0</v>
      </c>
      <c r="L1292" s="4">
        <f>J1292-(J1292*K1292)</f>
        <v>18.91</v>
      </c>
      <c r="M1292" s="4">
        <f>IF(I1292="XXX Large",J1292-O1292,IF(I1292="XX Large",J1292-O1292,IF(I1292="Extra Large",J1292-O1292,J1292)))</f>
        <v>18.91</v>
      </c>
      <c r="N1292" s="1" t="s">
        <v>10</v>
      </c>
      <c r="O1292" s="1">
        <v>7.01</v>
      </c>
    </row>
    <row r="1293" spans="4:15" x14ac:dyDescent="0.25">
      <c r="D1293" s="1">
        <v>129</v>
      </c>
      <c r="E1293" s="2">
        <v>41231</v>
      </c>
      <c r="F1293" s="1" t="s">
        <v>7</v>
      </c>
      <c r="G1293" s="1">
        <v>4</v>
      </c>
      <c r="H1293" s="4" t="str">
        <f>IF($G1293&gt;=30,"Large",IF(G1293&lt;=15,"Small","Medium"))</f>
        <v>Small</v>
      </c>
      <c r="I1293" s="4" t="str">
        <f>VLOOKUP(G1293,$A$2:$B$12,2,TRUE)</f>
        <v>Mini</v>
      </c>
      <c r="J1293" s="1">
        <v>32.72</v>
      </c>
      <c r="K1293" s="4">
        <f>IF(I1293="Extra Large",0.01,IF(I1293="XXX Large",0.01,IF(I1293="XX Large",0.01,0)))</f>
        <v>0</v>
      </c>
      <c r="L1293" s="4">
        <f>J1293-(J1293*K1293)</f>
        <v>32.72</v>
      </c>
      <c r="M1293" s="4">
        <f>IF(I1293="XXX Large",J1293-O1293,IF(I1293="XX Large",J1293-O1293,IF(I1293="Extra Large",J1293-O1293,J1293)))</f>
        <v>32.72</v>
      </c>
      <c r="N1293" s="1" t="s">
        <v>10</v>
      </c>
      <c r="O1293" s="1">
        <v>8.19</v>
      </c>
    </row>
    <row r="1294" spans="4:15" x14ac:dyDescent="0.25">
      <c r="D1294" s="1">
        <v>31270</v>
      </c>
      <c r="E1294" s="2">
        <v>41236</v>
      </c>
      <c r="F1294" s="1" t="s">
        <v>14</v>
      </c>
      <c r="G1294" s="1">
        <v>5</v>
      </c>
      <c r="H1294" s="4" t="str">
        <f>IF($G1294&gt;=30,"Large",IF(G1294&lt;=15,"Small","Medium"))</f>
        <v>Small</v>
      </c>
      <c r="I1294" s="4" t="str">
        <f>VLOOKUP(G1294,$A$2:$B$12,2,TRUE)</f>
        <v>Mini</v>
      </c>
      <c r="J1294" s="1">
        <v>165.04</v>
      </c>
      <c r="K1294" s="4">
        <f>IF(I1294="Extra Large",0.01,IF(I1294="XXX Large",0.01,IF(I1294="XX Large",0.01,0)))</f>
        <v>0</v>
      </c>
      <c r="L1294" s="4">
        <f>J1294-(J1294*K1294)</f>
        <v>165.04</v>
      </c>
      <c r="M1294" s="4">
        <f>IF(I1294="XXX Large",J1294-O1294,IF(I1294="XX Large",J1294-O1294,IF(I1294="Extra Large",J1294-O1294,J1294)))</f>
        <v>165.04</v>
      </c>
      <c r="N1294" s="1" t="s">
        <v>10</v>
      </c>
      <c r="O1294" s="1">
        <v>8.65</v>
      </c>
    </row>
    <row r="1295" spans="4:15" x14ac:dyDescent="0.25">
      <c r="D1295" s="1">
        <v>40289</v>
      </c>
      <c r="E1295" s="2">
        <v>41239</v>
      </c>
      <c r="F1295" s="1" t="s">
        <v>11</v>
      </c>
      <c r="G1295" s="1">
        <v>4</v>
      </c>
      <c r="H1295" s="4" t="str">
        <f>IF($G1295&gt;=30,"Large",IF(G1295&lt;=15,"Small","Medium"))</f>
        <v>Small</v>
      </c>
      <c r="I1295" s="4" t="str">
        <f>VLOOKUP(G1295,$A$2:$B$12,2,TRUE)</f>
        <v>Mini</v>
      </c>
      <c r="J1295" s="1">
        <v>42.77</v>
      </c>
      <c r="K1295" s="4">
        <f>IF(I1295="Extra Large",0.01,IF(I1295="XXX Large",0.01,IF(I1295="XX Large",0.01,0)))</f>
        <v>0</v>
      </c>
      <c r="L1295" s="4">
        <f>J1295-(J1295*K1295)</f>
        <v>42.77</v>
      </c>
      <c r="M1295" s="4">
        <f>IF(I1295="XXX Large",J1295-O1295,IF(I1295="XX Large",J1295-O1295,IF(I1295="Extra Large",J1295-O1295,J1295)))</f>
        <v>42.77</v>
      </c>
      <c r="N1295" s="1" t="s">
        <v>10</v>
      </c>
      <c r="O1295" s="1">
        <v>2.27</v>
      </c>
    </row>
    <row r="1296" spans="4:15" x14ac:dyDescent="0.25">
      <c r="D1296" s="1">
        <v>29282</v>
      </c>
      <c r="E1296" s="2">
        <v>41241</v>
      </c>
      <c r="F1296" s="1" t="s">
        <v>14</v>
      </c>
      <c r="G1296" s="1">
        <v>4</v>
      </c>
      <c r="H1296" s="4" t="str">
        <f>IF($G1296&gt;=30,"Large",IF(G1296&lt;=15,"Small","Medium"))</f>
        <v>Small</v>
      </c>
      <c r="I1296" s="4" t="str">
        <f>VLOOKUP(G1296,$A$2:$B$12,2,TRUE)</f>
        <v>Mini</v>
      </c>
      <c r="J1296" s="1">
        <v>34.270000000000003</v>
      </c>
      <c r="K1296" s="4">
        <f>IF(I1296="Extra Large",0.01,IF(I1296="XXX Large",0.01,IF(I1296="XX Large",0.01,0)))</f>
        <v>0</v>
      </c>
      <c r="L1296" s="4">
        <f>J1296-(J1296*K1296)</f>
        <v>34.270000000000003</v>
      </c>
      <c r="M1296" s="4">
        <f>IF(I1296="XXX Large",J1296-O1296,IF(I1296="XX Large",J1296-O1296,IF(I1296="Extra Large",J1296-O1296,J1296)))</f>
        <v>34.270000000000003</v>
      </c>
      <c r="N1296" s="1" t="s">
        <v>10</v>
      </c>
      <c r="O1296" s="1">
        <v>9.5399999999999991</v>
      </c>
    </row>
    <row r="1297" spans="4:15" x14ac:dyDescent="0.25">
      <c r="D1297" s="1">
        <v>18368</v>
      </c>
      <c r="E1297" s="2">
        <v>41243</v>
      </c>
      <c r="F1297" s="1" t="s">
        <v>11</v>
      </c>
      <c r="G1297" s="1">
        <v>3</v>
      </c>
      <c r="H1297" s="4" t="str">
        <f>IF($G1297&gt;=30,"Large",IF(G1297&lt;=15,"Small","Medium"))</f>
        <v>Small</v>
      </c>
      <c r="I1297" s="4" t="str">
        <f>VLOOKUP(G1297,$A$2:$B$12,2,TRUE)</f>
        <v>Mini</v>
      </c>
      <c r="J1297" s="1">
        <v>212.91</v>
      </c>
      <c r="K1297" s="4">
        <f>IF(I1297="Extra Large",0.01,IF(I1297="XXX Large",0.01,IF(I1297="XX Large",0.01,0)))</f>
        <v>0</v>
      </c>
      <c r="L1297" s="4">
        <f>J1297-(J1297*K1297)</f>
        <v>212.91</v>
      </c>
      <c r="M1297" s="4">
        <f>IF(I1297="XXX Large",J1297-O1297,IF(I1297="XX Large",J1297-O1297,IF(I1297="Extra Large",J1297-O1297,J1297)))</f>
        <v>212.91</v>
      </c>
      <c r="N1297" s="1" t="s">
        <v>10</v>
      </c>
      <c r="O1297" s="1">
        <v>3.5</v>
      </c>
    </row>
    <row r="1298" spans="4:15" x14ac:dyDescent="0.25">
      <c r="D1298" s="1">
        <v>35590</v>
      </c>
      <c r="E1298" s="2">
        <v>41245</v>
      </c>
      <c r="F1298" s="1" t="s">
        <v>12</v>
      </c>
      <c r="G1298" s="1">
        <v>4</v>
      </c>
      <c r="H1298" s="4" t="str">
        <f>IF($G1298&gt;=30,"Large",IF(G1298&lt;=15,"Small","Medium"))</f>
        <v>Small</v>
      </c>
      <c r="I1298" s="4" t="str">
        <f>VLOOKUP(G1298,$A$2:$B$12,2,TRUE)</f>
        <v>Mini</v>
      </c>
      <c r="J1298" s="1">
        <v>423.95</v>
      </c>
      <c r="K1298" s="4">
        <f>IF(I1298="Extra Large",0.01,IF(I1298="XXX Large",0.01,IF(I1298="XX Large",0.01,0)))</f>
        <v>0</v>
      </c>
      <c r="L1298" s="4">
        <f>J1298-(J1298*K1298)</f>
        <v>423.95</v>
      </c>
      <c r="M1298" s="4">
        <f>IF(I1298="XXX Large",J1298-O1298,IF(I1298="XX Large",J1298-O1298,IF(I1298="Extra Large",J1298-O1298,J1298)))</f>
        <v>423.95</v>
      </c>
      <c r="N1298" s="1" t="s">
        <v>10</v>
      </c>
      <c r="O1298" s="1">
        <v>19.989999999999998</v>
      </c>
    </row>
    <row r="1299" spans="4:15" x14ac:dyDescent="0.25">
      <c r="D1299" s="1">
        <v>13570</v>
      </c>
      <c r="E1299" s="2">
        <v>41245</v>
      </c>
      <c r="F1299" s="1" t="s">
        <v>11</v>
      </c>
      <c r="G1299" s="1">
        <v>2</v>
      </c>
      <c r="H1299" s="4" t="str">
        <f>IF($G1299&gt;=30,"Large",IF(G1299&lt;=15,"Small","Medium"))</f>
        <v>Small</v>
      </c>
      <c r="I1299" s="4" t="str">
        <f>VLOOKUP(G1299,$A$2:$B$12,2,TRUE)</f>
        <v>Mini</v>
      </c>
      <c r="J1299" s="1">
        <v>16.97</v>
      </c>
      <c r="K1299" s="4">
        <f>IF(I1299="Extra Large",0.01,IF(I1299="XXX Large",0.01,IF(I1299="XX Large",0.01,0)))</f>
        <v>0</v>
      </c>
      <c r="L1299" s="4">
        <f>J1299-(J1299*K1299)</f>
        <v>16.97</v>
      </c>
      <c r="M1299" s="4">
        <f>IF(I1299="XXX Large",J1299-O1299,IF(I1299="XX Large",J1299-O1299,IF(I1299="Extra Large",J1299-O1299,J1299)))</f>
        <v>16.97</v>
      </c>
      <c r="N1299" s="1" t="s">
        <v>10</v>
      </c>
      <c r="O1299" s="1">
        <v>0.96</v>
      </c>
    </row>
    <row r="1300" spans="4:15" x14ac:dyDescent="0.25">
      <c r="D1300" s="1">
        <v>48615</v>
      </c>
      <c r="E1300" s="2">
        <v>41246</v>
      </c>
      <c r="F1300" s="1" t="s">
        <v>7</v>
      </c>
      <c r="G1300" s="1">
        <v>4</v>
      </c>
      <c r="H1300" s="4" t="str">
        <f>IF($G1300&gt;=30,"Large",IF(G1300&lt;=15,"Small","Medium"))</f>
        <v>Small</v>
      </c>
      <c r="I1300" s="4" t="str">
        <f>VLOOKUP(G1300,$A$2:$B$12,2,TRUE)</f>
        <v>Mini</v>
      </c>
      <c r="J1300" s="1">
        <v>16.91</v>
      </c>
      <c r="K1300" s="4">
        <f>IF(I1300="Extra Large",0.01,IF(I1300="XXX Large",0.01,IF(I1300="XX Large",0.01,0)))</f>
        <v>0</v>
      </c>
      <c r="L1300" s="4">
        <f>J1300-(J1300*K1300)</f>
        <v>16.91</v>
      </c>
      <c r="M1300" s="4">
        <f>IF(I1300="XXX Large",J1300-O1300,IF(I1300="XX Large",J1300-O1300,IF(I1300="Extra Large",J1300-O1300,J1300)))</f>
        <v>16.91</v>
      </c>
      <c r="N1300" s="1" t="s">
        <v>10</v>
      </c>
      <c r="O1300" s="1">
        <v>0.5</v>
      </c>
    </row>
    <row r="1301" spans="4:15" x14ac:dyDescent="0.25">
      <c r="D1301" s="1">
        <v>22752</v>
      </c>
      <c r="E1301" s="2">
        <v>41250</v>
      </c>
      <c r="F1301" s="1" t="s">
        <v>7</v>
      </c>
      <c r="G1301" s="1">
        <v>2</v>
      </c>
      <c r="H1301" s="4" t="str">
        <f>IF($G1301&gt;=30,"Large",IF(G1301&lt;=15,"Small","Medium"))</f>
        <v>Small</v>
      </c>
      <c r="I1301" s="4" t="str">
        <f>VLOOKUP(G1301,$A$2:$B$12,2,TRUE)</f>
        <v>Mini</v>
      </c>
      <c r="J1301" s="1">
        <v>238.76</v>
      </c>
      <c r="K1301" s="4">
        <f>IF(I1301="Extra Large",0.01,IF(I1301="XXX Large",0.01,IF(I1301="XX Large",0.01,0)))</f>
        <v>0</v>
      </c>
      <c r="L1301" s="4">
        <f>J1301-(J1301*K1301)</f>
        <v>238.76</v>
      </c>
      <c r="M1301" s="4">
        <f>IF(I1301="XXX Large",J1301-O1301,IF(I1301="XX Large",J1301-O1301,IF(I1301="Extra Large",J1301-O1301,J1301)))</f>
        <v>238.76</v>
      </c>
      <c r="N1301" s="1" t="s">
        <v>10</v>
      </c>
      <c r="O1301" s="1">
        <v>35</v>
      </c>
    </row>
    <row r="1302" spans="4:15" x14ac:dyDescent="0.25">
      <c r="D1302" s="1">
        <v>46276</v>
      </c>
      <c r="E1302" s="2">
        <v>41252</v>
      </c>
      <c r="F1302" s="1" t="s">
        <v>12</v>
      </c>
      <c r="G1302" s="1">
        <v>4</v>
      </c>
      <c r="H1302" s="4" t="str">
        <f>IF($G1302&gt;=30,"Large",IF(G1302&lt;=15,"Small","Medium"))</f>
        <v>Small</v>
      </c>
      <c r="I1302" s="4" t="str">
        <f>VLOOKUP(G1302,$A$2:$B$12,2,TRUE)</f>
        <v>Mini</v>
      </c>
      <c r="J1302" s="1">
        <v>114.83</v>
      </c>
      <c r="K1302" s="4">
        <f>IF(I1302="Extra Large",0.01,IF(I1302="XXX Large",0.01,IF(I1302="XX Large",0.01,0)))</f>
        <v>0</v>
      </c>
      <c r="L1302" s="4">
        <f>J1302-(J1302*K1302)</f>
        <v>114.83</v>
      </c>
      <c r="M1302" s="4">
        <f>IF(I1302="XXX Large",J1302-O1302,IF(I1302="XX Large",J1302-O1302,IF(I1302="Extra Large",J1302-O1302,J1302)))</f>
        <v>114.83</v>
      </c>
      <c r="N1302" s="1" t="s">
        <v>10</v>
      </c>
      <c r="O1302" s="1">
        <v>1.99</v>
      </c>
    </row>
    <row r="1303" spans="4:15" x14ac:dyDescent="0.25">
      <c r="D1303" s="1">
        <v>51205</v>
      </c>
      <c r="E1303" s="2">
        <v>41253</v>
      </c>
      <c r="F1303" s="1" t="s">
        <v>9</v>
      </c>
      <c r="G1303" s="1">
        <v>5</v>
      </c>
      <c r="H1303" s="4" t="str">
        <f>IF($G1303&gt;=30,"Large",IF(G1303&lt;=15,"Small","Medium"))</f>
        <v>Small</v>
      </c>
      <c r="I1303" s="4" t="str">
        <f>VLOOKUP(G1303,$A$2:$B$12,2,TRUE)</f>
        <v>Mini</v>
      </c>
      <c r="J1303" s="1">
        <v>225.72</v>
      </c>
      <c r="K1303" s="4">
        <f>IF(I1303="Extra Large",0.01,IF(I1303="XXX Large",0.01,IF(I1303="XX Large",0.01,0)))</f>
        <v>0</v>
      </c>
      <c r="L1303" s="4">
        <f>J1303-(J1303*K1303)</f>
        <v>225.72</v>
      </c>
      <c r="M1303" s="4">
        <f>IF(I1303="XXX Large",J1303-O1303,IF(I1303="XX Large",J1303-O1303,IF(I1303="Extra Large",J1303-O1303,J1303)))</f>
        <v>225.72</v>
      </c>
      <c r="N1303" s="1" t="s">
        <v>10</v>
      </c>
      <c r="O1303" s="1">
        <v>9.83</v>
      </c>
    </row>
    <row r="1304" spans="4:15" x14ac:dyDescent="0.25">
      <c r="D1304" s="1">
        <v>49190</v>
      </c>
      <c r="E1304" s="2">
        <v>41254</v>
      </c>
      <c r="F1304" s="1" t="s">
        <v>9</v>
      </c>
      <c r="G1304" s="1">
        <v>4</v>
      </c>
      <c r="H1304" s="4" t="str">
        <f>IF($G1304&gt;=30,"Large",IF(G1304&lt;=15,"Small","Medium"))</f>
        <v>Small</v>
      </c>
      <c r="I1304" s="4" t="str">
        <f>VLOOKUP(G1304,$A$2:$B$12,2,TRUE)</f>
        <v>Mini</v>
      </c>
      <c r="J1304" s="1">
        <v>28.04</v>
      </c>
      <c r="K1304" s="4">
        <f>IF(I1304="Extra Large",0.01,IF(I1304="XXX Large",0.01,IF(I1304="XX Large",0.01,0)))</f>
        <v>0</v>
      </c>
      <c r="L1304" s="4">
        <f>J1304-(J1304*K1304)</f>
        <v>28.04</v>
      </c>
      <c r="M1304" s="4">
        <f>IF(I1304="XXX Large",J1304-O1304,IF(I1304="XX Large",J1304-O1304,IF(I1304="Extra Large",J1304-O1304,J1304)))</f>
        <v>28.04</v>
      </c>
      <c r="N1304" s="1" t="s">
        <v>10</v>
      </c>
      <c r="O1304" s="1">
        <v>2</v>
      </c>
    </row>
    <row r="1305" spans="4:15" x14ac:dyDescent="0.25">
      <c r="D1305" s="1">
        <v>23555</v>
      </c>
      <c r="E1305" s="2">
        <v>41254</v>
      </c>
      <c r="F1305" s="1" t="s">
        <v>9</v>
      </c>
      <c r="G1305" s="1">
        <v>5</v>
      </c>
      <c r="H1305" s="4" t="str">
        <f>IF($G1305&gt;=30,"Large",IF(G1305&lt;=15,"Small","Medium"))</f>
        <v>Small</v>
      </c>
      <c r="I1305" s="4" t="str">
        <f>VLOOKUP(G1305,$A$2:$B$12,2,TRUE)</f>
        <v>Mini</v>
      </c>
      <c r="J1305" s="1">
        <v>284.45249999999999</v>
      </c>
      <c r="K1305" s="4">
        <f>IF(I1305="Extra Large",0.01,IF(I1305="XXX Large",0.01,IF(I1305="XX Large",0.01,0)))</f>
        <v>0</v>
      </c>
      <c r="L1305" s="4">
        <f>J1305-(J1305*K1305)</f>
        <v>284.45249999999999</v>
      </c>
      <c r="M1305" s="4">
        <f>IF(I1305="XXX Large",J1305-O1305,IF(I1305="XX Large",J1305-O1305,IF(I1305="Extra Large",J1305-O1305,J1305)))</f>
        <v>284.45249999999999</v>
      </c>
      <c r="N1305" s="1" t="s">
        <v>10</v>
      </c>
      <c r="O1305" s="1">
        <v>8.99</v>
      </c>
    </row>
    <row r="1306" spans="4:15" x14ac:dyDescent="0.25">
      <c r="D1306" s="1">
        <v>32102</v>
      </c>
      <c r="E1306" s="2">
        <v>41257</v>
      </c>
      <c r="F1306" s="1" t="s">
        <v>14</v>
      </c>
      <c r="G1306" s="1">
        <v>2</v>
      </c>
      <c r="H1306" s="4" t="str">
        <f>IF($G1306&gt;=30,"Large",IF(G1306&lt;=15,"Small","Medium"))</f>
        <v>Small</v>
      </c>
      <c r="I1306" s="4" t="str">
        <f>VLOOKUP(G1306,$A$2:$B$12,2,TRUE)</f>
        <v>Mini</v>
      </c>
      <c r="J1306" s="1">
        <v>19.809999999999999</v>
      </c>
      <c r="K1306" s="4">
        <f>IF(I1306="Extra Large",0.01,IF(I1306="XXX Large",0.01,IF(I1306="XX Large",0.01,0)))</f>
        <v>0</v>
      </c>
      <c r="L1306" s="4">
        <f>J1306-(J1306*K1306)</f>
        <v>19.809999999999999</v>
      </c>
      <c r="M1306" s="4">
        <f>IF(I1306="XXX Large",J1306-O1306,IF(I1306="XX Large",J1306-O1306,IF(I1306="Extra Large",J1306-O1306,J1306)))</f>
        <v>19.809999999999999</v>
      </c>
      <c r="N1306" s="1" t="s">
        <v>10</v>
      </c>
      <c r="O1306" s="1">
        <v>6.22</v>
      </c>
    </row>
    <row r="1307" spans="4:15" x14ac:dyDescent="0.25">
      <c r="D1307" s="1">
        <v>16935</v>
      </c>
      <c r="E1307" s="2">
        <v>41258</v>
      </c>
      <c r="F1307" s="1" t="s">
        <v>11</v>
      </c>
      <c r="G1307" s="1">
        <v>3</v>
      </c>
      <c r="H1307" s="4" t="str">
        <f>IF($G1307&gt;=30,"Large",IF(G1307&lt;=15,"Small","Medium"))</f>
        <v>Small</v>
      </c>
      <c r="I1307" s="4" t="str">
        <f>VLOOKUP(G1307,$A$2:$B$12,2,TRUE)</f>
        <v>Mini</v>
      </c>
      <c r="J1307" s="1">
        <v>14.74</v>
      </c>
      <c r="K1307" s="4">
        <f>IF(I1307="Extra Large",0.01,IF(I1307="XXX Large",0.01,IF(I1307="XX Large",0.01,0)))</f>
        <v>0</v>
      </c>
      <c r="L1307" s="4">
        <f>J1307-(J1307*K1307)</f>
        <v>14.74</v>
      </c>
      <c r="M1307" s="4">
        <f>IF(I1307="XXX Large",J1307-O1307,IF(I1307="XX Large",J1307-O1307,IF(I1307="Extra Large",J1307-O1307,J1307)))</f>
        <v>14.74</v>
      </c>
      <c r="N1307" s="1" t="s">
        <v>10</v>
      </c>
      <c r="O1307" s="1">
        <v>1.22</v>
      </c>
    </row>
    <row r="1308" spans="4:15" x14ac:dyDescent="0.25">
      <c r="D1308" s="1">
        <v>19745</v>
      </c>
      <c r="E1308" s="2">
        <v>41261</v>
      </c>
      <c r="F1308" s="1" t="s">
        <v>9</v>
      </c>
      <c r="G1308" s="1">
        <v>2</v>
      </c>
      <c r="H1308" s="4" t="str">
        <f>IF($G1308&gt;=30,"Large",IF(G1308&lt;=15,"Small","Medium"))</f>
        <v>Small</v>
      </c>
      <c r="I1308" s="4" t="str">
        <f>VLOOKUP(G1308,$A$2:$B$12,2,TRUE)</f>
        <v>Mini</v>
      </c>
      <c r="J1308" s="1">
        <v>63.96</v>
      </c>
      <c r="K1308" s="4">
        <f>IF(I1308="Extra Large",0.01,IF(I1308="XXX Large",0.01,IF(I1308="XX Large",0.01,0)))</f>
        <v>0</v>
      </c>
      <c r="L1308" s="4">
        <f>J1308-(J1308*K1308)</f>
        <v>63.96</v>
      </c>
      <c r="M1308" s="4">
        <f>IF(I1308="XXX Large",J1308-O1308,IF(I1308="XX Large",J1308-O1308,IF(I1308="Extra Large",J1308-O1308,J1308)))</f>
        <v>63.96</v>
      </c>
      <c r="N1308" s="1" t="s">
        <v>10</v>
      </c>
      <c r="O1308" s="1">
        <v>1.99</v>
      </c>
    </row>
    <row r="1309" spans="4:15" x14ac:dyDescent="0.25">
      <c r="D1309" s="1">
        <v>19394</v>
      </c>
      <c r="E1309" s="2">
        <v>41268</v>
      </c>
      <c r="F1309" s="1" t="s">
        <v>14</v>
      </c>
      <c r="G1309" s="1">
        <v>5</v>
      </c>
      <c r="H1309" s="4" t="str">
        <f>IF($G1309&gt;=30,"Large",IF(G1309&lt;=15,"Small","Medium"))</f>
        <v>Small</v>
      </c>
      <c r="I1309" s="4" t="str">
        <f>VLOOKUP(G1309,$A$2:$B$12,2,TRUE)</f>
        <v>Mini</v>
      </c>
      <c r="J1309" s="1">
        <v>539.20600000000002</v>
      </c>
      <c r="K1309" s="4">
        <f>IF(I1309="Extra Large",0.01,IF(I1309="XXX Large",0.01,IF(I1309="XX Large",0.01,0)))</f>
        <v>0</v>
      </c>
      <c r="L1309" s="4">
        <f>J1309-(J1309*K1309)</f>
        <v>539.20600000000002</v>
      </c>
      <c r="M1309" s="4">
        <f>IF(I1309="XXX Large",J1309-O1309,IF(I1309="XX Large",J1309-O1309,IF(I1309="Extra Large",J1309-O1309,J1309)))</f>
        <v>539.20600000000002</v>
      </c>
      <c r="N1309" s="1" t="s">
        <v>10</v>
      </c>
      <c r="O1309" s="1">
        <v>8.8000000000000007</v>
      </c>
    </row>
    <row r="1310" spans="4:15" x14ac:dyDescent="0.25">
      <c r="D1310" s="1">
        <v>5891</v>
      </c>
      <c r="E1310" s="2">
        <v>41271</v>
      </c>
      <c r="F1310" s="1" t="s">
        <v>14</v>
      </c>
      <c r="G1310" s="1">
        <v>2</v>
      </c>
      <c r="H1310" s="4" t="str">
        <f>IF($G1310&gt;=30,"Large",IF(G1310&lt;=15,"Small","Medium"))</f>
        <v>Small</v>
      </c>
      <c r="I1310" s="4" t="str">
        <f>VLOOKUP(G1310,$A$2:$B$12,2,TRUE)</f>
        <v>Mini</v>
      </c>
      <c r="J1310" s="1">
        <v>44.45</v>
      </c>
      <c r="K1310" s="4">
        <f>IF(I1310="Extra Large",0.01,IF(I1310="XXX Large",0.01,IF(I1310="XX Large",0.01,0)))</f>
        <v>0</v>
      </c>
      <c r="L1310" s="4">
        <f>J1310-(J1310*K1310)</f>
        <v>44.45</v>
      </c>
      <c r="M1310" s="4">
        <f>IF(I1310="XXX Large",J1310-O1310,IF(I1310="XX Large",J1310-O1310,IF(I1310="Extra Large",J1310-O1310,J1310)))</f>
        <v>44.45</v>
      </c>
      <c r="N1310" s="1" t="s">
        <v>10</v>
      </c>
      <c r="O1310" s="1">
        <v>1.49</v>
      </c>
    </row>
    <row r="1311" spans="4:15" x14ac:dyDescent="0.25">
      <c r="D1311" s="1">
        <v>49344</v>
      </c>
      <c r="E1311" s="2">
        <v>41273</v>
      </c>
      <c r="F1311" s="1" t="s">
        <v>7</v>
      </c>
      <c r="G1311" s="1">
        <v>1</v>
      </c>
      <c r="H1311" s="4" t="str">
        <f>IF($G1311&gt;=30,"Large",IF(G1311&lt;=15,"Small","Medium"))</f>
        <v>Small</v>
      </c>
      <c r="I1311" s="4" t="str">
        <f>VLOOKUP(G1311,$A$2:$B$12,2,TRUE)</f>
        <v>Mini</v>
      </c>
      <c r="J1311" s="1">
        <v>803.33</v>
      </c>
      <c r="K1311" s="4">
        <f>IF(I1311="Extra Large",0.01,IF(I1311="XXX Large",0.01,IF(I1311="XX Large",0.01,0)))</f>
        <v>0</v>
      </c>
      <c r="L1311" s="4">
        <f>J1311-(J1311*K1311)</f>
        <v>803.33</v>
      </c>
      <c r="M1311" s="4">
        <f>IF(I1311="XXX Large",J1311-O1311,IF(I1311="XX Large",J1311-O1311,IF(I1311="Extra Large",J1311-O1311,J1311)))</f>
        <v>803.33</v>
      </c>
      <c r="N1311" s="1" t="s">
        <v>10</v>
      </c>
      <c r="O1311" s="1">
        <v>24.49</v>
      </c>
    </row>
    <row r="1312" spans="4:15" x14ac:dyDescent="0.25">
      <c r="D1312" s="1">
        <v>47591</v>
      </c>
      <c r="E1312" s="2">
        <v>40910</v>
      </c>
      <c r="F1312" s="1" t="s">
        <v>12</v>
      </c>
      <c r="G1312" s="1">
        <v>27</v>
      </c>
      <c r="H1312" s="4" t="str">
        <f>IF($G1312&gt;=30,"Large",IF(G1312&lt;=15,"Small","Medium"))</f>
        <v>Medium</v>
      </c>
      <c r="I1312" s="4" t="str">
        <f>VLOOKUP(G1312,$A$2:$B$12,2,TRUE)</f>
        <v>Medium-Large</v>
      </c>
      <c r="J1312" s="1">
        <v>279.39999999999998</v>
      </c>
      <c r="K1312" s="4">
        <f>IF(I1312="Extra Large",0.01,IF(I1312="XXX Large",0.01,IF(I1312="XX Large",0.01,0)))</f>
        <v>0</v>
      </c>
      <c r="L1312" s="4">
        <f>J1312-(J1312*K1312)</f>
        <v>279.39999999999998</v>
      </c>
      <c r="M1312" s="4">
        <f>IF(I1312="XXX Large",J1312-O1312,IF(I1312="XX Large",J1312-O1312,IF(I1312="Extra Large",J1312-O1312,J1312)))</f>
        <v>279.39999999999998</v>
      </c>
      <c r="N1312" s="1" t="s">
        <v>10</v>
      </c>
      <c r="O1312" s="1">
        <v>6.91</v>
      </c>
    </row>
    <row r="1313" spans="4:15" x14ac:dyDescent="0.25">
      <c r="D1313" s="1">
        <v>16164</v>
      </c>
      <c r="E1313" s="2">
        <v>40911</v>
      </c>
      <c r="F1313" s="1" t="s">
        <v>7</v>
      </c>
      <c r="G1313" s="1">
        <v>26</v>
      </c>
      <c r="H1313" s="4" t="str">
        <f>IF($G1313&gt;=30,"Large",IF(G1313&lt;=15,"Small","Medium"))</f>
        <v>Medium</v>
      </c>
      <c r="I1313" s="4" t="str">
        <f>VLOOKUP(G1313,$A$2:$B$12,2,TRUE)</f>
        <v>Medium-Large</v>
      </c>
      <c r="J1313" s="1">
        <v>69.38</v>
      </c>
      <c r="K1313" s="4">
        <f>IF(I1313="Extra Large",0.01,IF(I1313="XXX Large",0.01,IF(I1313="XX Large",0.01,0)))</f>
        <v>0</v>
      </c>
      <c r="L1313" s="4">
        <f>J1313-(J1313*K1313)</f>
        <v>69.38</v>
      </c>
      <c r="M1313" s="4">
        <f>IF(I1313="XXX Large",J1313-O1313,IF(I1313="XX Large",J1313-O1313,IF(I1313="Extra Large",J1313-O1313,J1313)))</f>
        <v>69.38</v>
      </c>
      <c r="N1313" s="1" t="s">
        <v>10</v>
      </c>
      <c r="O1313" s="1">
        <v>4.28</v>
      </c>
    </row>
    <row r="1314" spans="4:15" x14ac:dyDescent="0.25">
      <c r="D1314" s="1">
        <v>16036</v>
      </c>
      <c r="E1314" s="2">
        <v>40913</v>
      </c>
      <c r="F1314" s="1" t="s">
        <v>14</v>
      </c>
      <c r="G1314" s="1">
        <v>28</v>
      </c>
      <c r="H1314" s="4" t="str">
        <f>IF($G1314&gt;=30,"Large",IF(G1314&lt;=15,"Small","Medium"))</f>
        <v>Medium</v>
      </c>
      <c r="I1314" s="4" t="str">
        <f>VLOOKUP(G1314,$A$2:$B$12,2,TRUE)</f>
        <v>Medium-Large</v>
      </c>
      <c r="J1314" s="1">
        <v>169.22</v>
      </c>
      <c r="K1314" s="4">
        <f>IF(I1314="Extra Large",0.01,IF(I1314="XXX Large",0.01,IF(I1314="XX Large",0.01,0)))</f>
        <v>0</v>
      </c>
      <c r="L1314" s="4">
        <f>J1314-(J1314*K1314)</f>
        <v>169.22</v>
      </c>
      <c r="M1314" s="4">
        <f>IF(I1314="XXX Large",J1314-O1314,IF(I1314="XX Large",J1314-O1314,IF(I1314="Extra Large",J1314-O1314,J1314)))</f>
        <v>169.22</v>
      </c>
      <c r="N1314" s="1" t="s">
        <v>10</v>
      </c>
      <c r="O1314" s="1">
        <v>8.49</v>
      </c>
    </row>
    <row r="1315" spans="4:15" x14ac:dyDescent="0.25">
      <c r="D1315" s="1">
        <v>16036</v>
      </c>
      <c r="E1315" s="2">
        <v>40913</v>
      </c>
      <c r="F1315" s="1" t="s">
        <v>14</v>
      </c>
      <c r="G1315" s="1">
        <v>28</v>
      </c>
      <c r="H1315" s="4" t="str">
        <f>IF($G1315&gt;=30,"Large",IF(G1315&lt;=15,"Small","Medium"))</f>
        <v>Medium</v>
      </c>
      <c r="I1315" s="4" t="str">
        <f>VLOOKUP(G1315,$A$2:$B$12,2,TRUE)</f>
        <v>Medium-Large</v>
      </c>
      <c r="J1315" s="1">
        <v>2160.27</v>
      </c>
      <c r="K1315" s="4">
        <f>IF(I1315="Extra Large",0.01,IF(I1315="XXX Large",0.01,IF(I1315="XX Large",0.01,0)))</f>
        <v>0</v>
      </c>
      <c r="L1315" s="4">
        <f>J1315-(J1315*K1315)</f>
        <v>2160.27</v>
      </c>
      <c r="M1315" s="4">
        <f>IF(I1315="XXX Large",J1315-O1315,IF(I1315="XX Large",J1315-O1315,IF(I1315="Extra Large",J1315-O1315,J1315)))</f>
        <v>2160.27</v>
      </c>
      <c r="N1315" s="1" t="s">
        <v>10</v>
      </c>
      <c r="O1315" s="1">
        <v>35</v>
      </c>
    </row>
    <row r="1316" spans="4:15" x14ac:dyDescent="0.25">
      <c r="D1316" s="1">
        <v>59456</v>
      </c>
      <c r="E1316" s="2">
        <v>40916</v>
      </c>
      <c r="F1316" s="1" t="s">
        <v>7</v>
      </c>
      <c r="G1316" s="1">
        <v>30</v>
      </c>
      <c r="H1316" s="4" t="str">
        <f>IF($G1316&gt;=30,"Large",IF(G1316&lt;=15,"Small","Medium"))</f>
        <v>Large</v>
      </c>
      <c r="I1316" s="4" t="str">
        <f>VLOOKUP(G1316,$A$2:$B$12,2,TRUE)</f>
        <v>Medium-Large</v>
      </c>
      <c r="J1316" s="1">
        <v>182.92</v>
      </c>
      <c r="K1316" s="4">
        <f>IF(I1316="Extra Large",0.01,IF(I1316="XXX Large",0.01,IF(I1316="XX Large",0.01,0)))</f>
        <v>0</v>
      </c>
      <c r="L1316" s="4">
        <f>J1316-(J1316*K1316)</f>
        <v>182.92</v>
      </c>
      <c r="M1316" s="4">
        <f>IF(I1316="XXX Large",J1316-O1316,IF(I1316="XX Large",J1316-O1316,IF(I1316="Extra Large",J1316-O1316,J1316)))</f>
        <v>182.92</v>
      </c>
      <c r="N1316" s="1" t="s">
        <v>10</v>
      </c>
      <c r="O1316" s="1">
        <v>49</v>
      </c>
    </row>
    <row r="1317" spans="4:15" x14ac:dyDescent="0.25">
      <c r="D1317" s="1">
        <v>54786</v>
      </c>
      <c r="E1317" s="2">
        <v>40919</v>
      </c>
      <c r="F1317" s="1" t="s">
        <v>11</v>
      </c>
      <c r="G1317" s="1">
        <v>30</v>
      </c>
      <c r="H1317" s="4" t="str">
        <f>IF($G1317&gt;=30,"Large",IF(G1317&lt;=15,"Small","Medium"))</f>
        <v>Large</v>
      </c>
      <c r="I1317" s="4" t="str">
        <f>VLOOKUP(G1317,$A$2:$B$12,2,TRUE)</f>
        <v>Medium-Large</v>
      </c>
      <c r="J1317" s="1">
        <v>380.28</v>
      </c>
      <c r="K1317" s="4">
        <f>IF(I1317="Extra Large",0.01,IF(I1317="XXX Large",0.01,IF(I1317="XX Large",0.01,0)))</f>
        <v>0</v>
      </c>
      <c r="L1317" s="4">
        <f>J1317-(J1317*K1317)</f>
        <v>380.28</v>
      </c>
      <c r="M1317" s="4">
        <f>IF(I1317="XXX Large",J1317-O1317,IF(I1317="XX Large",J1317-O1317,IF(I1317="Extra Large",J1317-O1317,J1317)))</f>
        <v>380.28</v>
      </c>
      <c r="N1317" s="1" t="s">
        <v>10</v>
      </c>
      <c r="O1317" s="1">
        <v>4.51</v>
      </c>
    </row>
    <row r="1318" spans="4:15" x14ac:dyDescent="0.25">
      <c r="D1318" s="1">
        <v>21382</v>
      </c>
      <c r="E1318" s="2">
        <v>40920</v>
      </c>
      <c r="F1318" s="1" t="s">
        <v>12</v>
      </c>
      <c r="G1318" s="1">
        <v>27</v>
      </c>
      <c r="H1318" s="4" t="str">
        <f>IF($G1318&gt;=30,"Large",IF(G1318&lt;=15,"Small","Medium"))</f>
        <v>Medium</v>
      </c>
      <c r="I1318" s="4" t="str">
        <f>VLOOKUP(G1318,$A$2:$B$12,2,TRUE)</f>
        <v>Medium-Large</v>
      </c>
      <c r="J1318" s="1">
        <v>145.93</v>
      </c>
      <c r="K1318" s="4">
        <f>IF(I1318="Extra Large",0.01,IF(I1318="XXX Large",0.01,IF(I1318="XX Large",0.01,0)))</f>
        <v>0</v>
      </c>
      <c r="L1318" s="4">
        <f>J1318-(J1318*K1318)</f>
        <v>145.93</v>
      </c>
      <c r="M1318" s="4">
        <f>IF(I1318="XXX Large",J1318-O1318,IF(I1318="XX Large",J1318-O1318,IF(I1318="Extra Large",J1318-O1318,J1318)))</f>
        <v>145.93</v>
      </c>
      <c r="N1318" s="1" t="s">
        <v>10</v>
      </c>
      <c r="O1318" s="1">
        <v>7.44</v>
      </c>
    </row>
    <row r="1319" spans="4:15" x14ac:dyDescent="0.25">
      <c r="D1319" s="1">
        <v>5382</v>
      </c>
      <c r="E1319" s="2">
        <v>40920</v>
      </c>
      <c r="F1319" s="1" t="s">
        <v>7</v>
      </c>
      <c r="G1319" s="1">
        <v>30</v>
      </c>
      <c r="H1319" s="4" t="str">
        <f>IF($G1319&gt;=30,"Large",IF(G1319&lt;=15,"Small","Medium"))</f>
        <v>Large</v>
      </c>
      <c r="I1319" s="4" t="str">
        <f>VLOOKUP(G1319,$A$2:$B$12,2,TRUE)</f>
        <v>Medium-Large</v>
      </c>
      <c r="J1319" s="1">
        <v>260.12</v>
      </c>
      <c r="K1319" s="4">
        <f>IF(I1319="Extra Large",0.01,IF(I1319="XXX Large",0.01,IF(I1319="XX Large",0.01,0)))</f>
        <v>0</v>
      </c>
      <c r="L1319" s="4">
        <f>J1319-(J1319*K1319)</f>
        <v>260.12</v>
      </c>
      <c r="M1319" s="4">
        <f>IF(I1319="XXX Large",J1319-O1319,IF(I1319="XX Large",J1319-O1319,IF(I1319="Extra Large",J1319-O1319,J1319)))</f>
        <v>260.12</v>
      </c>
      <c r="N1319" s="1" t="s">
        <v>10</v>
      </c>
      <c r="O1319" s="1">
        <v>4.1900000000000004</v>
      </c>
    </row>
    <row r="1320" spans="4:15" x14ac:dyDescent="0.25">
      <c r="D1320" s="1">
        <v>22914</v>
      </c>
      <c r="E1320" s="2">
        <v>40921</v>
      </c>
      <c r="F1320" s="1" t="s">
        <v>12</v>
      </c>
      <c r="G1320" s="1">
        <v>30</v>
      </c>
      <c r="H1320" s="4" t="str">
        <f>IF($G1320&gt;=30,"Large",IF(G1320&lt;=15,"Small","Medium"))</f>
        <v>Large</v>
      </c>
      <c r="I1320" s="4" t="str">
        <f>VLOOKUP(G1320,$A$2:$B$12,2,TRUE)</f>
        <v>Medium-Large</v>
      </c>
      <c r="J1320" s="1">
        <v>336.65</v>
      </c>
      <c r="K1320" s="4">
        <f>IF(I1320="Extra Large",0.01,IF(I1320="XXX Large",0.01,IF(I1320="XX Large",0.01,0)))</f>
        <v>0</v>
      </c>
      <c r="L1320" s="4">
        <f>J1320-(J1320*K1320)</f>
        <v>336.65</v>
      </c>
      <c r="M1320" s="4">
        <f>IF(I1320="XXX Large",J1320-O1320,IF(I1320="XX Large",J1320-O1320,IF(I1320="Extra Large",J1320-O1320,J1320)))</f>
        <v>336.65</v>
      </c>
      <c r="N1320" s="1" t="s">
        <v>10</v>
      </c>
      <c r="O1320" s="1">
        <v>6.96</v>
      </c>
    </row>
    <row r="1321" spans="4:15" x14ac:dyDescent="0.25">
      <c r="D1321" s="1">
        <v>16807</v>
      </c>
      <c r="E1321" s="2">
        <v>40923</v>
      </c>
      <c r="F1321" s="1" t="s">
        <v>14</v>
      </c>
      <c r="G1321" s="1">
        <v>30</v>
      </c>
      <c r="H1321" s="4" t="str">
        <f>IF($G1321&gt;=30,"Large",IF(G1321&lt;=15,"Small","Medium"))</f>
        <v>Large</v>
      </c>
      <c r="I1321" s="4" t="str">
        <f>VLOOKUP(G1321,$A$2:$B$12,2,TRUE)</f>
        <v>Medium-Large</v>
      </c>
      <c r="J1321" s="1">
        <v>215.85</v>
      </c>
      <c r="K1321" s="4">
        <f>IF(I1321="Extra Large",0.01,IF(I1321="XXX Large",0.01,IF(I1321="XX Large",0.01,0)))</f>
        <v>0</v>
      </c>
      <c r="L1321" s="4">
        <f>J1321-(J1321*K1321)</f>
        <v>215.85</v>
      </c>
      <c r="M1321" s="4">
        <f>IF(I1321="XXX Large",J1321-O1321,IF(I1321="XX Large",J1321-O1321,IF(I1321="Extra Large",J1321-O1321,J1321)))</f>
        <v>215.85</v>
      </c>
      <c r="N1321" s="1" t="s">
        <v>10</v>
      </c>
      <c r="O1321" s="1">
        <v>1.71</v>
      </c>
    </row>
    <row r="1322" spans="4:15" x14ac:dyDescent="0.25">
      <c r="D1322" s="1">
        <v>3685</v>
      </c>
      <c r="E1322" s="2">
        <v>40924</v>
      </c>
      <c r="F1322" s="1" t="s">
        <v>14</v>
      </c>
      <c r="G1322" s="1">
        <v>29</v>
      </c>
      <c r="H1322" s="4" t="str">
        <f>IF($G1322&gt;=30,"Large",IF(G1322&lt;=15,"Small","Medium"))</f>
        <v>Medium</v>
      </c>
      <c r="I1322" s="4" t="str">
        <f>VLOOKUP(G1322,$A$2:$B$12,2,TRUE)</f>
        <v>Medium-Large</v>
      </c>
      <c r="J1322" s="1">
        <v>106.78</v>
      </c>
      <c r="K1322" s="4">
        <f>IF(I1322="Extra Large",0.01,IF(I1322="XXX Large",0.01,IF(I1322="XX Large",0.01,0)))</f>
        <v>0</v>
      </c>
      <c r="L1322" s="4">
        <f>J1322-(J1322*K1322)</f>
        <v>106.78</v>
      </c>
      <c r="M1322" s="4">
        <f>IF(I1322="XXX Large",J1322-O1322,IF(I1322="XX Large",J1322-O1322,IF(I1322="Extra Large",J1322-O1322,J1322)))</f>
        <v>106.78</v>
      </c>
      <c r="N1322" s="1" t="s">
        <v>10</v>
      </c>
      <c r="O1322" s="1">
        <v>5</v>
      </c>
    </row>
    <row r="1323" spans="4:15" x14ac:dyDescent="0.25">
      <c r="D1323" s="1">
        <v>38690</v>
      </c>
      <c r="E1323" s="2">
        <v>40928</v>
      </c>
      <c r="F1323" s="1" t="s">
        <v>7</v>
      </c>
      <c r="G1323" s="1">
        <v>28</v>
      </c>
      <c r="H1323" s="4" t="str">
        <f>IF($G1323&gt;=30,"Large",IF(G1323&lt;=15,"Small","Medium"))</f>
        <v>Medium</v>
      </c>
      <c r="I1323" s="4" t="str">
        <f>VLOOKUP(G1323,$A$2:$B$12,2,TRUE)</f>
        <v>Medium-Large</v>
      </c>
      <c r="J1323" s="1">
        <v>697.5</v>
      </c>
      <c r="K1323" s="4">
        <f>IF(I1323="Extra Large",0.01,IF(I1323="XXX Large",0.01,IF(I1323="XX Large",0.01,0)))</f>
        <v>0</v>
      </c>
      <c r="L1323" s="4">
        <f>J1323-(J1323*K1323)</f>
        <v>697.5</v>
      </c>
      <c r="M1323" s="4">
        <f>IF(I1323="XXX Large",J1323-O1323,IF(I1323="XX Large",J1323-O1323,IF(I1323="Extra Large",J1323-O1323,J1323)))</f>
        <v>697.5</v>
      </c>
      <c r="N1323" s="1" t="s">
        <v>10</v>
      </c>
      <c r="O1323" s="1">
        <v>6.3</v>
      </c>
    </row>
    <row r="1324" spans="4:15" x14ac:dyDescent="0.25">
      <c r="D1324" s="1">
        <v>26759</v>
      </c>
      <c r="E1324" s="2">
        <v>40933</v>
      </c>
      <c r="F1324" s="1" t="s">
        <v>11</v>
      </c>
      <c r="G1324" s="1">
        <v>30</v>
      </c>
      <c r="H1324" s="4" t="str">
        <f>IF($G1324&gt;=30,"Large",IF(G1324&lt;=15,"Small","Medium"))</f>
        <v>Large</v>
      </c>
      <c r="I1324" s="4" t="str">
        <f>VLOOKUP(G1324,$A$2:$B$12,2,TRUE)</f>
        <v>Medium-Large</v>
      </c>
      <c r="J1324" s="1">
        <v>251.11</v>
      </c>
      <c r="K1324" s="4">
        <f>IF(I1324="Extra Large",0.01,IF(I1324="XXX Large",0.01,IF(I1324="XX Large",0.01,0)))</f>
        <v>0</v>
      </c>
      <c r="L1324" s="4">
        <f>J1324-(J1324*K1324)</f>
        <v>251.11</v>
      </c>
      <c r="M1324" s="4">
        <f>IF(I1324="XXX Large",J1324-O1324,IF(I1324="XX Large",J1324-O1324,IF(I1324="Extra Large",J1324-O1324,J1324)))</f>
        <v>251.11</v>
      </c>
      <c r="N1324" s="1" t="s">
        <v>10</v>
      </c>
      <c r="O1324" s="1">
        <v>4.71</v>
      </c>
    </row>
    <row r="1325" spans="4:15" x14ac:dyDescent="0.25">
      <c r="D1325" s="1">
        <v>48003</v>
      </c>
      <c r="E1325" s="2">
        <v>40934</v>
      </c>
      <c r="F1325" s="1" t="s">
        <v>14</v>
      </c>
      <c r="G1325" s="1">
        <v>30</v>
      </c>
      <c r="H1325" s="4" t="str">
        <f>IF($G1325&gt;=30,"Large",IF(G1325&lt;=15,"Small","Medium"))</f>
        <v>Large</v>
      </c>
      <c r="I1325" s="4" t="str">
        <f>VLOOKUP(G1325,$A$2:$B$12,2,TRUE)</f>
        <v>Medium-Large</v>
      </c>
      <c r="J1325" s="1">
        <v>183.33</v>
      </c>
      <c r="K1325" s="4">
        <f>IF(I1325="Extra Large",0.01,IF(I1325="XXX Large",0.01,IF(I1325="XX Large",0.01,0)))</f>
        <v>0</v>
      </c>
      <c r="L1325" s="4">
        <f>J1325-(J1325*K1325)</f>
        <v>183.33</v>
      </c>
      <c r="M1325" s="4">
        <f>IF(I1325="XXX Large",J1325-O1325,IF(I1325="XX Large",J1325-O1325,IF(I1325="Extra Large",J1325-O1325,J1325)))</f>
        <v>183.33</v>
      </c>
      <c r="N1325" s="1" t="s">
        <v>10</v>
      </c>
      <c r="O1325" s="1">
        <v>4.38</v>
      </c>
    </row>
    <row r="1326" spans="4:15" x14ac:dyDescent="0.25">
      <c r="D1326" s="1">
        <v>45984</v>
      </c>
      <c r="E1326" s="2">
        <v>40935</v>
      </c>
      <c r="F1326" s="1" t="s">
        <v>14</v>
      </c>
      <c r="G1326" s="1">
        <v>27</v>
      </c>
      <c r="H1326" s="4" t="str">
        <f>IF($G1326&gt;=30,"Large",IF(G1326&lt;=15,"Small","Medium"))</f>
        <v>Medium</v>
      </c>
      <c r="I1326" s="4" t="str">
        <f>VLOOKUP(G1326,$A$2:$B$12,2,TRUE)</f>
        <v>Medium-Large</v>
      </c>
      <c r="J1326" s="1">
        <v>80.33</v>
      </c>
      <c r="K1326" s="4">
        <f>IF(I1326="Extra Large",0.01,IF(I1326="XXX Large",0.01,IF(I1326="XX Large",0.01,0)))</f>
        <v>0</v>
      </c>
      <c r="L1326" s="4">
        <f>J1326-(J1326*K1326)</f>
        <v>80.33</v>
      </c>
      <c r="M1326" s="4">
        <f>IF(I1326="XXX Large",J1326-O1326,IF(I1326="XX Large",J1326-O1326,IF(I1326="Extra Large",J1326-O1326,J1326)))</f>
        <v>80.33</v>
      </c>
      <c r="N1326" s="1" t="s">
        <v>10</v>
      </c>
      <c r="O1326" s="1">
        <v>0.96</v>
      </c>
    </row>
    <row r="1327" spans="4:15" x14ac:dyDescent="0.25">
      <c r="D1327" s="1">
        <v>6757</v>
      </c>
      <c r="E1327" s="2">
        <v>40940</v>
      </c>
      <c r="F1327" s="1" t="s">
        <v>14</v>
      </c>
      <c r="G1327" s="1">
        <v>27</v>
      </c>
      <c r="H1327" s="4" t="str">
        <f>IF($G1327&gt;=30,"Large",IF(G1327&lt;=15,"Small","Medium"))</f>
        <v>Medium</v>
      </c>
      <c r="I1327" s="4" t="str">
        <f>VLOOKUP(G1327,$A$2:$B$12,2,TRUE)</f>
        <v>Medium-Large</v>
      </c>
      <c r="J1327" s="1">
        <v>869.78</v>
      </c>
      <c r="K1327" s="4">
        <f>IF(I1327="Extra Large",0.01,IF(I1327="XXX Large",0.01,IF(I1327="XX Large",0.01,0)))</f>
        <v>0</v>
      </c>
      <c r="L1327" s="4">
        <f>J1327-(J1327*K1327)</f>
        <v>869.78</v>
      </c>
      <c r="M1327" s="4">
        <f>IF(I1327="XXX Large",J1327-O1327,IF(I1327="XX Large",J1327-O1327,IF(I1327="Extra Large",J1327-O1327,J1327)))</f>
        <v>869.78</v>
      </c>
      <c r="N1327" s="1" t="s">
        <v>10</v>
      </c>
      <c r="O1327" s="1">
        <v>8.2200000000000006</v>
      </c>
    </row>
    <row r="1328" spans="4:15" x14ac:dyDescent="0.25">
      <c r="D1328" s="1">
        <v>7072</v>
      </c>
      <c r="E1328" s="2">
        <v>40943</v>
      </c>
      <c r="F1328" s="1" t="s">
        <v>12</v>
      </c>
      <c r="G1328" s="1">
        <v>29</v>
      </c>
      <c r="H1328" s="4" t="str">
        <f>IF($G1328&gt;=30,"Large",IF(G1328&lt;=15,"Small","Medium"))</f>
        <v>Medium</v>
      </c>
      <c r="I1328" s="4" t="str">
        <f>VLOOKUP(G1328,$A$2:$B$12,2,TRUE)</f>
        <v>Medium-Large</v>
      </c>
      <c r="J1328" s="1">
        <v>258.61</v>
      </c>
      <c r="K1328" s="4">
        <f>IF(I1328="Extra Large",0.01,IF(I1328="XXX Large",0.01,IF(I1328="XX Large",0.01,0)))</f>
        <v>0</v>
      </c>
      <c r="L1328" s="4">
        <f>J1328-(J1328*K1328)</f>
        <v>258.61</v>
      </c>
      <c r="M1328" s="4">
        <f>IF(I1328="XXX Large",J1328-O1328,IF(I1328="XX Large",J1328-O1328,IF(I1328="Extra Large",J1328-O1328,J1328)))</f>
        <v>258.61</v>
      </c>
      <c r="N1328" s="1" t="s">
        <v>10</v>
      </c>
      <c r="O1328" s="1">
        <v>5.6</v>
      </c>
    </row>
    <row r="1329" spans="4:15" x14ac:dyDescent="0.25">
      <c r="D1329" s="1">
        <v>2755</v>
      </c>
      <c r="E1329" s="2">
        <v>40945</v>
      </c>
      <c r="F1329" s="1" t="s">
        <v>11</v>
      </c>
      <c r="G1329" s="1">
        <v>30</v>
      </c>
      <c r="H1329" s="4" t="str">
        <f>IF($G1329&gt;=30,"Large",IF(G1329&lt;=15,"Small","Medium"))</f>
        <v>Large</v>
      </c>
      <c r="I1329" s="4" t="str">
        <f>VLOOKUP(G1329,$A$2:$B$12,2,TRUE)</f>
        <v>Medium-Large</v>
      </c>
      <c r="J1329" s="1">
        <v>736.3</v>
      </c>
      <c r="K1329" s="4">
        <f>IF(I1329="Extra Large",0.01,IF(I1329="XXX Large",0.01,IF(I1329="XX Large",0.01,0)))</f>
        <v>0</v>
      </c>
      <c r="L1329" s="4">
        <f>J1329-(J1329*K1329)</f>
        <v>736.3</v>
      </c>
      <c r="M1329" s="4">
        <f>IF(I1329="XXX Large",J1329-O1329,IF(I1329="XX Large",J1329-O1329,IF(I1329="Extra Large",J1329-O1329,J1329)))</f>
        <v>736.3</v>
      </c>
      <c r="N1329" s="1" t="s">
        <v>10</v>
      </c>
      <c r="O1329" s="1">
        <v>2.99</v>
      </c>
    </row>
    <row r="1330" spans="4:15" x14ac:dyDescent="0.25">
      <c r="D1330" s="1">
        <v>11683</v>
      </c>
      <c r="E1330" s="2">
        <v>40946</v>
      </c>
      <c r="F1330" s="1" t="s">
        <v>11</v>
      </c>
      <c r="G1330" s="1">
        <v>28</v>
      </c>
      <c r="H1330" s="4" t="str">
        <f>IF($G1330&gt;=30,"Large",IF(G1330&lt;=15,"Small","Medium"))</f>
        <v>Medium</v>
      </c>
      <c r="I1330" s="4" t="str">
        <f>VLOOKUP(G1330,$A$2:$B$12,2,TRUE)</f>
        <v>Medium-Large</v>
      </c>
      <c r="J1330" s="1">
        <v>1650.4110000000001</v>
      </c>
      <c r="K1330" s="4">
        <f>IF(I1330="Extra Large",0.01,IF(I1330="XXX Large",0.01,IF(I1330="XX Large",0.01,0)))</f>
        <v>0</v>
      </c>
      <c r="L1330" s="4">
        <f>J1330-(J1330*K1330)</f>
        <v>1650.4110000000001</v>
      </c>
      <c r="M1330" s="4">
        <f>IF(I1330="XXX Large",J1330-O1330,IF(I1330="XX Large",J1330-O1330,IF(I1330="Extra Large",J1330-O1330,J1330)))</f>
        <v>1650.4110000000001</v>
      </c>
      <c r="N1330" s="1" t="s">
        <v>10</v>
      </c>
      <c r="O1330" s="1">
        <v>5.99</v>
      </c>
    </row>
    <row r="1331" spans="4:15" x14ac:dyDescent="0.25">
      <c r="D1331" s="1">
        <v>37763</v>
      </c>
      <c r="E1331" s="2">
        <v>40947</v>
      </c>
      <c r="F1331" s="1" t="s">
        <v>11</v>
      </c>
      <c r="G1331" s="1">
        <v>29</v>
      </c>
      <c r="H1331" s="4" t="str">
        <f>IF($G1331&gt;=30,"Large",IF(G1331&lt;=15,"Small","Medium"))</f>
        <v>Medium</v>
      </c>
      <c r="I1331" s="4" t="str">
        <f>VLOOKUP(G1331,$A$2:$B$12,2,TRUE)</f>
        <v>Medium-Large</v>
      </c>
      <c r="J1331" s="1">
        <v>169.61</v>
      </c>
      <c r="K1331" s="4">
        <f>IF(I1331="Extra Large",0.01,IF(I1331="XXX Large",0.01,IF(I1331="XX Large",0.01,0)))</f>
        <v>0</v>
      </c>
      <c r="L1331" s="4">
        <f>J1331-(J1331*K1331)</f>
        <v>169.61</v>
      </c>
      <c r="M1331" s="4">
        <f>IF(I1331="XXX Large",J1331-O1331,IF(I1331="XX Large",J1331-O1331,IF(I1331="Extra Large",J1331-O1331,J1331)))</f>
        <v>169.61</v>
      </c>
      <c r="N1331" s="1" t="s">
        <v>10</v>
      </c>
      <c r="O1331" s="1">
        <v>9.92</v>
      </c>
    </row>
    <row r="1332" spans="4:15" x14ac:dyDescent="0.25">
      <c r="D1332" s="1">
        <v>18500</v>
      </c>
      <c r="E1332" s="2">
        <v>40950</v>
      </c>
      <c r="F1332" s="1" t="s">
        <v>14</v>
      </c>
      <c r="G1332" s="1">
        <v>30</v>
      </c>
      <c r="H1332" s="4" t="str">
        <f>IF($G1332&gt;=30,"Large",IF(G1332&lt;=15,"Small","Medium"))</f>
        <v>Large</v>
      </c>
      <c r="I1332" s="4" t="str">
        <f>VLOOKUP(G1332,$A$2:$B$12,2,TRUE)</f>
        <v>Medium-Large</v>
      </c>
      <c r="J1332" s="1">
        <v>2536.31</v>
      </c>
      <c r="K1332" s="4">
        <f>IF(I1332="Extra Large",0.01,IF(I1332="XXX Large",0.01,IF(I1332="XX Large",0.01,0)))</f>
        <v>0</v>
      </c>
      <c r="L1332" s="4">
        <f>J1332-(J1332*K1332)</f>
        <v>2536.31</v>
      </c>
      <c r="M1332" s="4">
        <f>IF(I1332="XXX Large",J1332-O1332,IF(I1332="XX Large",J1332-O1332,IF(I1332="Extra Large",J1332-O1332,J1332)))</f>
        <v>2536.31</v>
      </c>
      <c r="N1332" s="1" t="s">
        <v>10</v>
      </c>
      <c r="O1332" s="1">
        <v>35</v>
      </c>
    </row>
    <row r="1333" spans="4:15" x14ac:dyDescent="0.25">
      <c r="D1333" s="1">
        <v>18500</v>
      </c>
      <c r="E1333" s="2">
        <v>40950</v>
      </c>
      <c r="F1333" s="1" t="s">
        <v>14</v>
      </c>
      <c r="G1333" s="1">
        <v>30</v>
      </c>
      <c r="H1333" s="4" t="str">
        <f>IF($G1333&gt;=30,"Large",IF(G1333&lt;=15,"Small","Medium"))</f>
        <v>Large</v>
      </c>
      <c r="I1333" s="4" t="str">
        <f>VLOOKUP(G1333,$A$2:$B$12,2,TRUE)</f>
        <v>Medium-Large</v>
      </c>
      <c r="J1333" s="1">
        <v>1052.68</v>
      </c>
      <c r="K1333" s="4">
        <f>IF(I1333="Extra Large",0.01,IF(I1333="XXX Large",0.01,IF(I1333="XX Large",0.01,0)))</f>
        <v>0</v>
      </c>
      <c r="L1333" s="4">
        <f>J1333-(J1333*K1333)</f>
        <v>1052.68</v>
      </c>
      <c r="M1333" s="4">
        <f>IF(I1333="XXX Large",J1333-O1333,IF(I1333="XX Large",J1333-O1333,IF(I1333="Extra Large",J1333-O1333,J1333)))</f>
        <v>1052.68</v>
      </c>
      <c r="N1333" s="1" t="s">
        <v>10</v>
      </c>
      <c r="O1333" s="1">
        <v>5.5</v>
      </c>
    </row>
    <row r="1334" spans="4:15" x14ac:dyDescent="0.25">
      <c r="D1334" s="1">
        <v>10593</v>
      </c>
      <c r="E1334" s="2">
        <v>40951</v>
      </c>
      <c r="F1334" s="1" t="s">
        <v>9</v>
      </c>
      <c r="G1334" s="1">
        <v>26</v>
      </c>
      <c r="H1334" s="4" t="str">
        <f>IF($G1334&gt;=30,"Large",IF(G1334&lt;=15,"Small","Medium"))</f>
        <v>Medium</v>
      </c>
      <c r="I1334" s="4" t="str">
        <f>VLOOKUP(G1334,$A$2:$B$12,2,TRUE)</f>
        <v>Medium-Large</v>
      </c>
      <c r="J1334" s="1">
        <v>723.82</v>
      </c>
      <c r="K1334" s="4">
        <f>IF(I1334="Extra Large",0.01,IF(I1334="XXX Large",0.01,IF(I1334="XX Large",0.01,0)))</f>
        <v>0</v>
      </c>
      <c r="L1334" s="4">
        <f>J1334-(J1334*K1334)</f>
        <v>723.82</v>
      </c>
      <c r="M1334" s="4">
        <f>IF(I1334="XXX Large",J1334-O1334,IF(I1334="XX Large",J1334-O1334,IF(I1334="Extra Large",J1334-O1334,J1334)))</f>
        <v>723.82</v>
      </c>
      <c r="N1334" s="1" t="s">
        <v>10</v>
      </c>
      <c r="O1334" s="1">
        <v>19.46</v>
      </c>
    </row>
    <row r="1335" spans="4:15" x14ac:dyDescent="0.25">
      <c r="D1335" s="1">
        <v>10593</v>
      </c>
      <c r="E1335" s="2">
        <v>40951</v>
      </c>
      <c r="F1335" s="1" t="s">
        <v>9</v>
      </c>
      <c r="G1335" s="1">
        <v>27</v>
      </c>
      <c r="H1335" s="4" t="str">
        <f>IF($G1335&gt;=30,"Large",IF(G1335&lt;=15,"Small","Medium"))</f>
        <v>Medium</v>
      </c>
      <c r="I1335" s="4" t="str">
        <f>VLOOKUP(G1335,$A$2:$B$12,2,TRUE)</f>
        <v>Medium-Large</v>
      </c>
      <c r="J1335" s="1">
        <v>435.27</v>
      </c>
      <c r="K1335" s="4">
        <f>IF(I1335="Extra Large",0.01,IF(I1335="XXX Large",0.01,IF(I1335="XX Large",0.01,0)))</f>
        <v>0</v>
      </c>
      <c r="L1335" s="4">
        <f>J1335-(J1335*K1335)</f>
        <v>435.27</v>
      </c>
      <c r="M1335" s="4">
        <f>IF(I1335="XXX Large",J1335-O1335,IF(I1335="XX Large",J1335-O1335,IF(I1335="Extra Large",J1335-O1335,J1335)))</f>
        <v>435.27</v>
      </c>
      <c r="N1335" s="1" t="s">
        <v>10</v>
      </c>
      <c r="O1335" s="1">
        <v>8.99</v>
      </c>
    </row>
    <row r="1336" spans="4:15" x14ac:dyDescent="0.25">
      <c r="D1336" s="1">
        <v>54371</v>
      </c>
      <c r="E1336" s="2">
        <v>40954</v>
      </c>
      <c r="F1336" s="1" t="s">
        <v>11</v>
      </c>
      <c r="G1336" s="1">
        <v>28</v>
      </c>
      <c r="H1336" s="4" t="str">
        <f>IF($G1336&gt;=30,"Large",IF(G1336&lt;=15,"Small","Medium"))</f>
        <v>Medium</v>
      </c>
      <c r="I1336" s="4" t="str">
        <f>VLOOKUP(G1336,$A$2:$B$12,2,TRUE)</f>
        <v>Medium-Large</v>
      </c>
      <c r="J1336" s="1">
        <v>115.02</v>
      </c>
      <c r="K1336" s="4">
        <f>IF(I1336="Extra Large",0.01,IF(I1336="XXX Large",0.01,IF(I1336="XX Large",0.01,0)))</f>
        <v>0</v>
      </c>
      <c r="L1336" s="4">
        <f>J1336-(J1336*K1336)</f>
        <v>115.02</v>
      </c>
      <c r="M1336" s="4">
        <f>IF(I1336="XXX Large",J1336-O1336,IF(I1336="XX Large",J1336-O1336,IF(I1336="Extra Large",J1336-O1336,J1336)))</f>
        <v>115.02</v>
      </c>
      <c r="N1336" s="1" t="s">
        <v>10</v>
      </c>
      <c r="O1336" s="1">
        <v>0.71</v>
      </c>
    </row>
    <row r="1337" spans="4:15" x14ac:dyDescent="0.25">
      <c r="D1337" s="1">
        <v>53221</v>
      </c>
      <c r="E1337" s="2">
        <v>40965</v>
      </c>
      <c r="F1337" s="1" t="s">
        <v>11</v>
      </c>
      <c r="G1337" s="1">
        <v>29</v>
      </c>
      <c r="H1337" s="4" t="str">
        <f>IF($G1337&gt;=30,"Large",IF(G1337&lt;=15,"Small","Medium"))</f>
        <v>Medium</v>
      </c>
      <c r="I1337" s="4" t="str">
        <f>VLOOKUP(G1337,$A$2:$B$12,2,TRUE)</f>
        <v>Medium-Large</v>
      </c>
      <c r="J1337" s="1">
        <v>433.44</v>
      </c>
      <c r="K1337" s="4">
        <f>IF(I1337="Extra Large",0.01,IF(I1337="XXX Large",0.01,IF(I1337="XX Large",0.01,0)))</f>
        <v>0</v>
      </c>
      <c r="L1337" s="4">
        <f>J1337-(J1337*K1337)</f>
        <v>433.44</v>
      </c>
      <c r="M1337" s="4">
        <f>IF(I1337="XXX Large",J1337-O1337,IF(I1337="XX Large",J1337-O1337,IF(I1337="Extra Large",J1337-O1337,J1337)))</f>
        <v>433.44</v>
      </c>
      <c r="N1337" s="1" t="s">
        <v>10</v>
      </c>
      <c r="O1337" s="1">
        <v>3.73</v>
      </c>
    </row>
    <row r="1338" spans="4:15" x14ac:dyDescent="0.25">
      <c r="D1338" s="1">
        <v>1282</v>
      </c>
      <c r="E1338" s="2">
        <v>40966</v>
      </c>
      <c r="F1338" s="1" t="s">
        <v>11</v>
      </c>
      <c r="G1338" s="1">
        <v>26</v>
      </c>
      <c r="H1338" s="4" t="str">
        <f>IF($G1338&gt;=30,"Large",IF(G1338&lt;=15,"Small","Medium"))</f>
        <v>Medium</v>
      </c>
      <c r="I1338" s="4" t="str">
        <f>VLOOKUP(G1338,$A$2:$B$12,2,TRUE)</f>
        <v>Medium-Large</v>
      </c>
      <c r="J1338" s="1">
        <v>892.38</v>
      </c>
      <c r="K1338" s="4">
        <f>IF(I1338="Extra Large",0.01,IF(I1338="XXX Large",0.01,IF(I1338="XX Large",0.01,0)))</f>
        <v>0</v>
      </c>
      <c r="L1338" s="4">
        <f>J1338-(J1338*K1338)</f>
        <v>892.38</v>
      </c>
      <c r="M1338" s="4">
        <f>IF(I1338="XXX Large",J1338-O1338,IF(I1338="XX Large",J1338-O1338,IF(I1338="Extra Large",J1338-O1338,J1338)))</f>
        <v>892.38</v>
      </c>
      <c r="N1338" s="1" t="s">
        <v>10</v>
      </c>
      <c r="O1338" s="1">
        <v>1.99</v>
      </c>
    </row>
    <row r="1339" spans="4:15" x14ac:dyDescent="0.25">
      <c r="D1339" s="1">
        <v>45317</v>
      </c>
      <c r="E1339" s="2">
        <v>40969</v>
      </c>
      <c r="F1339" s="1" t="s">
        <v>7</v>
      </c>
      <c r="G1339" s="1">
        <v>28</v>
      </c>
      <c r="H1339" s="4" t="str">
        <f>IF($G1339&gt;=30,"Large",IF(G1339&lt;=15,"Small","Medium"))</f>
        <v>Medium</v>
      </c>
      <c r="I1339" s="4" t="str">
        <f>VLOOKUP(G1339,$A$2:$B$12,2,TRUE)</f>
        <v>Medium-Large</v>
      </c>
      <c r="J1339" s="1">
        <v>961.06</v>
      </c>
      <c r="K1339" s="4">
        <f>IF(I1339="Extra Large",0.01,IF(I1339="XXX Large",0.01,IF(I1339="XX Large",0.01,0)))</f>
        <v>0</v>
      </c>
      <c r="L1339" s="4">
        <f>J1339-(J1339*K1339)</f>
        <v>961.06</v>
      </c>
      <c r="M1339" s="4">
        <f>IF(I1339="XXX Large",J1339-O1339,IF(I1339="XX Large",J1339-O1339,IF(I1339="Extra Large",J1339-O1339,J1339)))</f>
        <v>961.06</v>
      </c>
      <c r="N1339" s="1" t="s">
        <v>10</v>
      </c>
      <c r="O1339" s="1">
        <v>5.0199999999999996</v>
      </c>
    </row>
    <row r="1340" spans="4:15" x14ac:dyDescent="0.25">
      <c r="D1340" s="1">
        <v>58917</v>
      </c>
      <c r="E1340" s="2">
        <v>40970</v>
      </c>
      <c r="F1340" s="1" t="s">
        <v>9</v>
      </c>
      <c r="G1340" s="1">
        <v>27</v>
      </c>
      <c r="H1340" s="4" t="str">
        <f>IF($G1340&gt;=30,"Large",IF(G1340&lt;=15,"Small","Medium"))</f>
        <v>Medium</v>
      </c>
      <c r="I1340" s="4" t="str">
        <f>VLOOKUP(G1340,$A$2:$B$12,2,TRUE)</f>
        <v>Medium-Large</v>
      </c>
      <c r="J1340" s="1">
        <v>14300.26</v>
      </c>
      <c r="K1340" s="4">
        <f>IF(I1340="Extra Large",0.01,IF(I1340="XXX Large",0.01,IF(I1340="XX Large",0.01,0)))</f>
        <v>0</v>
      </c>
      <c r="L1340" s="4">
        <f>J1340-(J1340*K1340)</f>
        <v>14300.26</v>
      </c>
      <c r="M1340" s="4">
        <f>IF(I1340="XXX Large",J1340-O1340,IF(I1340="XX Large",J1340-O1340,IF(I1340="Extra Large",J1340-O1340,J1340)))</f>
        <v>14300.26</v>
      </c>
      <c r="N1340" s="1" t="s">
        <v>10</v>
      </c>
      <c r="O1340" s="1">
        <v>24.49</v>
      </c>
    </row>
    <row r="1341" spans="4:15" x14ac:dyDescent="0.25">
      <c r="D1341" s="1">
        <v>50564</v>
      </c>
      <c r="E1341" s="2">
        <v>40970</v>
      </c>
      <c r="F1341" s="1" t="s">
        <v>9</v>
      </c>
      <c r="G1341" s="1">
        <v>30</v>
      </c>
      <c r="H1341" s="4" t="str">
        <f>IF($G1341&gt;=30,"Large",IF(G1341&lt;=15,"Small","Medium"))</f>
        <v>Large</v>
      </c>
      <c r="I1341" s="4" t="str">
        <f>VLOOKUP(G1341,$A$2:$B$12,2,TRUE)</f>
        <v>Medium-Large</v>
      </c>
      <c r="J1341" s="1">
        <v>11041.42</v>
      </c>
      <c r="K1341" s="4">
        <f>IF(I1341="Extra Large",0.01,IF(I1341="XXX Large",0.01,IF(I1341="XX Large",0.01,0)))</f>
        <v>0</v>
      </c>
      <c r="L1341" s="4">
        <f>J1341-(J1341*K1341)</f>
        <v>11041.42</v>
      </c>
      <c r="M1341" s="4">
        <f>IF(I1341="XXX Large",J1341-O1341,IF(I1341="XX Large",J1341-O1341,IF(I1341="Extra Large",J1341-O1341,J1341)))</f>
        <v>11041.42</v>
      </c>
      <c r="N1341" s="1" t="s">
        <v>10</v>
      </c>
      <c r="O1341" s="1">
        <v>19.989999999999998</v>
      </c>
    </row>
    <row r="1342" spans="4:15" x14ac:dyDescent="0.25">
      <c r="D1342" s="1">
        <v>22085</v>
      </c>
      <c r="E1342" s="2">
        <v>40977</v>
      </c>
      <c r="F1342" s="1" t="s">
        <v>7</v>
      </c>
      <c r="G1342" s="1">
        <v>27</v>
      </c>
      <c r="H1342" s="4" t="str">
        <f>IF($G1342&gt;=30,"Large",IF(G1342&lt;=15,"Small","Medium"))</f>
        <v>Medium</v>
      </c>
      <c r="I1342" s="4" t="str">
        <f>VLOOKUP(G1342,$A$2:$B$12,2,TRUE)</f>
        <v>Medium-Large</v>
      </c>
      <c r="J1342" s="1">
        <v>485.03</v>
      </c>
      <c r="K1342" s="4">
        <f>IF(I1342="Extra Large",0.01,IF(I1342="XXX Large",0.01,IF(I1342="XX Large",0.01,0)))</f>
        <v>0</v>
      </c>
      <c r="L1342" s="4">
        <f>J1342-(J1342*K1342)</f>
        <v>485.03</v>
      </c>
      <c r="M1342" s="4">
        <f>IF(I1342="XXX Large",J1342-O1342,IF(I1342="XX Large",J1342-O1342,IF(I1342="Extra Large",J1342-O1342,J1342)))</f>
        <v>485.03</v>
      </c>
      <c r="N1342" s="1" t="s">
        <v>10</v>
      </c>
      <c r="O1342" s="1">
        <v>9.4700000000000006</v>
      </c>
    </row>
    <row r="1343" spans="4:15" x14ac:dyDescent="0.25">
      <c r="D1343" s="1">
        <v>51237</v>
      </c>
      <c r="E1343" s="2">
        <v>40978</v>
      </c>
      <c r="F1343" s="1" t="s">
        <v>14</v>
      </c>
      <c r="G1343" s="1">
        <v>26</v>
      </c>
      <c r="H1343" s="4" t="str">
        <f>IF($G1343&gt;=30,"Large",IF(G1343&lt;=15,"Small","Medium"))</f>
        <v>Medium</v>
      </c>
      <c r="I1343" s="4" t="str">
        <f>VLOOKUP(G1343,$A$2:$B$12,2,TRUE)</f>
        <v>Medium-Large</v>
      </c>
      <c r="J1343" s="1">
        <v>4769.0694999999996</v>
      </c>
      <c r="K1343" s="4">
        <f>IF(I1343="Extra Large",0.01,IF(I1343="XXX Large",0.01,IF(I1343="XX Large",0.01,0)))</f>
        <v>0</v>
      </c>
      <c r="L1343" s="4">
        <f>J1343-(J1343*K1343)</f>
        <v>4769.0694999999996</v>
      </c>
      <c r="M1343" s="4">
        <f>IF(I1343="XXX Large",J1343-O1343,IF(I1343="XX Large",J1343-O1343,IF(I1343="Extra Large",J1343-O1343,J1343)))</f>
        <v>4769.0694999999996</v>
      </c>
      <c r="N1343" s="1" t="s">
        <v>10</v>
      </c>
      <c r="O1343" s="1">
        <v>5.99</v>
      </c>
    </row>
    <row r="1344" spans="4:15" x14ac:dyDescent="0.25">
      <c r="D1344" s="1">
        <v>32067</v>
      </c>
      <c r="E1344" s="2">
        <v>40980</v>
      </c>
      <c r="F1344" s="1" t="s">
        <v>9</v>
      </c>
      <c r="G1344" s="1">
        <v>27</v>
      </c>
      <c r="H1344" s="4" t="str">
        <f>IF($G1344&gt;=30,"Large",IF(G1344&lt;=15,"Small","Medium"))</f>
        <v>Medium</v>
      </c>
      <c r="I1344" s="4" t="str">
        <f>VLOOKUP(G1344,$A$2:$B$12,2,TRUE)</f>
        <v>Medium-Large</v>
      </c>
      <c r="J1344" s="1">
        <v>2853.8834999999999</v>
      </c>
      <c r="K1344" s="4">
        <f>IF(I1344="Extra Large",0.01,IF(I1344="XXX Large",0.01,IF(I1344="XX Large",0.01,0)))</f>
        <v>0</v>
      </c>
      <c r="L1344" s="4">
        <f>J1344-(J1344*K1344)</f>
        <v>2853.8834999999999</v>
      </c>
      <c r="M1344" s="4">
        <f>IF(I1344="XXX Large",J1344-O1344,IF(I1344="XX Large",J1344-O1344,IF(I1344="Extra Large",J1344-O1344,J1344)))</f>
        <v>2853.8834999999999</v>
      </c>
      <c r="N1344" s="1" t="s">
        <v>10</v>
      </c>
      <c r="O1344" s="1">
        <v>7.69</v>
      </c>
    </row>
    <row r="1345" spans="4:15" x14ac:dyDescent="0.25">
      <c r="D1345" s="1">
        <v>11301</v>
      </c>
      <c r="E1345" s="2">
        <v>40990</v>
      </c>
      <c r="F1345" s="1" t="s">
        <v>14</v>
      </c>
      <c r="G1345" s="1">
        <v>29</v>
      </c>
      <c r="H1345" s="4" t="str">
        <f>IF($G1345&gt;=30,"Large",IF(G1345&lt;=15,"Small","Medium"))</f>
        <v>Medium</v>
      </c>
      <c r="I1345" s="4" t="str">
        <f>VLOOKUP(G1345,$A$2:$B$12,2,TRUE)</f>
        <v>Medium-Large</v>
      </c>
      <c r="J1345" s="1">
        <v>1194.96</v>
      </c>
      <c r="K1345" s="4">
        <f>IF(I1345="Extra Large",0.01,IF(I1345="XXX Large",0.01,IF(I1345="XX Large",0.01,0)))</f>
        <v>0</v>
      </c>
      <c r="L1345" s="4">
        <f>J1345-(J1345*K1345)</f>
        <v>1194.96</v>
      </c>
      <c r="M1345" s="4">
        <f>IF(I1345="XXX Large",J1345-O1345,IF(I1345="XX Large",J1345-O1345,IF(I1345="Extra Large",J1345-O1345,J1345)))</f>
        <v>1194.96</v>
      </c>
      <c r="N1345" s="1" t="s">
        <v>10</v>
      </c>
      <c r="O1345" s="1">
        <v>4</v>
      </c>
    </row>
    <row r="1346" spans="4:15" x14ac:dyDescent="0.25">
      <c r="D1346" s="1">
        <v>10439</v>
      </c>
      <c r="E1346" s="2">
        <v>40996</v>
      </c>
      <c r="F1346" s="1" t="s">
        <v>11</v>
      </c>
      <c r="G1346" s="1">
        <v>30</v>
      </c>
      <c r="H1346" s="4" t="str">
        <f>IF($G1346&gt;=30,"Large",IF(G1346&lt;=15,"Small","Medium"))</f>
        <v>Large</v>
      </c>
      <c r="I1346" s="4" t="str">
        <f>VLOOKUP(G1346,$A$2:$B$12,2,TRUE)</f>
        <v>Medium-Large</v>
      </c>
      <c r="J1346" s="1">
        <v>569.61</v>
      </c>
      <c r="K1346" s="4">
        <f>IF(I1346="Extra Large",0.01,IF(I1346="XXX Large",0.01,IF(I1346="XX Large",0.01,0)))</f>
        <v>0</v>
      </c>
      <c r="L1346" s="4">
        <f>J1346-(J1346*K1346)</f>
        <v>569.61</v>
      </c>
      <c r="M1346" s="4">
        <f>IF(I1346="XXX Large",J1346-O1346,IF(I1346="XX Large",J1346-O1346,IF(I1346="Extra Large",J1346-O1346,J1346)))</f>
        <v>569.61</v>
      </c>
      <c r="N1346" s="1" t="s">
        <v>10</v>
      </c>
      <c r="O1346" s="1">
        <v>4</v>
      </c>
    </row>
    <row r="1347" spans="4:15" x14ac:dyDescent="0.25">
      <c r="D1347" s="1">
        <v>10439</v>
      </c>
      <c r="E1347" s="2">
        <v>40996</v>
      </c>
      <c r="F1347" s="1" t="s">
        <v>11</v>
      </c>
      <c r="G1347" s="1">
        <v>27</v>
      </c>
      <c r="H1347" s="4" t="str">
        <f>IF($G1347&gt;=30,"Large",IF(G1347&lt;=15,"Small","Medium"))</f>
        <v>Medium</v>
      </c>
      <c r="I1347" s="4" t="str">
        <f>VLOOKUP(G1347,$A$2:$B$12,2,TRUE)</f>
        <v>Medium-Large</v>
      </c>
      <c r="J1347" s="1">
        <v>75.06</v>
      </c>
      <c r="K1347" s="4">
        <f>IF(I1347="Extra Large",0.01,IF(I1347="XXX Large",0.01,IF(I1347="XX Large",0.01,0)))</f>
        <v>0</v>
      </c>
      <c r="L1347" s="4">
        <f>J1347-(J1347*K1347)</f>
        <v>75.06</v>
      </c>
      <c r="M1347" s="4">
        <f>IF(I1347="XXX Large",J1347-O1347,IF(I1347="XX Large",J1347-O1347,IF(I1347="Extra Large",J1347-O1347,J1347)))</f>
        <v>75.06</v>
      </c>
      <c r="N1347" s="1" t="s">
        <v>10</v>
      </c>
      <c r="O1347" s="1">
        <v>0.5</v>
      </c>
    </row>
    <row r="1348" spans="4:15" x14ac:dyDescent="0.25">
      <c r="D1348" s="1">
        <v>29280</v>
      </c>
      <c r="E1348" s="2">
        <v>40996</v>
      </c>
      <c r="F1348" s="1" t="s">
        <v>14</v>
      </c>
      <c r="G1348" s="1">
        <v>30</v>
      </c>
      <c r="H1348" s="4" t="str">
        <f>IF($G1348&gt;=30,"Large",IF(G1348&lt;=15,"Small","Medium"))</f>
        <v>Large</v>
      </c>
      <c r="I1348" s="4" t="str">
        <f>VLOOKUP(G1348,$A$2:$B$12,2,TRUE)</f>
        <v>Medium-Large</v>
      </c>
      <c r="J1348" s="1">
        <v>856.34</v>
      </c>
      <c r="K1348" s="4">
        <f>IF(I1348="Extra Large",0.01,IF(I1348="XXX Large",0.01,IF(I1348="XX Large",0.01,0)))</f>
        <v>0</v>
      </c>
      <c r="L1348" s="4">
        <f>J1348-(J1348*K1348)</f>
        <v>856.34</v>
      </c>
      <c r="M1348" s="4">
        <f>IF(I1348="XXX Large",J1348-O1348,IF(I1348="XX Large",J1348-O1348,IF(I1348="Extra Large",J1348-O1348,J1348)))</f>
        <v>856.34</v>
      </c>
      <c r="N1348" s="1" t="s">
        <v>10</v>
      </c>
      <c r="O1348" s="1">
        <v>1.99</v>
      </c>
    </row>
    <row r="1349" spans="4:15" x14ac:dyDescent="0.25">
      <c r="D1349" s="1">
        <v>46787</v>
      </c>
      <c r="E1349" s="2">
        <v>40997</v>
      </c>
      <c r="F1349" s="1" t="s">
        <v>14</v>
      </c>
      <c r="G1349" s="1">
        <v>28</v>
      </c>
      <c r="H1349" s="4" t="str">
        <f>IF($G1349&gt;=30,"Large",IF(G1349&lt;=15,"Small","Medium"))</f>
        <v>Medium</v>
      </c>
      <c r="I1349" s="4" t="str">
        <f>VLOOKUP(G1349,$A$2:$B$12,2,TRUE)</f>
        <v>Medium-Large</v>
      </c>
      <c r="J1349" s="1">
        <v>174.1</v>
      </c>
      <c r="K1349" s="4">
        <f>IF(I1349="Extra Large",0.01,IF(I1349="XXX Large",0.01,IF(I1349="XX Large",0.01,0)))</f>
        <v>0</v>
      </c>
      <c r="L1349" s="4">
        <f>J1349-(J1349*K1349)</f>
        <v>174.1</v>
      </c>
      <c r="M1349" s="4">
        <f>IF(I1349="XXX Large",J1349-O1349,IF(I1349="XX Large",J1349-O1349,IF(I1349="Extra Large",J1349-O1349,J1349)))</f>
        <v>174.1</v>
      </c>
      <c r="N1349" s="1" t="s">
        <v>10</v>
      </c>
      <c r="O1349" s="1">
        <v>9.17</v>
      </c>
    </row>
    <row r="1350" spans="4:15" x14ac:dyDescent="0.25">
      <c r="D1350" s="1">
        <v>49351</v>
      </c>
      <c r="E1350" s="2">
        <v>40998</v>
      </c>
      <c r="F1350" s="1" t="s">
        <v>7</v>
      </c>
      <c r="G1350" s="1">
        <v>27</v>
      </c>
      <c r="H1350" s="4" t="str">
        <f>IF($G1350&gt;=30,"Large",IF(G1350&lt;=15,"Small","Medium"))</f>
        <v>Medium</v>
      </c>
      <c r="I1350" s="4" t="str">
        <f>VLOOKUP(G1350,$A$2:$B$12,2,TRUE)</f>
        <v>Medium-Large</v>
      </c>
      <c r="J1350" s="1">
        <v>109.92</v>
      </c>
      <c r="K1350" s="4">
        <f>IF(I1350="Extra Large",0.01,IF(I1350="XXX Large",0.01,IF(I1350="XX Large",0.01,0)))</f>
        <v>0</v>
      </c>
      <c r="L1350" s="4">
        <f>J1350-(J1350*K1350)</f>
        <v>109.92</v>
      </c>
      <c r="M1350" s="4">
        <f>IF(I1350="XXX Large",J1350-O1350,IF(I1350="XX Large",J1350-O1350,IF(I1350="Extra Large",J1350-O1350,J1350)))</f>
        <v>109.92</v>
      </c>
      <c r="N1350" s="1" t="s">
        <v>10</v>
      </c>
      <c r="O1350" s="1">
        <v>0.83</v>
      </c>
    </row>
    <row r="1351" spans="4:15" x14ac:dyDescent="0.25">
      <c r="D1351" s="1">
        <v>28868</v>
      </c>
      <c r="E1351" s="2">
        <v>41004</v>
      </c>
      <c r="F1351" s="1" t="s">
        <v>9</v>
      </c>
      <c r="G1351" s="1">
        <v>30</v>
      </c>
      <c r="H1351" s="4" t="str">
        <f>IF($G1351&gt;=30,"Large",IF(G1351&lt;=15,"Small","Medium"))</f>
        <v>Large</v>
      </c>
      <c r="I1351" s="4" t="str">
        <f>VLOOKUP(G1351,$A$2:$B$12,2,TRUE)</f>
        <v>Medium-Large</v>
      </c>
      <c r="J1351" s="1">
        <v>204.49</v>
      </c>
      <c r="K1351" s="4">
        <f>IF(I1351="Extra Large",0.01,IF(I1351="XXX Large",0.01,IF(I1351="XX Large",0.01,0)))</f>
        <v>0</v>
      </c>
      <c r="L1351" s="4">
        <f>J1351-(J1351*K1351)</f>
        <v>204.49</v>
      </c>
      <c r="M1351" s="4">
        <f>IF(I1351="XXX Large",J1351-O1351,IF(I1351="XX Large",J1351-O1351,IF(I1351="Extra Large",J1351-O1351,J1351)))</f>
        <v>204.49</v>
      </c>
      <c r="N1351" s="1" t="s">
        <v>10</v>
      </c>
      <c r="O1351" s="1">
        <v>8.73</v>
      </c>
    </row>
    <row r="1352" spans="4:15" x14ac:dyDescent="0.25">
      <c r="D1352" s="1">
        <v>21856</v>
      </c>
      <c r="E1352" s="2">
        <v>41004</v>
      </c>
      <c r="F1352" s="1" t="s">
        <v>11</v>
      </c>
      <c r="G1352" s="1">
        <v>26</v>
      </c>
      <c r="H1352" s="4" t="str">
        <f>IF($G1352&gt;=30,"Large",IF(G1352&lt;=15,"Small","Medium"))</f>
        <v>Medium</v>
      </c>
      <c r="I1352" s="4" t="str">
        <f>VLOOKUP(G1352,$A$2:$B$12,2,TRUE)</f>
        <v>Medium-Large</v>
      </c>
      <c r="J1352" s="1">
        <v>77.03</v>
      </c>
      <c r="K1352" s="4">
        <f>IF(I1352="Extra Large",0.01,IF(I1352="XXX Large",0.01,IF(I1352="XX Large",0.01,0)))</f>
        <v>0</v>
      </c>
      <c r="L1352" s="4">
        <f>J1352-(J1352*K1352)</f>
        <v>77.03</v>
      </c>
      <c r="M1352" s="4">
        <f>IF(I1352="XXX Large",J1352-O1352,IF(I1352="XX Large",J1352-O1352,IF(I1352="Extra Large",J1352-O1352,J1352)))</f>
        <v>77.03</v>
      </c>
      <c r="N1352" s="1" t="s">
        <v>10</v>
      </c>
      <c r="O1352" s="1">
        <v>1.92</v>
      </c>
    </row>
    <row r="1353" spans="4:15" x14ac:dyDescent="0.25">
      <c r="D1353" s="1">
        <v>29411</v>
      </c>
      <c r="E1353" s="2">
        <v>41005</v>
      </c>
      <c r="F1353" s="1" t="s">
        <v>9</v>
      </c>
      <c r="G1353" s="1">
        <v>29</v>
      </c>
      <c r="H1353" s="4" t="str">
        <f>IF($G1353&gt;=30,"Large",IF(G1353&lt;=15,"Small","Medium"))</f>
        <v>Medium</v>
      </c>
      <c r="I1353" s="4" t="str">
        <f>VLOOKUP(G1353,$A$2:$B$12,2,TRUE)</f>
        <v>Medium-Large</v>
      </c>
      <c r="J1353" s="1">
        <v>67.87</v>
      </c>
      <c r="K1353" s="4">
        <f>IF(I1353="Extra Large",0.01,IF(I1353="XXX Large",0.01,IF(I1353="XX Large",0.01,0)))</f>
        <v>0</v>
      </c>
      <c r="L1353" s="4">
        <f>J1353-(J1353*K1353)</f>
        <v>67.87</v>
      </c>
      <c r="M1353" s="4">
        <f>IF(I1353="XXX Large",J1353-O1353,IF(I1353="XX Large",J1353-O1353,IF(I1353="Extra Large",J1353-O1353,J1353)))</f>
        <v>67.87</v>
      </c>
      <c r="N1353" s="1" t="s">
        <v>10</v>
      </c>
      <c r="O1353" s="1">
        <v>5</v>
      </c>
    </row>
    <row r="1354" spans="4:15" x14ac:dyDescent="0.25">
      <c r="D1354" s="1">
        <v>25793</v>
      </c>
      <c r="E1354" s="2">
        <v>41006</v>
      </c>
      <c r="F1354" s="1" t="s">
        <v>7</v>
      </c>
      <c r="G1354" s="1">
        <v>27</v>
      </c>
      <c r="H1354" s="4" t="str">
        <f>IF($G1354&gt;=30,"Large",IF(G1354&lt;=15,"Small","Medium"))</f>
        <v>Medium</v>
      </c>
      <c r="I1354" s="4" t="str">
        <f>VLOOKUP(G1354,$A$2:$B$12,2,TRUE)</f>
        <v>Medium-Large</v>
      </c>
      <c r="J1354" s="1">
        <v>3436.7710000000002</v>
      </c>
      <c r="K1354" s="4">
        <f>IF(I1354="Extra Large",0.01,IF(I1354="XXX Large",0.01,IF(I1354="XX Large",0.01,0)))</f>
        <v>0</v>
      </c>
      <c r="L1354" s="4">
        <f>J1354-(J1354*K1354)</f>
        <v>3436.7710000000002</v>
      </c>
      <c r="M1354" s="4">
        <f>IF(I1354="XXX Large",J1354-O1354,IF(I1354="XX Large",J1354-O1354,IF(I1354="Extra Large",J1354-O1354,J1354)))</f>
        <v>3436.7710000000002</v>
      </c>
      <c r="N1354" s="1" t="s">
        <v>10</v>
      </c>
      <c r="O1354" s="1">
        <v>8.99</v>
      </c>
    </row>
    <row r="1355" spans="4:15" x14ac:dyDescent="0.25">
      <c r="D1355" s="1">
        <v>16193</v>
      </c>
      <c r="E1355" s="2">
        <v>41008</v>
      </c>
      <c r="F1355" s="1" t="s">
        <v>11</v>
      </c>
      <c r="G1355" s="1">
        <v>29</v>
      </c>
      <c r="H1355" s="4" t="str">
        <f>IF($G1355&gt;=30,"Large",IF(G1355&lt;=15,"Small","Medium"))</f>
        <v>Medium</v>
      </c>
      <c r="I1355" s="4" t="str">
        <f>VLOOKUP(G1355,$A$2:$B$12,2,TRUE)</f>
        <v>Medium-Large</v>
      </c>
      <c r="J1355" s="1">
        <v>1364.8025</v>
      </c>
      <c r="K1355" s="4">
        <f>IF(I1355="Extra Large",0.01,IF(I1355="XXX Large",0.01,IF(I1355="XX Large",0.01,0)))</f>
        <v>0</v>
      </c>
      <c r="L1355" s="4">
        <f>J1355-(J1355*K1355)</f>
        <v>1364.8025</v>
      </c>
      <c r="M1355" s="4">
        <f>IF(I1355="XXX Large",J1355-O1355,IF(I1355="XX Large",J1355-O1355,IF(I1355="Extra Large",J1355-O1355,J1355)))</f>
        <v>1364.8025</v>
      </c>
      <c r="N1355" s="1" t="s">
        <v>10</v>
      </c>
      <c r="O1355" s="1">
        <v>5</v>
      </c>
    </row>
    <row r="1356" spans="4:15" x14ac:dyDescent="0.25">
      <c r="D1356" s="1">
        <v>44386</v>
      </c>
      <c r="E1356" s="2">
        <v>41008</v>
      </c>
      <c r="F1356" s="1" t="s">
        <v>14</v>
      </c>
      <c r="G1356" s="1">
        <v>27</v>
      </c>
      <c r="H1356" s="4" t="str">
        <f>IF($G1356&gt;=30,"Large",IF(G1356&lt;=15,"Small","Medium"))</f>
        <v>Medium</v>
      </c>
      <c r="I1356" s="4" t="str">
        <f>VLOOKUP(G1356,$A$2:$B$12,2,TRUE)</f>
        <v>Medium-Large</v>
      </c>
      <c r="J1356" s="1">
        <v>129.06</v>
      </c>
      <c r="K1356" s="4">
        <f>IF(I1356="Extra Large",0.01,IF(I1356="XXX Large",0.01,IF(I1356="XX Large",0.01,0)))</f>
        <v>0</v>
      </c>
      <c r="L1356" s="4">
        <f>J1356-(J1356*K1356)</f>
        <v>129.06</v>
      </c>
      <c r="M1356" s="4">
        <f>IF(I1356="XXX Large",J1356-O1356,IF(I1356="XX Large",J1356-O1356,IF(I1356="Extra Large",J1356-O1356,J1356)))</f>
        <v>129.06</v>
      </c>
      <c r="N1356" s="1" t="s">
        <v>10</v>
      </c>
      <c r="O1356" s="1">
        <v>4.97</v>
      </c>
    </row>
    <row r="1357" spans="4:15" x14ac:dyDescent="0.25">
      <c r="D1357" s="1">
        <v>19044</v>
      </c>
      <c r="E1357" s="2">
        <v>41010</v>
      </c>
      <c r="F1357" s="1" t="s">
        <v>7</v>
      </c>
      <c r="G1357" s="1">
        <v>29</v>
      </c>
      <c r="H1357" s="4" t="str">
        <f>IF($G1357&gt;=30,"Large",IF(G1357&lt;=15,"Small","Medium"))</f>
        <v>Medium</v>
      </c>
      <c r="I1357" s="4" t="str">
        <f>VLOOKUP(G1357,$A$2:$B$12,2,TRUE)</f>
        <v>Medium-Large</v>
      </c>
      <c r="J1357" s="1">
        <v>271.33</v>
      </c>
      <c r="K1357" s="4">
        <f>IF(I1357="Extra Large",0.01,IF(I1357="XXX Large",0.01,IF(I1357="XX Large",0.01,0)))</f>
        <v>0</v>
      </c>
      <c r="L1357" s="4">
        <f>J1357-(J1357*K1357)</f>
        <v>271.33</v>
      </c>
      <c r="M1357" s="4">
        <f>IF(I1357="XXX Large",J1357-O1357,IF(I1357="XX Large",J1357-O1357,IF(I1357="Extra Large",J1357-O1357,J1357)))</f>
        <v>271.33</v>
      </c>
      <c r="N1357" s="1" t="s">
        <v>10</v>
      </c>
      <c r="O1357" s="1">
        <v>9.4499999999999993</v>
      </c>
    </row>
    <row r="1358" spans="4:15" x14ac:dyDescent="0.25">
      <c r="D1358" s="1">
        <v>52164</v>
      </c>
      <c r="E1358" s="2">
        <v>41012</v>
      </c>
      <c r="F1358" s="1" t="s">
        <v>11</v>
      </c>
      <c r="G1358" s="1">
        <v>30</v>
      </c>
      <c r="H1358" s="4" t="str">
        <f>IF($G1358&gt;=30,"Large",IF(G1358&lt;=15,"Small","Medium"))</f>
        <v>Large</v>
      </c>
      <c r="I1358" s="4" t="str">
        <f>VLOOKUP(G1358,$A$2:$B$12,2,TRUE)</f>
        <v>Medium-Large</v>
      </c>
      <c r="J1358" s="1">
        <v>1824.848</v>
      </c>
      <c r="K1358" s="4">
        <f>IF(I1358="Extra Large",0.01,IF(I1358="XXX Large",0.01,IF(I1358="XX Large",0.01,0)))</f>
        <v>0</v>
      </c>
      <c r="L1358" s="4">
        <f>J1358-(J1358*K1358)</f>
        <v>1824.848</v>
      </c>
      <c r="M1358" s="4">
        <f>IF(I1358="XXX Large",J1358-O1358,IF(I1358="XX Large",J1358-O1358,IF(I1358="Extra Large",J1358-O1358,J1358)))</f>
        <v>1824.848</v>
      </c>
      <c r="N1358" s="1" t="s">
        <v>10</v>
      </c>
      <c r="O1358" s="1">
        <v>8.8000000000000007</v>
      </c>
    </row>
    <row r="1359" spans="4:15" x14ac:dyDescent="0.25">
      <c r="D1359" s="1">
        <v>22183</v>
      </c>
      <c r="E1359" s="2">
        <v>41022</v>
      </c>
      <c r="F1359" s="1" t="s">
        <v>14</v>
      </c>
      <c r="G1359" s="1">
        <v>30</v>
      </c>
      <c r="H1359" s="4" t="str">
        <f>IF($G1359&gt;=30,"Large",IF(G1359&lt;=15,"Small","Medium"))</f>
        <v>Large</v>
      </c>
      <c r="I1359" s="4" t="str">
        <f>VLOOKUP(G1359,$A$2:$B$12,2,TRUE)</f>
        <v>Medium-Large</v>
      </c>
      <c r="J1359" s="1">
        <v>177.22</v>
      </c>
      <c r="K1359" s="4">
        <f>IF(I1359="Extra Large",0.01,IF(I1359="XXX Large",0.01,IF(I1359="XX Large",0.01,0)))</f>
        <v>0</v>
      </c>
      <c r="L1359" s="4">
        <f>J1359-(J1359*K1359)</f>
        <v>177.22</v>
      </c>
      <c r="M1359" s="4">
        <f>IF(I1359="XXX Large",J1359-O1359,IF(I1359="XX Large",J1359-O1359,IF(I1359="Extra Large",J1359-O1359,J1359)))</f>
        <v>177.22</v>
      </c>
      <c r="N1359" s="1" t="s">
        <v>10</v>
      </c>
      <c r="O1359" s="1">
        <v>1</v>
      </c>
    </row>
    <row r="1360" spans="4:15" x14ac:dyDescent="0.25">
      <c r="D1360" s="1">
        <v>8033</v>
      </c>
      <c r="E1360" s="2">
        <v>41023</v>
      </c>
      <c r="F1360" s="1" t="s">
        <v>9</v>
      </c>
      <c r="G1360" s="1">
        <v>27</v>
      </c>
      <c r="H1360" s="4" t="str">
        <f>IF($G1360&gt;=30,"Large",IF(G1360&lt;=15,"Small","Medium"))</f>
        <v>Medium</v>
      </c>
      <c r="I1360" s="4" t="str">
        <f>VLOOKUP(G1360,$A$2:$B$12,2,TRUE)</f>
        <v>Medium-Large</v>
      </c>
      <c r="J1360" s="1">
        <v>118.18</v>
      </c>
      <c r="K1360" s="4">
        <f>IF(I1360="Extra Large",0.01,IF(I1360="XXX Large",0.01,IF(I1360="XX Large",0.01,0)))</f>
        <v>0</v>
      </c>
      <c r="L1360" s="4">
        <f>J1360-(J1360*K1360)</f>
        <v>118.18</v>
      </c>
      <c r="M1360" s="4">
        <f>IF(I1360="XXX Large",J1360-O1360,IF(I1360="XX Large",J1360-O1360,IF(I1360="Extra Large",J1360-O1360,J1360)))</f>
        <v>118.18</v>
      </c>
      <c r="N1360" s="1" t="s">
        <v>10</v>
      </c>
      <c r="O1360" s="1">
        <v>6.89</v>
      </c>
    </row>
    <row r="1361" spans="4:15" x14ac:dyDescent="0.25">
      <c r="D1361" s="1">
        <v>38498</v>
      </c>
      <c r="E1361" s="2">
        <v>41026</v>
      </c>
      <c r="F1361" s="1" t="s">
        <v>12</v>
      </c>
      <c r="G1361" s="1">
        <v>30</v>
      </c>
      <c r="H1361" s="4" t="str">
        <f>IF($G1361&gt;=30,"Large",IF(G1361&lt;=15,"Small","Medium"))</f>
        <v>Large</v>
      </c>
      <c r="I1361" s="4" t="str">
        <f>VLOOKUP(G1361,$A$2:$B$12,2,TRUE)</f>
        <v>Medium-Large</v>
      </c>
      <c r="J1361" s="1">
        <v>3295.15</v>
      </c>
      <c r="K1361" s="4">
        <f>IF(I1361="Extra Large",0.01,IF(I1361="XXX Large",0.01,IF(I1361="XX Large",0.01,0)))</f>
        <v>0</v>
      </c>
      <c r="L1361" s="4">
        <f>J1361-(J1361*K1361)</f>
        <v>3295.15</v>
      </c>
      <c r="M1361" s="4">
        <f>IF(I1361="XXX Large",J1361-O1361,IF(I1361="XX Large",J1361-O1361,IF(I1361="Extra Large",J1361-O1361,J1361)))</f>
        <v>3295.15</v>
      </c>
      <c r="N1361" s="1" t="s">
        <v>10</v>
      </c>
      <c r="O1361" s="1">
        <v>1.99</v>
      </c>
    </row>
    <row r="1362" spans="4:15" x14ac:dyDescent="0.25">
      <c r="D1362" s="1">
        <v>24643</v>
      </c>
      <c r="E1362" s="2">
        <v>41028</v>
      </c>
      <c r="F1362" s="1" t="s">
        <v>14</v>
      </c>
      <c r="G1362" s="1">
        <v>30</v>
      </c>
      <c r="H1362" s="4" t="str">
        <f>IF($G1362&gt;=30,"Large",IF(G1362&lt;=15,"Small","Medium"))</f>
        <v>Large</v>
      </c>
      <c r="I1362" s="4" t="str">
        <f>VLOOKUP(G1362,$A$2:$B$12,2,TRUE)</f>
        <v>Medium-Large</v>
      </c>
      <c r="J1362" s="1">
        <v>2368.1680000000001</v>
      </c>
      <c r="K1362" s="4">
        <f>IF(I1362="Extra Large",0.01,IF(I1362="XXX Large",0.01,IF(I1362="XX Large",0.01,0)))</f>
        <v>0</v>
      </c>
      <c r="L1362" s="4">
        <f>J1362-(J1362*K1362)</f>
        <v>2368.1680000000001</v>
      </c>
      <c r="M1362" s="4">
        <f>IF(I1362="XXX Large",J1362-O1362,IF(I1362="XX Large",J1362-O1362,IF(I1362="Extra Large",J1362-O1362,J1362)))</f>
        <v>2368.1680000000001</v>
      </c>
      <c r="N1362" s="1" t="s">
        <v>10</v>
      </c>
      <c r="O1362" s="1">
        <v>1.25</v>
      </c>
    </row>
    <row r="1363" spans="4:15" x14ac:dyDescent="0.25">
      <c r="D1363" s="1">
        <v>53477</v>
      </c>
      <c r="E1363" s="2">
        <v>41034</v>
      </c>
      <c r="F1363" s="1" t="s">
        <v>9</v>
      </c>
      <c r="G1363" s="1">
        <v>28</v>
      </c>
      <c r="H1363" s="4" t="str">
        <f>IF($G1363&gt;=30,"Large",IF(G1363&lt;=15,"Small","Medium"))</f>
        <v>Medium</v>
      </c>
      <c r="I1363" s="4" t="str">
        <f>VLOOKUP(G1363,$A$2:$B$12,2,TRUE)</f>
        <v>Medium-Large</v>
      </c>
      <c r="J1363" s="1">
        <v>4479.16</v>
      </c>
      <c r="K1363" s="4">
        <f>IF(I1363="Extra Large",0.01,IF(I1363="XXX Large",0.01,IF(I1363="XX Large",0.01,0)))</f>
        <v>0</v>
      </c>
      <c r="L1363" s="4">
        <f>J1363-(J1363*K1363)</f>
        <v>4479.16</v>
      </c>
      <c r="M1363" s="4">
        <f>IF(I1363="XXX Large",J1363-O1363,IF(I1363="XX Large",J1363-O1363,IF(I1363="Extra Large",J1363-O1363,J1363)))</f>
        <v>4479.16</v>
      </c>
      <c r="N1363" s="1" t="s">
        <v>10</v>
      </c>
      <c r="O1363" s="1">
        <v>19.989999999999998</v>
      </c>
    </row>
    <row r="1364" spans="4:15" x14ac:dyDescent="0.25">
      <c r="D1364" s="1">
        <v>22272</v>
      </c>
      <c r="E1364" s="2">
        <v>41035</v>
      </c>
      <c r="F1364" s="1" t="s">
        <v>9</v>
      </c>
      <c r="G1364" s="1">
        <v>30</v>
      </c>
      <c r="H1364" s="4" t="str">
        <f>IF($G1364&gt;=30,"Large",IF(G1364&lt;=15,"Small","Medium"))</f>
        <v>Large</v>
      </c>
      <c r="I1364" s="4" t="str">
        <f>VLOOKUP(G1364,$A$2:$B$12,2,TRUE)</f>
        <v>Medium-Large</v>
      </c>
      <c r="J1364" s="1">
        <v>1035.95</v>
      </c>
      <c r="K1364" s="4">
        <f>IF(I1364="Extra Large",0.01,IF(I1364="XXX Large",0.01,IF(I1364="XX Large",0.01,0)))</f>
        <v>0</v>
      </c>
      <c r="L1364" s="4">
        <f>J1364-(J1364*K1364)</f>
        <v>1035.95</v>
      </c>
      <c r="M1364" s="4">
        <f>IF(I1364="XXX Large",J1364-O1364,IF(I1364="XX Large",J1364-O1364,IF(I1364="Extra Large",J1364-O1364,J1364)))</f>
        <v>1035.95</v>
      </c>
      <c r="N1364" s="1" t="s">
        <v>10</v>
      </c>
      <c r="O1364" s="1">
        <v>1.99</v>
      </c>
    </row>
    <row r="1365" spans="4:15" x14ac:dyDescent="0.25">
      <c r="D1365" s="1">
        <v>130</v>
      </c>
      <c r="E1365" s="2">
        <v>41036</v>
      </c>
      <c r="F1365" s="1" t="s">
        <v>9</v>
      </c>
      <c r="G1365" s="1">
        <v>29</v>
      </c>
      <c r="H1365" s="4" t="str">
        <f>IF($G1365&gt;=30,"Large",IF(G1365&lt;=15,"Small","Medium"))</f>
        <v>Medium</v>
      </c>
      <c r="I1365" s="4" t="str">
        <f>VLOOKUP(G1365,$A$2:$B$12,2,TRUE)</f>
        <v>Medium-Large</v>
      </c>
      <c r="J1365" s="1">
        <v>575.11</v>
      </c>
      <c r="K1365" s="4">
        <f>IF(I1365="Extra Large",0.01,IF(I1365="XXX Large",0.01,IF(I1365="XX Large",0.01,0)))</f>
        <v>0</v>
      </c>
      <c r="L1365" s="4">
        <f>J1365-(J1365*K1365)</f>
        <v>575.11</v>
      </c>
      <c r="M1365" s="4">
        <f>IF(I1365="XXX Large",J1365-O1365,IF(I1365="XX Large",J1365-O1365,IF(I1365="Extra Large",J1365-O1365,J1365)))</f>
        <v>575.11</v>
      </c>
      <c r="N1365" s="1" t="s">
        <v>10</v>
      </c>
      <c r="O1365" s="1">
        <v>9.0299999999999994</v>
      </c>
    </row>
    <row r="1366" spans="4:15" x14ac:dyDescent="0.25">
      <c r="D1366" s="1">
        <v>57058</v>
      </c>
      <c r="E1366" s="2">
        <v>41038</v>
      </c>
      <c r="F1366" s="1" t="s">
        <v>14</v>
      </c>
      <c r="G1366" s="1">
        <v>27</v>
      </c>
      <c r="H1366" s="4" t="str">
        <f>IF($G1366&gt;=30,"Large",IF(G1366&lt;=15,"Small","Medium"))</f>
        <v>Medium</v>
      </c>
      <c r="I1366" s="4" t="str">
        <f>VLOOKUP(G1366,$A$2:$B$12,2,TRUE)</f>
        <v>Medium-Large</v>
      </c>
      <c r="J1366" s="1">
        <v>979.06</v>
      </c>
      <c r="K1366" s="4">
        <f>IF(I1366="Extra Large",0.01,IF(I1366="XXX Large",0.01,IF(I1366="XX Large",0.01,0)))</f>
        <v>0</v>
      </c>
      <c r="L1366" s="4">
        <f>J1366-(J1366*K1366)</f>
        <v>979.06</v>
      </c>
      <c r="M1366" s="4">
        <f>IF(I1366="XXX Large",J1366-O1366,IF(I1366="XX Large",J1366-O1366,IF(I1366="Extra Large",J1366-O1366,J1366)))</f>
        <v>979.06</v>
      </c>
      <c r="N1366" s="1" t="s">
        <v>10</v>
      </c>
      <c r="O1366" s="1">
        <v>9.02</v>
      </c>
    </row>
    <row r="1367" spans="4:15" x14ac:dyDescent="0.25">
      <c r="D1367" s="1">
        <v>14851</v>
      </c>
      <c r="E1367" s="2">
        <v>41040</v>
      </c>
      <c r="F1367" s="1" t="s">
        <v>11</v>
      </c>
      <c r="G1367" s="1">
        <v>26</v>
      </c>
      <c r="H1367" s="4" t="str">
        <f>IF($G1367&gt;=30,"Large",IF(G1367&lt;=15,"Small","Medium"))</f>
        <v>Medium</v>
      </c>
      <c r="I1367" s="4" t="str">
        <f>VLOOKUP(G1367,$A$2:$B$12,2,TRUE)</f>
        <v>Medium-Large</v>
      </c>
      <c r="J1367" s="1">
        <v>1443.2660000000001</v>
      </c>
      <c r="K1367" s="4">
        <f>IF(I1367="Extra Large",0.01,IF(I1367="XXX Large",0.01,IF(I1367="XX Large",0.01,0)))</f>
        <v>0</v>
      </c>
      <c r="L1367" s="4">
        <f>J1367-(J1367*K1367)</f>
        <v>1443.2660000000001</v>
      </c>
      <c r="M1367" s="4">
        <f>IF(I1367="XXX Large",J1367-O1367,IF(I1367="XX Large",J1367-O1367,IF(I1367="Extra Large",J1367-O1367,J1367)))</f>
        <v>1443.2660000000001</v>
      </c>
      <c r="N1367" s="1" t="s">
        <v>10</v>
      </c>
      <c r="O1367" s="1">
        <v>8.99</v>
      </c>
    </row>
    <row r="1368" spans="4:15" x14ac:dyDescent="0.25">
      <c r="D1368" s="1">
        <v>15524</v>
      </c>
      <c r="E1368" s="2">
        <v>41040</v>
      </c>
      <c r="F1368" s="1" t="s">
        <v>14</v>
      </c>
      <c r="G1368" s="1">
        <v>27</v>
      </c>
      <c r="H1368" s="4" t="str">
        <f>IF($G1368&gt;=30,"Large",IF(G1368&lt;=15,"Small","Medium"))</f>
        <v>Medium</v>
      </c>
      <c r="I1368" s="4" t="str">
        <f>VLOOKUP(G1368,$A$2:$B$12,2,TRUE)</f>
        <v>Medium-Large</v>
      </c>
      <c r="J1368" s="1">
        <v>156.82</v>
      </c>
      <c r="K1368" s="4">
        <f>IF(I1368="Extra Large",0.01,IF(I1368="XXX Large",0.01,IF(I1368="XX Large",0.01,0)))</f>
        <v>0</v>
      </c>
      <c r="L1368" s="4">
        <f>J1368-(J1368*K1368)</f>
        <v>156.82</v>
      </c>
      <c r="M1368" s="4">
        <f>IF(I1368="XXX Large",J1368-O1368,IF(I1368="XX Large",J1368-O1368,IF(I1368="Extra Large",J1368-O1368,J1368)))</f>
        <v>156.82</v>
      </c>
      <c r="N1368" s="1" t="s">
        <v>10</v>
      </c>
      <c r="O1368" s="1">
        <v>3.6</v>
      </c>
    </row>
    <row r="1369" spans="4:15" x14ac:dyDescent="0.25">
      <c r="D1369" s="1">
        <v>4069</v>
      </c>
      <c r="E1369" s="2">
        <v>41041</v>
      </c>
      <c r="F1369" s="1" t="s">
        <v>14</v>
      </c>
      <c r="G1369" s="1">
        <v>30</v>
      </c>
      <c r="H1369" s="4" t="str">
        <f>IF($G1369&gt;=30,"Large",IF(G1369&lt;=15,"Small","Medium"))</f>
        <v>Large</v>
      </c>
      <c r="I1369" s="4" t="str">
        <f>VLOOKUP(G1369,$A$2:$B$12,2,TRUE)</f>
        <v>Medium-Large</v>
      </c>
      <c r="J1369" s="1">
        <v>78.459999999999994</v>
      </c>
      <c r="K1369" s="4">
        <f>IF(I1369="Extra Large",0.01,IF(I1369="XXX Large",0.01,IF(I1369="XX Large",0.01,0)))</f>
        <v>0</v>
      </c>
      <c r="L1369" s="4">
        <f>J1369-(J1369*K1369)</f>
        <v>78.459999999999994</v>
      </c>
      <c r="M1369" s="4">
        <f>IF(I1369="XXX Large",J1369-O1369,IF(I1369="XX Large",J1369-O1369,IF(I1369="Extra Large",J1369-O1369,J1369)))</f>
        <v>78.459999999999994</v>
      </c>
      <c r="N1369" s="1" t="s">
        <v>10</v>
      </c>
      <c r="O1369" s="1">
        <v>0.8</v>
      </c>
    </row>
    <row r="1370" spans="4:15" x14ac:dyDescent="0.25">
      <c r="D1370" s="1">
        <v>30886</v>
      </c>
      <c r="E1370" s="2">
        <v>41041</v>
      </c>
      <c r="F1370" s="1" t="s">
        <v>7</v>
      </c>
      <c r="G1370" s="1">
        <v>28</v>
      </c>
      <c r="H1370" s="4" t="str">
        <f>IF($G1370&gt;=30,"Large",IF(G1370&lt;=15,"Small","Medium"))</f>
        <v>Medium</v>
      </c>
      <c r="I1370" s="4" t="str">
        <f>VLOOKUP(G1370,$A$2:$B$12,2,TRUE)</f>
        <v>Medium-Large</v>
      </c>
      <c r="J1370" s="1">
        <v>5320.57</v>
      </c>
      <c r="K1370" s="4">
        <f>IF(I1370="Extra Large",0.01,IF(I1370="XXX Large",0.01,IF(I1370="XX Large",0.01,0)))</f>
        <v>0</v>
      </c>
      <c r="L1370" s="4">
        <f>J1370-(J1370*K1370)</f>
        <v>5320.57</v>
      </c>
      <c r="M1370" s="4">
        <f>IF(I1370="XXX Large",J1370-O1370,IF(I1370="XX Large",J1370-O1370,IF(I1370="Extra Large",J1370-O1370,J1370)))</f>
        <v>5320.57</v>
      </c>
      <c r="N1370" s="1" t="s">
        <v>10</v>
      </c>
      <c r="O1370" s="1">
        <v>19.989999999999998</v>
      </c>
    </row>
    <row r="1371" spans="4:15" x14ac:dyDescent="0.25">
      <c r="D1371" s="1">
        <v>39168</v>
      </c>
      <c r="E1371" s="2">
        <v>41046</v>
      </c>
      <c r="F1371" s="1" t="s">
        <v>9</v>
      </c>
      <c r="G1371" s="1">
        <v>30</v>
      </c>
      <c r="H1371" s="4" t="str">
        <f>IF($G1371&gt;=30,"Large",IF(G1371&lt;=15,"Small","Medium"))</f>
        <v>Large</v>
      </c>
      <c r="I1371" s="4" t="str">
        <f>VLOOKUP(G1371,$A$2:$B$12,2,TRUE)</f>
        <v>Medium-Large</v>
      </c>
      <c r="J1371" s="1">
        <v>301.38</v>
      </c>
      <c r="K1371" s="4">
        <f>IF(I1371="Extra Large",0.01,IF(I1371="XXX Large",0.01,IF(I1371="XX Large",0.01,0)))</f>
        <v>0</v>
      </c>
      <c r="L1371" s="4">
        <f>J1371-(J1371*K1371)</f>
        <v>301.38</v>
      </c>
      <c r="M1371" s="4">
        <f>IF(I1371="XXX Large",J1371-O1371,IF(I1371="XX Large",J1371-O1371,IF(I1371="Extra Large",J1371-O1371,J1371)))</f>
        <v>301.38</v>
      </c>
      <c r="N1371" s="1" t="s">
        <v>10</v>
      </c>
      <c r="O1371" s="1">
        <v>2.89</v>
      </c>
    </row>
    <row r="1372" spans="4:15" x14ac:dyDescent="0.25">
      <c r="D1372" s="1">
        <v>52290</v>
      </c>
      <c r="E1372" s="2">
        <v>41050</v>
      </c>
      <c r="F1372" s="1" t="s">
        <v>7</v>
      </c>
      <c r="G1372" s="1">
        <v>28</v>
      </c>
      <c r="H1372" s="4" t="str">
        <f>IF($G1372&gt;=30,"Large",IF(G1372&lt;=15,"Small","Medium"))</f>
        <v>Medium</v>
      </c>
      <c r="I1372" s="4" t="str">
        <f>VLOOKUP(G1372,$A$2:$B$12,2,TRUE)</f>
        <v>Medium-Large</v>
      </c>
      <c r="J1372" s="1">
        <v>1470.0495000000001</v>
      </c>
      <c r="K1372" s="4">
        <f>IF(I1372="Extra Large",0.01,IF(I1372="XXX Large",0.01,IF(I1372="XX Large",0.01,0)))</f>
        <v>0</v>
      </c>
      <c r="L1372" s="4">
        <f>J1372-(J1372*K1372)</f>
        <v>1470.0495000000001</v>
      </c>
      <c r="M1372" s="4">
        <f>IF(I1372="XXX Large",J1372-O1372,IF(I1372="XX Large",J1372-O1372,IF(I1372="Extra Large",J1372-O1372,J1372)))</f>
        <v>1470.0495000000001</v>
      </c>
      <c r="N1372" s="1" t="s">
        <v>10</v>
      </c>
      <c r="O1372" s="1">
        <v>4.99</v>
      </c>
    </row>
    <row r="1373" spans="4:15" x14ac:dyDescent="0.25">
      <c r="D1373" s="1">
        <v>30343</v>
      </c>
      <c r="E1373" s="2">
        <v>41050</v>
      </c>
      <c r="F1373" s="1" t="s">
        <v>12</v>
      </c>
      <c r="G1373" s="1">
        <v>28</v>
      </c>
      <c r="H1373" s="4" t="str">
        <f>IF($G1373&gt;=30,"Large",IF(G1373&lt;=15,"Small","Medium"))</f>
        <v>Medium</v>
      </c>
      <c r="I1373" s="4" t="str">
        <f>VLOOKUP(G1373,$A$2:$B$12,2,TRUE)</f>
        <v>Medium-Large</v>
      </c>
      <c r="J1373" s="1">
        <v>130.28</v>
      </c>
      <c r="K1373" s="4">
        <f>IF(I1373="Extra Large",0.01,IF(I1373="XXX Large",0.01,IF(I1373="XX Large",0.01,0)))</f>
        <v>0</v>
      </c>
      <c r="L1373" s="4">
        <f>J1373-(J1373*K1373)</f>
        <v>130.28</v>
      </c>
      <c r="M1373" s="4">
        <f>IF(I1373="XXX Large",J1373-O1373,IF(I1373="XX Large",J1373-O1373,IF(I1373="Extra Large",J1373-O1373,J1373)))</f>
        <v>130.28</v>
      </c>
      <c r="N1373" s="1" t="s">
        <v>10</v>
      </c>
      <c r="O1373" s="1">
        <v>0.5</v>
      </c>
    </row>
    <row r="1374" spans="4:15" x14ac:dyDescent="0.25">
      <c r="D1374" s="1">
        <v>32100</v>
      </c>
      <c r="E1374" s="2">
        <v>41052</v>
      </c>
      <c r="F1374" s="1" t="s">
        <v>14</v>
      </c>
      <c r="G1374" s="1">
        <v>29</v>
      </c>
      <c r="H1374" s="4" t="str">
        <f>IF($G1374&gt;=30,"Large",IF(G1374&lt;=15,"Small","Medium"))</f>
        <v>Medium</v>
      </c>
      <c r="I1374" s="4" t="str">
        <f>VLOOKUP(G1374,$A$2:$B$12,2,TRUE)</f>
        <v>Medium-Large</v>
      </c>
      <c r="J1374" s="1">
        <v>1104.28</v>
      </c>
      <c r="K1374" s="4">
        <f>IF(I1374="Extra Large",0.01,IF(I1374="XXX Large",0.01,IF(I1374="XX Large",0.01,0)))</f>
        <v>0</v>
      </c>
      <c r="L1374" s="4">
        <f>J1374-(J1374*K1374)</f>
        <v>1104.28</v>
      </c>
      <c r="M1374" s="4">
        <f>IF(I1374="XXX Large",J1374-O1374,IF(I1374="XX Large",J1374-O1374,IF(I1374="Extra Large",J1374-O1374,J1374)))</f>
        <v>1104.28</v>
      </c>
      <c r="N1374" s="1" t="s">
        <v>10</v>
      </c>
      <c r="O1374" s="1">
        <v>1.99</v>
      </c>
    </row>
    <row r="1375" spans="4:15" x14ac:dyDescent="0.25">
      <c r="D1375" s="1">
        <v>17543</v>
      </c>
      <c r="E1375" s="2">
        <v>41054</v>
      </c>
      <c r="F1375" s="1" t="s">
        <v>12</v>
      </c>
      <c r="G1375" s="1">
        <v>26</v>
      </c>
      <c r="H1375" s="4" t="str">
        <f>IF($G1375&gt;=30,"Large",IF(G1375&lt;=15,"Small","Medium"))</f>
        <v>Medium</v>
      </c>
      <c r="I1375" s="4" t="str">
        <f>VLOOKUP(G1375,$A$2:$B$12,2,TRUE)</f>
        <v>Medium-Large</v>
      </c>
      <c r="J1375" s="1">
        <v>4300.6260000000002</v>
      </c>
      <c r="K1375" s="4">
        <f>IF(I1375="Extra Large",0.01,IF(I1375="XXX Large",0.01,IF(I1375="XX Large",0.01,0)))</f>
        <v>0</v>
      </c>
      <c r="L1375" s="4">
        <f>J1375-(J1375*K1375)</f>
        <v>4300.6260000000002</v>
      </c>
      <c r="M1375" s="4">
        <f>IF(I1375="XXX Large",J1375-O1375,IF(I1375="XX Large",J1375-O1375,IF(I1375="Extra Large",J1375-O1375,J1375)))</f>
        <v>4300.6260000000002</v>
      </c>
      <c r="N1375" s="1" t="s">
        <v>10</v>
      </c>
      <c r="O1375" s="1">
        <v>8.08</v>
      </c>
    </row>
    <row r="1376" spans="4:15" x14ac:dyDescent="0.25">
      <c r="D1376" s="1">
        <v>29218</v>
      </c>
      <c r="E1376" s="2">
        <v>41058</v>
      </c>
      <c r="F1376" s="1" t="s">
        <v>7</v>
      </c>
      <c r="G1376" s="1">
        <v>26</v>
      </c>
      <c r="H1376" s="4" t="str">
        <f>IF($G1376&gt;=30,"Large",IF(G1376&lt;=15,"Small","Medium"))</f>
        <v>Medium</v>
      </c>
      <c r="I1376" s="4" t="str">
        <f>VLOOKUP(G1376,$A$2:$B$12,2,TRUE)</f>
        <v>Medium-Large</v>
      </c>
      <c r="J1376" s="1">
        <v>74.02</v>
      </c>
      <c r="K1376" s="4">
        <f>IF(I1376="Extra Large",0.01,IF(I1376="XXX Large",0.01,IF(I1376="XX Large",0.01,0)))</f>
        <v>0</v>
      </c>
      <c r="L1376" s="4">
        <f>J1376-(J1376*K1376)</f>
        <v>74.02</v>
      </c>
      <c r="M1376" s="4">
        <f>IF(I1376="XXX Large",J1376-O1376,IF(I1376="XX Large",J1376-O1376,IF(I1376="Extra Large",J1376-O1376,J1376)))</f>
        <v>74.02</v>
      </c>
      <c r="N1376" s="1" t="s">
        <v>10</v>
      </c>
      <c r="O1376" s="1">
        <v>0.7</v>
      </c>
    </row>
    <row r="1377" spans="4:15" x14ac:dyDescent="0.25">
      <c r="D1377" s="1">
        <v>53762</v>
      </c>
      <c r="E1377" s="2">
        <v>41061</v>
      </c>
      <c r="F1377" s="1" t="s">
        <v>12</v>
      </c>
      <c r="G1377" s="1">
        <v>28</v>
      </c>
      <c r="H1377" s="4" t="str">
        <f>IF($G1377&gt;=30,"Large",IF(G1377&lt;=15,"Small","Medium"))</f>
        <v>Medium</v>
      </c>
      <c r="I1377" s="4" t="str">
        <f>VLOOKUP(G1377,$A$2:$B$12,2,TRUE)</f>
        <v>Medium-Large</v>
      </c>
      <c r="J1377" s="1">
        <v>136.16</v>
      </c>
      <c r="K1377" s="4">
        <f>IF(I1377="Extra Large",0.01,IF(I1377="XXX Large",0.01,IF(I1377="XX Large",0.01,0)))</f>
        <v>0</v>
      </c>
      <c r="L1377" s="4">
        <f>J1377-(J1377*K1377)</f>
        <v>136.16</v>
      </c>
      <c r="M1377" s="4">
        <f>IF(I1377="XXX Large",J1377-O1377,IF(I1377="XX Large",J1377-O1377,IF(I1377="Extra Large",J1377-O1377,J1377)))</f>
        <v>136.16</v>
      </c>
      <c r="N1377" s="1" t="s">
        <v>10</v>
      </c>
      <c r="O1377" s="1">
        <v>0.49</v>
      </c>
    </row>
    <row r="1378" spans="4:15" x14ac:dyDescent="0.25">
      <c r="D1378" s="1">
        <v>9024</v>
      </c>
      <c r="E1378" s="2">
        <v>41062</v>
      </c>
      <c r="F1378" s="1" t="s">
        <v>14</v>
      </c>
      <c r="G1378" s="1">
        <v>30</v>
      </c>
      <c r="H1378" s="4" t="str">
        <f>IF($G1378&gt;=30,"Large",IF(G1378&lt;=15,"Small","Medium"))</f>
        <v>Large</v>
      </c>
      <c r="I1378" s="4" t="str">
        <f>VLOOKUP(G1378,$A$2:$B$12,2,TRUE)</f>
        <v>Medium-Large</v>
      </c>
      <c r="J1378" s="1">
        <v>1136.44</v>
      </c>
      <c r="K1378" s="4">
        <f>IF(I1378="Extra Large",0.01,IF(I1378="XXX Large",0.01,IF(I1378="XX Large",0.01,0)))</f>
        <v>0</v>
      </c>
      <c r="L1378" s="4">
        <f>J1378-(J1378*K1378)</f>
        <v>1136.44</v>
      </c>
      <c r="M1378" s="4">
        <f>IF(I1378="XXX Large",J1378-O1378,IF(I1378="XX Large",J1378-O1378,IF(I1378="Extra Large",J1378-O1378,J1378)))</f>
        <v>1136.44</v>
      </c>
      <c r="N1378" s="1" t="s">
        <v>10</v>
      </c>
      <c r="O1378" s="1">
        <v>6.5</v>
      </c>
    </row>
    <row r="1379" spans="4:15" x14ac:dyDescent="0.25">
      <c r="D1379" s="1">
        <v>17507</v>
      </c>
      <c r="E1379" s="2">
        <v>41072</v>
      </c>
      <c r="F1379" s="1" t="s">
        <v>14</v>
      </c>
      <c r="G1379" s="1">
        <v>27</v>
      </c>
      <c r="H1379" s="4" t="str">
        <f>IF($G1379&gt;=30,"Large",IF(G1379&lt;=15,"Small","Medium"))</f>
        <v>Medium</v>
      </c>
      <c r="I1379" s="4" t="str">
        <f>VLOOKUP(G1379,$A$2:$B$12,2,TRUE)</f>
        <v>Medium-Large</v>
      </c>
      <c r="J1379" s="1">
        <v>399.76</v>
      </c>
      <c r="K1379" s="4">
        <f>IF(I1379="Extra Large",0.01,IF(I1379="XXX Large",0.01,IF(I1379="XX Large",0.01,0)))</f>
        <v>0</v>
      </c>
      <c r="L1379" s="4">
        <f>J1379-(J1379*K1379)</f>
        <v>399.76</v>
      </c>
      <c r="M1379" s="4">
        <f>IF(I1379="XXX Large",J1379-O1379,IF(I1379="XX Large",J1379-O1379,IF(I1379="Extra Large",J1379-O1379,J1379)))</f>
        <v>399.76</v>
      </c>
      <c r="N1379" s="1" t="s">
        <v>10</v>
      </c>
      <c r="O1379" s="1">
        <v>3.5</v>
      </c>
    </row>
    <row r="1380" spans="4:15" x14ac:dyDescent="0.25">
      <c r="D1380" s="1">
        <v>28899</v>
      </c>
      <c r="E1380" s="2">
        <v>41074</v>
      </c>
      <c r="F1380" s="1" t="s">
        <v>7</v>
      </c>
      <c r="G1380" s="1">
        <v>27</v>
      </c>
      <c r="H1380" s="4" t="str">
        <f>IF($G1380&gt;=30,"Large",IF(G1380&lt;=15,"Small","Medium"))</f>
        <v>Medium</v>
      </c>
      <c r="I1380" s="4" t="str">
        <f>VLOOKUP(G1380,$A$2:$B$12,2,TRUE)</f>
        <v>Medium-Large</v>
      </c>
      <c r="J1380" s="1">
        <v>4488.2635</v>
      </c>
      <c r="K1380" s="4">
        <f>IF(I1380="Extra Large",0.01,IF(I1380="XXX Large",0.01,IF(I1380="XX Large",0.01,0)))</f>
        <v>0</v>
      </c>
      <c r="L1380" s="4">
        <f>J1380-(J1380*K1380)</f>
        <v>4488.2635</v>
      </c>
      <c r="M1380" s="4">
        <f>IF(I1380="XXX Large",J1380-O1380,IF(I1380="XX Large",J1380-O1380,IF(I1380="Extra Large",J1380-O1380,J1380)))</f>
        <v>4488.2635</v>
      </c>
      <c r="N1380" s="1" t="s">
        <v>10</v>
      </c>
      <c r="O1380" s="1">
        <v>5</v>
      </c>
    </row>
    <row r="1381" spans="4:15" x14ac:dyDescent="0.25">
      <c r="D1381" s="1">
        <v>43488</v>
      </c>
      <c r="E1381" s="2">
        <v>41078</v>
      </c>
      <c r="F1381" s="1" t="s">
        <v>12</v>
      </c>
      <c r="G1381" s="1">
        <v>28</v>
      </c>
      <c r="H1381" s="4" t="str">
        <f>IF($G1381&gt;=30,"Large",IF(G1381&lt;=15,"Small","Medium"))</f>
        <v>Medium</v>
      </c>
      <c r="I1381" s="4" t="str">
        <f>VLOOKUP(G1381,$A$2:$B$12,2,TRUE)</f>
        <v>Medium-Large</v>
      </c>
      <c r="J1381" s="1">
        <v>547.32000000000005</v>
      </c>
      <c r="K1381" s="4">
        <f>IF(I1381="Extra Large",0.01,IF(I1381="XXX Large",0.01,IF(I1381="XX Large",0.01,0)))</f>
        <v>0</v>
      </c>
      <c r="L1381" s="4">
        <f>J1381-(J1381*K1381)</f>
        <v>547.32000000000005</v>
      </c>
      <c r="M1381" s="4">
        <f>IF(I1381="XXX Large",J1381-O1381,IF(I1381="XX Large",J1381-O1381,IF(I1381="Extra Large",J1381-O1381,J1381)))</f>
        <v>547.32000000000005</v>
      </c>
      <c r="N1381" s="1" t="s">
        <v>10</v>
      </c>
      <c r="O1381" s="1">
        <v>6.67</v>
      </c>
    </row>
    <row r="1382" spans="4:15" x14ac:dyDescent="0.25">
      <c r="D1382" s="1">
        <v>46497</v>
      </c>
      <c r="E1382" s="2">
        <v>41079</v>
      </c>
      <c r="F1382" s="1" t="s">
        <v>9</v>
      </c>
      <c r="G1382" s="1">
        <v>30</v>
      </c>
      <c r="H1382" s="4" t="str">
        <f>IF($G1382&gt;=30,"Large",IF(G1382&lt;=15,"Small","Medium"))</f>
        <v>Large</v>
      </c>
      <c r="I1382" s="4" t="str">
        <f>VLOOKUP(G1382,$A$2:$B$12,2,TRUE)</f>
        <v>Medium-Large</v>
      </c>
      <c r="J1382" s="1">
        <v>630.54</v>
      </c>
      <c r="K1382" s="4">
        <f>IF(I1382="Extra Large",0.01,IF(I1382="XXX Large",0.01,IF(I1382="XX Large",0.01,0)))</f>
        <v>0</v>
      </c>
      <c r="L1382" s="4">
        <f>J1382-(J1382*K1382)</f>
        <v>630.54</v>
      </c>
      <c r="M1382" s="4">
        <f>IF(I1382="XXX Large",J1382-O1382,IF(I1382="XX Large",J1382-O1382,IF(I1382="Extra Large",J1382-O1382,J1382)))</f>
        <v>630.54</v>
      </c>
      <c r="N1382" s="1" t="s">
        <v>10</v>
      </c>
      <c r="O1382" s="1">
        <v>8.99</v>
      </c>
    </row>
    <row r="1383" spans="4:15" x14ac:dyDescent="0.25">
      <c r="D1383" s="1">
        <v>8294</v>
      </c>
      <c r="E1383" s="2">
        <v>41080</v>
      </c>
      <c r="F1383" s="1" t="s">
        <v>14</v>
      </c>
      <c r="G1383" s="1">
        <v>28</v>
      </c>
      <c r="H1383" s="4" t="str">
        <f>IF($G1383&gt;=30,"Large",IF(G1383&lt;=15,"Small","Medium"))</f>
        <v>Medium</v>
      </c>
      <c r="I1383" s="4" t="str">
        <f>VLOOKUP(G1383,$A$2:$B$12,2,TRUE)</f>
        <v>Medium-Large</v>
      </c>
      <c r="J1383" s="1">
        <v>197.57400000000001</v>
      </c>
      <c r="K1383" s="4">
        <f>IF(I1383="Extra Large",0.01,IF(I1383="XXX Large",0.01,IF(I1383="XX Large",0.01,0)))</f>
        <v>0</v>
      </c>
      <c r="L1383" s="4">
        <f>J1383-(J1383*K1383)</f>
        <v>197.57400000000001</v>
      </c>
      <c r="M1383" s="4">
        <f>IF(I1383="XXX Large",J1383-O1383,IF(I1383="XX Large",J1383-O1383,IF(I1383="Extra Large",J1383-O1383,J1383)))</f>
        <v>197.57400000000001</v>
      </c>
      <c r="N1383" s="1" t="s">
        <v>10</v>
      </c>
      <c r="O1383" s="1">
        <v>5.03</v>
      </c>
    </row>
    <row r="1384" spans="4:15" x14ac:dyDescent="0.25">
      <c r="D1384" s="1">
        <v>47620</v>
      </c>
      <c r="E1384" s="2">
        <v>41086</v>
      </c>
      <c r="F1384" s="1" t="s">
        <v>7</v>
      </c>
      <c r="G1384" s="1">
        <v>27</v>
      </c>
      <c r="H1384" s="4" t="str">
        <f>IF($G1384&gt;=30,"Large",IF(G1384&lt;=15,"Small","Medium"))</f>
        <v>Medium</v>
      </c>
      <c r="I1384" s="4" t="str">
        <f>VLOOKUP(G1384,$A$2:$B$12,2,TRUE)</f>
        <v>Medium-Large</v>
      </c>
      <c r="J1384" s="1">
        <v>302.2</v>
      </c>
      <c r="K1384" s="4">
        <f>IF(I1384="Extra Large",0.01,IF(I1384="XXX Large",0.01,IF(I1384="XX Large",0.01,0)))</f>
        <v>0</v>
      </c>
      <c r="L1384" s="4">
        <f>J1384-(J1384*K1384)</f>
        <v>302.2</v>
      </c>
      <c r="M1384" s="4">
        <f>IF(I1384="XXX Large",J1384-O1384,IF(I1384="XX Large",J1384-O1384,IF(I1384="Extra Large",J1384-O1384,J1384)))</f>
        <v>302.2</v>
      </c>
      <c r="N1384" s="1" t="s">
        <v>10</v>
      </c>
      <c r="O1384" s="1">
        <v>3.37</v>
      </c>
    </row>
    <row r="1385" spans="4:15" x14ac:dyDescent="0.25">
      <c r="D1385" s="1">
        <v>24743</v>
      </c>
      <c r="E1385" s="2">
        <v>41088</v>
      </c>
      <c r="F1385" s="1" t="s">
        <v>7</v>
      </c>
      <c r="G1385" s="1">
        <v>26</v>
      </c>
      <c r="H1385" s="4" t="str">
        <f>IF($G1385&gt;=30,"Large",IF(G1385&lt;=15,"Small","Medium"))</f>
        <v>Medium</v>
      </c>
      <c r="I1385" s="4" t="str">
        <f>VLOOKUP(G1385,$A$2:$B$12,2,TRUE)</f>
        <v>Medium-Large</v>
      </c>
      <c r="J1385" s="1">
        <v>3758.77</v>
      </c>
      <c r="K1385" s="4">
        <f>IF(I1385="Extra Large",0.01,IF(I1385="XXX Large",0.01,IF(I1385="XX Large",0.01,0)))</f>
        <v>0</v>
      </c>
      <c r="L1385" s="4">
        <f>J1385-(J1385*K1385)</f>
        <v>3758.77</v>
      </c>
      <c r="M1385" s="4">
        <f>IF(I1385="XXX Large",J1385-O1385,IF(I1385="XX Large",J1385-O1385,IF(I1385="Extra Large",J1385-O1385,J1385)))</f>
        <v>3758.77</v>
      </c>
      <c r="N1385" s="1" t="s">
        <v>10</v>
      </c>
      <c r="O1385" s="1">
        <v>24.49</v>
      </c>
    </row>
    <row r="1386" spans="4:15" x14ac:dyDescent="0.25">
      <c r="D1386" s="1">
        <v>25569</v>
      </c>
      <c r="E1386" s="2">
        <v>41099</v>
      </c>
      <c r="F1386" s="1" t="s">
        <v>9</v>
      </c>
      <c r="G1386" s="1">
        <v>27</v>
      </c>
      <c r="H1386" s="4" t="str">
        <f>IF($G1386&gt;=30,"Large",IF(G1386&lt;=15,"Small","Medium"))</f>
        <v>Medium</v>
      </c>
      <c r="I1386" s="4" t="str">
        <f>VLOOKUP(G1386,$A$2:$B$12,2,TRUE)</f>
        <v>Medium-Large</v>
      </c>
      <c r="J1386" s="1">
        <v>311.20999999999998</v>
      </c>
      <c r="K1386" s="4">
        <f>IF(I1386="Extra Large",0.01,IF(I1386="XXX Large",0.01,IF(I1386="XX Large",0.01,0)))</f>
        <v>0</v>
      </c>
      <c r="L1386" s="4">
        <f>J1386-(J1386*K1386)</f>
        <v>311.20999999999998</v>
      </c>
      <c r="M1386" s="4">
        <f>IF(I1386="XXX Large",J1386-O1386,IF(I1386="XX Large",J1386-O1386,IF(I1386="Extra Large",J1386-O1386,J1386)))</f>
        <v>311.20999999999998</v>
      </c>
      <c r="N1386" s="1" t="s">
        <v>10</v>
      </c>
      <c r="O1386" s="1">
        <v>6.47</v>
      </c>
    </row>
    <row r="1387" spans="4:15" x14ac:dyDescent="0.25">
      <c r="D1387" s="1">
        <v>17735</v>
      </c>
      <c r="E1387" s="2">
        <v>41102</v>
      </c>
      <c r="F1387" s="1" t="s">
        <v>7</v>
      </c>
      <c r="G1387" s="1">
        <v>28</v>
      </c>
      <c r="H1387" s="4" t="str">
        <f>IF($G1387&gt;=30,"Large",IF(G1387&lt;=15,"Small","Medium"))</f>
        <v>Medium</v>
      </c>
      <c r="I1387" s="4" t="str">
        <f>VLOOKUP(G1387,$A$2:$B$12,2,TRUE)</f>
        <v>Medium-Large</v>
      </c>
      <c r="J1387" s="1">
        <v>101.19</v>
      </c>
      <c r="K1387" s="4">
        <f>IF(I1387="Extra Large",0.01,IF(I1387="XXX Large",0.01,IF(I1387="XX Large",0.01,0)))</f>
        <v>0</v>
      </c>
      <c r="L1387" s="4">
        <f>J1387-(J1387*K1387)</f>
        <v>101.19</v>
      </c>
      <c r="M1387" s="4">
        <f>IF(I1387="XXX Large",J1387-O1387,IF(I1387="XX Large",J1387-O1387,IF(I1387="Extra Large",J1387-O1387,J1387)))</f>
        <v>101.19</v>
      </c>
      <c r="N1387" s="1" t="s">
        <v>10</v>
      </c>
      <c r="O1387" s="1">
        <v>0.71</v>
      </c>
    </row>
    <row r="1388" spans="4:15" x14ac:dyDescent="0.25">
      <c r="D1388" s="1">
        <v>5858</v>
      </c>
      <c r="E1388" s="2">
        <v>41103</v>
      </c>
      <c r="F1388" s="1" t="s">
        <v>11</v>
      </c>
      <c r="G1388" s="1">
        <v>29</v>
      </c>
      <c r="H1388" s="4" t="str">
        <f>IF($G1388&gt;=30,"Large",IF(G1388&lt;=15,"Small","Medium"))</f>
        <v>Medium</v>
      </c>
      <c r="I1388" s="4" t="str">
        <f>VLOOKUP(G1388,$A$2:$B$12,2,TRUE)</f>
        <v>Medium-Large</v>
      </c>
      <c r="J1388" s="1">
        <v>5382.3104999999996</v>
      </c>
      <c r="K1388" s="4">
        <f>IF(I1388="Extra Large",0.01,IF(I1388="XXX Large",0.01,IF(I1388="XX Large",0.01,0)))</f>
        <v>0</v>
      </c>
      <c r="L1388" s="4">
        <f>J1388-(J1388*K1388)</f>
        <v>5382.3104999999996</v>
      </c>
      <c r="M1388" s="4">
        <f>IF(I1388="XXX Large",J1388-O1388,IF(I1388="XX Large",J1388-O1388,IF(I1388="Extra Large",J1388-O1388,J1388)))</f>
        <v>5382.3104999999996</v>
      </c>
      <c r="N1388" s="1" t="s">
        <v>10</v>
      </c>
      <c r="O1388" s="1">
        <v>8.99</v>
      </c>
    </row>
    <row r="1389" spans="4:15" x14ac:dyDescent="0.25">
      <c r="D1389" s="1">
        <v>14980</v>
      </c>
      <c r="E1389" s="2">
        <v>41104</v>
      </c>
      <c r="F1389" s="1" t="s">
        <v>12</v>
      </c>
      <c r="G1389" s="1">
        <v>27</v>
      </c>
      <c r="H1389" s="4" t="str">
        <f>IF($G1389&gt;=30,"Large",IF(G1389&lt;=15,"Small","Medium"))</f>
        <v>Medium</v>
      </c>
      <c r="I1389" s="4" t="str">
        <f>VLOOKUP(G1389,$A$2:$B$12,2,TRUE)</f>
        <v>Medium-Large</v>
      </c>
      <c r="J1389" s="1">
        <v>898.9</v>
      </c>
      <c r="K1389" s="4">
        <f>IF(I1389="Extra Large",0.01,IF(I1389="XXX Large",0.01,IF(I1389="XX Large",0.01,0)))</f>
        <v>0</v>
      </c>
      <c r="L1389" s="4">
        <f>J1389-(J1389*K1389)</f>
        <v>898.9</v>
      </c>
      <c r="M1389" s="4">
        <f>IF(I1389="XXX Large",J1389-O1389,IF(I1389="XX Large",J1389-O1389,IF(I1389="Extra Large",J1389-O1389,J1389)))</f>
        <v>898.9</v>
      </c>
      <c r="N1389" s="1" t="s">
        <v>10</v>
      </c>
      <c r="O1389" s="1">
        <v>1.99</v>
      </c>
    </row>
    <row r="1390" spans="4:15" x14ac:dyDescent="0.25">
      <c r="D1390" s="1">
        <v>46979</v>
      </c>
      <c r="E1390" s="2">
        <v>41106</v>
      </c>
      <c r="F1390" s="1" t="s">
        <v>7</v>
      </c>
      <c r="G1390" s="1">
        <v>26</v>
      </c>
      <c r="H1390" s="4" t="str">
        <f>IF($G1390&gt;=30,"Large",IF(G1390&lt;=15,"Small","Medium"))</f>
        <v>Medium</v>
      </c>
      <c r="I1390" s="4" t="str">
        <f>VLOOKUP(G1390,$A$2:$B$12,2,TRUE)</f>
        <v>Medium-Large</v>
      </c>
      <c r="J1390" s="1">
        <v>135.88</v>
      </c>
      <c r="K1390" s="4">
        <f>IF(I1390="Extra Large",0.01,IF(I1390="XXX Large",0.01,IF(I1390="XX Large",0.01,0)))</f>
        <v>0</v>
      </c>
      <c r="L1390" s="4">
        <f>J1390-(J1390*K1390)</f>
        <v>135.88</v>
      </c>
      <c r="M1390" s="4">
        <f>IF(I1390="XXX Large",J1390-O1390,IF(I1390="XX Large",J1390-O1390,IF(I1390="Extra Large",J1390-O1390,J1390)))</f>
        <v>135.88</v>
      </c>
      <c r="N1390" s="1" t="s">
        <v>10</v>
      </c>
      <c r="O1390" s="1">
        <v>5.49</v>
      </c>
    </row>
    <row r="1391" spans="4:15" x14ac:dyDescent="0.25">
      <c r="D1391" s="1">
        <v>25825</v>
      </c>
      <c r="E1391" s="2">
        <v>41109</v>
      </c>
      <c r="F1391" s="1" t="s">
        <v>11</v>
      </c>
      <c r="G1391" s="1">
        <v>27</v>
      </c>
      <c r="H1391" s="4" t="str">
        <f>IF($G1391&gt;=30,"Large",IF(G1391&lt;=15,"Small","Medium"))</f>
        <v>Medium</v>
      </c>
      <c r="I1391" s="4" t="str">
        <f>VLOOKUP(G1391,$A$2:$B$12,2,TRUE)</f>
        <v>Medium-Large</v>
      </c>
      <c r="J1391" s="1">
        <v>159.65</v>
      </c>
      <c r="K1391" s="4">
        <f>IF(I1391="Extra Large",0.01,IF(I1391="XXX Large",0.01,IF(I1391="XX Large",0.01,0)))</f>
        <v>0</v>
      </c>
      <c r="L1391" s="4">
        <f>J1391-(J1391*K1391)</f>
        <v>159.65</v>
      </c>
      <c r="M1391" s="4">
        <f>IF(I1391="XXX Large",J1391-O1391,IF(I1391="XX Large",J1391-O1391,IF(I1391="Extra Large",J1391-O1391,J1391)))</f>
        <v>159.65</v>
      </c>
      <c r="N1391" s="1" t="s">
        <v>10</v>
      </c>
      <c r="O1391" s="1">
        <v>2.27</v>
      </c>
    </row>
    <row r="1392" spans="4:15" x14ac:dyDescent="0.25">
      <c r="D1392" s="1">
        <v>49927</v>
      </c>
      <c r="E1392" s="2">
        <v>41110</v>
      </c>
      <c r="F1392" s="1" t="s">
        <v>11</v>
      </c>
      <c r="G1392" s="1">
        <v>28</v>
      </c>
      <c r="H1392" s="4" t="str">
        <f>IF($G1392&gt;=30,"Large",IF(G1392&lt;=15,"Small","Medium"))</f>
        <v>Medium</v>
      </c>
      <c r="I1392" s="4" t="str">
        <f>VLOOKUP(G1392,$A$2:$B$12,2,TRUE)</f>
        <v>Medium-Large</v>
      </c>
      <c r="J1392" s="1">
        <v>199.52</v>
      </c>
      <c r="K1392" s="4">
        <f>IF(I1392="Extra Large",0.01,IF(I1392="XXX Large",0.01,IF(I1392="XX Large",0.01,0)))</f>
        <v>0</v>
      </c>
      <c r="L1392" s="4">
        <f>J1392-(J1392*K1392)</f>
        <v>199.52</v>
      </c>
      <c r="M1392" s="4">
        <f>IF(I1392="XXX Large",J1392-O1392,IF(I1392="XX Large",J1392-O1392,IF(I1392="Extra Large",J1392-O1392,J1392)))</f>
        <v>199.52</v>
      </c>
      <c r="N1392" s="1" t="s">
        <v>10</v>
      </c>
      <c r="O1392" s="1">
        <v>4</v>
      </c>
    </row>
    <row r="1393" spans="4:15" x14ac:dyDescent="0.25">
      <c r="D1393" s="1">
        <v>49927</v>
      </c>
      <c r="E1393" s="2">
        <v>41110</v>
      </c>
      <c r="F1393" s="1" t="s">
        <v>11</v>
      </c>
      <c r="G1393" s="1">
        <v>26</v>
      </c>
      <c r="H1393" s="4" t="str">
        <f>IF($G1393&gt;=30,"Large",IF(G1393&lt;=15,"Small","Medium"))</f>
        <v>Medium</v>
      </c>
      <c r="I1393" s="4" t="str">
        <f>VLOOKUP(G1393,$A$2:$B$12,2,TRUE)</f>
        <v>Medium-Large</v>
      </c>
      <c r="J1393" s="1">
        <v>139.54</v>
      </c>
      <c r="K1393" s="4">
        <f>IF(I1393="Extra Large",0.01,IF(I1393="XXX Large",0.01,IF(I1393="XX Large",0.01,0)))</f>
        <v>0</v>
      </c>
      <c r="L1393" s="4">
        <f>J1393-(J1393*K1393)</f>
        <v>139.54</v>
      </c>
      <c r="M1393" s="4">
        <f>IF(I1393="XXX Large",J1393-O1393,IF(I1393="XX Large",J1393-O1393,IF(I1393="Extra Large",J1393-O1393,J1393)))</f>
        <v>139.54</v>
      </c>
      <c r="N1393" s="1" t="s">
        <v>10</v>
      </c>
      <c r="O1393" s="1">
        <v>4.95</v>
      </c>
    </row>
    <row r="1394" spans="4:15" x14ac:dyDescent="0.25">
      <c r="D1394" s="1">
        <v>37831</v>
      </c>
      <c r="E1394" s="2">
        <v>41116</v>
      </c>
      <c r="F1394" s="1" t="s">
        <v>11</v>
      </c>
      <c r="G1394" s="1">
        <v>30</v>
      </c>
      <c r="H1394" s="4" t="str">
        <f>IF($G1394&gt;=30,"Large",IF(G1394&lt;=15,"Small","Medium"))</f>
        <v>Large</v>
      </c>
      <c r="I1394" s="4" t="str">
        <f>VLOOKUP(G1394,$A$2:$B$12,2,TRUE)</f>
        <v>Medium-Large</v>
      </c>
      <c r="J1394" s="1">
        <v>453.87</v>
      </c>
      <c r="K1394" s="4">
        <f>IF(I1394="Extra Large",0.01,IF(I1394="XXX Large",0.01,IF(I1394="XX Large",0.01,0)))</f>
        <v>0</v>
      </c>
      <c r="L1394" s="4">
        <f>J1394-(J1394*K1394)</f>
        <v>453.87</v>
      </c>
      <c r="M1394" s="4">
        <f>IF(I1394="XXX Large",J1394-O1394,IF(I1394="XX Large",J1394-O1394,IF(I1394="Extra Large",J1394-O1394,J1394)))</f>
        <v>453.87</v>
      </c>
      <c r="N1394" s="1" t="s">
        <v>10</v>
      </c>
      <c r="O1394" s="1">
        <v>4</v>
      </c>
    </row>
    <row r="1395" spans="4:15" x14ac:dyDescent="0.25">
      <c r="D1395" s="1">
        <v>11782</v>
      </c>
      <c r="E1395" s="2">
        <v>41118</v>
      </c>
      <c r="F1395" s="1" t="s">
        <v>7</v>
      </c>
      <c r="G1395" s="1">
        <v>27</v>
      </c>
      <c r="H1395" s="4" t="str">
        <f>IF($G1395&gt;=30,"Large",IF(G1395&lt;=15,"Small","Medium"))</f>
        <v>Medium</v>
      </c>
      <c r="I1395" s="4" t="str">
        <f>VLOOKUP(G1395,$A$2:$B$12,2,TRUE)</f>
        <v>Medium-Large</v>
      </c>
      <c r="J1395" s="1">
        <v>1541.7809999999999</v>
      </c>
      <c r="K1395" s="4">
        <f>IF(I1395="Extra Large",0.01,IF(I1395="XXX Large",0.01,IF(I1395="XX Large",0.01,0)))</f>
        <v>0</v>
      </c>
      <c r="L1395" s="4">
        <f>J1395-(J1395*K1395)</f>
        <v>1541.7809999999999</v>
      </c>
      <c r="M1395" s="4">
        <f>IF(I1395="XXX Large",J1395-O1395,IF(I1395="XX Large",J1395-O1395,IF(I1395="Extra Large",J1395-O1395,J1395)))</f>
        <v>1541.7809999999999</v>
      </c>
      <c r="N1395" s="1" t="s">
        <v>10</v>
      </c>
      <c r="O1395" s="1">
        <v>13.99</v>
      </c>
    </row>
    <row r="1396" spans="4:15" x14ac:dyDescent="0.25">
      <c r="D1396" s="1">
        <v>2562</v>
      </c>
      <c r="E1396" s="2">
        <v>41121</v>
      </c>
      <c r="F1396" s="1" t="s">
        <v>12</v>
      </c>
      <c r="G1396" s="1">
        <v>28</v>
      </c>
      <c r="H1396" s="4" t="str">
        <f>IF($G1396&gt;=30,"Large",IF(G1396&lt;=15,"Small","Medium"))</f>
        <v>Medium</v>
      </c>
      <c r="I1396" s="4" t="str">
        <f>VLOOKUP(G1396,$A$2:$B$12,2,TRUE)</f>
        <v>Medium-Large</v>
      </c>
      <c r="J1396" s="1">
        <v>64.819999999999993</v>
      </c>
      <c r="K1396" s="4">
        <f>IF(I1396="Extra Large",0.01,IF(I1396="XXX Large",0.01,IF(I1396="XX Large",0.01,0)))</f>
        <v>0</v>
      </c>
      <c r="L1396" s="4">
        <f>J1396-(J1396*K1396)</f>
        <v>64.819999999999993</v>
      </c>
      <c r="M1396" s="4">
        <f>IF(I1396="XXX Large",J1396-O1396,IF(I1396="XX Large",J1396-O1396,IF(I1396="Extra Large",J1396-O1396,J1396)))</f>
        <v>64.819999999999993</v>
      </c>
      <c r="N1396" s="1" t="s">
        <v>10</v>
      </c>
      <c r="O1396" s="1">
        <v>1.99</v>
      </c>
    </row>
    <row r="1397" spans="4:15" x14ac:dyDescent="0.25">
      <c r="D1397" s="1">
        <v>47399</v>
      </c>
      <c r="E1397" s="2">
        <v>41122</v>
      </c>
      <c r="F1397" s="1" t="s">
        <v>7</v>
      </c>
      <c r="G1397" s="1">
        <v>26</v>
      </c>
      <c r="H1397" s="4" t="str">
        <f>IF($G1397&gt;=30,"Large",IF(G1397&lt;=15,"Small","Medium"))</f>
        <v>Medium</v>
      </c>
      <c r="I1397" s="4" t="str">
        <f>VLOOKUP(G1397,$A$2:$B$12,2,TRUE)</f>
        <v>Medium-Large</v>
      </c>
      <c r="J1397" s="1">
        <v>145.76</v>
      </c>
      <c r="K1397" s="4">
        <f>IF(I1397="Extra Large",0.01,IF(I1397="XXX Large",0.01,IF(I1397="XX Large",0.01,0)))</f>
        <v>0</v>
      </c>
      <c r="L1397" s="4">
        <f>J1397-(J1397*K1397)</f>
        <v>145.76</v>
      </c>
      <c r="M1397" s="4">
        <f>IF(I1397="XXX Large",J1397-O1397,IF(I1397="XX Large",J1397-O1397,IF(I1397="Extra Large",J1397-O1397,J1397)))</f>
        <v>145.76</v>
      </c>
      <c r="N1397" s="1" t="s">
        <v>10</v>
      </c>
      <c r="O1397" s="1">
        <v>2.99</v>
      </c>
    </row>
    <row r="1398" spans="4:15" x14ac:dyDescent="0.25">
      <c r="D1398" s="1">
        <v>1540</v>
      </c>
      <c r="E1398" s="2">
        <v>41125</v>
      </c>
      <c r="F1398" s="1" t="s">
        <v>9</v>
      </c>
      <c r="G1398" s="1">
        <v>30</v>
      </c>
      <c r="H1398" s="4" t="str">
        <f>IF($G1398&gt;=30,"Large",IF(G1398&lt;=15,"Small","Medium"))</f>
        <v>Large</v>
      </c>
      <c r="I1398" s="4" t="str">
        <f>VLOOKUP(G1398,$A$2:$B$12,2,TRUE)</f>
        <v>Medium-Large</v>
      </c>
      <c r="J1398" s="1">
        <v>80.900000000000006</v>
      </c>
      <c r="K1398" s="4">
        <f>IF(I1398="Extra Large",0.01,IF(I1398="XXX Large",0.01,IF(I1398="XX Large",0.01,0)))</f>
        <v>0</v>
      </c>
      <c r="L1398" s="4">
        <f>J1398-(J1398*K1398)</f>
        <v>80.900000000000006</v>
      </c>
      <c r="M1398" s="4">
        <f>IF(I1398="XXX Large",J1398-O1398,IF(I1398="XX Large",J1398-O1398,IF(I1398="Extra Large",J1398-O1398,J1398)))</f>
        <v>80.900000000000006</v>
      </c>
      <c r="N1398" s="1" t="s">
        <v>10</v>
      </c>
      <c r="O1398" s="1">
        <v>0.7</v>
      </c>
    </row>
    <row r="1399" spans="4:15" x14ac:dyDescent="0.25">
      <c r="D1399" s="1">
        <v>11398</v>
      </c>
      <c r="E1399" s="2">
        <v>41127</v>
      </c>
      <c r="F1399" s="1" t="s">
        <v>9</v>
      </c>
      <c r="G1399" s="1">
        <v>26</v>
      </c>
      <c r="H1399" s="4" t="str">
        <f>IF($G1399&gt;=30,"Large",IF(G1399&lt;=15,"Small","Medium"))</f>
        <v>Medium</v>
      </c>
      <c r="I1399" s="4" t="str">
        <f>VLOOKUP(G1399,$A$2:$B$12,2,TRUE)</f>
        <v>Medium-Large</v>
      </c>
      <c r="J1399" s="1">
        <v>80.89</v>
      </c>
      <c r="K1399" s="4">
        <f>IF(I1399="Extra Large",0.01,IF(I1399="XXX Large",0.01,IF(I1399="XX Large",0.01,0)))</f>
        <v>0</v>
      </c>
      <c r="L1399" s="4">
        <f>J1399-(J1399*K1399)</f>
        <v>80.89</v>
      </c>
      <c r="M1399" s="4">
        <f>IF(I1399="XXX Large",J1399-O1399,IF(I1399="XX Large",J1399-O1399,IF(I1399="Extra Large",J1399-O1399,J1399)))</f>
        <v>80.89</v>
      </c>
      <c r="N1399" s="1" t="s">
        <v>10</v>
      </c>
      <c r="O1399" s="1">
        <v>0.81</v>
      </c>
    </row>
    <row r="1400" spans="4:15" x14ac:dyDescent="0.25">
      <c r="D1400" s="1">
        <v>51175</v>
      </c>
      <c r="E1400" s="2">
        <v>41135</v>
      </c>
      <c r="F1400" s="1" t="s">
        <v>9</v>
      </c>
      <c r="G1400" s="1">
        <v>28</v>
      </c>
      <c r="H1400" s="4" t="str">
        <f>IF($G1400&gt;=30,"Large",IF(G1400&lt;=15,"Small","Medium"))</f>
        <v>Medium</v>
      </c>
      <c r="I1400" s="4" t="str">
        <f>VLOOKUP(G1400,$A$2:$B$12,2,TRUE)</f>
        <v>Medium-Large</v>
      </c>
      <c r="J1400" s="1">
        <v>1135.24</v>
      </c>
      <c r="K1400" s="4">
        <f>IF(I1400="Extra Large",0.01,IF(I1400="XXX Large",0.01,IF(I1400="XX Large",0.01,0)))</f>
        <v>0</v>
      </c>
      <c r="L1400" s="4">
        <f>J1400-(J1400*K1400)</f>
        <v>1135.24</v>
      </c>
      <c r="M1400" s="4">
        <f>IF(I1400="XXX Large",J1400-O1400,IF(I1400="XX Large",J1400-O1400,IF(I1400="Extra Large",J1400-O1400,J1400)))</f>
        <v>1135.24</v>
      </c>
      <c r="N1400" s="1" t="s">
        <v>10</v>
      </c>
      <c r="O1400" s="1">
        <v>4.5</v>
      </c>
    </row>
    <row r="1401" spans="4:15" x14ac:dyDescent="0.25">
      <c r="D1401" s="1">
        <v>36038</v>
      </c>
      <c r="E1401" s="2">
        <v>41137</v>
      </c>
      <c r="F1401" s="1" t="s">
        <v>9</v>
      </c>
      <c r="G1401" s="1">
        <v>26</v>
      </c>
      <c r="H1401" s="4" t="str">
        <f>IF($G1401&gt;=30,"Large",IF(G1401&lt;=15,"Small","Medium"))</f>
        <v>Medium</v>
      </c>
      <c r="I1401" s="4" t="str">
        <f>VLOOKUP(G1401,$A$2:$B$12,2,TRUE)</f>
        <v>Medium-Large</v>
      </c>
      <c r="J1401" s="1">
        <v>95.26</v>
      </c>
      <c r="K1401" s="4">
        <f>IF(I1401="Extra Large",0.01,IF(I1401="XXX Large",0.01,IF(I1401="XX Large",0.01,0)))</f>
        <v>0</v>
      </c>
      <c r="L1401" s="4">
        <f>J1401-(J1401*K1401)</f>
        <v>95.26</v>
      </c>
      <c r="M1401" s="4">
        <f>IF(I1401="XXX Large",J1401-O1401,IF(I1401="XX Large",J1401-O1401,IF(I1401="Extra Large",J1401-O1401,J1401)))</f>
        <v>95.26</v>
      </c>
      <c r="N1401" s="1" t="s">
        <v>10</v>
      </c>
      <c r="O1401" s="1">
        <v>5</v>
      </c>
    </row>
    <row r="1402" spans="4:15" x14ac:dyDescent="0.25">
      <c r="D1402" s="1">
        <v>40608</v>
      </c>
      <c r="E1402" s="2">
        <v>41140</v>
      </c>
      <c r="F1402" s="1" t="s">
        <v>11</v>
      </c>
      <c r="G1402" s="1">
        <v>29</v>
      </c>
      <c r="H1402" s="4" t="str">
        <f>IF($G1402&gt;=30,"Large",IF(G1402&lt;=15,"Small","Medium"))</f>
        <v>Medium</v>
      </c>
      <c r="I1402" s="4" t="str">
        <f>VLOOKUP(G1402,$A$2:$B$12,2,TRUE)</f>
        <v>Medium-Large</v>
      </c>
      <c r="J1402" s="1">
        <v>573.97</v>
      </c>
      <c r="K1402" s="4">
        <f>IF(I1402="Extra Large",0.01,IF(I1402="XXX Large",0.01,IF(I1402="XX Large",0.01,0)))</f>
        <v>0</v>
      </c>
      <c r="L1402" s="4">
        <f>J1402-(J1402*K1402)</f>
        <v>573.97</v>
      </c>
      <c r="M1402" s="4">
        <f>IF(I1402="XXX Large",J1402-O1402,IF(I1402="XX Large",J1402-O1402,IF(I1402="Extra Large",J1402-O1402,J1402)))</f>
        <v>573.97</v>
      </c>
      <c r="N1402" s="1" t="s">
        <v>10</v>
      </c>
      <c r="O1402" s="1">
        <v>9.5399999999999991</v>
      </c>
    </row>
    <row r="1403" spans="4:15" x14ac:dyDescent="0.25">
      <c r="D1403" s="1">
        <v>17953</v>
      </c>
      <c r="E1403" s="2">
        <v>41141</v>
      </c>
      <c r="F1403" s="1" t="s">
        <v>9</v>
      </c>
      <c r="G1403" s="1">
        <v>30</v>
      </c>
      <c r="H1403" s="4" t="str">
        <f>IF($G1403&gt;=30,"Large",IF(G1403&lt;=15,"Small","Medium"))</f>
        <v>Large</v>
      </c>
      <c r="I1403" s="4" t="str">
        <f>VLOOKUP(G1403,$A$2:$B$12,2,TRUE)</f>
        <v>Medium-Large</v>
      </c>
      <c r="J1403" s="1">
        <v>975.12</v>
      </c>
      <c r="K1403" s="4">
        <f>IF(I1403="Extra Large",0.01,IF(I1403="XXX Large",0.01,IF(I1403="XX Large",0.01,0)))</f>
        <v>0</v>
      </c>
      <c r="L1403" s="4">
        <f>J1403-(J1403*K1403)</f>
        <v>975.12</v>
      </c>
      <c r="M1403" s="4">
        <f>IF(I1403="XXX Large",J1403-O1403,IF(I1403="XX Large",J1403-O1403,IF(I1403="Extra Large",J1403-O1403,J1403)))</f>
        <v>975.12</v>
      </c>
      <c r="N1403" s="1" t="s">
        <v>10</v>
      </c>
      <c r="O1403" s="1">
        <v>19.510000000000002</v>
      </c>
    </row>
    <row r="1404" spans="4:15" x14ac:dyDescent="0.25">
      <c r="D1404" s="1">
        <v>14439</v>
      </c>
      <c r="E1404" s="2">
        <v>41151</v>
      </c>
      <c r="F1404" s="1" t="s">
        <v>9</v>
      </c>
      <c r="G1404" s="1">
        <v>27</v>
      </c>
      <c r="H1404" s="4" t="str">
        <f>IF($G1404&gt;=30,"Large",IF(G1404&lt;=15,"Small","Medium"))</f>
        <v>Medium</v>
      </c>
      <c r="I1404" s="4" t="str">
        <f>VLOOKUP(G1404,$A$2:$B$12,2,TRUE)</f>
        <v>Medium-Large</v>
      </c>
      <c r="J1404" s="1">
        <v>1428.64</v>
      </c>
      <c r="K1404" s="4">
        <f>IF(I1404="Extra Large",0.01,IF(I1404="XXX Large",0.01,IF(I1404="XX Large",0.01,0)))</f>
        <v>0</v>
      </c>
      <c r="L1404" s="4">
        <f>J1404-(J1404*K1404)</f>
        <v>1428.64</v>
      </c>
      <c r="M1404" s="4">
        <f>IF(I1404="XXX Large",J1404-O1404,IF(I1404="XX Large",J1404-O1404,IF(I1404="Extra Large",J1404-O1404,J1404)))</f>
        <v>1428.64</v>
      </c>
      <c r="N1404" s="1" t="s">
        <v>10</v>
      </c>
      <c r="O1404" s="1">
        <v>10.75</v>
      </c>
    </row>
    <row r="1405" spans="4:15" x14ac:dyDescent="0.25">
      <c r="D1405" s="1">
        <v>25797</v>
      </c>
      <c r="E1405" s="2">
        <v>41153</v>
      </c>
      <c r="F1405" s="1" t="s">
        <v>11</v>
      </c>
      <c r="G1405" s="1">
        <v>28</v>
      </c>
      <c r="H1405" s="4" t="str">
        <f>IF($G1405&gt;=30,"Large",IF(G1405&lt;=15,"Small","Medium"))</f>
        <v>Medium</v>
      </c>
      <c r="I1405" s="4" t="str">
        <f>VLOOKUP(G1405,$A$2:$B$12,2,TRUE)</f>
        <v>Medium-Large</v>
      </c>
      <c r="J1405" s="1">
        <v>925.43</v>
      </c>
      <c r="K1405" s="4">
        <f>IF(I1405="Extra Large",0.01,IF(I1405="XXX Large",0.01,IF(I1405="XX Large",0.01,0)))</f>
        <v>0</v>
      </c>
      <c r="L1405" s="4">
        <f>J1405-(J1405*K1405)</f>
        <v>925.43</v>
      </c>
      <c r="M1405" s="4">
        <f>IF(I1405="XXX Large",J1405-O1405,IF(I1405="XX Large",J1405-O1405,IF(I1405="Extra Large",J1405-O1405,J1405)))</f>
        <v>925.43</v>
      </c>
      <c r="N1405" s="1" t="s">
        <v>10</v>
      </c>
      <c r="O1405" s="1">
        <v>1.99</v>
      </c>
    </row>
    <row r="1406" spans="4:15" x14ac:dyDescent="0.25">
      <c r="D1406" s="1">
        <v>15781</v>
      </c>
      <c r="E1406" s="2">
        <v>41155</v>
      </c>
      <c r="F1406" s="1" t="s">
        <v>9</v>
      </c>
      <c r="G1406" s="1">
        <v>29</v>
      </c>
      <c r="H1406" s="4" t="str">
        <f>IF($G1406&gt;=30,"Large",IF(G1406&lt;=15,"Small","Medium"))</f>
        <v>Medium</v>
      </c>
      <c r="I1406" s="4" t="str">
        <f>VLOOKUP(G1406,$A$2:$B$12,2,TRUE)</f>
        <v>Medium-Large</v>
      </c>
      <c r="J1406" s="1">
        <v>824.51</v>
      </c>
      <c r="K1406" s="4">
        <f>IF(I1406="Extra Large",0.01,IF(I1406="XXX Large",0.01,IF(I1406="XX Large",0.01,0)))</f>
        <v>0</v>
      </c>
      <c r="L1406" s="4">
        <f>J1406-(J1406*K1406)</f>
        <v>824.51</v>
      </c>
      <c r="M1406" s="4">
        <f>IF(I1406="XXX Large",J1406-O1406,IF(I1406="XX Large",J1406-O1406,IF(I1406="Extra Large",J1406-O1406,J1406)))</f>
        <v>824.51</v>
      </c>
      <c r="N1406" s="1" t="s">
        <v>10</v>
      </c>
      <c r="O1406" s="1">
        <v>4</v>
      </c>
    </row>
    <row r="1407" spans="4:15" x14ac:dyDescent="0.25">
      <c r="D1407" s="1">
        <v>34852</v>
      </c>
      <c r="E1407" s="2">
        <v>41157</v>
      </c>
      <c r="F1407" s="1" t="s">
        <v>7</v>
      </c>
      <c r="G1407" s="1">
        <v>26</v>
      </c>
      <c r="H1407" s="4" t="str">
        <f>IF($G1407&gt;=30,"Large",IF(G1407&lt;=15,"Small","Medium"))</f>
        <v>Medium</v>
      </c>
      <c r="I1407" s="4" t="str">
        <f>VLOOKUP(G1407,$A$2:$B$12,2,TRUE)</f>
        <v>Medium-Large</v>
      </c>
      <c r="J1407" s="1">
        <v>53.93</v>
      </c>
      <c r="K1407" s="4">
        <f>IF(I1407="Extra Large",0.01,IF(I1407="XXX Large",0.01,IF(I1407="XX Large",0.01,0)))</f>
        <v>0</v>
      </c>
      <c r="L1407" s="4">
        <f>J1407-(J1407*K1407)</f>
        <v>53.93</v>
      </c>
      <c r="M1407" s="4">
        <f>IF(I1407="XXX Large",J1407-O1407,IF(I1407="XX Large",J1407-O1407,IF(I1407="Extra Large",J1407-O1407,J1407)))</f>
        <v>53.93</v>
      </c>
      <c r="N1407" s="1" t="s">
        <v>10</v>
      </c>
      <c r="O1407" s="1">
        <v>1.49</v>
      </c>
    </row>
    <row r="1408" spans="4:15" x14ac:dyDescent="0.25">
      <c r="D1408" s="1">
        <v>23649</v>
      </c>
      <c r="E1408" s="2">
        <v>41157</v>
      </c>
      <c r="F1408" s="1" t="s">
        <v>11</v>
      </c>
      <c r="G1408" s="1">
        <v>30</v>
      </c>
      <c r="H1408" s="4" t="str">
        <f>IF($G1408&gt;=30,"Large",IF(G1408&lt;=15,"Small","Medium"))</f>
        <v>Large</v>
      </c>
      <c r="I1408" s="4" t="str">
        <f>VLOOKUP(G1408,$A$2:$B$12,2,TRUE)</f>
        <v>Medium-Large</v>
      </c>
      <c r="J1408" s="1">
        <v>4587.9260000000004</v>
      </c>
      <c r="K1408" s="4">
        <f>IF(I1408="Extra Large",0.01,IF(I1408="XXX Large",0.01,IF(I1408="XX Large",0.01,0)))</f>
        <v>0</v>
      </c>
      <c r="L1408" s="4">
        <f>J1408-(J1408*K1408)</f>
        <v>4587.9260000000004</v>
      </c>
      <c r="M1408" s="4">
        <f>IF(I1408="XXX Large",J1408-O1408,IF(I1408="XX Large",J1408-O1408,IF(I1408="Extra Large",J1408-O1408,J1408)))</f>
        <v>4587.9260000000004</v>
      </c>
      <c r="N1408" s="1" t="s">
        <v>10</v>
      </c>
      <c r="O1408" s="1">
        <v>4.2</v>
      </c>
    </row>
    <row r="1409" spans="4:15" x14ac:dyDescent="0.25">
      <c r="D1409" s="1">
        <v>1991</v>
      </c>
      <c r="E1409" s="2">
        <v>41158</v>
      </c>
      <c r="F1409" s="1" t="s">
        <v>11</v>
      </c>
      <c r="G1409" s="1">
        <v>27</v>
      </c>
      <c r="H1409" s="4" t="str">
        <f>IF($G1409&gt;=30,"Large",IF(G1409&lt;=15,"Small","Medium"))</f>
        <v>Medium</v>
      </c>
      <c r="I1409" s="4" t="str">
        <f>VLOOKUP(G1409,$A$2:$B$12,2,TRUE)</f>
        <v>Medium-Large</v>
      </c>
      <c r="J1409" s="1">
        <v>3491.06</v>
      </c>
      <c r="K1409" s="4">
        <f>IF(I1409="Extra Large",0.01,IF(I1409="XXX Large",0.01,IF(I1409="XX Large",0.01,0)))</f>
        <v>0</v>
      </c>
      <c r="L1409" s="4">
        <f>J1409-(J1409*K1409)</f>
        <v>3491.06</v>
      </c>
      <c r="M1409" s="4">
        <f>IF(I1409="XXX Large",J1409-O1409,IF(I1409="XX Large",J1409-O1409,IF(I1409="Extra Large",J1409-O1409,J1409)))</f>
        <v>3491.06</v>
      </c>
      <c r="N1409" s="1" t="s">
        <v>10</v>
      </c>
      <c r="O1409" s="1">
        <v>24.49</v>
      </c>
    </row>
    <row r="1410" spans="4:15" x14ac:dyDescent="0.25">
      <c r="D1410" s="1">
        <v>29536</v>
      </c>
      <c r="E1410" s="2">
        <v>41159</v>
      </c>
      <c r="F1410" s="1" t="s">
        <v>14</v>
      </c>
      <c r="G1410" s="1">
        <v>26</v>
      </c>
      <c r="H1410" s="4" t="str">
        <f>IF($G1410&gt;=30,"Large",IF(G1410&lt;=15,"Small","Medium"))</f>
        <v>Medium</v>
      </c>
      <c r="I1410" s="4" t="str">
        <f>VLOOKUP(G1410,$A$2:$B$12,2,TRUE)</f>
        <v>Medium-Large</v>
      </c>
      <c r="J1410" s="1">
        <v>967.41</v>
      </c>
      <c r="K1410" s="4">
        <f>IF(I1410="Extra Large",0.01,IF(I1410="XXX Large",0.01,IF(I1410="XX Large",0.01,0)))</f>
        <v>0</v>
      </c>
      <c r="L1410" s="4">
        <f>J1410-(J1410*K1410)</f>
        <v>967.41</v>
      </c>
      <c r="M1410" s="4">
        <f>IF(I1410="XXX Large",J1410-O1410,IF(I1410="XX Large",J1410-O1410,IF(I1410="Extra Large",J1410-O1410,J1410)))</f>
        <v>967.41</v>
      </c>
      <c r="N1410" s="1" t="s">
        <v>10</v>
      </c>
      <c r="O1410" s="1">
        <v>19.989999999999998</v>
      </c>
    </row>
    <row r="1411" spans="4:15" x14ac:dyDescent="0.25">
      <c r="D1411" s="1">
        <v>17959</v>
      </c>
      <c r="E1411" s="2">
        <v>41161</v>
      </c>
      <c r="F1411" s="1" t="s">
        <v>14</v>
      </c>
      <c r="G1411" s="1">
        <v>28</v>
      </c>
      <c r="H1411" s="4" t="str">
        <f>IF($G1411&gt;=30,"Large",IF(G1411&lt;=15,"Small","Medium"))</f>
        <v>Medium</v>
      </c>
      <c r="I1411" s="4" t="str">
        <f>VLOOKUP(G1411,$A$2:$B$12,2,TRUE)</f>
        <v>Medium-Large</v>
      </c>
      <c r="J1411" s="1">
        <v>1201.68</v>
      </c>
      <c r="K1411" s="4">
        <f>IF(I1411="Extra Large",0.01,IF(I1411="XXX Large",0.01,IF(I1411="XX Large",0.01,0)))</f>
        <v>0</v>
      </c>
      <c r="L1411" s="4">
        <f>J1411-(J1411*K1411)</f>
        <v>1201.68</v>
      </c>
      <c r="M1411" s="4">
        <f>IF(I1411="XXX Large",J1411-O1411,IF(I1411="XX Large",J1411-O1411,IF(I1411="Extra Large",J1411-O1411,J1411)))</f>
        <v>1201.68</v>
      </c>
      <c r="N1411" s="1" t="s">
        <v>10</v>
      </c>
      <c r="O1411" s="1">
        <v>19.989999999999998</v>
      </c>
    </row>
    <row r="1412" spans="4:15" x14ac:dyDescent="0.25">
      <c r="D1412" s="1">
        <v>11362</v>
      </c>
      <c r="E1412" s="2">
        <v>41162</v>
      </c>
      <c r="F1412" s="1" t="s">
        <v>7</v>
      </c>
      <c r="G1412" s="1">
        <v>27</v>
      </c>
      <c r="H1412" s="4" t="str">
        <f>IF($G1412&gt;=30,"Large",IF(G1412&lt;=15,"Small","Medium"))</f>
        <v>Medium</v>
      </c>
      <c r="I1412" s="4" t="str">
        <f>VLOOKUP(G1412,$A$2:$B$12,2,TRUE)</f>
        <v>Medium-Large</v>
      </c>
      <c r="J1412" s="1">
        <v>63.02</v>
      </c>
      <c r="K1412" s="4">
        <f>IF(I1412="Extra Large",0.01,IF(I1412="XXX Large",0.01,IF(I1412="XX Large",0.01,0)))</f>
        <v>0</v>
      </c>
      <c r="L1412" s="4">
        <f>J1412-(J1412*K1412)</f>
        <v>63.02</v>
      </c>
      <c r="M1412" s="4">
        <f>IF(I1412="XXX Large",J1412-O1412,IF(I1412="XX Large",J1412-O1412,IF(I1412="Extra Large",J1412-O1412,J1412)))</f>
        <v>63.02</v>
      </c>
      <c r="N1412" s="1" t="s">
        <v>10</v>
      </c>
      <c r="O1412" s="1">
        <v>5</v>
      </c>
    </row>
    <row r="1413" spans="4:15" x14ac:dyDescent="0.25">
      <c r="D1413" s="1">
        <v>4996</v>
      </c>
      <c r="E1413" s="2">
        <v>41165</v>
      </c>
      <c r="F1413" s="1" t="s">
        <v>14</v>
      </c>
      <c r="G1413" s="1">
        <v>30</v>
      </c>
      <c r="H1413" s="4" t="str">
        <f>IF($G1413&gt;=30,"Large",IF(G1413&lt;=15,"Small","Medium"))</f>
        <v>Large</v>
      </c>
      <c r="I1413" s="4" t="str">
        <f>VLOOKUP(G1413,$A$2:$B$12,2,TRUE)</f>
        <v>Medium-Large</v>
      </c>
      <c r="J1413" s="1">
        <v>4305.79</v>
      </c>
      <c r="K1413" s="4">
        <f>IF(I1413="Extra Large",0.01,IF(I1413="XXX Large",0.01,IF(I1413="XX Large",0.01,0)))</f>
        <v>0</v>
      </c>
      <c r="L1413" s="4">
        <f>J1413-(J1413*K1413)</f>
        <v>4305.79</v>
      </c>
      <c r="M1413" s="4">
        <f>IF(I1413="XXX Large",J1413-O1413,IF(I1413="XX Large",J1413-O1413,IF(I1413="Extra Large",J1413-O1413,J1413)))</f>
        <v>4305.79</v>
      </c>
      <c r="N1413" s="1" t="s">
        <v>10</v>
      </c>
      <c r="O1413" s="1">
        <v>19.989999999999998</v>
      </c>
    </row>
    <row r="1414" spans="4:15" x14ac:dyDescent="0.25">
      <c r="D1414" s="1">
        <v>36901</v>
      </c>
      <c r="E1414" s="2">
        <v>41165</v>
      </c>
      <c r="F1414" s="1" t="s">
        <v>12</v>
      </c>
      <c r="G1414" s="1">
        <v>30</v>
      </c>
      <c r="H1414" s="4" t="str">
        <f>IF($G1414&gt;=30,"Large",IF(G1414&lt;=15,"Small","Medium"))</f>
        <v>Large</v>
      </c>
      <c r="I1414" s="4" t="str">
        <f>VLOOKUP(G1414,$A$2:$B$12,2,TRUE)</f>
        <v>Medium-Large</v>
      </c>
      <c r="J1414" s="1">
        <v>201.09</v>
      </c>
      <c r="K1414" s="4">
        <f>IF(I1414="Extra Large",0.01,IF(I1414="XXX Large",0.01,IF(I1414="XX Large",0.01,0)))</f>
        <v>0</v>
      </c>
      <c r="L1414" s="4">
        <f>J1414-(J1414*K1414)</f>
        <v>201.09</v>
      </c>
      <c r="M1414" s="4">
        <f>IF(I1414="XXX Large",J1414-O1414,IF(I1414="XX Large",J1414-O1414,IF(I1414="Extra Large",J1414-O1414,J1414)))</f>
        <v>201.09</v>
      </c>
      <c r="N1414" s="1" t="s">
        <v>10</v>
      </c>
      <c r="O1414" s="1">
        <v>5.66</v>
      </c>
    </row>
    <row r="1415" spans="4:15" x14ac:dyDescent="0.25">
      <c r="D1415" s="1">
        <v>51140</v>
      </c>
      <c r="E1415" s="2">
        <v>41166</v>
      </c>
      <c r="F1415" s="1" t="s">
        <v>7</v>
      </c>
      <c r="G1415" s="1">
        <v>28</v>
      </c>
      <c r="H1415" s="4" t="str">
        <f>IF($G1415&gt;=30,"Large",IF(G1415&lt;=15,"Small","Medium"))</f>
        <v>Medium</v>
      </c>
      <c r="I1415" s="4" t="str">
        <f>VLOOKUP(G1415,$A$2:$B$12,2,TRUE)</f>
        <v>Medium-Large</v>
      </c>
      <c r="J1415" s="1">
        <v>132.01</v>
      </c>
      <c r="K1415" s="4">
        <f>IF(I1415="Extra Large",0.01,IF(I1415="XXX Large",0.01,IF(I1415="XX Large",0.01,0)))</f>
        <v>0</v>
      </c>
      <c r="L1415" s="4">
        <f>J1415-(J1415*K1415)</f>
        <v>132.01</v>
      </c>
      <c r="M1415" s="4">
        <f>IF(I1415="XXX Large",J1415-O1415,IF(I1415="XX Large",J1415-O1415,IF(I1415="Extra Large",J1415-O1415,J1415)))</f>
        <v>132.01</v>
      </c>
      <c r="N1415" s="1" t="s">
        <v>10</v>
      </c>
      <c r="O1415" s="1">
        <v>5.15</v>
      </c>
    </row>
    <row r="1416" spans="4:15" x14ac:dyDescent="0.25">
      <c r="D1416" s="1">
        <v>24261</v>
      </c>
      <c r="E1416" s="2">
        <v>41169</v>
      </c>
      <c r="F1416" s="1" t="s">
        <v>12</v>
      </c>
      <c r="G1416" s="1">
        <v>28</v>
      </c>
      <c r="H1416" s="4" t="str">
        <f>IF($G1416&gt;=30,"Large",IF(G1416&lt;=15,"Small","Medium"))</f>
        <v>Medium</v>
      </c>
      <c r="I1416" s="4" t="str">
        <f>VLOOKUP(G1416,$A$2:$B$12,2,TRUE)</f>
        <v>Medium-Large</v>
      </c>
      <c r="J1416" s="1">
        <v>946.27</v>
      </c>
      <c r="K1416" s="4">
        <f>IF(I1416="Extra Large",0.01,IF(I1416="XXX Large",0.01,IF(I1416="XX Large",0.01,0)))</f>
        <v>0</v>
      </c>
      <c r="L1416" s="4">
        <f>J1416-(J1416*K1416)</f>
        <v>946.27</v>
      </c>
      <c r="M1416" s="4">
        <f>IF(I1416="XXX Large",J1416-O1416,IF(I1416="XX Large",J1416-O1416,IF(I1416="Extra Large",J1416-O1416,J1416)))</f>
        <v>946.27</v>
      </c>
      <c r="N1416" s="1" t="s">
        <v>10</v>
      </c>
      <c r="O1416" s="1">
        <v>8.74</v>
      </c>
    </row>
    <row r="1417" spans="4:15" x14ac:dyDescent="0.25">
      <c r="D1417" s="1">
        <v>57537</v>
      </c>
      <c r="E1417" s="2">
        <v>41170</v>
      </c>
      <c r="F1417" s="1" t="s">
        <v>14</v>
      </c>
      <c r="G1417" s="1">
        <v>29</v>
      </c>
      <c r="H1417" s="4" t="str">
        <f>IF($G1417&gt;=30,"Large",IF(G1417&lt;=15,"Small","Medium"))</f>
        <v>Medium</v>
      </c>
      <c r="I1417" s="4" t="str">
        <f>VLOOKUP(G1417,$A$2:$B$12,2,TRUE)</f>
        <v>Medium-Large</v>
      </c>
      <c r="J1417" s="1">
        <v>2948.63</v>
      </c>
      <c r="K1417" s="4">
        <f>IF(I1417="Extra Large",0.01,IF(I1417="XXX Large",0.01,IF(I1417="XX Large",0.01,0)))</f>
        <v>0</v>
      </c>
      <c r="L1417" s="4">
        <f>J1417-(J1417*K1417)</f>
        <v>2948.63</v>
      </c>
      <c r="M1417" s="4">
        <f>IF(I1417="XXX Large",J1417-O1417,IF(I1417="XX Large",J1417-O1417,IF(I1417="Extra Large",J1417-O1417,J1417)))</f>
        <v>2948.63</v>
      </c>
      <c r="N1417" s="1" t="s">
        <v>10</v>
      </c>
      <c r="O1417" s="1">
        <v>7.18</v>
      </c>
    </row>
    <row r="1418" spans="4:15" x14ac:dyDescent="0.25">
      <c r="D1418" s="1">
        <v>33479</v>
      </c>
      <c r="E1418" s="2">
        <v>41170</v>
      </c>
      <c r="F1418" s="1" t="s">
        <v>12</v>
      </c>
      <c r="G1418" s="1">
        <v>27</v>
      </c>
      <c r="H1418" s="4" t="str">
        <f>IF($G1418&gt;=30,"Large",IF(G1418&lt;=15,"Small","Medium"))</f>
        <v>Medium</v>
      </c>
      <c r="I1418" s="4" t="str">
        <f>VLOOKUP(G1418,$A$2:$B$12,2,TRUE)</f>
        <v>Medium-Large</v>
      </c>
      <c r="J1418" s="1">
        <v>235.45</v>
      </c>
      <c r="K1418" s="4">
        <f>IF(I1418="Extra Large",0.01,IF(I1418="XXX Large",0.01,IF(I1418="XX Large",0.01,0)))</f>
        <v>0</v>
      </c>
      <c r="L1418" s="4">
        <f>J1418-(J1418*K1418)</f>
        <v>235.45</v>
      </c>
      <c r="M1418" s="4">
        <f>IF(I1418="XXX Large",J1418-O1418,IF(I1418="XX Large",J1418-O1418,IF(I1418="Extra Large",J1418-O1418,J1418)))</f>
        <v>235.45</v>
      </c>
      <c r="N1418" s="1" t="s">
        <v>10</v>
      </c>
      <c r="O1418" s="1">
        <v>5.16</v>
      </c>
    </row>
    <row r="1419" spans="4:15" x14ac:dyDescent="0.25">
      <c r="D1419" s="1">
        <v>2885</v>
      </c>
      <c r="E1419" s="2">
        <v>41170</v>
      </c>
      <c r="F1419" s="1" t="s">
        <v>11</v>
      </c>
      <c r="G1419" s="1">
        <v>29</v>
      </c>
      <c r="H1419" s="4" t="str">
        <f>IF($G1419&gt;=30,"Large",IF(G1419&lt;=15,"Small","Medium"))</f>
        <v>Medium</v>
      </c>
      <c r="I1419" s="4" t="str">
        <f>VLOOKUP(G1419,$A$2:$B$12,2,TRUE)</f>
        <v>Medium-Large</v>
      </c>
      <c r="J1419" s="1">
        <v>197.41</v>
      </c>
      <c r="K1419" s="4">
        <f>IF(I1419="Extra Large",0.01,IF(I1419="XXX Large",0.01,IF(I1419="XX Large",0.01,0)))</f>
        <v>0</v>
      </c>
      <c r="L1419" s="4">
        <f>J1419-(J1419*K1419)</f>
        <v>197.41</v>
      </c>
      <c r="M1419" s="4">
        <f>IF(I1419="XXX Large",J1419-O1419,IF(I1419="XX Large",J1419-O1419,IF(I1419="Extra Large",J1419-O1419,J1419)))</f>
        <v>197.41</v>
      </c>
      <c r="N1419" s="1" t="s">
        <v>10</v>
      </c>
      <c r="O1419" s="1">
        <v>8.4</v>
      </c>
    </row>
    <row r="1420" spans="4:15" x14ac:dyDescent="0.25">
      <c r="D1420" s="1">
        <v>33729</v>
      </c>
      <c r="E1420" s="2">
        <v>41171</v>
      </c>
      <c r="F1420" s="1" t="s">
        <v>11</v>
      </c>
      <c r="G1420" s="1">
        <v>26</v>
      </c>
      <c r="H1420" s="4" t="str">
        <f>IF($G1420&gt;=30,"Large",IF(G1420&lt;=15,"Small","Medium"))</f>
        <v>Medium</v>
      </c>
      <c r="I1420" s="4" t="str">
        <f>VLOOKUP(G1420,$A$2:$B$12,2,TRUE)</f>
        <v>Medium-Large</v>
      </c>
      <c r="J1420" s="1">
        <v>6995.56</v>
      </c>
      <c r="K1420" s="4">
        <f>IF(I1420="Extra Large",0.01,IF(I1420="XXX Large",0.01,IF(I1420="XX Large",0.01,0)))</f>
        <v>0</v>
      </c>
      <c r="L1420" s="4">
        <f>J1420-(J1420*K1420)</f>
        <v>6995.56</v>
      </c>
      <c r="M1420" s="4">
        <f>IF(I1420="XXX Large",J1420-O1420,IF(I1420="XX Large",J1420-O1420,IF(I1420="Extra Large",J1420-O1420,J1420)))</f>
        <v>6995.56</v>
      </c>
      <c r="N1420" s="1" t="s">
        <v>10</v>
      </c>
      <c r="O1420" s="1">
        <v>35</v>
      </c>
    </row>
    <row r="1421" spans="4:15" x14ac:dyDescent="0.25">
      <c r="D1421" s="1">
        <v>39783</v>
      </c>
      <c r="E1421" s="2">
        <v>41172</v>
      </c>
      <c r="F1421" s="1" t="s">
        <v>11</v>
      </c>
      <c r="G1421" s="1">
        <v>29</v>
      </c>
      <c r="H1421" s="4" t="str">
        <f>IF($G1421&gt;=30,"Large",IF(G1421&lt;=15,"Small","Medium"))</f>
        <v>Medium</v>
      </c>
      <c r="I1421" s="4" t="str">
        <f>VLOOKUP(G1421,$A$2:$B$12,2,TRUE)</f>
        <v>Medium-Large</v>
      </c>
      <c r="J1421" s="1">
        <v>94.5</v>
      </c>
      <c r="K1421" s="4">
        <f>IF(I1421="Extra Large",0.01,IF(I1421="XXX Large",0.01,IF(I1421="XX Large",0.01,0)))</f>
        <v>0</v>
      </c>
      <c r="L1421" s="4">
        <f>J1421-(J1421*K1421)</f>
        <v>94.5</v>
      </c>
      <c r="M1421" s="4">
        <f>IF(I1421="XXX Large",J1421-O1421,IF(I1421="XX Large",J1421-O1421,IF(I1421="Extra Large",J1421-O1421,J1421)))</f>
        <v>94.5</v>
      </c>
      <c r="N1421" s="1" t="s">
        <v>10</v>
      </c>
      <c r="O1421" s="1">
        <v>0.5</v>
      </c>
    </row>
    <row r="1422" spans="4:15" x14ac:dyDescent="0.25">
      <c r="D1422" s="1">
        <v>13984</v>
      </c>
      <c r="E1422" s="2">
        <v>41176</v>
      </c>
      <c r="F1422" s="1" t="s">
        <v>12</v>
      </c>
      <c r="G1422" s="1">
        <v>30</v>
      </c>
      <c r="H1422" s="4" t="str">
        <f>IF($G1422&gt;=30,"Large",IF(G1422&lt;=15,"Small","Medium"))</f>
        <v>Large</v>
      </c>
      <c r="I1422" s="4" t="str">
        <f>VLOOKUP(G1422,$A$2:$B$12,2,TRUE)</f>
        <v>Medium-Large</v>
      </c>
      <c r="J1422" s="1">
        <v>2052.8200000000002</v>
      </c>
      <c r="K1422" s="4">
        <f>IF(I1422="Extra Large",0.01,IF(I1422="XXX Large",0.01,IF(I1422="XX Large",0.01,0)))</f>
        <v>0</v>
      </c>
      <c r="L1422" s="4">
        <f>J1422-(J1422*K1422)</f>
        <v>2052.8200000000002</v>
      </c>
      <c r="M1422" s="4">
        <f>IF(I1422="XXX Large",J1422-O1422,IF(I1422="XX Large",J1422-O1422,IF(I1422="Extra Large",J1422-O1422,J1422)))</f>
        <v>2052.8200000000002</v>
      </c>
      <c r="N1422" s="1" t="s">
        <v>10</v>
      </c>
      <c r="O1422" s="1">
        <v>37.58</v>
      </c>
    </row>
    <row r="1423" spans="4:15" x14ac:dyDescent="0.25">
      <c r="D1423" s="1">
        <v>11650</v>
      </c>
      <c r="E1423" s="2">
        <v>41176</v>
      </c>
      <c r="F1423" s="1" t="s">
        <v>11</v>
      </c>
      <c r="G1423" s="1">
        <v>30</v>
      </c>
      <c r="H1423" s="4" t="str">
        <f>IF($G1423&gt;=30,"Large",IF(G1423&lt;=15,"Small","Medium"))</f>
        <v>Large</v>
      </c>
      <c r="I1423" s="4" t="str">
        <f>VLOOKUP(G1423,$A$2:$B$12,2,TRUE)</f>
        <v>Medium-Large</v>
      </c>
      <c r="J1423" s="1">
        <v>243.49</v>
      </c>
      <c r="K1423" s="4">
        <f>IF(I1423="Extra Large",0.01,IF(I1423="XXX Large",0.01,IF(I1423="XX Large",0.01,0)))</f>
        <v>0</v>
      </c>
      <c r="L1423" s="4">
        <f>J1423-(J1423*K1423)</f>
        <v>243.49</v>
      </c>
      <c r="M1423" s="4">
        <f>IF(I1423="XXX Large",J1423-O1423,IF(I1423="XX Large",J1423-O1423,IF(I1423="Extra Large",J1423-O1423,J1423)))</f>
        <v>243.49</v>
      </c>
      <c r="N1423" s="1" t="s">
        <v>10</v>
      </c>
      <c r="O1423" s="1">
        <v>2.38</v>
      </c>
    </row>
    <row r="1424" spans="4:15" x14ac:dyDescent="0.25">
      <c r="D1424" s="1">
        <v>11650</v>
      </c>
      <c r="E1424" s="2">
        <v>41176</v>
      </c>
      <c r="F1424" s="1" t="s">
        <v>11</v>
      </c>
      <c r="G1424" s="1">
        <v>26</v>
      </c>
      <c r="H1424" s="4" t="str">
        <f>IF($G1424&gt;=30,"Large",IF(G1424&lt;=15,"Small","Medium"))</f>
        <v>Medium</v>
      </c>
      <c r="I1424" s="4" t="str">
        <f>VLOOKUP(G1424,$A$2:$B$12,2,TRUE)</f>
        <v>Medium-Large</v>
      </c>
      <c r="J1424" s="1">
        <v>1090.4000000000001</v>
      </c>
      <c r="K1424" s="4">
        <f>IF(I1424="Extra Large",0.01,IF(I1424="XXX Large",0.01,IF(I1424="XX Large",0.01,0)))</f>
        <v>0</v>
      </c>
      <c r="L1424" s="4">
        <f>J1424-(J1424*K1424)</f>
        <v>1090.4000000000001</v>
      </c>
      <c r="M1424" s="4">
        <f>IF(I1424="XXX Large",J1424-O1424,IF(I1424="XX Large",J1424-O1424,IF(I1424="Extra Large",J1424-O1424,J1424)))</f>
        <v>1090.4000000000001</v>
      </c>
      <c r="N1424" s="1" t="s">
        <v>10</v>
      </c>
      <c r="O1424" s="1">
        <v>8.99</v>
      </c>
    </row>
    <row r="1425" spans="4:15" x14ac:dyDescent="0.25">
      <c r="D1425" s="1">
        <v>21792</v>
      </c>
      <c r="E1425" s="2">
        <v>41177</v>
      </c>
      <c r="F1425" s="1" t="s">
        <v>11</v>
      </c>
      <c r="G1425" s="1">
        <v>26</v>
      </c>
      <c r="H1425" s="4" t="str">
        <f>IF($G1425&gt;=30,"Large",IF(G1425&lt;=15,"Small","Medium"))</f>
        <v>Medium</v>
      </c>
      <c r="I1425" s="4" t="str">
        <f>VLOOKUP(G1425,$A$2:$B$12,2,TRUE)</f>
        <v>Medium-Large</v>
      </c>
      <c r="J1425" s="1">
        <v>362.76</v>
      </c>
      <c r="K1425" s="4">
        <f>IF(I1425="Extra Large",0.01,IF(I1425="XXX Large",0.01,IF(I1425="XX Large",0.01,0)))</f>
        <v>0</v>
      </c>
      <c r="L1425" s="4">
        <f>J1425-(J1425*K1425)</f>
        <v>362.76</v>
      </c>
      <c r="M1425" s="4">
        <f>IF(I1425="XXX Large",J1425-O1425,IF(I1425="XX Large",J1425-O1425,IF(I1425="Extra Large",J1425-O1425,J1425)))</f>
        <v>362.76</v>
      </c>
      <c r="N1425" s="1" t="s">
        <v>10</v>
      </c>
      <c r="O1425" s="1">
        <v>6.46</v>
      </c>
    </row>
    <row r="1426" spans="4:15" x14ac:dyDescent="0.25">
      <c r="D1426" s="1">
        <v>34406</v>
      </c>
      <c r="E1426" s="2">
        <v>41180</v>
      </c>
      <c r="F1426" s="1" t="s">
        <v>14</v>
      </c>
      <c r="G1426" s="1">
        <v>29</v>
      </c>
      <c r="H1426" s="4" t="str">
        <f>IF($G1426&gt;=30,"Large",IF(G1426&lt;=15,"Small","Medium"))</f>
        <v>Medium</v>
      </c>
      <c r="I1426" s="4" t="str">
        <f>VLOOKUP(G1426,$A$2:$B$12,2,TRUE)</f>
        <v>Medium-Large</v>
      </c>
      <c r="J1426" s="1">
        <v>142.59</v>
      </c>
      <c r="K1426" s="4">
        <f>IF(I1426="Extra Large",0.01,IF(I1426="XXX Large",0.01,IF(I1426="XX Large",0.01,0)))</f>
        <v>0</v>
      </c>
      <c r="L1426" s="4">
        <f>J1426-(J1426*K1426)</f>
        <v>142.59</v>
      </c>
      <c r="M1426" s="4">
        <f>IF(I1426="XXX Large",J1426-O1426,IF(I1426="XX Large",J1426-O1426,IF(I1426="Extra Large",J1426-O1426,J1426)))</f>
        <v>142.59</v>
      </c>
      <c r="N1426" s="1" t="s">
        <v>10</v>
      </c>
      <c r="O1426" s="1">
        <v>0.7</v>
      </c>
    </row>
    <row r="1427" spans="4:15" x14ac:dyDescent="0.25">
      <c r="D1427" s="1">
        <v>26657</v>
      </c>
      <c r="E1427" s="2">
        <v>41181</v>
      </c>
      <c r="F1427" s="1" t="s">
        <v>14</v>
      </c>
      <c r="G1427" s="1">
        <v>28</v>
      </c>
      <c r="H1427" s="4" t="str">
        <f>IF($G1427&gt;=30,"Large",IF(G1427&lt;=15,"Small","Medium"))</f>
        <v>Medium</v>
      </c>
      <c r="I1427" s="4" t="str">
        <f>VLOOKUP(G1427,$A$2:$B$12,2,TRUE)</f>
        <v>Medium-Large</v>
      </c>
      <c r="J1427" s="1">
        <v>1107.6400000000001</v>
      </c>
      <c r="K1427" s="4">
        <f>IF(I1427="Extra Large",0.01,IF(I1427="XXX Large",0.01,IF(I1427="XX Large",0.01,0)))</f>
        <v>0</v>
      </c>
      <c r="L1427" s="4">
        <f>J1427-(J1427*K1427)</f>
        <v>1107.6400000000001</v>
      </c>
      <c r="M1427" s="4">
        <f>IF(I1427="XXX Large",J1427-O1427,IF(I1427="XX Large",J1427-O1427,IF(I1427="Extra Large",J1427-O1427,J1427)))</f>
        <v>1107.6400000000001</v>
      </c>
      <c r="N1427" s="1" t="s">
        <v>10</v>
      </c>
      <c r="O1427" s="1">
        <v>7.47</v>
      </c>
    </row>
    <row r="1428" spans="4:15" x14ac:dyDescent="0.25">
      <c r="D1428" s="1">
        <v>27300</v>
      </c>
      <c r="E1428" s="2">
        <v>41182</v>
      </c>
      <c r="F1428" s="1" t="s">
        <v>11</v>
      </c>
      <c r="G1428" s="1">
        <v>27</v>
      </c>
      <c r="H1428" s="4" t="str">
        <f>IF($G1428&gt;=30,"Large",IF(G1428&lt;=15,"Small","Medium"))</f>
        <v>Medium</v>
      </c>
      <c r="I1428" s="4" t="str">
        <f>VLOOKUP(G1428,$A$2:$B$12,2,TRUE)</f>
        <v>Medium-Large</v>
      </c>
      <c r="J1428" s="1">
        <v>55.68</v>
      </c>
      <c r="K1428" s="4">
        <f>IF(I1428="Extra Large",0.01,IF(I1428="XXX Large",0.01,IF(I1428="XX Large",0.01,0)))</f>
        <v>0</v>
      </c>
      <c r="L1428" s="4">
        <f>J1428-(J1428*K1428)</f>
        <v>55.68</v>
      </c>
      <c r="M1428" s="4">
        <f>IF(I1428="XXX Large",J1428-O1428,IF(I1428="XX Large",J1428-O1428,IF(I1428="Extra Large",J1428-O1428,J1428)))</f>
        <v>55.68</v>
      </c>
      <c r="N1428" s="1" t="s">
        <v>10</v>
      </c>
      <c r="O1428" s="1">
        <v>0.7</v>
      </c>
    </row>
    <row r="1429" spans="4:15" x14ac:dyDescent="0.25">
      <c r="D1429" s="1">
        <v>293</v>
      </c>
      <c r="E1429" s="2">
        <v>41183</v>
      </c>
      <c r="F1429" s="1" t="s">
        <v>9</v>
      </c>
      <c r="G1429" s="1">
        <v>27</v>
      </c>
      <c r="H1429" s="4" t="str">
        <f>IF($G1429&gt;=30,"Large",IF(G1429&lt;=15,"Small","Medium"))</f>
        <v>Medium</v>
      </c>
      <c r="I1429" s="4" t="str">
        <f>VLOOKUP(G1429,$A$2:$B$12,2,TRUE)</f>
        <v>Medium-Large</v>
      </c>
      <c r="J1429" s="1">
        <v>244.57</v>
      </c>
      <c r="K1429" s="4">
        <f>IF(I1429="Extra Large",0.01,IF(I1429="XXX Large",0.01,IF(I1429="XX Large",0.01,0)))</f>
        <v>0</v>
      </c>
      <c r="L1429" s="4">
        <f>J1429-(J1429*K1429)</f>
        <v>244.57</v>
      </c>
      <c r="M1429" s="4">
        <f>IF(I1429="XXX Large",J1429-O1429,IF(I1429="XX Large",J1429-O1429,IF(I1429="Extra Large",J1429-O1429,J1429)))</f>
        <v>244.57</v>
      </c>
      <c r="N1429" s="1" t="s">
        <v>10</v>
      </c>
      <c r="O1429" s="1">
        <v>2.99</v>
      </c>
    </row>
    <row r="1430" spans="4:15" x14ac:dyDescent="0.25">
      <c r="D1430" s="1">
        <v>9765</v>
      </c>
      <c r="E1430" s="2">
        <v>41194</v>
      </c>
      <c r="F1430" s="1" t="s">
        <v>7</v>
      </c>
      <c r="G1430" s="1">
        <v>26</v>
      </c>
      <c r="H1430" s="4" t="str">
        <f>IF($G1430&gt;=30,"Large",IF(G1430&lt;=15,"Small","Medium"))</f>
        <v>Medium</v>
      </c>
      <c r="I1430" s="4" t="str">
        <f>VLOOKUP(G1430,$A$2:$B$12,2,TRUE)</f>
        <v>Medium-Large</v>
      </c>
      <c r="J1430" s="1">
        <v>3505.6</v>
      </c>
      <c r="K1430" s="4">
        <f>IF(I1430="Extra Large",0.01,IF(I1430="XXX Large",0.01,IF(I1430="XX Large",0.01,0)))</f>
        <v>0</v>
      </c>
      <c r="L1430" s="4">
        <f>J1430-(J1430*K1430)</f>
        <v>3505.6</v>
      </c>
      <c r="M1430" s="4">
        <f>IF(I1430="XXX Large",J1430-O1430,IF(I1430="XX Large",J1430-O1430,IF(I1430="Extra Large",J1430-O1430,J1430)))</f>
        <v>3505.6</v>
      </c>
      <c r="N1430" s="1" t="s">
        <v>10</v>
      </c>
      <c r="O1430" s="1">
        <v>12.65</v>
      </c>
    </row>
    <row r="1431" spans="4:15" x14ac:dyDescent="0.25">
      <c r="D1431" s="1">
        <v>25152</v>
      </c>
      <c r="E1431" s="2">
        <v>41197</v>
      </c>
      <c r="F1431" s="1" t="s">
        <v>12</v>
      </c>
      <c r="G1431" s="1">
        <v>29</v>
      </c>
      <c r="H1431" s="4" t="str">
        <f>IF($G1431&gt;=30,"Large",IF(G1431&lt;=15,"Small","Medium"))</f>
        <v>Medium</v>
      </c>
      <c r="I1431" s="4" t="str">
        <f>VLOOKUP(G1431,$A$2:$B$12,2,TRUE)</f>
        <v>Medium-Large</v>
      </c>
      <c r="J1431" s="1">
        <v>195.21</v>
      </c>
      <c r="K1431" s="4">
        <f>IF(I1431="Extra Large",0.01,IF(I1431="XXX Large",0.01,IF(I1431="XX Large",0.01,0)))</f>
        <v>0</v>
      </c>
      <c r="L1431" s="4">
        <f>J1431-(J1431*K1431)</f>
        <v>195.21</v>
      </c>
      <c r="M1431" s="4">
        <f>IF(I1431="XXX Large",J1431-O1431,IF(I1431="XX Large",J1431-O1431,IF(I1431="Extra Large",J1431-O1431,J1431)))</f>
        <v>195.21</v>
      </c>
      <c r="N1431" s="1" t="s">
        <v>10</v>
      </c>
      <c r="O1431" s="1">
        <v>2.35</v>
      </c>
    </row>
    <row r="1432" spans="4:15" x14ac:dyDescent="0.25">
      <c r="D1432" s="1">
        <v>56740</v>
      </c>
      <c r="E1432" s="2">
        <v>41198</v>
      </c>
      <c r="F1432" s="1" t="s">
        <v>7</v>
      </c>
      <c r="G1432" s="1">
        <v>29</v>
      </c>
      <c r="H1432" s="4" t="str">
        <f>IF($G1432&gt;=30,"Large",IF(G1432&lt;=15,"Small","Medium"))</f>
        <v>Medium</v>
      </c>
      <c r="I1432" s="4" t="str">
        <f>VLOOKUP(G1432,$A$2:$B$12,2,TRUE)</f>
        <v>Medium-Large</v>
      </c>
      <c r="J1432" s="1">
        <v>23516.31</v>
      </c>
      <c r="K1432" s="4">
        <f>IF(I1432="Extra Large",0.01,IF(I1432="XXX Large",0.01,IF(I1432="XX Large",0.01,0)))</f>
        <v>0</v>
      </c>
      <c r="L1432" s="4">
        <f>J1432-(J1432*K1432)</f>
        <v>23516.31</v>
      </c>
      <c r="M1432" s="4">
        <f>IF(I1432="XXX Large",J1432-O1432,IF(I1432="XX Large",J1432-O1432,IF(I1432="Extra Large",J1432-O1432,J1432)))</f>
        <v>23516.31</v>
      </c>
      <c r="N1432" s="1" t="s">
        <v>10</v>
      </c>
      <c r="O1432" s="1">
        <v>24.49</v>
      </c>
    </row>
    <row r="1433" spans="4:15" x14ac:dyDescent="0.25">
      <c r="D1433" s="1">
        <v>8231</v>
      </c>
      <c r="E1433" s="2">
        <v>41200</v>
      </c>
      <c r="F1433" s="1" t="s">
        <v>12</v>
      </c>
      <c r="G1433" s="1">
        <v>27</v>
      </c>
      <c r="H1433" s="4" t="str">
        <f>IF($G1433&gt;=30,"Large",IF(G1433&lt;=15,"Small","Medium"))</f>
        <v>Medium</v>
      </c>
      <c r="I1433" s="4" t="str">
        <f>VLOOKUP(G1433,$A$2:$B$12,2,TRUE)</f>
        <v>Medium-Large</v>
      </c>
      <c r="J1433" s="1">
        <v>79.44</v>
      </c>
      <c r="K1433" s="4">
        <f>IF(I1433="Extra Large",0.01,IF(I1433="XXX Large",0.01,IF(I1433="XX Large",0.01,0)))</f>
        <v>0</v>
      </c>
      <c r="L1433" s="4">
        <f>J1433-(J1433*K1433)</f>
        <v>79.44</v>
      </c>
      <c r="M1433" s="4">
        <f>IF(I1433="XXX Large",J1433-O1433,IF(I1433="XX Large",J1433-O1433,IF(I1433="Extra Large",J1433-O1433,J1433)))</f>
        <v>79.44</v>
      </c>
      <c r="N1433" s="1" t="s">
        <v>10</v>
      </c>
      <c r="O1433" s="1">
        <v>0.5</v>
      </c>
    </row>
    <row r="1434" spans="4:15" x14ac:dyDescent="0.25">
      <c r="D1434" s="1">
        <v>33477</v>
      </c>
      <c r="E1434" s="2">
        <v>41201</v>
      </c>
      <c r="F1434" s="1" t="s">
        <v>9</v>
      </c>
      <c r="G1434" s="1">
        <v>28</v>
      </c>
      <c r="H1434" s="4" t="str">
        <f>IF($G1434&gt;=30,"Large",IF(G1434&lt;=15,"Small","Medium"))</f>
        <v>Medium</v>
      </c>
      <c r="I1434" s="4" t="str">
        <f>VLOOKUP(G1434,$A$2:$B$12,2,TRUE)</f>
        <v>Medium-Large</v>
      </c>
      <c r="J1434" s="1">
        <v>269.27999999999997</v>
      </c>
      <c r="K1434" s="4">
        <f>IF(I1434="Extra Large",0.01,IF(I1434="XXX Large",0.01,IF(I1434="XX Large",0.01,0)))</f>
        <v>0</v>
      </c>
      <c r="L1434" s="4">
        <f>J1434-(J1434*K1434)</f>
        <v>269.27999999999997</v>
      </c>
      <c r="M1434" s="4">
        <f>IF(I1434="XXX Large",J1434-O1434,IF(I1434="XX Large",J1434-O1434,IF(I1434="Extra Large",J1434-O1434,J1434)))</f>
        <v>269.27999999999997</v>
      </c>
      <c r="N1434" s="1" t="s">
        <v>10</v>
      </c>
      <c r="O1434" s="1">
        <v>0.99</v>
      </c>
    </row>
    <row r="1435" spans="4:15" x14ac:dyDescent="0.25">
      <c r="D1435" s="1">
        <v>55171</v>
      </c>
      <c r="E1435" s="2">
        <v>41208</v>
      </c>
      <c r="F1435" s="1" t="s">
        <v>9</v>
      </c>
      <c r="G1435" s="1">
        <v>29</v>
      </c>
      <c r="H1435" s="4" t="str">
        <f>IF($G1435&gt;=30,"Large",IF(G1435&lt;=15,"Small","Medium"))</f>
        <v>Medium</v>
      </c>
      <c r="I1435" s="4" t="str">
        <f>VLOOKUP(G1435,$A$2:$B$12,2,TRUE)</f>
        <v>Medium-Large</v>
      </c>
      <c r="J1435" s="1">
        <v>575.89</v>
      </c>
      <c r="K1435" s="4">
        <f>IF(I1435="Extra Large",0.01,IF(I1435="XXX Large",0.01,IF(I1435="XX Large",0.01,0)))</f>
        <v>0</v>
      </c>
      <c r="L1435" s="4">
        <f>J1435-(J1435*K1435)</f>
        <v>575.89</v>
      </c>
      <c r="M1435" s="4">
        <f>IF(I1435="XXX Large",J1435-O1435,IF(I1435="XX Large",J1435-O1435,IF(I1435="Extra Large",J1435-O1435,J1435)))</f>
        <v>575.89</v>
      </c>
      <c r="N1435" s="1" t="s">
        <v>10</v>
      </c>
      <c r="O1435" s="1">
        <v>4</v>
      </c>
    </row>
    <row r="1436" spans="4:15" x14ac:dyDescent="0.25">
      <c r="D1436" s="1">
        <v>16132</v>
      </c>
      <c r="E1436" s="2">
        <v>41209</v>
      </c>
      <c r="F1436" s="1" t="s">
        <v>14</v>
      </c>
      <c r="G1436" s="1">
        <v>26</v>
      </c>
      <c r="H1436" s="4" t="str">
        <f>IF($G1436&gt;=30,"Large",IF(G1436&lt;=15,"Small","Medium"))</f>
        <v>Medium</v>
      </c>
      <c r="I1436" s="4" t="str">
        <f>VLOOKUP(G1436,$A$2:$B$12,2,TRUE)</f>
        <v>Medium-Large</v>
      </c>
      <c r="J1436" s="1">
        <v>519.96</v>
      </c>
      <c r="K1436" s="4">
        <f>IF(I1436="Extra Large",0.01,IF(I1436="XXX Large",0.01,IF(I1436="XX Large",0.01,0)))</f>
        <v>0</v>
      </c>
      <c r="L1436" s="4">
        <f>J1436-(J1436*K1436)</f>
        <v>519.96</v>
      </c>
      <c r="M1436" s="4">
        <f>IF(I1436="XXX Large",J1436-O1436,IF(I1436="XX Large",J1436-O1436,IF(I1436="Extra Large",J1436-O1436,J1436)))</f>
        <v>519.96</v>
      </c>
      <c r="N1436" s="1" t="s">
        <v>10</v>
      </c>
      <c r="O1436" s="1">
        <v>2.99</v>
      </c>
    </row>
    <row r="1437" spans="4:15" x14ac:dyDescent="0.25">
      <c r="D1437" s="1">
        <v>38912</v>
      </c>
      <c r="E1437" s="2">
        <v>41210</v>
      </c>
      <c r="F1437" s="1" t="s">
        <v>7</v>
      </c>
      <c r="G1437" s="1">
        <v>26</v>
      </c>
      <c r="H1437" s="4" t="str">
        <f>IF($G1437&gt;=30,"Large",IF(G1437&lt;=15,"Small","Medium"))</f>
        <v>Medium</v>
      </c>
      <c r="I1437" s="4" t="str">
        <f>VLOOKUP(G1437,$A$2:$B$12,2,TRUE)</f>
        <v>Medium-Large</v>
      </c>
      <c r="J1437" s="1">
        <v>1514.9635000000001</v>
      </c>
      <c r="K1437" s="4">
        <f>IF(I1437="Extra Large",0.01,IF(I1437="XXX Large",0.01,IF(I1437="XX Large",0.01,0)))</f>
        <v>0</v>
      </c>
      <c r="L1437" s="4">
        <f>J1437-(J1437*K1437)</f>
        <v>1514.9635000000001</v>
      </c>
      <c r="M1437" s="4">
        <f>IF(I1437="XXX Large",J1437-O1437,IF(I1437="XX Large",J1437-O1437,IF(I1437="Extra Large",J1437-O1437,J1437)))</f>
        <v>1514.9635000000001</v>
      </c>
      <c r="N1437" s="1" t="s">
        <v>10</v>
      </c>
      <c r="O1437" s="1">
        <v>4.99</v>
      </c>
    </row>
    <row r="1438" spans="4:15" x14ac:dyDescent="0.25">
      <c r="D1438" s="1">
        <v>17061</v>
      </c>
      <c r="E1438" s="2">
        <v>41212</v>
      </c>
      <c r="F1438" s="1" t="s">
        <v>12</v>
      </c>
      <c r="G1438" s="1">
        <v>28</v>
      </c>
      <c r="H1438" s="4" t="str">
        <f>IF($G1438&gt;=30,"Large",IF(G1438&lt;=15,"Small","Medium"))</f>
        <v>Medium</v>
      </c>
      <c r="I1438" s="4" t="str">
        <f>VLOOKUP(G1438,$A$2:$B$12,2,TRUE)</f>
        <v>Medium-Large</v>
      </c>
      <c r="J1438" s="1">
        <v>80.53</v>
      </c>
      <c r="K1438" s="4">
        <f>IF(I1438="Extra Large",0.01,IF(I1438="XXX Large",0.01,IF(I1438="XX Large",0.01,0)))</f>
        <v>0</v>
      </c>
      <c r="L1438" s="4">
        <f>J1438-(J1438*K1438)</f>
        <v>80.53</v>
      </c>
      <c r="M1438" s="4">
        <f>IF(I1438="XXX Large",J1438-O1438,IF(I1438="XX Large",J1438-O1438,IF(I1438="Extra Large",J1438-O1438,J1438)))</f>
        <v>80.53</v>
      </c>
      <c r="N1438" s="1" t="s">
        <v>10</v>
      </c>
      <c r="O1438" s="1">
        <v>0.7</v>
      </c>
    </row>
    <row r="1439" spans="4:15" x14ac:dyDescent="0.25">
      <c r="D1439" s="1">
        <v>48706</v>
      </c>
      <c r="E1439" s="2">
        <v>41212</v>
      </c>
      <c r="F1439" s="1" t="s">
        <v>7</v>
      </c>
      <c r="G1439" s="1">
        <v>28</v>
      </c>
      <c r="H1439" s="4" t="str">
        <f>IF($G1439&gt;=30,"Large",IF(G1439&lt;=15,"Small","Medium"))</f>
        <v>Medium</v>
      </c>
      <c r="I1439" s="4" t="str">
        <f>VLOOKUP(G1439,$A$2:$B$12,2,TRUE)</f>
        <v>Medium-Large</v>
      </c>
      <c r="J1439" s="1">
        <v>31.2</v>
      </c>
      <c r="K1439" s="4">
        <f>IF(I1439="Extra Large",0.01,IF(I1439="XXX Large",0.01,IF(I1439="XX Large",0.01,0)))</f>
        <v>0</v>
      </c>
      <c r="L1439" s="4">
        <f>J1439-(J1439*K1439)</f>
        <v>31.2</v>
      </c>
      <c r="M1439" s="4">
        <f>IF(I1439="XXX Large",J1439-O1439,IF(I1439="XX Large",J1439-O1439,IF(I1439="Extra Large",J1439-O1439,J1439)))</f>
        <v>31.2</v>
      </c>
      <c r="N1439" s="1" t="s">
        <v>10</v>
      </c>
      <c r="O1439" s="1">
        <v>0.7</v>
      </c>
    </row>
    <row r="1440" spans="4:15" x14ac:dyDescent="0.25">
      <c r="D1440" s="1">
        <v>17510</v>
      </c>
      <c r="E1440" s="2">
        <v>41212</v>
      </c>
      <c r="F1440" s="1" t="s">
        <v>12</v>
      </c>
      <c r="G1440" s="1">
        <v>28</v>
      </c>
      <c r="H1440" s="4" t="str">
        <f>IF($G1440&gt;=30,"Large",IF(G1440&lt;=15,"Small","Medium"))</f>
        <v>Medium</v>
      </c>
      <c r="I1440" s="4" t="str">
        <f>VLOOKUP(G1440,$A$2:$B$12,2,TRUE)</f>
        <v>Medium-Large</v>
      </c>
      <c r="J1440" s="1">
        <v>462.12</v>
      </c>
      <c r="K1440" s="4">
        <f>IF(I1440="Extra Large",0.01,IF(I1440="XXX Large",0.01,IF(I1440="XX Large",0.01,0)))</f>
        <v>0</v>
      </c>
      <c r="L1440" s="4">
        <f>J1440-(J1440*K1440)</f>
        <v>462.12</v>
      </c>
      <c r="M1440" s="4">
        <f>IF(I1440="XXX Large",J1440-O1440,IF(I1440="XX Large",J1440-O1440,IF(I1440="Extra Large",J1440-O1440,J1440)))</f>
        <v>462.12</v>
      </c>
      <c r="N1440" s="1" t="s">
        <v>10</v>
      </c>
      <c r="O1440" s="1">
        <v>1.39</v>
      </c>
    </row>
    <row r="1441" spans="4:15" x14ac:dyDescent="0.25">
      <c r="D1441" s="1">
        <v>51109</v>
      </c>
      <c r="E1441" s="2">
        <v>41221</v>
      </c>
      <c r="F1441" s="1" t="s">
        <v>9</v>
      </c>
      <c r="G1441" s="1">
        <v>28</v>
      </c>
      <c r="H1441" s="4" t="str">
        <f>IF($G1441&gt;=30,"Large",IF(G1441&lt;=15,"Small","Medium"))</f>
        <v>Medium</v>
      </c>
      <c r="I1441" s="4" t="str">
        <f>VLOOKUP(G1441,$A$2:$B$12,2,TRUE)</f>
        <v>Medium-Large</v>
      </c>
      <c r="J1441" s="1">
        <v>112.05</v>
      </c>
      <c r="K1441" s="4">
        <f>IF(I1441="Extra Large",0.01,IF(I1441="XXX Large",0.01,IF(I1441="XX Large",0.01,0)))</f>
        <v>0</v>
      </c>
      <c r="L1441" s="4">
        <f>J1441-(J1441*K1441)</f>
        <v>112.05</v>
      </c>
      <c r="M1441" s="4">
        <f>IF(I1441="XXX Large",J1441-O1441,IF(I1441="XX Large",J1441-O1441,IF(I1441="Extra Large",J1441-O1441,J1441)))</f>
        <v>112.05</v>
      </c>
      <c r="N1441" s="1" t="s">
        <v>10</v>
      </c>
      <c r="O1441" s="1">
        <v>1.3</v>
      </c>
    </row>
    <row r="1442" spans="4:15" x14ac:dyDescent="0.25">
      <c r="D1442" s="1">
        <v>20292</v>
      </c>
      <c r="E1442" s="2">
        <v>41221</v>
      </c>
      <c r="F1442" s="1" t="s">
        <v>14</v>
      </c>
      <c r="G1442" s="1">
        <v>26</v>
      </c>
      <c r="H1442" s="4" t="str">
        <f>IF($G1442&gt;=30,"Large",IF(G1442&lt;=15,"Small","Medium"))</f>
        <v>Medium</v>
      </c>
      <c r="I1442" s="4" t="str">
        <f>VLOOKUP(G1442,$A$2:$B$12,2,TRUE)</f>
        <v>Medium-Large</v>
      </c>
      <c r="J1442" s="1">
        <v>452.39</v>
      </c>
      <c r="K1442" s="4">
        <f>IF(I1442="Extra Large",0.01,IF(I1442="XXX Large",0.01,IF(I1442="XX Large",0.01,0)))</f>
        <v>0</v>
      </c>
      <c r="L1442" s="4">
        <f>J1442-(J1442*K1442)</f>
        <v>452.39</v>
      </c>
      <c r="M1442" s="4">
        <f>IF(I1442="XXX Large",J1442-O1442,IF(I1442="XX Large",J1442-O1442,IF(I1442="Extra Large",J1442-O1442,J1442)))</f>
        <v>452.39</v>
      </c>
      <c r="N1442" s="1" t="s">
        <v>10</v>
      </c>
      <c r="O1442" s="1">
        <v>8.17</v>
      </c>
    </row>
    <row r="1443" spans="4:15" x14ac:dyDescent="0.25">
      <c r="D1443" s="1">
        <v>39364</v>
      </c>
      <c r="E1443" s="2">
        <v>41222</v>
      </c>
      <c r="F1443" s="1" t="s">
        <v>9</v>
      </c>
      <c r="G1443" s="1">
        <v>29</v>
      </c>
      <c r="H1443" s="4" t="str">
        <f>IF($G1443&gt;=30,"Large",IF(G1443&lt;=15,"Small","Medium"))</f>
        <v>Medium</v>
      </c>
      <c r="I1443" s="4" t="str">
        <f>VLOOKUP(G1443,$A$2:$B$12,2,TRUE)</f>
        <v>Medium-Large</v>
      </c>
      <c r="J1443" s="1">
        <v>2754.93</v>
      </c>
      <c r="K1443" s="4">
        <f>IF(I1443="Extra Large",0.01,IF(I1443="XXX Large",0.01,IF(I1443="XX Large",0.01,0)))</f>
        <v>0</v>
      </c>
      <c r="L1443" s="4">
        <f>J1443-(J1443*K1443)</f>
        <v>2754.93</v>
      </c>
      <c r="M1443" s="4">
        <f>IF(I1443="XXX Large",J1443-O1443,IF(I1443="XX Large",J1443-O1443,IF(I1443="Extra Large",J1443-O1443,J1443)))</f>
        <v>2754.93</v>
      </c>
      <c r="N1443" s="1" t="s">
        <v>10</v>
      </c>
      <c r="O1443" s="1">
        <v>39.61</v>
      </c>
    </row>
    <row r="1444" spans="4:15" x14ac:dyDescent="0.25">
      <c r="D1444" s="1">
        <v>13158</v>
      </c>
      <c r="E1444" s="2">
        <v>41233</v>
      </c>
      <c r="F1444" s="1" t="s">
        <v>12</v>
      </c>
      <c r="G1444" s="1">
        <v>26</v>
      </c>
      <c r="H1444" s="4" t="str">
        <f>IF($G1444&gt;=30,"Large",IF(G1444&lt;=15,"Small","Medium"))</f>
        <v>Medium</v>
      </c>
      <c r="I1444" s="4" t="str">
        <f>VLOOKUP(G1444,$A$2:$B$12,2,TRUE)</f>
        <v>Medium-Large</v>
      </c>
      <c r="J1444" s="1">
        <v>187.16</v>
      </c>
      <c r="K1444" s="4">
        <f>IF(I1444="Extra Large",0.01,IF(I1444="XXX Large",0.01,IF(I1444="XX Large",0.01,0)))</f>
        <v>0</v>
      </c>
      <c r="L1444" s="4">
        <f>J1444-(J1444*K1444)</f>
        <v>187.16</v>
      </c>
      <c r="M1444" s="4">
        <f>IF(I1444="XXX Large",J1444-O1444,IF(I1444="XX Large",J1444-O1444,IF(I1444="Extra Large",J1444-O1444,J1444)))</f>
        <v>187.16</v>
      </c>
      <c r="N1444" s="1" t="s">
        <v>10</v>
      </c>
      <c r="O1444" s="1">
        <v>2.99</v>
      </c>
    </row>
    <row r="1445" spans="4:15" x14ac:dyDescent="0.25">
      <c r="D1445" s="1">
        <v>50503</v>
      </c>
      <c r="E1445" s="2">
        <v>41234</v>
      </c>
      <c r="F1445" s="1" t="s">
        <v>14</v>
      </c>
      <c r="G1445" s="1">
        <v>28</v>
      </c>
      <c r="H1445" s="4" t="str">
        <f>IF($G1445&gt;=30,"Large",IF(G1445&lt;=15,"Small","Medium"))</f>
        <v>Medium</v>
      </c>
      <c r="I1445" s="4" t="str">
        <f>VLOOKUP(G1445,$A$2:$B$12,2,TRUE)</f>
        <v>Medium-Large</v>
      </c>
      <c r="J1445" s="1">
        <v>1538.8655000000001</v>
      </c>
      <c r="K1445" s="4">
        <f>IF(I1445="Extra Large",0.01,IF(I1445="XXX Large",0.01,IF(I1445="XX Large",0.01,0)))</f>
        <v>0</v>
      </c>
      <c r="L1445" s="4">
        <f>J1445-(J1445*K1445)</f>
        <v>1538.8655000000001</v>
      </c>
      <c r="M1445" s="4">
        <f>IF(I1445="XXX Large",J1445-O1445,IF(I1445="XX Large",J1445-O1445,IF(I1445="Extra Large",J1445-O1445,J1445)))</f>
        <v>1538.8655000000001</v>
      </c>
      <c r="N1445" s="1" t="s">
        <v>10</v>
      </c>
      <c r="O1445" s="1">
        <v>19.989999999999998</v>
      </c>
    </row>
    <row r="1446" spans="4:15" x14ac:dyDescent="0.25">
      <c r="D1446" s="1">
        <v>41063</v>
      </c>
      <c r="E1446" s="2">
        <v>41234</v>
      </c>
      <c r="F1446" s="1" t="s">
        <v>7</v>
      </c>
      <c r="G1446" s="1">
        <v>26</v>
      </c>
      <c r="H1446" s="4" t="str">
        <f>IF($G1446&gt;=30,"Large",IF(G1446&lt;=15,"Small","Medium"))</f>
        <v>Medium</v>
      </c>
      <c r="I1446" s="4" t="str">
        <f>VLOOKUP(G1446,$A$2:$B$12,2,TRUE)</f>
        <v>Medium-Large</v>
      </c>
      <c r="J1446" s="1">
        <v>1911.4034999999999</v>
      </c>
      <c r="K1446" s="4">
        <f>IF(I1446="Extra Large",0.01,IF(I1446="XXX Large",0.01,IF(I1446="XX Large",0.01,0)))</f>
        <v>0</v>
      </c>
      <c r="L1446" s="4">
        <f>J1446-(J1446*K1446)</f>
        <v>1911.4034999999999</v>
      </c>
      <c r="M1446" s="4">
        <f>IF(I1446="XXX Large",J1446-O1446,IF(I1446="XX Large",J1446-O1446,IF(I1446="Extra Large",J1446-O1446,J1446)))</f>
        <v>1911.4034999999999</v>
      </c>
      <c r="N1446" s="1" t="s">
        <v>10</v>
      </c>
      <c r="O1446" s="1">
        <v>1.25</v>
      </c>
    </row>
    <row r="1447" spans="4:15" x14ac:dyDescent="0.25">
      <c r="D1447" s="1">
        <v>34976</v>
      </c>
      <c r="E1447" s="2">
        <v>41237</v>
      </c>
      <c r="F1447" s="1" t="s">
        <v>14</v>
      </c>
      <c r="G1447" s="1">
        <v>29</v>
      </c>
      <c r="H1447" s="4" t="str">
        <f>IF($G1447&gt;=30,"Large",IF(G1447&lt;=15,"Small","Medium"))</f>
        <v>Medium</v>
      </c>
      <c r="I1447" s="4" t="str">
        <f>VLOOKUP(G1447,$A$2:$B$12,2,TRUE)</f>
        <v>Medium-Large</v>
      </c>
      <c r="J1447" s="1">
        <v>168.2</v>
      </c>
      <c r="K1447" s="4">
        <f>IF(I1447="Extra Large",0.01,IF(I1447="XXX Large",0.01,IF(I1447="XX Large",0.01,0)))</f>
        <v>0</v>
      </c>
      <c r="L1447" s="4">
        <f>J1447-(J1447*K1447)</f>
        <v>168.2</v>
      </c>
      <c r="M1447" s="4">
        <f>IF(I1447="XXX Large",J1447-O1447,IF(I1447="XX Large",J1447-O1447,IF(I1447="Extra Large",J1447-O1447,J1447)))</f>
        <v>168.2</v>
      </c>
      <c r="N1447" s="1" t="s">
        <v>10</v>
      </c>
      <c r="O1447" s="1">
        <v>5.46</v>
      </c>
    </row>
    <row r="1448" spans="4:15" x14ac:dyDescent="0.25">
      <c r="D1448" s="1">
        <v>40289</v>
      </c>
      <c r="E1448" s="2">
        <v>41239</v>
      </c>
      <c r="F1448" s="1" t="s">
        <v>11</v>
      </c>
      <c r="G1448" s="1">
        <v>26</v>
      </c>
      <c r="H1448" s="4" t="str">
        <f>IF($G1448&gt;=30,"Large",IF(G1448&lt;=15,"Small","Medium"))</f>
        <v>Medium</v>
      </c>
      <c r="I1448" s="4" t="str">
        <f>VLOOKUP(G1448,$A$2:$B$12,2,TRUE)</f>
        <v>Medium-Large</v>
      </c>
      <c r="J1448" s="1">
        <v>78.09</v>
      </c>
      <c r="K1448" s="4">
        <f>IF(I1448="Extra Large",0.01,IF(I1448="XXX Large",0.01,IF(I1448="XX Large",0.01,0)))</f>
        <v>0</v>
      </c>
      <c r="L1448" s="4">
        <f>J1448-(J1448*K1448)</f>
        <v>78.09</v>
      </c>
      <c r="M1448" s="4">
        <f>IF(I1448="XXX Large",J1448-O1448,IF(I1448="XX Large",J1448-O1448,IF(I1448="Extra Large",J1448-O1448,J1448)))</f>
        <v>78.09</v>
      </c>
      <c r="N1448" s="1" t="s">
        <v>10</v>
      </c>
      <c r="O1448" s="1">
        <v>0.99</v>
      </c>
    </row>
    <row r="1449" spans="4:15" x14ac:dyDescent="0.25">
      <c r="D1449" s="1">
        <v>21729</v>
      </c>
      <c r="E1449" s="2">
        <v>41249</v>
      </c>
      <c r="F1449" s="1" t="s">
        <v>7</v>
      </c>
      <c r="G1449" s="1">
        <v>28</v>
      </c>
      <c r="H1449" s="4" t="str">
        <f>IF($G1449&gt;=30,"Large",IF(G1449&lt;=15,"Small","Medium"))</f>
        <v>Medium</v>
      </c>
      <c r="I1449" s="4" t="str">
        <f>VLOOKUP(G1449,$A$2:$B$12,2,TRUE)</f>
        <v>Medium-Large</v>
      </c>
      <c r="J1449" s="1">
        <v>120.98</v>
      </c>
      <c r="K1449" s="4">
        <f>IF(I1449="Extra Large",0.01,IF(I1449="XXX Large",0.01,IF(I1449="XX Large",0.01,0)))</f>
        <v>0</v>
      </c>
      <c r="L1449" s="4">
        <f>J1449-(J1449*K1449)</f>
        <v>120.98</v>
      </c>
      <c r="M1449" s="4">
        <f>IF(I1449="XXX Large",J1449-O1449,IF(I1449="XX Large",J1449-O1449,IF(I1449="Extra Large",J1449-O1449,J1449)))</f>
        <v>120.98</v>
      </c>
      <c r="N1449" s="1" t="s">
        <v>10</v>
      </c>
      <c r="O1449" s="1">
        <v>5.34</v>
      </c>
    </row>
    <row r="1450" spans="4:15" x14ac:dyDescent="0.25">
      <c r="D1450" s="1">
        <v>49798</v>
      </c>
      <c r="E1450" s="2">
        <v>41251</v>
      </c>
      <c r="F1450" s="1" t="s">
        <v>12</v>
      </c>
      <c r="G1450" s="1">
        <v>29</v>
      </c>
      <c r="H1450" s="4" t="str">
        <f>IF($G1450&gt;=30,"Large",IF(G1450&lt;=15,"Small","Medium"))</f>
        <v>Medium</v>
      </c>
      <c r="I1450" s="4" t="str">
        <f>VLOOKUP(G1450,$A$2:$B$12,2,TRUE)</f>
        <v>Medium-Large</v>
      </c>
      <c r="J1450" s="1">
        <v>321.5</v>
      </c>
      <c r="K1450" s="4">
        <f>IF(I1450="Extra Large",0.01,IF(I1450="XXX Large",0.01,IF(I1450="XX Large",0.01,0)))</f>
        <v>0</v>
      </c>
      <c r="L1450" s="4">
        <f>J1450-(J1450*K1450)</f>
        <v>321.5</v>
      </c>
      <c r="M1450" s="4">
        <f>IF(I1450="XXX Large",J1450-O1450,IF(I1450="XX Large",J1450-O1450,IF(I1450="Extra Large",J1450-O1450,J1450)))</f>
        <v>321.5</v>
      </c>
      <c r="N1450" s="1" t="s">
        <v>10</v>
      </c>
      <c r="O1450" s="1">
        <v>3.37</v>
      </c>
    </row>
    <row r="1451" spans="4:15" x14ac:dyDescent="0.25">
      <c r="D1451" s="1">
        <v>21344</v>
      </c>
      <c r="E1451" s="2">
        <v>41252</v>
      </c>
      <c r="F1451" s="1" t="s">
        <v>7</v>
      </c>
      <c r="G1451" s="1">
        <v>29</v>
      </c>
      <c r="H1451" s="4" t="str">
        <f>IF($G1451&gt;=30,"Large",IF(G1451&lt;=15,"Small","Medium"))</f>
        <v>Medium</v>
      </c>
      <c r="I1451" s="4" t="str">
        <f>VLOOKUP(G1451,$A$2:$B$12,2,TRUE)</f>
        <v>Medium-Large</v>
      </c>
      <c r="J1451" s="1">
        <v>587.20000000000005</v>
      </c>
      <c r="K1451" s="4">
        <f>IF(I1451="Extra Large",0.01,IF(I1451="XXX Large",0.01,IF(I1451="XX Large",0.01,0)))</f>
        <v>0</v>
      </c>
      <c r="L1451" s="4">
        <f>J1451-(J1451*K1451)</f>
        <v>587.20000000000005</v>
      </c>
      <c r="M1451" s="4">
        <f>IF(I1451="XXX Large",J1451-O1451,IF(I1451="XX Large",J1451-O1451,IF(I1451="Extra Large",J1451-O1451,J1451)))</f>
        <v>587.20000000000005</v>
      </c>
      <c r="N1451" s="1" t="s">
        <v>10</v>
      </c>
      <c r="O1451" s="1">
        <v>1.99</v>
      </c>
    </row>
    <row r="1452" spans="4:15" x14ac:dyDescent="0.25">
      <c r="D1452" s="1">
        <v>3680</v>
      </c>
      <c r="E1452" s="2">
        <v>41252</v>
      </c>
      <c r="F1452" s="1" t="s">
        <v>11</v>
      </c>
      <c r="G1452" s="1">
        <v>27</v>
      </c>
      <c r="H1452" s="4" t="str">
        <f>IF($G1452&gt;=30,"Large",IF(G1452&lt;=15,"Small","Medium"))</f>
        <v>Medium</v>
      </c>
      <c r="I1452" s="4" t="str">
        <f>VLOOKUP(G1452,$A$2:$B$12,2,TRUE)</f>
        <v>Medium-Large</v>
      </c>
      <c r="J1452" s="1">
        <v>177.95</v>
      </c>
      <c r="K1452" s="4">
        <f>IF(I1452="Extra Large",0.01,IF(I1452="XXX Large",0.01,IF(I1452="XX Large",0.01,0)))</f>
        <v>0</v>
      </c>
      <c r="L1452" s="4">
        <f>J1452-(J1452*K1452)</f>
        <v>177.95</v>
      </c>
      <c r="M1452" s="4">
        <f>IF(I1452="XXX Large",J1452-O1452,IF(I1452="XX Large",J1452-O1452,IF(I1452="Extra Large",J1452-O1452,J1452)))</f>
        <v>177.95</v>
      </c>
      <c r="N1452" s="1" t="s">
        <v>10</v>
      </c>
      <c r="O1452" s="1">
        <v>6</v>
      </c>
    </row>
    <row r="1453" spans="4:15" x14ac:dyDescent="0.25">
      <c r="D1453" s="1">
        <v>34723</v>
      </c>
      <c r="E1453" s="2">
        <v>41252</v>
      </c>
      <c r="F1453" s="1" t="s">
        <v>14</v>
      </c>
      <c r="G1453" s="1">
        <v>29</v>
      </c>
      <c r="H1453" s="4" t="str">
        <f>IF($G1453&gt;=30,"Large",IF(G1453&lt;=15,"Small","Medium"))</f>
        <v>Medium</v>
      </c>
      <c r="I1453" s="4" t="str">
        <f>VLOOKUP(G1453,$A$2:$B$12,2,TRUE)</f>
        <v>Medium-Large</v>
      </c>
      <c r="J1453" s="1">
        <v>1487.8995</v>
      </c>
      <c r="K1453" s="4">
        <f>IF(I1453="Extra Large",0.01,IF(I1453="XXX Large",0.01,IF(I1453="XX Large",0.01,0)))</f>
        <v>0</v>
      </c>
      <c r="L1453" s="4">
        <f>J1453-(J1453*K1453)</f>
        <v>1487.8995</v>
      </c>
      <c r="M1453" s="4">
        <f>IF(I1453="XXX Large",J1453-O1453,IF(I1453="XX Large",J1453-O1453,IF(I1453="Extra Large",J1453-O1453,J1453)))</f>
        <v>1487.8995</v>
      </c>
      <c r="N1453" s="1" t="s">
        <v>10</v>
      </c>
      <c r="O1453" s="1">
        <v>8.99</v>
      </c>
    </row>
    <row r="1454" spans="4:15" x14ac:dyDescent="0.25">
      <c r="D1454" s="1">
        <v>10982</v>
      </c>
      <c r="E1454" s="2">
        <v>41253</v>
      </c>
      <c r="F1454" s="1" t="s">
        <v>11</v>
      </c>
      <c r="G1454" s="1">
        <v>29</v>
      </c>
      <c r="H1454" s="4" t="str">
        <f>IF($G1454&gt;=30,"Large",IF(G1454&lt;=15,"Small","Medium"))</f>
        <v>Medium</v>
      </c>
      <c r="I1454" s="4" t="str">
        <f>VLOOKUP(G1454,$A$2:$B$12,2,TRUE)</f>
        <v>Medium-Large</v>
      </c>
      <c r="J1454" s="1">
        <v>538.27</v>
      </c>
      <c r="K1454" s="4">
        <f>IF(I1454="Extra Large",0.01,IF(I1454="XXX Large",0.01,IF(I1454="XX Large",0.01,0)))</f>
        <v>0</v>
      </c>
      <c r="L1454" s="4">
        <f>J1454-(J1454*K1454)</f>
        <v>538.27</v>
      </c>
      <c r="M1454" s="4">
        <f>IF(I1454="XXX Large",J1454-O1454,IF(I1454="XX Large",J1454-O1454,IF(I1454="Extra Large",J1454-O1454,J1454)))</f>
        <v>538.27</v>
      </c>
      <c r="N1454" s="1" t="s">
        <v>10</v>
      </c>
      <c r="O1454" s="1">
        <v>1.49</v>
      </c>
    </row>
    <row r="1455" spans="4:15" x14ac:dyDescent="0.25">
      <c r="D1455" s="1">
        <v>10982</v>
      </c>
      <c r="E1455" s="2">
        <v>41253</v>
      </c>
      <c r="F1455" s="1" t="s">
        <v>11</v>
      </c>
      <c r="G1455" s="1">
        <v>30</v>
      </c>
      <c r="H1455" s="4" t="str">
        <f>IF($G1455&gt;=30,"Large",IF(G1455&lt;=15,"Small","Medium"))</f>
        <v>Large</v>
      </c>
      <c r="I1455" s="4" t="str">
        <f>VLOOKUP(G1455,$A$2:$B$12,2,TRUE)</f>
        <v>Medium-Large</v>
      </c>
      <c r="J1455" s="1">
        <v>3665.41</v>
      </c>
      <c r="K1455" s="4">
        <f>IF(I1455="Extra Large",0.01,IF(I1455="XXX Large",0.01,IF(I1455="XX Large",0.01,0)))</f>
        <v>0</v>
      </c>
      <c r="L1455" s="4">
        <f>J1455-(J1455*K1455)</f>
        <v>3665.41</v>
      </c>
      <c r="M1455" s="4">
        <f>IF(I1455="XXX Large",J1455-O1455,IF(I1455="XX Large",J1455-O1455,IF(I1455="Extra Large",J1455-O1455,J1455)))</f>
        <v>3665.41</v>
      </c>
      <c r="N1455" s="1" t="s">
        <v>10</v>
      </c>
      <c r="O1455" s="1">
        <v>19.989999999999998</v>
      </c>
    </row>
    <row r="1456" spans="4:15" x14ac:dyDescent="0.25">
      <c r="D1456" s="1">
        <v>24576</v>
      </c>
      <c r="E1456" s="2">
        <v>41254</v>
      </c>
      <c r="F1456" s="1" t="s">
        <v>11</v>
      </c>
      <c r="G1456" s="1">
        <v>29</v>
      </c>
      <c r="H1456" s="4" t="str">
        <f>IF($G1456&gt;=30,"Large",IF(G1456&lt;=15,"Small","Medium"))</f>
        <v>Medium</v>
      </c>
      <c r="I1456" s="4" t="str">
        <f>VLOOKUP(G1456,$A$2:$B$12,2,TRUE)</f>
        <v>Medium-Large</v>
      </c>
      <c r="J1456" s="1">
        <v>531.06299999999999</v>
      </c>
      <c r="K1456" s="4">
        <f>IF(I1456="Extra Large",0.01,IF(I1456="XXX Large",0.01,IF(I1456="XX Large",0.01,0)))</f>
        <v>0</v>
      </c>
      <c r="L1456" s="4">
        <f>J1456-(J1456*K1456)</f>
        <v>531.06299999999999</v>
      </c>
      <c r="M1456" s="4">
        <f>IF(I1456="XXX Large",J1456-O1456,IF(I1456="XX Large",J1456-O1456,IF(I1456="Extra Large",J1456-O1456,J1456)))</f>
        <v>531.06299999999999</v>
      </c>
      <c r="N1456" s="1" t="s">
        <v>10</v>
      </c>
      <c r="O1456" s="1">
        <v>4.8099999999999996</v>
      </c>
    </row>
    <row r="1457" spans="4:15" x14ac:dyDescent="0.25">
      <c r="D1457" s="1">
        <v>23555</v>
      </c>
      <c r="E1457" s="2">
        <v>41254</v>
      </c>
      <c r="F1457" s="1" t="s">
        <v>9</v>
      </c>
      <c r="G1457" s="1">
        <v>29</v>
      </c>
      <c r="H1457" s="4" t="str">
        <f>IF($G1457&gt;=30,"Large",IF(G1457&lt;=15,"Small","Medium"))</f>
        <v>Medium</v>
      </c>
      <c r="I1457" s="4" t="str">
        <f>VLOOKUP(G1457,$A$2:$B$12,2,TRUE)</f>
        <v>Medium-Large</v>
      </c>
      <c r="J1457" s="1">
        <v>104.7</v>
      </c>
      <c r="K1457" s="4">
        <f>IF(I1457="Extra Large",0.01,IF(I1457="XXX Large",0.01,IF(I1457="XX Large",0.01,0)))</f>
        <v>0</v>
      </c>
      <c r="L1457" s="4">
        <f>J1457-(J1457*K1457)</f>
        <v>104.7</v>
      </c>
      <c r="M1457" s="4">
        <f>IF(I1457="XXX Large",J1457-O1457,IF(I1457="XX Large",J1457-O1457,IF(I1457="Extra Large",J1457-O1457,J1457)))</f>
        <v>104.7</v>
      </c>
      <c r="N1457" s="1" t="s">
        <v>10</v>
      </c>
      <c r="O1457" s="1">
        <v>0.5</v>
      </c>
    </row>
    <row r="1458" spans="4:15" x14ac:dyDescent="0.25">
      <c r="D1458" s="1">
        <v>39399</v>
      </c>
      <c r="E1458" s="2">
        <v>41260</v>
      </c>
      <c r="F1458" s="1" t="s">
        <v>14</v>
      </c>
      <c r="G1458" s="1">
        <v>28</v>
      </c>
      <c r="H1458" s="4" t="str">
        <f>IF($G1458&gt;=30,"Large",IF(G1458&lt;=15,"Small","Medium"))</f>
        <v>Medium</v>
      </c>
      <c r="I1458" s="4" t="str">
        <f>VLOOKUP(G1458,$A$2:$B$12,2,TRUE)</f>
        <v>Medium-Large</v>
      </c>
      <c r="J1458" s="1">
        <v>303.97000000000003</v>
      </c>
      <c r="K1458" s="4">
        <f>IF(I1458="Extra Large",0.01,IF(I1458="XXX Large",0.01,IF(I1458="XX Large",0.01,0)))</f>
        <v>0</v>
      </c>
      <c r="L1458" s="4">
        <f>J1458-(J1458*K1458)</f>
        <v>303.97000000000003</v>
      </c>
      <c r="M1458" s="4">
        <f>IF(I1458="XXX Large",J1458-O1458,IF(I1458="XX Large",J1458-O1458,IF(I1458="Extra Large",J1458-O1458,J1458)))</f>
        <v>303.97000000000003</v>
      </c>
      <c r="N1458" s="1" t="s">
        <v>10</v>
      </c>
      <c r="O1458" s="1">
        <v>5.14</v>
      </c>
    </row>
    <row r="1459" spans="4:15" x14ac:dyDescent="0.25">
      <c r="D1459" s="1">
        <v>19745</v>
      </c>
      <c r="E1459" s="2">
        <v>41261</v>
      </c>
      <c r="F1459" s="1" t="s">
        <v>9</v>
      </c>
      <c r="G1459" s="1">
        <v>29</v>
      </c>
      <c r="H1459" s="4" t="str">
        <f>IF($G1459&gt;=30,"Large",IF(G1459&lt;=15,"Small","Medium"))</f>
        <v>Medium</v>
      </c>
      <c r="I1459" s="4" t="str">
        <f>VLOOKUP(G1459,$A$2:$B$12,2,TRUE)</f>
        <v>Medium-Large</v>
      </c>
      <c r="J1459" s="1">
        <v>8635.61</v>
      </c>
      <c r="K1459" s="4">
        <f>IF(I1459="Extra Large",0.01,IF(I1459="XXX Large",0.01,IF(I1459="XX Large",0.01,0)))</f>
        <v>0</v>
      </c>
      <c r="L1459" s="4">
        <f>J1459-(J1459*K1459)</f>
        <v>8635.61</v>
      </c>
      <c r="M1459" s="4">
        <f>IF(I1459="XXX Large",J1459-O1459,IF(I1459="XX Large",J1459-O1459,IF(I1459="Extra Large",J1459-O1459,J1459)))</f>
        <v>8635.61</v>
      </c>
      <c r="N1459" s="1" t="s">
        <v>10</v>
      </c>
      <c r="O1459" s="1">
        <v>7.18</v>
      </c>
    </row>
    <row r="1460" spans="4:15" x14ac:dyDescent="0.25">
      <c r="D1460" s="1">
        <v>54791</v>
      </c>
      <c r="E1460" s="2">
        <v>41263</v>
      </c>
      <c r="F1460" s="1" t="s">
        <v>9</v>
      </c>
      <c r="G1460" s="1">
        <v>27</v>
      </c>
      <c r="H1460" s="4" t="str">
        <f>IF($G1460&gt;=30,"Large",IF(G1460&lt;=15,"Small","Medium"))</f>
        <v>Medium</v>
      </c>
      <c r="I1460" s="4" t="str">
        <f>VLOOKUP(G1460,$A$2:$B$12,2,TRUE)</f>
        <v>Medium-Large</v>
      </c>
      <c r="J1460" s="1">
        <v>1087.58</v>
      </c>
      <c r="K1460" s="4">
        <f>IF(I1460="Extra Large",0.01,IF(I1460="XXX Large",0.01,IF(I1460="XX Large",0.01,0)))</f>
        <v>0</v>
      </c>
      <c r="L1460" s="4">
        <f>J1460-(J1460*K1460)</f>
        <v>1087.58</v>
      </c>
      <c r="M1460" s="4">
        <f>IF(I1460="XXX Large",J1460-O1460,IF(I1460="XX Large",J1460-O1460,IF(I1460="Extra Large",J1460-O1460,J1460)))</f>
        <v>1087.58</v>
      </c>
      <c r="N1460" s="1" t="s">
        <v>10</v>
      </c>
      <c r="O1460" s="1">
        <v>3.04</v>
      </c>
    </row>
    <row r="1461" spans="4:15" x14ac:dyDescent="0.25">
      <c r="D1461" s="1">
        <v>10466</v>
      </c>
      <c r="E1461" s="2">
        <v>41268</v>
      </c>
      <c r="F1461" s="1" t="s">
        <v>9</v>
      </c>
      <c r="G1461" s="1">
        <v>27</v>
      </c>
      <c r="H1461" s="4" t="str">
        <f>IF($G1461&gt;=30,"Large",IF(G1461&lt;=15,"Small","Medium"))</f>
        <v>Medium</v>
      </c>
      <c r="I1461" s="4" t="str">
        <f>VLOOKUP(G1461,$A$2:$B$12,2,TRUE)</f>
        <v>Medium-Large</v>
      </c>
      <c r="J1461" s="1">
        <v>114.86</v>
      </c>
      <c r="K1461" s="4">
        <f>IF(I1461="Extra Large",0.01,IF(I1461="XXX Large",0.01,IF(I1461="XX Large",0.01,0)))</f>
        <v>0</v>
      </c>
      <c r="L1461" s="4">
        <f>J1461-(J1461*K1461)</f>
        <v>114.86</v>
      </c>
      <c r="M1461" s="4">
        <f>IF(I1461="XXX Large",J1461-O1461,IF(I1461="XX Large",J1461-O1461,IF(I1461="Extra Large",J1461-O1461,J1461)))</f>
        <v>114.86</v>
      </c>
      <c r="N1461" s="1" t="s">
        <v>10</v>
      </c>
      <c r="O1461" s="1">
        <v>0.94</v>
      </c>
    </row>
    <row r="1462" spans="4:15" x14ac:dyDescent="0.25">
      <c r="D1462" s="1">
        <v>28611</v>
      </c>
      <c r="E1462" s="2">
        <v>41270</v>
      </c>
      <c r="F1462" s="1" t="s">
        <v>7</v>
      </c>
      <c r="G1462" s="1">
        <v>30</v>
      </c>
      <c r="H1462" s="4" t="str">
        <f>IF($G1462&gt;=30,"Large",IF(G1462&lt;=15,"Small","Medium"))</f>
        <v>Large</v>
      </c>
      <c r="I1462" s="4" t="str">
        <f>VLOOKUP(G1462,$A$2:$B$12,2,TRUE)</f>
        <v>Medium-Large</v>
      </c>
      <c r="J1462" s="1">
        <v>15337.58</v>
      </c>
      <c r="K1462" s="4">
        <f>IF(I1462="Extra Large",0.01,IF(I1462="XXX Large",0.01,IF(I1462="XX Large",0.01,0)))</f>
        <v>0</v>
      </c>
      <c r="L1462" s="4">
        <f>J1462-(J1462*K1462)</f>
        <v>15337.58</v>
      </c>
      <c r="M1462" s="4">
        <f>IF(I1462="XXX Large",J1462-O1462,IF(I1462="XX Large",J1462-O1462,IF(I1462="Extra Large",J1462-O1462,J1462)))</f>
        <v>15337.58</v>
      </c>
      <c r="N1462" s="1" t="s">
        <v>10</v>
      </c>
      <c r="O1462" s="1">
        <v>19.989999999999998</v>
      </c>
    </row>
    <row r="1463" spans="4:15" x14ac:dyDescent="0.25">
      <c r="D1463" s="1">
        <v>4706</v>
      </c>
      <c r="E1463" s="2">
        <v>41271</v>
      </c>
      <c r="F1463" s="1" t="s">
        <v>11</v>
      </c>
      <c r="G1463" s="1">
        <v>30</v>
      </c>
      <c r="H1463" s="4" t="str">
        <f>IF($G1463&gt;=30,"Large",IF(G1463&lt;=15,"Small","Medium"))</f>
        <v>Large</v>
      </c>
      <c r="I1463" s="4" t="str">
        <f>VLOOKUP(G1463,$A$2:$B$12,2,TRUE)</f>
        <v>Medium-Large</v>
      </c>
      <c r="J1463" s="1">
        <v>2116.6999999999998</v>
      </c>
      <c r="K1463" s="4">
        <f>IF(I1463="Extra Large",0.01,IF(I1463="XXX Large",0.01,IF(I1463="XX Large",0.01,0)))</f>
        <v>0</v>
      </c>
      <c r="L1463" s="4">
        <f>J1463-(J1463*K1463)</f>
        <v>2116.6999999999998</v>
      </c>
      <c r="M1463" s="4">
        <f>IF(I1463="XXX Large",J1463-O1463,IF(I1463="XX Large",J1463-O1463,IF(I1463="Extra Large",J1463-O1463,J1463)))</f>
        <v>2116.6999999999998</v>
      </c>
      <c r="N1463" s="1" t="s">
        <v>10</v>
      </c>
      <c r="O1463" s="1">
        <v>19.989999999999998</v>
      </c>
    </row>
    <row r="1464" spans="4:15" x14ac:dyDescent="0.25">
      <c r="D1464" s="1">
        <v>28453</v>
      </c>
      <c r="E1464" s="2">
        <v>41271</v>
      </c>
      <c r="F1464" s="1" t="s">
        <v>12</v>
      </c>
      <c r="G1464" s="1">
        <v>26</v>
      </c>
      <c r="H1464" s="4" t="str">
        <f>IF($G1464&gt;=30,"Large",IF(G1464&lt;=15,"Small","Medium"))</f>
        <v>Medium</v>
      </c>
      <c r="I1464" s="4" t="str">
        <f>VLOOKUP(G1464,$A$2:$B$12,2,TRUE)</f>
        <v>Medium-Large</v>
      </c>
      <c r="J1464" s="1">
        <v>560.03</v>
      </c>
      <c r="K1464" s="4">
        <f>IF(I1464="Extra Large",0.01,IF(I1464="XXX Large",0.01,IF(I1464="XX Large",0.01,0)))</f>
        <v>0</v>
      </c>
      <c r="L1464" s="4">
        <f>J1464-(J1464*K1464)</f>
        <v>560.03</v>
      </c>
      <c r="M1464" s="4">
        <f>IF(I1464="XXX Large",J1464-O1464,IF(I1464="XX Large",J1464-O1464,IF(I1464="Extra Large",J1464-O1464,J1464)))</f>
        <v>560.03</v>
      </c>
      <c r="N1464" s="1" t="s">
        <v>10</v>
      </c>
      <c r="O1464" s="1">
        <v>13.99</v>
      </c>
    </row>
    <row r="1465" spans="4:15" x14ac:dyDescent="0.25">
      <c r="D1465" s="1">
        <v>13507</v>
      </c>
      <c r="E1465" s="2">
        <v>41272</v>
      </c>
      <c r="F1465" s="1" t="s">
        <v>14</v>
      </c>
      <c r="G1465" s="1">
        <v>27</v>
      </c>
      <c r="H1465" s="4" t="str">
        <f>IF($G1465&gt;=30,"Large",IF(G1465&lt;=15,"Small","Medium"))</f>
        <v>Medium</v>
      </c>
      <c r="I1465" s="4" t="str">
        <f>VLOOKUP(G1465,$A$2:$B$12,2,TRUE)</f>
        <v>Medium-Large</v>
      </c>
      <c r="J1465" s="1">
        <v>176.1</v>
      </c>
      <c r="K1465" s="4">
        <f>IF(I1465="Extra Large",0.01,IF(I1465="XXX Large",0.01,IF(I1465="XX Large",0.01,0)))</f>
        <v>0</v>
      </c>
      <c r="L1465" s="4">
        <f>J1465-(J1465*K1465)</f>
        <v>176.1</v>
      </c>
      <c r="M1465" s="4">
        <f>IF(I1465="XXX Large",J1465-O1465,IF(I1465="XX Large",J1465-O1465,IF(I1465="Extra Large",J1465-O1465,J1465)))</f>
        <v>176.1</v>
      </c>
      <c r="N1465" s="1" t="s">
        <v>10</v>
      </c>
      <c r="O1465" s="1">
        <v>6.18</v>
      </c>
    </row>
    <row r="1466" spans="4:15" x14ac:dyDescent="0.25">
      <c r="D1466" s="1">
        <v>7107</v>
      </c>
      <c r="E1466" s="2">
        <v>40912</v>
      </c>
      <c r="F1466" s="1" t="s">
        <v>11</v>
      </c>
      <c r="G1466" s="1">
        <v>32</v>
      </c>
      <c r="H1466" s="4" t="str">
        <f>IF($G1466&gt;=30,"Large",IF(G1466&lt;=15,"Small","Medium"))</f>
        <v>Large</v>
      </c>
      <c r="I1466" s="4" t="str">
        <f>VLOOKUP(G1466,$A$2:$B$12,2,TRUE)</f>
        <v>Large</v>
      </c>
      <c r="J1466" s="1">
        <v>1724.82</v>
      </c>
      <c r="K1466" s="4">
        <f>IF(I1466="Extra Large",0.01,IF(I1466="XXX Large",0.01,IF(I1466="XX Large",0.01,0)))</f>
        <v>0</v>
      </c>
      <c r="L1466" s="4">
        <f>J1466-(J1466*K1466)</f>
        <v>1724.82</v>
      </c>
      <c r="M1466" s="4">
        <f>IF(I1466="XXX Large",J1466-O1466,IF(I1466="XX Large",J1466-O1466,IF(I1466="Extra Large",J1466-O1466,J1466)))</f>
        <v>1724.82</v>
      </c>
      <c r="N1466" s="1" t="s">
        <v>10</v>
      </c>
      <c r="O1466" s="1">
        <v>5.08</v>
      </c>
    </row>
    <row r="1467" spans="4:15" x14ac:dyDescent="0.25">
      <c r="D1467" s="1">
        <v>16036</v>
      </c>
      <c r="E1467" s="2">
        <v>40913</v>
      </c>
      <c r="F1467" s="1" t="s">
        <v>14</v>
      </c>
      <c r="G1467" s="1">
        <v>33</v>
      </c>
      <c r="H1467" s="4" t="str">
        <f>IF($G1467&gt;=30,"Large",IF(G1467&lt;=15,"Small","Medium"))</f>
        <v>Large</v>
      </c>
      <c r="I1467" s="4" t="str">
        <f>VLOOKUP(G1467,$A$2:$B$12,2,TRUE)</f>
        <v>Large</v>
      </c>
      <c r="J1467" s="1">
        <v>550.92999999999995</v>
      </c>
      <c r="K1467" s="4">
        <f>IF(I1467="Extra Large",0.01,IF(I1467="XXX Large",0.01,IF(I1467="XX Large",0.01,0)))</f>
        <v>0</v>
      </c>
      <c r="L1467" s="4">
        <f>J1467-(J1467*K1467)</f>
        <v>550.92999999999995</v>
      </c>
      <c r="M1467" s="4">
        <f>IF(I1467="XXX Large",J1467-O1467,IF(I1467="XX Large",J1467-O1467,IF(I1467="Extra Large",J1467-O1467,J1467)))</f>
        <v>550.92999999999995</v>
      </c>
      <c r="N1467" s="1" t="s">
        <v>10</v>
      </c>
      <c r="O1467" s="1">
        <v>9.4700000000000006</v>
      </c>
    </row>
    <row r="1468" spans="4:15" x14ac:dyDescent="0.25">
      <c r="D1468" s="1">
        <v>25442</v>
      </c>
      <c r="E1468" s="2">
        <v>40913</v>
      </c>
      <c r="F1468" s="1" t="s">
        <v>9</v>
      </c>
      <c r="G1468" s="1">
        <v>32</v>
      </c>
      <c r="H1468" s="4" t="str">
        <f>IF($G1468&gt;=30,"Large",IF(G1468&lt;=15,"Small","Medium"))</f>
        <v>Large</v>
      </c>
      <c r="I1468" s="4" t="str">
        <f>VLOOKUP(G1468,$A$2:$B$12,2,TRUE)</f>
        <v>Large</v>
      </c>
      <c r="J1468" s="1">
        <v>1666</v>
      </c>
      <c r="K1468" s="4">
        <f>IF(I1468="Extra Large",0.01,IF(I1468="XXX Large",0.01,IF(I1468="XX Large",0.01,0)))</f>
        <v>0</v>
      </c>
      <c r="L1468" s="4">
        <f>J1468-(J1468*K1468)</f>
        <v>1666</v>
      </c>
      <c r="M1468" s="4">
        <f>IF(I1468="XXX Large",J1468-O1468,IF(I1468="XX Large",J1468-O1468,IF(I1468="Extra Large",J1468-O1468,J1468)))</f>
        <v>1666</v>
      </c>
      <c r="N1468" s="1" t="s">
        <v>10</v>
      </c>
      <c r="O1468" s="1">
        <v>4.8499999999999996</v>
      </c>
    </row>
    <row r="1469" spans="4:15" x14ac:dyDescent="0.25">
      <c r="D1469" s="1">
        <v>13444</v>
      </c>
      <c r="E1469" s="2">
        <v>40913</v>
      </c>
      <c r="F1469" s="1" t="s">
        <v>9</v>
      </c>
      <c r="G1469" s="1">
        <v>33</v>
      </c>
      <c r="H1469" s="4" t="str">
        <f>IF($G1469&gt;=30,"Large",IF(G1469&lt;=15,"Small","Medium"))</f>
        <v>Large</v>
      </c>
      <c r="I1469" s="4" t="str">
        <f>VLOOKUP(G1469,$A$2:$B$12,2,TRUE)</f>
        <v>Large</v>
      </c>
      <c r="J1469" s="1">
        <v>154.44</v>
      </c>
      <c r="K1469" s="4">
        <f>IF(I1469="Extra Large",0.01,IF(I1469="XXX Large",0.01,IF(I1469="XX Large",0.01,0)))</f>
        <v>0</v>
      </c>
      <c r="L1469" s="4">
        <f>J1469-(J1469*K1469)</f>
        <v>154.44</v>
      </c>
      <c r="M1469" s="4">
        <f>IF(I1469="XXX Large",J1469-O1469,IF(I1469="XX Large",J1469-O1469,IF(I1469="Extra Large",J1469-O1469,J1469)))</f>
        <v>154.44</v>
      </c>
      <c r="N1469" s="1" t="s">
        <v>10</v>
      </c>
      <c r="O1469" s="1">
        <v>0.88</v>
      </c>
    </row>
    <row r="1470" spans="4:15" x14ac:dyDescent="0.25">
      <c r="D1470" s="1">
        <v>10053</v>
      </c>
      <c r="E1470" s="2">
        <v>40918</v>
      </c>
      <c r="F1470" s="1" t="s">
        <v>9</v>
      </c>
      <c r="G1470" s="1">
        <v>31</v>
      </c>
      <c r="H1470" s="4" t="str">
        <f>IF($G1470&gt;=30,"Large",IF(G1470&lt;=15,"Small","Medium"))</f>
        <v>Large</v>
      </c>
      <c r="I1470" s="4" t="str">
        <f>VLOOKUP(G1470,$A$2:$B$12,2,TRUE)</f>
        <v>Large</v>
      </c>
      <c r="J1470" s="1">
        <v>162.58000000000001</v>
      </c>
      <c r="K1470" s="4">
        <f>IF(I1470="Extra Large",0.01,IF(I1470="XXX Large",0.01,IF(I1470="XX Large",0.01,0)))</f>
        <v>0</v>
      </c>
      <c r="L1470" s="4">
        <f>J1470-(J1470*K1470)</f>
        <v>162.58000000000001</v>
      </c>
      <c r="M1470" s="4">
        <f>IF(I1470="XXX Large",J1470-O1470,IF(I1470="XX Large",J1470-O1470,IF(I1470="Extra Large",J1470-O1470,J1470)))</f>
        <v>162.58000000000001</v>
      </c>
      <c r="N1470" s="1" t="s">
        <v>10</v>
      </c>
      <c r="O1470" s="1">
        <v>4.93</v>
      </c>
    </row>
    <row r="1471" spans="4:15" x14ac:dyDescent="0.25">
      <c r="D1471" s="1">
        <v>52068</v>
      </c>
      <c r="E1471" s="2">
        <v>40921</v>
      </c>
      <c r="F1471" s="1" t="s">
        <v>11</v>
      </c>
      <c r="G1471" s="1">
        <v>31</v>
      </c>
      <c r="H1471" s="4" t="str">
        <f>IF($G1471&gt;=30,"Large",IF(G1471&lt;=15,"Small","Medium"))</f>
        <v>Large</v>
      </c>
      <c r="I1471" s="4" t="str">
        <f>VLOOKUP(G1471,$A$2:$B$12,2,TRUE)</f>
        <v>Large</v>
      </c>
      <c r="J1471" s="1">
        <v>163.27000000000001</v>
      </c>
      <c r="K1471" s="4">
        <f>IF(I1471="Extra Large",0.01,IF(I1471="XXX Large",0.01,IF(I1471="XX Large",0.01,0)))</f>
        <v>0</v>
      </c>
      <c r="L1471" s="4">
        <f>J1471-(J1471*K1471)</f>
        <v>163.27000000000001</v>
      </c>
      <c r="M1471" s="4">
        <f>IF(I1471="XXX Large",J1471-O1471,IF(I1471="XX Large",J1471-O1471,IF(I1471="Extra Large",J1471-O1471,J1471)))</f>
        <v>163.27000000000001</v>
      </c>
      <c r="N1471" s="1" t="s">
        <v>10</v>
      </c>
      <c r="O1471" s="1">
        <v>2.99</v>
      </c>
    </row>
    <row r="1472" spans="4:15" x14ac:dyDescent="0.25">
      <c r="D1472" s="1">
        <v>6501</v>
      </c>
      <c r="E1472" s="2">
        <v>40921</v>
      </c>
      <c r="F1472" s="1" t="s">
        <v>9</v>
      </c>
      <c r="G1472" s="1">
        <v>35</v>
      </c>
      <c r="H1472" s="4" t="str">
        <f>IF($G1472&gt;=30,"Large",IF(G1472&lt;=15,"Small","Medium"))</f>
        <v>Large</v>
      </c>
      <c r="I1472" s="4" t="str">
        <f>VLOOKUP(G1472,$A$2:$B$12,2,TRUE)</f>
        <v>Large</v>
      </c>
      <c r="J1472" s="1">
        <v>236.99</v>
      </c>
      <c r="K1472" s="4">
        <f>IF(I1472="Extra Large",0.01,IF(I1472="XXX Large",0.01,IF(I1472="XX Large",0.01,0)))</f>
        <v>0</v>
      </c>
      <c r="L1472" s="4">
        <f>J1472-(J1472*K1472)</f>
        <v>236.99</v>
      </c>
      <c r="M1472" s="4">
        <f>IF(I1472="XXX Large",J1472-O1472,IF(I1472="XX Large",J1472-O1472,IF(I1472="Extra Large",J1472-O1472,J1472)))</f>
        <v>236.99</v>
      </c>
      <c r="N1472" s="1" t="s">
        <v>10</v>
      </c>
      <c r="O1472" s="1">
        <v>6.74</v>
      </c>
    </row>
    <row r="1473" spans="4:15" x14ac:dyDescent="0.25">
      <c r="D1473" s="1">
        <v>9632</v>
      </c>
      <c r="E1473" s="2">
        <v>40924</v>
      </c>
      <c r="F1473" s="1" t="s">
        <v>7</v>
      </c>
      <c r="G1473" s="1">
        <v>33</v>
      </c>
      <c r="H1473" s="4" t="str">
        <f>IF($G1473&gt;=30,"Large",IF(G1473&lt;=15,"Small","Medium"))</f>
        <v>Large</v>
      </c>
      <c r="I1473" s="4" t="str">
        <f>VLOOKUP(G1473,$A$2:$B$12,2,TRUE)</f>
        <v>Large</v>
      </c>
      <c r="J1473" s="1">
        <v>3633.03</v>
      </c>
      <c r="K1473" s="4">
        <f>IF(I1473="Extra Large",0.01,IF(I1473="XXX Large",0.01,IF(I1473="XX Large",0.01,0)))</f>
        <v>0</v>
      </c>
      <c r="L1473" s="4">
        <f>J1473-(J1473*K1473)</f>
        <v>3633.03</v>
      </c>
      <c r="M1473" s="4">
        <f>IF(I1473="XXX Large",J1473-O1473,IF(I1473="XX Large",J1473-O1473,IF(I1473="Extra Large",J1473-O1473,J1473)))</f>
        <v>3633.03</v>
      </c>
      <c r="N1473" s="1" t="s">
        <v>10</v>
      </c>
      <c r="O1473" s="1">
        <v>9.07</v>
      </c>
    </row>
    <row r="1474" spans="4:15" x14ac:dyDescent="0.25">
      <c r="D1474" s="1">
        <v>52837</v>
      </c>
      <c r="E1474" s="2">
        <v>40926</v>
      </c>
      <c r="F1474" s="1" t="s">
        <v>12</v>
      </c>
      <c r="G1474" s="1">
        <v>32</v>
      </c>
      <c r="H1474" s="4" t="str">
        <f>IF($G1474&gt;=30,"Large",IF(G1474&lt;=15,"Small","Medium"))</f>
        <v>Large</v>
      </c>
      <c r="I1474" s="4" t="str">
        <f>VLOOKUP(G1474,$A$2:$B$12,2,TRUE)</f>
        <v>Large</v>
      </c>
      <c r="J1474" s="1">
        <v>5934.39</v>
      </c>
      <c r="K1474" s="4">
        <f>IF(I1474="Extra Large",0.01,IF(I1474="XXX Large",0.01,IF(I1474="XX Large",0.01,0)))</f>
        <v>0</v>
      </c>
      <c r="L1474" s="4">
        <f>J1474-(J1474*K1474)</f>
        <v>5934.39</v>
      </c>
      <c r="M1474" s="4">
        <f>IF(I1474="XXX Large",J1474-O1474,IF(I1474="XX Large",J1474-O1474,IF(I1474="Extra Large",J1474-O1474,J1474)))</f>
        <v>5934.39</v>
      </c>
      <c r="N1474" s="1" t="s">
        <v>10</v>
      </c>
      <c r="O1474" s="1">
        <v>19.989999999999998</v>
      </c>
    </row>
    <row r="1475" spans="4:15" x14ac:dyDescent="0.25">
      <c r="D1475" s="1">
        <v>8034</v>
      </c>
      <c r="E1475" s="2">
        <v>40927</v>
      </c>
      <c r="F1475" s="1" t="s">
        <v>9</v>
      </c>
      <c r="G1475" s="1">
        <v>31</v>
      </c>
      <c r="H1475" s="4" t="str">
        <f>IF($G1475&gt;=30,"Large",IF(G1475&lt;=15,"Small","Medium"))</f>
        <v>Large</v>
      </c>
      <c r="I1475" s="4" t="str">
        <f>VLOOKUP(G1475,$A$2:$B$12,2,TRUE)</f>
        <v>Large</v>
      </c>
      <c r="J1475" s="1">
        <v>354.45</v>
      </c>
      <c r="K1475" s="4">
        <f>IF(I1475="Extra Large",0.01,IF(I1475="XXX Large",0.01,IF(I1475="XX Large",0.01,0)))</f>
        <v>0</v>
      </c>
      <c r="L1475" s="4">
        <f>J1475-(J1475*K1475)</f>
        <v>354.45</v>
      </c>
      <c r="M1475" s="4">
        <f>IF(I1475="XXX Large",J1475-O1475,IF(I1475="XX Large",J1475-O1475,IF(I1475="Extra Large",J1475-O1475,J1475)))</f>
        <v>354.45</v>
      </c>
      <c r="N1475" s="1" t="s">
        <v>10</v>
      </c>
      <c r="O1475" s="1">
        <v>3.99</v>
      </c>
    </row>
    <row r="1476" spans="4:15" x14ac:dyDescent="0.25">
      <c r="D1476" s="1">
        <v>2688</v>
      </c>
      <c r="E1476" s="2">
        <v>40931</v>
      </c>
      <c r="F1476" s="1" t="s">
        <v>9</v>
      </c>
      <c r="G1476" s="1">
        <v>31</v>
      </c>
      <c r="H1476" s="4" t="str">
        <f>IF($G1476&gt;=30,"Large",IF(G1476&lt;=15,"Small","Medium"))</f>
        <v>Large</v>
      </c>
      <c r="I1476" s="4" t="str">
        <f>VLOOKUP(G1476,$A$2:$B$12,2,TRUE)</f>
        <v>Large</v>
      </c>
      <c r="J1476" s="1">
        <v>2080.0349999999999</v>
      </c>
      <c r="K1476" s="4">
        <f>IF(I1476="Extra Large",0.01,IF(I1476="XXX Large",0.01,IF(I1476="XX Large",0.01,0)))</f>
        <v>0</v>
      </c>
      <c r="L1476" s="4">
        <f>J1476-(J1476*K1476)</f>
        <v>2080.0349999999999</v>
      </c>
      <c r="M1476" s="4">
        <f>IF(I1476="XXX Large",J1476-O1476,IF(I1476="XX Large",J1476-O1476,IF(I1476="Extra Large",J1476-O1476,J1476)))</f>
        <v>2080.0349999999999</v>
      </c>
      <c r="N1476" s="1" t="s">
        <v>10</v>
      </c>
      <c r="O1476" s="1">
        <v>1.25</v>
      </c>
    </row>
    <row r="1477" spans="4:15" x14ac:dyDescent="0.25">
      <c r="D1477" s="1">
        <v>46243</v>
      </c>
      <c r="E1477" s="2">
        <v>40932</v>
      </c>
      <c r="F1477" s="1" t="s">
        <v>7</v>
      </c>
      <c r="G1477" s="1">
        <v>31</v>
      </c>
      <c r="H1477" s="4" t="str">
        <f>IF($G1477&gt;=30,"Large",IF(G1477&lt;=15,"Small","Medium"))</f>
        <v>Large</v>
      </c>
      <c r="I1477" s="4" t="str">
        <f>VLOOKUP(G1477,$A$2:$B$12,2,TRUE)</f>
        <v>Large</v>
      </c>
      <c r="J1477" s="1">
        <v>172.99</v>
      </c>
      <c r="K1477" s="4">
        <f>IF(I1477="Extra Large",0.01,IF(I1477="XXX Large",0.01,IF(I1477="XX Large",0.01,0)))</f>
        <v>0</v>
      </c>
      <c r="L1477" s="4">
        <f>J1477-(J1477*K1477)</f>
        <v>172.99</v>
      </c>
      <c r="M1477" s="4">
        <f>IF(I1477="XXX Large",J1477-O1477,IF(I1477="XX Large",J1477-O1477,IF(I1477="Extra Large",J1477-O1477,J1477)))</f>
        <v>172.99</v>
      </c>
      <c r="N1477" s="1" t="s">
        <v>10</v>
      </c>
      <c r="O1477" s="1">
        <v>1</v>
      </c>
    </row>
    <row r="1478" spans="4:15" x14ac:dyDescent="0.25">
      <c r="D1478" s="1">
        <v>31170</v>
      </c>
      <c r="E1478" s="2">
        <v>40935</v>
      </c>
      <c r="F1478" s="1" t="s">
        <v>14</v>
      </c>
      <c r="G1478" s="1">
        <v>32</v>
      </c>
      <c r="H1478" s="4" t="str">
        <f>IF($G1478&gt;=30,"Large",IF(G1478&lt;=15,"Small","Medium"))</f>
        <v>Large</v>
      </c>
      <c r="I1478" s="4" t="str">
        <f>VLOOKUP(G1478,$A$2:$B$12,2,TRUE)</f>
        <v>Large</v>
      </c>
      <c r="J1478" s="1">
        <v>320.57</v>
      </c>
      <c r="K1478" s="4">
        <f>IF(I1478="Extra Large",0.01,IF(I1478="XXX Large",0.01,IF(I1478="XX Large",0.01,0)))</f>
        <v>0</v>
      </c>
      <c r="L1478" s="4">
        <f>J1478-(J1478*K1478)</f>
        <v>320.57</v>
      </c>
      <c r="M1478" s="4">
        <f>IF(I1478="XXX Large",J1478-O1478,IF(I1478="XX Large",J1478-O1478,IF(I1478="Extra Large",J1478-O1478,J1478)))</f>
        <v>320.57</v>
      </c>
      <c r="N1478" s="1" t="s">
        <v>10</v>
      </c>
      <c r="O1478" s="1">
        <v>1.99</v>
      </c>
    </row>
    <row r="1479" spans="4:15" x14ac:dyDescent="0.25">
      <c r="D1479" s="1">
        <v>9925</v>
      </c>
      <c r="E1479" s="2">
        <v>40938</v>
      </c>
      <c r="F1479" s="1" t="s">
        <v>12</v>
      </c>
      <c r="G1479" s="1">
        <v>31</v>
      </c>
      <c r="H1479" s="4" t="str">
        <f>IF($G1479&gt;=30,"Large",IF(G1479&lt;=15,"Small","Medium"))</f>
        <v>Large</v>
      </c>
      <c r="I1479" s="4" t="str">
        <f>VLOOKUP(G1479,$A$2:$B$12,2,TRUE)</f>
        <v>Large</v>
      </c>
      <c r="J1479" s="1">
        <v>684.5</v>
      </c>
      <c r="K1479" s="4">
        <f>IF(I1479="Extra Large",0.01,IF(I1479="XXX Large",0.01,IF(I1479="XX Large",0.01,0)))</f>
        <v>0</v>
      </c>
      <c r="L1479" s="4">
        <f>J1479-(J1479*K1479)</f>
        <v>684.5</v>
      </c>
      <c r="M1479" s="4">
        <f>IF(I1479="XXX Large",J1479-O1479,IF(I1479="XX Large",J1479-O1479,IF(I1479="Extra Large",J1479-O1479,J1479)))</f>
        <v>684.5</v>
      </c>
      <c r="N1479" s="1" t="s">
        <v>10</v>
      </c>
      <c r="O1479" s="1">
        <v>8.99</v>
      </c>
    </row>
    <row r="1480" spans="4:15" x14ac:dyDescent="0.25">
      <c r="D1480" s="1">
        <v>54020</v>
      </c>
      <c r="E1480" s="2">
        <v>40939</v>
      </c>
      <c r="F1480" s="1" t="s">
        <v>7</v>
      </c>
      <c r="G1480" s="1">
        <v>35</v>
      </c>
      <c r="H1480" s="4" t="str">
        <f>IF($G1480&gt;=30,"Large",IF(G1480&lt;=15,"Small","Medium"))</f>
        <v>Large</v>
      </c>
      <c r="I1480" s="4" t="str">
        <f>VLOOKUP(G1480,$A$2:$B$12,2,TRUE)</f>
        <v>Large</v>
      </c>
      <c r="J1480" s="1">
        <v>648.58000000000004</v>
      </c>
      <c r="K1480" s="4">
        <f>IF(I1480="Extra Large",0.01,IF(I1480="XXX Large",0.01,IF(I1480="XX Large",0.01,0)))</f>
        <v>0</v>
      </c>
      <c r="L1480" s="4">
        <f>J1480-(J1480*K1480)</f>
        <v>648.58000000000004</v>
      </c>
      <c r="M1480" s="4">
        <f>IF(I1480="XXX Large",J1480-O1480,IF(I1480="XX Large",J1480-O1480,IF(I1480="Extra Large",J1480-O1480,J1480)))</f>
        <v>648.58000000000004</v>
      </c>
      <c r="N1480" s="1" t="s">
        <v>10</v>
      </c>
      <c r="O1480" s="1">
        <v>5.21</v>
      </c>
    </row>
    <row r="1481" spans="4:15" x14ac:dyDescent="0.25">
      <c r="D1481" s="1">
        <v>8007</v>
      </c>
      <c r="E1481" s="2">
        <v>40950</v>
      </c>
      <c r="F1481" s="1" t="s">
        <v>7</v>
      </c>
      <c r="G1481" s="1">
        <v>35</v>
      </c>
      <c r="H1481" s="4" t="str">
        <f>IF($G1481&gt;=30,"Large",IF(G1481&lt;=15,"Small","Medium"))</f>
        <v>Large</v>
      </c>
      <c r="I1481" s="4" t="str">
        <f>VLOOKUP(G1481,$A$2:$B$12,2,TRUE)</f>
        <v>Large</v>
      </c>
      <c r="J1481" s="1">
        <v>3332.06</v>
      </c>
      <c r="K1481" s="4">
        <f>IF(I1481="Extra Large",0.01,IF(I1481="XXX Large",0.01,IF(I1481="XX Large",0.01,0)))</f>
        <v>0</v>
      </c>
      <c r="L1481" s="4">
        <f>J1481-(J1481*K1481)</f>
        <v>3332.06</v>
      </c>
      <c r="M1481" s="4">
        <f>IF(I1481="XXX Large",J1481-O1481,IF(I1481="XX Large",J1481-O1481,IF(I1481="Extra Large",J1481-O1481,J1481)))</f>
        <v>3332.06</v>
      </c>
      <c r="N1481" s="1" t="s">
        <v>10</v>
      </c>
      <c r="O1481" s="1">
        <v>19.989999999999998</v>
      </c>
    </row>
    <row r="1482" spans="4:15" x14ac:dyDescent="0.25">
      <c r="D1482" s="1">
        <v>56514</v>
      </c>
      <c r="E1482" s="2">
        <v>40950</v>
      </c>
      <c r="F1482" s="1" t="s">
        <v>7</v>
      </c>
      <c r="G1482" s="1">
        <v>35</v>
      </c>
      <c r="H1482" s="4" t="str">
        <f>IF($G1482&gt;=30,"Large",IF(G1482&lt;=15,"Small","Medium"))</f>
        <v>Large</v>
      </c>
      <c r="I1482" s="4" t="str">
        <f>VLOOKUP(G1482,$A$2:$B$12,2,TRUE)</f>
        <v>Large</v>
      </c>
      <c r="J1482" s="1">
        <v>186.89</v>
      </c>
      <c r="K1482" s="4">
        <f>IF(I1482="Extra Large",0.01,IF(I1482="XXX Large",0.01,IF(I1482="XX Large",0.01,0)))</f>
        <v>0</v>
      </c>
      <c r="L1482" s="4">
        <f>J1482-(J1482*K1482)</f>
        <v>186.89</v>
      </c>
      <c r="M1482" s="4">
        <f>IF(I1482="XXX Large",J1482-O1482,IF(I1482="XX Large",J1482-O1482,IF(I1482="Extra Large",J1482-O1482,J1482)))</f>
        <v>186.89</v>
      </c>
      <c r="N1482" s="1" t="s">
        <v>10</v>
      </c>
      <c r="O1482" s="1">
        <v>7.54</v>
      </c>
    </row>
    <row r="1483" spans="4:15" x14ac:dyDescent="0.25">
      <c r="D1483" s="1">
        <v>54981</v>
      </c>
      <c r="E1483" s="2">
        <v>40950</v>
      </c>
      <c r="F1483" s="1" t="s">
        <v>9</v>
      </c>
      <c r="G1483" s="1">
        <v>31</v>
      </c>
      <c r="H1483" s="4" t="str">
        <f>IF($G1483&gt;=30,"Large",IF(G1483&lt;=15,"Small","Medium"))</f>
        <v>Large</v>
      </c>
      <c r="I1483" s="4" t="str">
        <f>VLOOKUP(G1483,$A$2:$B$12,2,TRUE)</f>
        <v>Large</v>
      </c>
      <c r="J1483" s="1">
        <v>1024.31</v>
      </c>
      <c r="K1483" s="4">
        <f>IF(I1483="Extra Large",0.01,IF(I1483="XXX Large",0.01,IF(I1483="XX Large",0.01,0)))</f>
        <v>0</v>
      </c>
      <c r="L1483" s="4">
        <f>J1483-(J1483*K1483)</f>
        <v>1024.31</v>
      </c>
      <c r="M1483" s="4">
        <f>IF(I1483="XXX Large",J1483-O1483,IF(I1483="XX Large",J1483-O1483,IF(I1483="Extra Large",J1483-O1483,J1483)))</f>
        <v>1024.31</v>
      </c>
      <c r="N1483" s="1" t="s">
        <v>10</v>
      </c>
      <c r="O1483" s="1">
        <v>12.62</v>
      </c>
    </row>
    <row r="1484" spans="4:15" x14ac:dyDescent="0.25">
      <c r="D1484" s="1">
        <v>14272</v>
      </c>
      <c r="E1484" s="2">
        <v>40951</v>
      </c>
      <c r="F1484" s="1" t="s">
        <v>14</v>
      </c>
      <c r="G1484" s="1">
        <v>32</v>
      </c>
      <c r="H1484" s="4" t="str">
        <f>IF($G1484&gt;=30,"Large",IF(G1484&lt;=15,"Small","Medium"))</f>
        <v>Large</v>
      </c>
      <c r="I1484" s="4" t="str">
        <f>VLOOKUP(G1484,$A$2:$B$12,2,TRUE)</f>
        <v>Large</v>
      </c>
      <c r="J1484" s="1">
        <v>2409.96</v>
      </c>
      <c r="K1484" s="4">
        <f>IF(I1484="Extra Large",0.01,IF(I1484="XXX Large",0.01,IF(I1484="XX Large",0.01,0)))</f>
        <v>0</v>
      </c>
      <c r="L1484" s="4">
        <f>J1484-(J1484*K1484)</f>
        <v>2409.96</v>
      </c>
      <c r="M1484" s="4">
        <f>IF(I1484="XXX Large",J1484-O1484,IF(I1484="XX Large",J1484-O1484,IF(I1484="Extra Large",J1484-O1484,J1484)))</f>
        <v>2409.96</v>
      </c>
      <c r="N1484" s="1" t="s">
        <v>10</v>
      </c>
      <c r="O1484" s="1">
        <v>4.5</v>
      </c>
    </row>
    <row r="1485" spans="4:15" x14ac:dyDescent="0.25">
      <c r="D1485" s="1">
        <v>33184</v>
      </c>
      <c r="E1485" s="2">
        <v>40952</v>
      </c>
      <c r="F1485" s="1" t="s">
        <v>11</v>
      </c>
      <c r="G1485" s="1">
        <v>32</v>
      </c>
      <c r="H1485" s="4" t="str">
        <f>IF($G1485&gt;=30,"Large",IF(G1485&lt;=15,"Small","Medium"))</f>
        <v>Large</v>
      </c>
      <c r="I1485" s="4" t="str">
        <f>VLOOKUP(G1485,$A$2:$B$12,2,TRUE)</f>
        <v>Large</v>
      </c>
      <c r="J1485" s="1">
        <v>402.49</v>
      </c>
      <c r="K1485" s="4">
        <f>IF(I1485="Extra Large",0.01,IF(I1485="XXX Large",0.01,IF(I1485="XX Large",0.01,0)))</f>
        <v>0</v>
      </c>
      <c r="L1485" s="4">
        <f>J1485-(J1485*K1485)</f>
        <v>402.49</v>
      </c>
      <c r="M1485" s="4">
        <f>IF(I1485="XXX Large",J1485-O1485,IF(I1485="XX Large",J1485-O1485,IF(I1485="Extra Large",J1485-O1485,J1485)))</f>
        <v>402.49</v>
      </c>
      <c r="N1485" s="1" t="s">
        <v>10</v>
      </c>
      <c r="O1485" s="1">
        <v>5.63</v>
      </c>
    </row>
    <row r="1486" spans="4:15" x14ac:dyDescent="0.25">
      <c r="D1486" s="1">
        <v>43203</v>
      </c>
      <c r="E1486" s="2">
        <v>40953</v>
      </c>
      <c r="F1486" s="1" t="s">
        <v>11</v>
      </c>
      <c r="G1486" s="1">
        <v>32</v>
      </c>
      <c r="H1486" s="4" t="str">
        <f>IF($G1486&gt;=30,"Large",IF(G1486&lt;=15,"Small","Medium"))</f>
        <v>Large</v>
      </c>
      <c r="I1486" s="4" t="str">
        <f>VLOOKUP(G1486,$A$2:$B$12,2,TRUE)</f>
        <v>Large</v>
      </c>
      <c r="J1486" s="1">
        <v>225.16</v>
      </c>
      <c r="K1486" s="4">
        <f>IF(I1486="Extra Large",0.01,IF(I1486="XXX Large",0.01,IF(I1486="XX Large",0.01,0)))</f>
        <v>0</v>
      </c>
      <c r="L1486" s="4">
        <f>J1486-(J1486*K1486)</f>
        <v>225.16</v>
      </c>
      <c r="M1486" s="4">
        <f>IF(I1486="XXX Large",J1486-O1486,IF(I1486="XX Large",J1486-O1486,IF(I1486="Extra Large",J1486-O1486,J1486)))</f>
        <v>225.16</v>
      </c>
      <c r="N1486" s="1" t="s">
        <v>10</v>
      </c>
      <c r="O1486" s="1">
        <v>5.2</v>
      </c>
    </row>
    <row r="1487" spans="4:15" x14ac:dyDescent="0.25">
      <c r="D1487" s="1">
        <v>54053</v>
      </c>
      <c r="E1487" s="2">
        <v>40953</v>
      </c>
      <c r="F1487" s="1" t="s">
        <v>9</v>
      </c>
      <c r="G1487" s="1">
        <v>34</v>
      </c>
      <c r="H1487" s="4" t="str">
        <f>IF($G1487&gt;=30,"Large",IF(G1487&lt;=15,"Small","Medium"))</f>
        <v>Large</v>
      </c>
      <c r="I1487" s="4" t="str">
        <f>VLOOKUP(G1487,$A$2:$B$12,2,TRUE)</f>
        <v>Large</v>
      </c>
      <c r="J1487" s="1">
        <v>5634.3525</v>
      </c>
      <c r="K1487" s="4">
        <f>IF(I1487="Extra Large",0.01,IF(I1487="XXX Large",0.01,IF(I1487="XX Large",0.01,0)))</f>
        <v>0</v>
      </c>
      <c r="L1487" s="4">
        <f>J1487-(J1487*K1487)</f>
        <v>5634.3525</v>
      </c>
      <c r="M1487" s="4">
        <f>IF(I1487="XXX Large",J1487-O1487,IF(I1487="XX Large",J1487-O1487,IF(I1487="Extra Large",J1487-O1487,J1487)))</f>
        <v>5634.3525</v>
      </c>
      <c r="N1487" s="1" t="s">
        <v>10</v>
      </c>
      <c r="O1487" s="1">
        <v>8.08</v>
      </c>
    </row>
    <row r="1488" spans="4:15" x14ac:dyDescent="0.25">
      <c r="D1488" s="1">
        <v>29473</v>
      </c>
      <c r="E1488" s="2">
        <v>40954</v>
      </c>
      <c r="F1488" s="1" t="s">
        <v>14</v>
      </c>
      <c r="G1488" s="1">
        <v>31</v>
      </c>
      <c r="H1488" s="4" t="str">
        <f>IF($G1488&gt;=30,"Large",IF(G1488&lt;=15,"Small","Medium"))</f>
        <v>Large</v>
      </c>
      <c r="I1488" s="4" t="str">
        <f>VLOOKUP(G1488,$A$2:$B$12,2,TRUE)</f>
        <v>Large</v>
      </c>
      <c r="J1488" s="1">
        <v>206.28649999999999</v>
      </c>
      <c r="K1488" s="4">
        <f>IF(I1488="Extra Large",0.01,IF(I1488="XXX Large",0.01,IF(I1488="XX Large",0.01,0)))</f>
        <v>0</v>
      </c>
      <c r="L1488" s="4">
        <f>J1488-(J1488*K1488)</f>
        <v>206.28649999999999</v>
      </c>
      <c r="M1488" s="4">
        <f>IF(I1488="XXX Large",J1488-O1488,IF(I1488="XX Large",J1488-O1488,IF(I1488="Extra Large",J1488-O1488,J1488)))</f>
        <v>206.28649999999999</v>
      </c>
      <c r="N1488" s="1" t="s">
        <v>10</v>
      </c>
      <c r="O1488" s="1">
        <v>5.03</v>
      </c>
    </row>
    <row r="1489" spans="4:15" x14ac:dyDescent="0.25">
      <c r="D1489" s="1">
        <v>12711</v>
      </c>
      <c r="E1489" s="2">
        <v>40958</v>
      </c>
      <c r="F1489" s="1" t="s">
        <v>12</v>
      </c>
      <c r="G1489" s="1">
        <v>32</v>
      </c>
      <c r="H1489" s="4" t="str">
        <f>IF($G1489&gt;=30,"Large",IF(G1489&lt;=15,"Small","Medium"))</f>
        <v>Large</v>
      </c>
      <c r="I1489" s="4" t="str">
        <f>VLOOKUP(G1489,$A$2:$B$12,2,TRUE)</f>
        <v>Large</v>
      </c>
      <c r="J1489" s="1">
        <v>1486.72</v>
      </c>
      <c r="K1489" s="4">
        <f>IF(I1489="Extra Large",0.01,IF(I1489="XXX Large",0.01,IF(I1489="XX Large",0.01,0)))</f>
        <v>0</v>
      </c>
      <c r="L1489" s="4">
        <f>J1489-(J1489*K1489)</f>
        <v>1486.72</v>
      </c>
      <c r="M1489" s="4">
        <f>IF(I1489="XXX Large",J1489-O1489,IF(I1489="XX Large",J1489-O1489,IF(I1489="Extra Large",J1489-O1489,J1489)))</f>
        <v>1486.72</v>
      </c>
      <c r="N1489" s="1" t="s">
        <v>10</v>
      </c>
      <c r="O1489" s="1">
        <v>8.99</v>
      </c>
    </row>
    <row r="1490" spans="4:15" x14ac:dyDescent="0.25">
      <c r="D1490" s="1">
        <v>53026</v>
      </c>
      <c r="E1490" s="2">
        <v>40965</v>
      </c>
      <c r="F1490" s="1" t="s">
        <v>7</v>
      </c>
      <c r="G1490" s="1">
        <v>35</v>
      </c>
      <c r="H1490" s="4" t="str">
        <f>IF($G1490&gt;=30,"Large",IF(G1490&lt;=15,"Small","Medium"))</f>
        <v>Large</v>
      </c>
      <c r="I1490" s="4" t="str">
        <f>VLOOKUP(G1490,$A$2:$B$12,2,TRUE)</f>
        <v>Large</v>
      </c>
      <c r="J1490" s="1">
        <v>322.82</v>
      </c>
      <c r="K1490" s="4">
        <f>IF(I1490="Extra Large",0.01,IF(I1490="XXX Large",0.01,IF(I1490="XX Large",0.01,0)))</f>
        <v>0</v>
      </c>
      <c r="L1490" s="4">
        <f>J1490-(J1490*K1490)</f>
        <v>322.82</v>
      </c>
      <c r="M1490" s="4">
        <f>IF(I1490="XXX Large",J1490-O1490,IF(I1490="XX Large",J1490-O1490,IF(I1490="Extra Large",J1490-O1490,J1490)))</f>
        <v>322.82</v>
      </c>
      <c r="N1490" s="1" t="s">
        <v>10</v>
      </c>
      <c r="O1490" s="1">
        <v>3.98</v>
      </c>
    </row>
    <row r="1491" spans="4:15" x14ac:dyDescent="0.25">
      <c r="D1491" s="1">
        <v>50721</v>
      </c>
      <c r="E1491" s="2">
        <v>40966</v>
      </c>
      <c r="F1491" s="1" t="s">
        <v>9</v>
      </c>
      <c r="G1491" s="1">
        <v>33</v>
      </c>
      <c r="H1491" s="4" t="str">
        <f>IF($G1491&gt;=30,"Large",IF(G1491&lt;=15,"Small","Medium"))</f>
        <v>Large</v>
      </c>
      <c r="I1491" s="4" t="str">
        <f>VLOOKUP(G1491,$A$2:$B$12,2,TRUE)</f>
        <v>Large</v>
      </c>
      <c r="J1491" s="1">
        <v>9758.7000000000007</v>
      </c>
      <c r="K1491" s="4">
        <f>IF(I1491="Extra Large",0.01,IF(I1491="XXX Large",0.01,IF(I1491="XX Large",0.01,0)))</f>
        <v>0</v>
      </c>
      <c r="L1491" s="4">
        <f>J1491-(J1491*K1491)</f>
        <v>9758.7000000000007</v>
      </c>
      <c r="M1491" s="4">
        <f>IF(I1491="XXX Large",J1491-O1491,IF(I1491="XX Large",J1491-O1491,IF(I1491="Extra Large",J1491-O1491,J1491)))</f>
        <v>9758.7000000000007</v>
      </c>
      <c r="N1491" s="1" t="s">
        <v>10</v>
      </c>
      <c r="O1491" s="1">
        <v>19.989999999999998</v>
      </c>
    </row>
    <row r="1492" spans="4:15" x14ac:dyDescent="0.25">
      <c r="D1492" s="1">
        <v>7653</v>
      </c>
      <c r="E1492" s="2">
        <v>40966</v>
      </c>
      <c r="F1492" s="1" t="s">
        <v>14</v>
      </c>
      <c r="G1492" s="1">
        <v>32</v>
      </c>
      <c r="H1492" s="4" t="str">
        <f>IF($G1492&gt;=30,"Large",IF(G1492&lt;=15,"Small","Medium"))</f>
        <v>Large</v>
      </c>
      <c r="I1492" s="4" t="str">
        <f>VLOOKUP(G1492,$A$2:$B$12,2,TRUE)</f>
        <v>Large</v>
      </c>
      <c r="J1492" s="1">
        <v>1425.06</v>
      </c>
      <c r="K1492" s="4">
        <f>IF(I1492="Extra Large",0.01,IF(I1492="XXX Large",0.01,IF(I1492="XX Large",0.01,0)))</f>
        <v>0</v>
      </c>
      <c r="L1492" s="4">
        <f>J1492-(J1492*K1492)</f>
        <v>1425.06</v>
      </c>
      <c r="M1492" s="4">
        <f>IF(I1492="XXX Large",J1492-O1492,IF(I1492="XX Large",J1492-O1492,IF(I1492="Extra Large",J1492-O1492,J1492)))</f>
        <v>1425.06</v>
      </c>
      <c r="N1492" s="1" t="s">
        <v>10</v>
      </c>
      <c r="O1492" s="1">
        <v>5.09</v>
      </c>
    </row>
    <row r="1493" spans="4:15" x14ac:dyDescent="0.25">
      <c r="D1493" s="1">
        <v>21478</v>
      </c>
      <c r="E1493" s="2">
        <v>40970</v>
      </c>
      <c r="F1493" s="1" t="s">
        <v>7</v>
      </c>
      <c r="G1493" s="1">
        <v>33</v>
      </c>
      <c r="H1493" s="4" t="str">
        <f>IF($G1493&gt;=30,"Large",IF(G1493&lt;=15,"Small","Medium"))</f>
        <v>Large</v>
      </c>
      <c r="I1493" s="4" t="str">
        <f>VLOOKUP(G1493,$A$2:$B$12,2,TRUE)</f>
        <v>Large</v>
      </c>
      <c r="J1493" s="1">
        <v>1602.21</v>
      </c>
      <c r="K1493" s="4">
        <f>IF(I1493="Extra Large",0.01,IF(I1493="XXX Large",0.01,IF(I1493="XX Large",0.01,0)))</f>
        <v>0</v>
      </c>
      <c r="L1493" s="4">
        <f>J1493-(J1493*K1493)</f>
        <v>1602.21</v>
      </c>
      <c r="M1493" s="4">
        <f>IF(I1493="XXX Large",J1493-O1493,IF(I1493="XX Large",J1493-O1493,IF(I1493="Extra Large",J1493-O1493,J1493)))</f>
        <v>1602.21</v>
      </c>
      <c r="N1493" s="1" t="s">
        <v>10</v>
      </c>
      <c r="O1493" s="1">
        <v>5.79</v>
      </c>
    </row>
    <row r="1494" spans="4:15" x14ac:dyDescent="0.25">
      <c r="D1494" s="1">
        <v>51559</v>
      </c>
      <c r="E1494" s="2">
        <v>40972</v>
      </c>
      <c r="F1494" s="1" t="s">
        <v>7</v>
      </c>
      <c r="G1494" s="1">
        <v>34</v>
      </c>
      <c r="H1494" s="4" t="str">
        <f>IF($G1494&gt;=30,"Large",IF(G1494&lt;=15,"Small","Medium"))</f>
        <v>Large</v>
      </c>
      <c r="I1494" s="4" t="str">
        <f>VLOOKUP(G1494,$A$2:$B$12,2,TRUE)</f>
        <v>Large</v>
      </c>
      <c r="J1494" s="1">
        <v>823.98</v>
      </c>
      <c r="K1494" s="4">
        <f>IF(I1494="Extra Large",0.01,IF(I1494="XXX Large",0.01,IF(I1494="XX Large",0.01,0)))</f>
        <v>0</v>
      </c>
      <c r="L1494" s="4">
        <f>J1494-(J1494*K1494)</f>
        <v>823.98</v>
      </c>
      <c r="M1494" s="4">
        <f>IF(I1494="XXX Large",J1494-O1494,IF(I1494="XX Large",J1494-O1494,IF(I1494="Extra Large",J1494-O1494,J1494)))</f>
        <v>823.98</v>
      </c>
      <c r="N1494" s="1" t="s">
        <v>10</v>
      </c>
      <c r="O1494" s="1">
        <v>4.08</v>
      </c>
    </row>
    <row r="1495" spans="4:15" x14ac:dyDescent="0.25">
      <c r="D1495" s="1">
        <v>44099</v>
      </c>
      <c r="E1495" s="2">
        <v>40980</v>
      </c>
      <c r="F1495" s="1" t="s">
        <v>14</v>
      </c>
      <c r="G1495" s="1">
        <v>34</v>
      </c>
      <c r="H1495" s="4" t="str">
        <f>IF($G1495&gt;=30,"Large",IF(G1495&lt;=15,"Small","Medium"))</f>
        <v>Large</v>
      </c>
      <c r="I1495" s="4" t="str">
        <f>VLOOKUP(G1495,$A$2:$B$12,2,TRUE)</f>
        <v>Large</v>
      </c>
      <c r="J1495" s="1">
        <v>11823.52</v>
      </c>
      <c r="K1495" s="4">
        <f>IF(I1495="Extra Large",0.01,IF(I1495="XXX Large",0.01,IF(I1495="XX Large",0.01,0)))</f>
        <v>0</v>
      </c>
      <c r="L1495" s="4">
        <f>J1495-(J1495*K1495)</f>
        <v>11823.52</v>
      </c>
      <c r="M1495" s="4">
        <f>IF(I1495="XXX Large",J1495-O1495,IF(I1495="XX Large",J1495-O1495,IF(I1495="Extra Large",J1495-O1495,J1495)))</f>
        <v>11823.52</v>
      </c>
      <c r="N1495" s="1" t="s">
        <v>10</v>
      </c>
      <c r="O1495" s="1">
        <v>19.989999999999998</v>
      </c>
    </row>
    <row r="1496" spans="4:15" x14ac:dyDescent="0.25">
      <c r="D1496" s="1">
        <v>17152</v>
      </c>
      <c r="E1496" s="2">
        <v>40980</v>
      </c>
      <c r="F1496" s="1" t="s">
        <v>9</v>
      </c>
      <c r="G1496" s="1">
        <v>32</v>
      </c>
      <c r="H1496" s="4" t="str">
        <f>IF($G1496&gt;=30,"Large",IF(G1496&lt;=15,"Small","Medium"))</f>
        <v>Large</v>
      </c>
      <c r="I1496" s="4" t="str">
        <f>VLOOKUP(G1496,$A$2:$B$12,2,TRUE)</f>
        <v>Large</v>
      </c>
      <c r="J1496" s="1">
        <v>236.45</v>
      </c>
      <c r="K1496" s="4">
        <f>IF(I1496="Extra Large",0.01,IF(I1496="XXX Large",0.01,IF(I1496="XX Large",0.01,0)))</f>
        <v>0</v>
      </c>
      <c r="L1496" s="4">
        <f>J1496-(J1496*K1496)</f>
        <v>236.45</v>
      </c>
      <c r="M1496" s="4">
        <f>IF(I1496="XXX Large",J1496-O1496,IF(I1496="XX Large",J1496-O1496,IF(I1496="Extra Large",J1496-O1496,J1496)))</f>
        <v>236.45</v>
      </c>
      <c r="N1496" s="1" t="s">
        <v>10</v>
      </c>
      <c r="O1496" s="1">
        <v>9.69</v>
      </c>
    </row>
    <row r="1497" spans="4:15" x14ac:dyDescent="0.25">
      <c r="D1497" s="1">
        <v>17571</v>
      </c>
      <c r="E1497" s="2">
        <v>40983</v>
      </c>
      <c r="F1497" s="1" t="s">
        <v>11</v>
      </c>
      <c r="G1497" s="1">
        <v>32</v>
      </c>
      <c r="H1497" s="4" t="str">
        <f>IF($G1497&gt;=30,"Large",IF(G1497&lt;=15,"Small","Medium"))</f>
        <v>Large</v>
      </c>
      <c r="I1497" s="4" t="str">
        <f>VLOOKUP(G1497,$A$2:$B$12,2,TRUE)</f>
        <v>Large</v>
      </c>
      <c r="J1497" s="1">
        <v>102.59</v>
      </c>
      <c r="K1497" s="4">
        <f>IF(I1497="Extra Large",0.01,IF(I1497="XXX Large",0.01,IF(I1497="XX Large",0.01,0)))</f>
        <v>0</v>
      </c>
      <c r="L1497" s="4">
        <f>J1497-(J1497*K1497)</f>
        <v>102.59</v>
      </c>
      <c r="M1497" s="4">
        <f>IF(I1497="XXX Large",J1497-O1497,IF(I1497="XX Large",J1497-O1497,IF(I1497="Extra Large",J1497-O1497,J1497)))</f>
        <v>102.59</v>
      </c>
      <c r="N1497" s="1" t="s">
        <v>10</v>
      </c>
      <c r="O1497" s="1">
        <v>1.58</v>
      </c>
    </row>
    <row r="1498" spans="4:15" x14ac:dyDescent="0.25">
      <c r="D1498" s="1">
        <v>55458</v>
      </c>
      <c r="E1498" s="2">
        <v>40984</v>
      </c>
      <c r="F1498" s="1" t="s">
        <v>9</v>
      </c>
      <c r="G1498" s="1">
        <v>32</v>
      </c>
      <c r="H1498" s="4" t="str">
        <f>IF($G1498&gt;=30,"Large",IF(G1498&lt;=15,"Small","Medium"))</f>
        <v>Large</v>
      </c>
      <c r="I1498" s="4" t="str">
        <f>VLOOKUP(G1498,$A$2:$B$12,2,TRUE)</f>
        <v>Large</v>
      </c>
      <c r="J1498" s="1">
        <v>115.78</v>
      </c>
      <c r="K1498" s="4">
        <f>IF(I1498="Extra Large",0.01,IF(I1498="XXX Large",0.01,IF(I1498="XX Large",0.01,0)))</f>
        <v>0</v>
      </c>
      <c r="L1498" s="4">
        <f>J1498-(J1498*K1498)</f>
        <v>115.78</v>
      </c>
      <c r="M1498" s="4">
        <f>IF(I1498="XXX Large",J1498-O1498,IF(I1498="XX Large",J1498-O1498,IF(I1498="Extra Large",J1498-O1498,J1498)))</f>
        <v>115.78</v>
      </c>
      <c r="N1498" s="1" t="s">
        <v>10</v>
      </c>
      <c r="O1498" s="1">
        <v>6.83</v>
      </c>
    </row>
    <row r="1499" spans="4:15" x14ac:dyDescent="0.25">
      <c r="D1499" s="1">
        <v>26535</v>
      </c>
      <c r="E1499" s="2">
        <v>40988</v>
      </c>
      <c r="F1499" s="1" t="s">
        <v>11</v>
      </c>
      <c r="G1499" s="1">
        <v>33</v>
      </c>
      <c r="H1499" s="4" t="str">
        <f>IF($G1499&gt;=30,"Large",IF(G1499&lt;=15,"Small","Medium"))</f>
        <v>Large</v>
      </c>
      <c r="I1499" s="4" t="str">
        <f>VLOOKUP(G1499,$A$2:$B$12,2,TRUE)</f>
        <v>Large</v>
      </c>
      <c r="J1499" s="1">
        <v>141.69999999999999</v>
      </c>
      <c r="K1499" s="4">
        <f>IF(I1499="Extra Large",0.01,IF(I1499="XXX Large",0.01,IF(I1499="XX Large",0.01,0)))</f>
        <v>0</v>
      </c>
      <c r="L1499" s="4">
        <f>J1499-(J1499*K1499)</f>
        <v>141.69999999999999</v>
      </c>
      <c r="M1499" s="4">
        <f>IF(I1499="XXX Large",J1499-O1499,IF(I1499="XX Large",J1499-O1499,IF(I1499="Extra Large",J1499-O1499,J1499)))</f>
        <v>141.69999999999999</v>
      </c>
      <c r="N1499" s="1" t="s">
        <v>10</v>
      </c>
      <c r="O1499" s="1">
        <v>5.26</v>
      </c>
    </row>
    <row r="1500" spans="4:15" x14ac:dyDescent="0.25">
      <c r="D1500" s="1">
        <v>15616</v>
      </c>
      <c r="E1500" s="2">
        <v>40991</v>
      </c>
      <c r="F1500" s="1" t="s">
        <v>12</v>
      </c>
      <c r="G1500" s="1">
        <v>34</v>
      </c>
      <c r="H1500" s="4" t="str">
        <f>IF($G1500&gt;=30,"Large",IF(G1500&lt;=15,"Small","Medium"))</f>
        <v>Large</v>
      </c>
      <c r="I1500" s="4" t="str">
        <f>VLOOKUP(G1500,$A$2:$B$12,2,TRUE)</f>
        <v>Large</v>
      </c>
      <c r="J1500" s="1">
        <v>134.06</v>
      </c>
      <c r="K1500" s="4">
        <f>IF(I1500="Extra Large",0.01,IF(I1500="XXX Large",0.01,IF(I1500="XX Large",0.01,0)))</f>
        <v>0</v>
      </c>
      <c r="L1500" s="4">
        <f>J1500-(J1500*K1500)</f>
        <v>134.06</v>
      </c>
      <c r="M1500" s="4">
        <f>IF(I1500="XXX Large",J1500-O1500,IF(I1500="XX Large",J1500-O1500,IF(I1500="Extra Large",J1500-O1500,J1500)))</f>
        <v>134.06</v>
      </c>
      <c r="N1500" s="1" t="s">
        <v>10</v>
      </c>
      <c r="O1500" s="1">
        <v>1.17</v>
      </c>
    </row>
    <row r="1501" spans="4:15" x14ac:dyDescent="0.25">
      <c r="D1501" s="1">
        <v>29921</v>
      </c>
      <c r="E1501" s="2">
        <v>40991</v>
      </c>
      <c r="F1501" s="1" t="s">
        <v>14</v>
      </c>
      <c r="G1501" s="1">
        <v>33</v>
      </c>
      <c r="H1501" s="4" t="str">
        <f>IF($G1501&gt;=30,"Large",IF(G1501&lt;=15,"Small","Medium"))</f>
        <v>Large</v>
      </c>
      <c r="I1501" s="4" t="str">
        <f>VLOOKUP(G1501,$A$2:$B$12,2,TRUE)</f>
        <v>Large</v>
      </c>
      <c r="J1501" s="1">
        <v>3977.97</v>
      </c>
      <c r="K1501" s="4">
        <f>IF(I1501="Extra Large",0.01,IF(I1501="XXX Large",0.01,IF(I1501="XX Large",0.01,0)))</f>
        <v>0</v>
      </c>
      <c r="L1501" s="4">
        <f>J1501-(J1501*K1501)</f>
        <v>3977.97</v>
      </c>
      <c r="M1501" s="4">
        <f>IF(I1501="XXX Large",J1501-O1501,IF(I1501="XX Large",J1501-O1501,IF(I1501="Extra Large",J1501-O1501,J1501)))</f>
        <v>3977.97</v>
      </c>
      <c r="N1501" s="1" t="s">
        <v>10</v>
      </c>
      <c r="O1501" s="1">
        <v>9.07</v>
      </c>
    </row>
    <row r="1502" spans="4:15" x14ac:dyDescent="0.25">
      <c r="D1502" s="1">
        <v>39655</v>
      </c>
      <c r="E1502" s="2">
        <v>40991</v>
      </c>
      <c r="F1502" s="1" t="s">
        <v>9</v>
      </c>
      <c r="G1502" s="1">
        <v>35</v>
      </c>
      <c r="H1502" s="4" t="str">
        <f>IF($G1502&gt;=30,"Large",IF(G1502&lt;=15,"Small","Medium"))</f>
        <v>Large</v>
      </c>
      <c r="I1502" s="4" t="str">
        <f>VLOOKUP(G1502,$A$2:$B$12,2,TRUE)</f>
        <v>Large</v>
      </c>
      <c r="J1502" s="1">
        <v>253.15</v>
      </c>
      <c r="K1502" s="4">
        <f>IF(I1502="Extra Large",0.01,IF(I1502="XXX Large",0.01,IF(I1502="XX Large",0.01,0)))</f>
        <v>0</v>
      </c>
      <c r="L1502" s="4">
        <f>J1502-(J1502*K1502)</f>
        <v>253.15</v>
      </c>
      <c r="M1502" s="4">
        <f>IF(I1502="XXX Large",J1502-O1502,IF(I1502="XX Large",J1502-O1502,IF(I1502="Extra Large",J1502-O1502,J1502)))</f>
        <v>253.15</v>
      </c>
      <c r="N1502" s="1" t="s">
        <v>10</v>
      </c>
      <c r="O1502" s="1">
        <v>3.52</v>
      </c>
    </row>
    <row r="1503" spans="4:15" x14ac:dyDescent="0.25">
      <c r="D1503" s="1">
        <v>59491</v>
      </c>
      <c r="E1503" s="2">
        <v>40992</v>
      </c>
      <c r="F1503" s="1" t="s">
        <v>9</v>
      </c>
      <c r="G1503" s="1">
        <v>31</v>
      </c>
      <c r="H1503" s="4" t="str">
        <f>IF($G1503&gt;=30,"Large",IF(G1503&lt;=15,"Small","Medium"))</f>
        <v>Large</v>
      </c>
      <c r="I1503" s="4" t="str">
        <f>VLOOKUP(G1503,$A$2:$B$12,2,TRUE)</f>
        <v>Large</v>
      </c>
      <c r="J1503" s="1">
        <v>12470.31</v>
      </c>
      <c r="K1503" s="4">
        <f>IF(I1503="Extra Large",0.01,IF(I1503="XXX Large",0.01,IF(I1503="XX Large",0.01,0)))</f>
        <v>0</v>
      </c>
      <c r="L1503" s="4">
        <f>J1503-(J1503*K1503)</f>
        <v>12470.31</v>
      </c>
      <c r="M1503" s="4">
        <f>IF(I1503="XXX Large",J1503-O1503,IF(I1503="XX Large",J1503-O1503,IF(I1503="Extra Large",J1503-O1503,J1503)))</f>
        <v>12470.31</v>
      </c>
      <c r="N1503" s="1" t="s">
        <v>10</v>
      </c>
      <c r="O1503" s="1">
        <v>19.989999999999998</v>
      </c>
    </row>
    <row r="1504" spans="4:15" x14ac:dyDescent="0.25">
      <c r="D1504" s="1">
        <v>11045</v>
      </c>
      <c r="E1504" s="2">
        <v>40993</v>
      </c>
      <c r="F1504" s="1" t="s">
        <v>14</v>
      </c>
      <c r="G1504" s="1">
        <v>35</v>
      </c>
      <c r="H1504" s="4" t="str">
        <f>IF($G1504&gt;=30,"Large",IF(G1504&lt;=15,"Small","Medium"))</f>
        <v>Large</v>
      </c>
      <c r="I1504" s="4" t="str">
        <f>VLOOKUP(G1504,$A$2:$B$12,2,TRUE)</f>
        <v>Large</v>
      </c>
      <c r="J1504" s="1">
        <v>710.86</v>
      </c>
      <c r="K1504" s="4">
        <f>IF(I1504="Extra Large",0.01,IF(I1504="XXX Large",0.01,IF(I1504="XX Large",0.01,0)))</f>
        <v>0</v>
      </c>
      <c r="L1504" s="4">
        <f>J1504-(J1504*K1504)</f>
        <v>710.86</v>
      </c>
      <c r="M1504" s="4">
        <f>IF(I1504="XXX Large",J1504-O1504,IF(I1504="XX Large",J1504-O1504,IF(I1504="Extra Large",J1504-O1504,J1504)))</f>
        <v>710.86</v>
      </c>
      <c r="N1504" s="1" t="s">
        <v>10</v>
      </c>
      <c r="O1504" s="1">
        <v>5.97</v>
      </c>
    </row>
    <row r="1505" spans="4:15" x14ac:dyDescent="0.25">
      <c r="D1505" s="1">
        <v>55462</v>
      </c>
      <c r="E1505" s="2">
        <v>40995</v>
      </c>
      <c r="F1505" s="1" t="s">
        <v>14</v>
      </c>
      <c r="G1505" s="1">
        <v>31</v>
      </c>
      <c r="H1505" s="4" t="str">
        <f>IF($G1505&gt;=30,"Large",IF(G1505&lt;=15,"Small","Medium"))</f>
        <v>Large</v>
      </c>
      <c r="I1505" s="4" t="str">
        <f>VLOOKUP(G1505,$A$2:$B$12,2,TRUE)</f>
        <v>Large</v>
      </c>
      <c r="J1505" s="1">
        <v>1184.53</v>
      </c>
      <c r="K1505" s="4">
        <f>IF(I1505="Extra Large",0.01,IF(I1505="XXX Large",0.01,IF(I1505="XX Large",0.01,0)))</f>
        <v>0</v>
      </c>
      <c r="L1505" s="4">
        <f>J1505-(J1505*K1505)</f>
        <v>1184.53</v>
      </c>
      <c r="M1505" s="4">
        <f>IF(I1505="XXX Large",J1505-O1505,IF(I1505="XX Large",J1505-O1505,IF(I1505="Extra Large",J1505-O1505,J1505)))</f>
        <v>1184.53</v>
      </c>
      <c r="N1505" s="1" t="s">
        <v>10</v>
      </c>
      <c r="O1505" s="1">
        <v>7.12</v>
      </c>
    </row>
    <row r="1506" spans="4:15" x14ac:dyDescent="0.25">
      <c r="D1506" s="1">
        <v>55462</v>
      </c>
      <c r="E1506" s="2">
        <v>40995</v>
      </c>
      <c r="F1506" s="1" t="s">
        <v>14</v>
      </c>
      <c r="G1506" s="1">
        <v>35</v>
      </c>
      <c r="H1506" s="4" t="str">
        <f>IF($G1506&gt;=30,"Large",IF(G1506&lt;=15,"Small","Medium"))</f>
        <v>Large</v>
      </c>
      <c r="I1506" s="4" t="str">
        <f>VLOOKUP(G1506,$A$2:$B$12,2,TRUE)</f>
        <v>Large</v>
      </c>
      <c r="J1506" s="1">
        <v>3683.73</v>
      </c>
      <c r="K1506" s="4">
        <f>IF(I1506="Extra Large",0.01,IF(I1506="XXX Large",0.01,IF(I1506="XX Large",0.01,0)))</f>
        <v>0</v>
      </c>
      <c r="L1506" s="4">
        <f>J1506-(J1506*K1506)</f>
        <v>3683.73</v>
      </c>
      <c r="M1506" s="4">
        <f>IF(I1506="XXX Large",J1506-O1506,IF(I1506="XX Large",J1506-O1506,IF(I1506="Extra Large",J1506-O1506,J1506)))</f>
        <v>3683.73</v>
      </c>
      <c r="N1506" s="1" t="s">
        <v>10</v>
      </c>
      <c r="O1506" s="1">
        <v>8.99</v>
      </c>
    </row>
    <row r="1507" spans="4:15" x14ac:dyDescent="0.25">
      <c r="D1507" s="1">
        <v>18464</v>
      </c>
      <c r="E1507" s="2">
        <v>40996</v>
      </c>
      <c r="F1507" s="1" t="s">
        <v>9</v>
      </c>
      <c r="G1507" s="1">
        <v>31</v>
      </c>
      <c r="H1507" s="4" t="str">
        <f>IF($G1507&gt;=30,"Large",IF(G1507&lt;=15,"Small","Medium"))</f>
        <v>Large</v>
      </c>
      <c r="I1507" s="4" t="str">
        <f>VLOOKUP(G1507,$A$2:$B$12,2,TRUE)</f>
        <v>Large</v>
      </c>
      <c r="J1507" s="1">
        <v>206.49</v>
      </c>
      <c r="K1507" s="4">
        <f>IF(I1507="Extra Large",0.01,IF(I1507="XXX Large",0.01,IF(I1507="XX Large",0.01,0)))</f>
        <v>0</v>
      </c>
      <c r="L1507" s="4">
        <f>J1507-(J1507*K1507)</f>
        <v>206.49</v>
      </c>
      <c r="M1507" s="4">
        <f>IF(I1507="XXX Large",J1507-O1507,IF(I1507="XX Large",J1507-O1507,IF(I1507="Extra Large",J1507-O1507,J1507)))</f>
        <v>206.49</v>
      </c>
      <c r="N1507" s="1" t="s">
        <v>10</v>
      </c>
      <c r="O1507" s="1">
        <v>1.34</v>
      </c>
    </row>
    <row r="1508" spans="4:15" x14ac:dyDescent="0.25">
      <c r="D1508" s="1">
        <v>46787</v>
      </c>
      <c r="E1508" s="2">
        <v>40997</v>
      </c>
      <c r="F1508" s="1" t="s">
        <v>14</v>
      </c>
      <c r="G1508" s="1">
        <v>32</v>
      </c>
      <c r="H1508" s="4" t="str">
        <f>IF($G1508&gt;=30,"Large",IF(G1508&lt;=15,"Small","Medium"))</f>
        <v>Large</v>
      </c>
      <c r="I1508" s="4" t="str">
        <f>VLOOKUP(G1508,$A$2:$B$12,2,TRUE)</f>
        <v>Large</v>
      </c>
      <c r="J1508" s="1">
        <v>693.17</v>
      </c>
      <c r="K1508" s="4">
        <f>IF(I1508="Extra Large",0.01,IF(I1508="XXX Large",0.01,IF(I1508="XX Large",0.01,0)))</f>
        <v>0</v>
      </c>
      <c r="L1508" s="4">
        <f>J1508-(J1508*K1508)</f>
        <v>693.17</v>
      </c>
      <c r="M1508" s="4">
        <f>IF(I1508="XXX Large",J1508-O1508,IF(I1508="XX Large",J1508-O1508,IF(I1508="Extra Large",J1508-O1508,J1508)))</f>
        <v>693.17</v>
      </c>
      <c r="N1508" s="1" t="s">
        <v>10</v>
      </c>
      <c r="O1508" s="1">
        <v>8.99</v>
      </c>
    </row>
    <row r="1509" spans="4:15" x14ac:dyDescent="0.25">
      <c r="D1509" s="1">
        <v>37124</v>
      </c>
      <c r="E1509" s="2">
        <v>40998</v>
      </c>
      <c r="F1509" s="1" t="s">
        <v>7</v>
      </c>
      <c r="G1509" s="1">
        <v>33</v>
      </c>
      <c r="H1509" s="4" t="str">
        <f>IF($G1509&gt;=30,"Large",IF(G1509&lt;=15,"Small","Medium"))</f>
        <v>Large</v>
      </c>
      <c r="I1509" s="4" t="str">
        <f>VLOOKUP(G1509,$A$2:$B$12,2,TRUE)</f>
        <v>Large</v>
      </c>
      <c r="J1509" s="1">
        <v>21205.5</v>
      </c>
      <c r="K1509" s="4">
        <f>IF(I1509="Extra Large",0.01,IF(I1509="XXX Large",0.01,IF(I1509="XX Large",0.01,0)))</f>
        <v>0</v>
      </c>
      <c r="L1509" s="4">
        <f>J1509-(J1509*K1509)</f>
        <v>21205.5</v>
      </c>
      <c r="M1509" s="4">
        <f>IF(I1509="XXX Large",J1509-O1509,IF(I1509="XX Large",J1509-O1509,IF(I1509="Extra Large",J1509-O1509,J1509)))</f>
        <v>21205.5</v>
      </c>
      <c r="N1509" s="1" t="s">
        <v>10</v>
      </c>
      <c r="O1509" s="1">
        <v>24.49</v>
      </c>
    </row>
    <row r="1510" spans="4:15" x14ac:dyDescent="0.25">
      <c r="D1510" s="1">
        <v>15782</v>
      </c>
      <c r="E1510" s="2">
        <v>40998</v>
      </c>
      <c r="F1510" s="1" t="s">
        <v>9</v>
      </c>
      <c r="G1510" s="1">
        <v>35</v>
      </c>
      <c r="H1510" s="4" t="str">
        <f>IF($G1510&gt;=30,"Large",IF(G1510&lt;=15,"Small","Medium"))</f>
        <v>Large</v>
      </c>
      <c r="I1510" s="4" t="str">
        <f>VLOOKUP(G1510,$A$2:$B$12,2,TRUE)</f>
        <v>Large</v>
      </c>
      <c r="J1510" s="1">
        <v>2339.64</v>
      </c>
      <c r="K1510" s="4">
        <f>IF(I1510="Extra Large",0.01,IF(I1510="XXX Large",0.01,IF(I1510="XX Large",0.01,0)))</f>
        <v>0</v>
      </c>
      <c r="L1510" s="4">
        <f>J1510-(J1510*K1510)</f>
        <v>2339.64</v>
      </c>
      <c r="M1510" s="4">
        <f>IF(I1510="XXX Large",J1510-O1510,IF(I1510="XX Large",J1510-O1510,IF(I1510="Extra Large",J1510-O1510,J1510)))</f>
        <v>2339.64</v>
      </c>
      <c r="N1510" s="1" t="s">
        <v>10</v>
      </c>
      <c r="O1510" s="1">
        <v>69</v>
      </c>
    </row>
    <row r="1511" spans="4:15" x14ac:dyDescent="0.25">
      <c r="D1511" s="1">
        <v>47041</v>
      </c>
      <c r="E1511" s="2">
        <v>41000</v>
      </c>
      <c r="F1511" s="1" t="s">
        <v>11</v>
      </c>
      <c r="G1511" s="1">
        <v>35</v>
      </c>
      <c r="H1511" s="4" t="str">
        <f>IF($G1511&gt;=30,"Large",IF(G1511&lt;=15,"Small","Medium"))</f>
        <v>Large</v>
      </c>
      <c r="I1511" s="4" t="str">
        <f>VLOOKUP(G1511,$A$2:$B$12,2,TRUE)</f>
        <v>Large</v>
      </c>
      <c r="J1511" s="1">
        <v>154</v>
      </c>
      <c r="K1511" s="4">
        <f>IF(I1511="Extra Large",0.01,IF(I1511="XXX Large",0.01,IF(I1511="XX Large",0.01,0)))</f>
        <v>0</v>
      </c>
      <c r="L1511" s="4">
        <f>J1511-(J1511*K1511)</f>
        <v>154</v>
      </c>
      <c r="M1511" s="4">
        <f>IF(I1511="XXX Large",J1511-O1511,IF(I1511="XX Large",J1511-O1511,IF(I1511="Extra Large",J1511-O1511,J1511)))</f>
        <v>154</v>
      </c>
      <c r="N1511" s="1" t="s">
        <v>10</v>
      </c>
      <c r="O1511" s="1">
        <v>1.93</v>
      </c>
    </row>
    <row r="1512" spans="4:15" x14ac:dyDescent="0.25">
      <c r="D1512" s="1">
        <v>18208</v>
      </c>
      <c r="E1512" s="2">
        <v>41000</v>
      </c>
      <c r="F1512" s="1" t="s">
        <v>11</v>
      </c>
      <c r="G1512" s="1">
        <v>34</v>
      </c>
      <c r="H1512" s="4" t="str">
        <f>IF($G1512&gt;=30,"Large",IF(G1512&lt;=15,"Small","Medium"))</f>
        <v>Large</v>
      </c>
      <c r="I1512" s="4" t="str">
        <f>VLOOKUP(G1512,$A$2:$B$12,2,TRUE)</f>
        <v>Large</v>
      </c>
      <c r="J1512" s="1">
        <v>197.45</v>
      </c>
      <c r="K1512" s="4">
        <f>IF(I1512="Extra Large",0.01,IF(I1512="XXX Large",0.01,IF(I1512="XX Large",0.01,0)))</f>
        <v>0</v>
      </c>
      <c r="L1512" s="4">
        <f>J1512-(J1512*K1512)</f>
        <v>197.45</v>
      </c>
      <c r="M1512" s="4">
        <f>IF(I1512="XXX Large",J1512-O1512,IF(I1512="XX Large",J1512-O1512,IF(I1512="Extra Large",J1512-O1512,J1512)))</f>
        <v>197.45</v>
      </c>
      <c r="N1512" s="1" t="s">
        <v>10</v>
      </c>
      <c r="O1512" s="1">
        <v>1.39</v>
      </c>
    </row>
    <row r="1513" spans="4:15" x14ac:dyDescent="0.25">
      <c r="D1513" s="1">
        <v>29411</v>
      </c>
      <c r="E1513" s="2">
        <v>41005</v>
      </c>
      <c r="F1513" s="1" t="s">
        <v>9</v>
      </c>
      <c r="G1513" s="1">
        <v>33</v>
      </c>
      <c r="H1513" s="4" t="str">
        <f>IF($G1513&gt;=30,"Large",IF(G1513&lt;=15,"Small","Medium"))</f>
        <v>Large</v>
      </c>
      <c r="I1513" s="4" t="str">
        <f>VLOOKUP(G1513,$A$2:$B$12,2,TRUE)</f>
        <v>Large</v>
      </c>
      <c r="J1513" s="1">
        <v>542.24</v>
      </c>
      <c r="K1513" s="4">
        <f>IF(I1513="Extra Large",0.01,IF(I1513="XXX Large",0.01,IF(I1513="XX Large",0.01,0)))</f>
        <v>0</v>
      </c>
      <c r="L1513" s="4">
        <f>J1513-(J1513*K1513)</f>
        <v>542.24</v>
      </c>
      <c r="M1513" s="4">
        <f>IF(I1513="XXX Large",J1513-O1513,IF(I1513="XX Large",J1513-O1513,IF(I1513="Extra Large",J1513-O1513,J1513)))</f>
        <v>542.24</v>
      </c>
      <c r="N1513" s="1" t="s">
        <v>10</v>
      </c>
      <c r="O1513" s="1">
        <v>1.39</v>
      </c>
    </row>
    <row r="1514" spans="4:15" x14ac:dyDescent="0.25">
      <c r="D1514" s="1">
        <v>15236</v>
      </c>
      <c r="E1514" s="2">
        <v>41008</v>
      </c>
      <c r="F1514" s="1" t="s">
        <v>11</v>
      </c>
      <c r="G1514" s="1">
        <v>33</v>
      </c>
      <c r="H1514" s="4" t="str">
        <f>IF($G1514&gt;=30,"Large",IF(G1514&lt;=15,"Small","Medium"))</f>
        <v>Large</v>
      </c>
      <c r="I1514" s="4" t="str">
        <f>VLOOKUP(G1514,$A$2:$B$12,2,TRUE)</f>
        <v>Large</v>
      </c>
      <c r="J1514" s="1">
        <v>341.42</v>
      </c>
      <c r="K1514" s="4">
        <f>IF(I1514="Extra Large",0.01,IF(I1514="XXX Large",0.01,IF(I1514="XX Large",0.01,0)))</f>
        <v>0</v>
      </c>
      <c r="L1514" s="4">
        <f>J1514-(J1514*K1514)</f>
        <v>341.42</v>
      </c>
      <c r="M1514" s="4">
        <f>IF(I1514="XXX Large",J1514-O1514,IF(I1514="XX Large",J1514-O1514,IF(I1514="Extra Large",J1514-O1514,J1514)))</f>
        <v>341.42</v>
      </c>
      <c r="N1514" s="1" t="s">
        <v>10</v>
      </c>
      <c r="O1514" s="1">
        <v>2.99</v>
      </c>
    </row>
    <row r="1515" spans="4:15" x14ac:dyDescent="0.25">
      <c r="D1515" s="1">
        <v>13894</v>
      </c>
      <c r="E1515" s="2">
        <v>41009</v>
      </c>
      <c r="F1515" s="1" t="s">
        <v>14</v>
      </c>
      <c r="G1515" s="1">
        <v>31</v>
      </c>
      <c r="H1515" s="4" t="str">
        <f>IF($G1515&gt;=30,"Large",IF(G1515&lt;=15,"Small","Medium"))</f>
        <v>Large</v>
      </c>
      <c r="I1515" s="4" t="str">
        <f>VLOOKUP(G1515,$A$2:$B$12,2,TRUE)</f>
        <v>Large</v>
      </c>
      <c r="J1515" s="1">
        <v>89.18</v>
      </c>
      <c r="K1515" s="4">
        <f>IF(I1515="Extra Large",0.01,IF(I1515="XXX Large",0.01,IF(I1515="XX Large",0.01,0)))</f>
        <v>0</v>
      </c>
      <c r="L1515" s="4">
        <f>J1515-(J1515*K1515)</f>
        <v>89.18</v>
      </c>
      <c r="M1515" s="4">
        <f>IF(I1515="XXX Large",J1515-O1515,IF(I1515="XX Large",J1515-O1515,IF(I1515="Extra Large",J1515-O1515,J1515)))</f>
        <v>89.18</v>
      </c>
      <c r="N1515" s="1" t="s">
        <v>10</v>
      </c>
      <c r="O1515" s="1">
        <v>0.81</v>
      </c>
    </row>
    <row r="1516" spans="4:15" x14ac:dyDescent="0.25">
      <c r="D1516" s="1">
        <v>49062</v>
      </c>
      <c r="E1516" s="2">
        <v>41010</v>
      </c>
      <c r="F1516" s="1" t="s">
        <v>7</v>
      </c>
      <c r="G1516" s="1">
        <v>33</v>
      </c>
      <c r="H1516" s="4" t="str">
        <f>IF($G1516&gt;=30,"Large",IF(G1516&lt;=15,"Small","Medium"))</f>
        <v>Large</v>
      </c>
      <c r="I1516" s="4" t="str">
        <f>VLOOKUP(G1516,$A$2:$B$12,2,TRUE)</f>
        <v>Large</v>
      </c>
      <c r="J1516" s="1">
        <v>103.32</v>
      </c>
      <c r="K1516" s="4">
        <f>IF(I1516="Extra Large",0.01,IF(I1516="XXX Large",0.01,IF(I1516="XX Large",0.01,0)))</f>
        <v>0</v>
      </c>
      <c r="L1516" s="4">
        <f>J1516-(J1516*K1516)</f>
        <v>103.32</v>
      </c>
      <c r="M1516" s="4">
        <f>IF(I1516="XXX Large",J1516-O1516,IF(I1516="XX Large",J1516-O1516,IF(I1516="Extra Large",J1516-O1516,J1516)))</f>
        <v>103.32</v>
      </c>
      <c r="N1516" s="1" t="s">
        <v>10</v>
      </c>
      <c r="O1516" s="1">
        <v>2.0299999999999998</v>
      </c>
    </row>
    <row r="1517" spans="4:15" x14ac:dyDescent="0.25">
      <c r="D1517" s="1">
        <v>57767</v>
      </c>
      <c r="E1517" s="2">
        <v>41010</v>
      </c>
      <c r="F1517" s="1" t="s">
        <v>12</v>
      </c>
      <c r="G1517" s="1">
        <v>34</v>
      </c>
      <c r="H1517" s="4" t="str">
        <f>IF($G1517&gt;=30,"Large",IF(G1517&lt;=15,"Small","Medium"))</f>
        <v>Large</v>
      </c>
      <c r="I1517" s="4" t="str">
        <f>VLOOKUP(G1517,$A$2:$B$12,2,TRUE)</f>
        <v>Large</v>
      </c>
      <c r="J1517" s="1">
        <v>3373.7094999999999</v>
      </c>
      <c r="K1517" s="4">
        <f>IF(I1517="Extra Large",0.01,IF(I1517="XXX Large",0.01,IF(I1517="XX Large",0.01,0)))</f>
        <v>0</v>
      </c>
      <c r="L1517" s="4">
        <f>J1517-(J1517*K1517)</f>
        <v>3373.7094999999999</v>
      </c>
      <c r="M1517" s="4">
        <f>IF(I1517="XXX Large",J1517-O1517,IF(I1517="XX Large",J1517-O1517,IF(I1517="Extra Large",J1517-O1517,J1517)))</f>
        <v>3373.7094999999999</v>
      </c>
      <c r="N1517" s="1" t="s">
        <v>10</v>
      </c>
      <c r="O1517" s="1">
        <v>8.99</v>
      </c>
    </row>
    <row r="1518" spans="4:15" x14ac:dyDescent="0.25">
      <c r="D1518" s="1">
        <v>19044</v>
      </c>
      <c r="E1518" s="2">
        <v>41010</v>
      </c>
      <c r="F1518" s="1" t="s">
        <v>7</v>
      </c>
      <c r="G1518" s="1">
        <v>32</v>
      </c>
      <c r="H1518" s="4" t="str">
        <f>IF($G1518&gt;=30,"Large",IF(G1518&lt;=15,"Small","Medium"))</f>
        <v>Large</v>
      </c>
      <c r="I1518" s="4" t="str">
        <f>VLOOKUP(G1518,$A$2:$B$12,2,TRUE)</f>
        <v>Large</v>
      </c>
      <c r="J1518" s="1">
        <v>4800.4399999999996</v>
      </c>
      <c r="K1518" s="4">
        <f>IF(I1518="Extra Large",0.01,IF(I1518="XXX Large",0.01,IF(I1518="XX Large",0.01,0)))</f>
        <v>0</v>
      </c>
      <c r="L1518" s="4">
        <f>J1518-(J1518*K1518)</f>
        <v>4800.4399999999996</v>
      </c>
      <c r="M1518" s="4">
        <f>IF(I1518="XXX Large",J1518-O1518,IF(I1518="XX Large",J1518-O1518,IF(I1518="Extra Large",J1518-O1518,J1518)))</f>
        <v>4800.4399999999996</v>
      </c>
      <c r="N1518" s="1" t="s">
        <v>10</v>
      </c>
      <c r="O1518" s="1">
        <v>13.99</v>
      </c>
    </row>
    <row r="1519" spans="4:15" x14ac:dyDescent="0.25">
      <c r="D1519" s="1">
        <v>52225</v>
      </c>
      <c r="E1519" s="2">
        <v>41011</v>
      </c>
      <c r="F1519" s="1" t="s">
        <v>12</v>
      </c>
      <c r="G1519" s="1">
        <v>33</v>
      </c>
      <c r="H1519" s="4" t="str">
        <f>IF($G1519&gt;=30,"Large",IF(G1519&lt;=15,"Small","Medium"))</f>
        <v>Large</v>
      </c>
      <c r="I1519" s="4" t="str">
        <f>VLOOKUP(G1519,$A$2:$B$12,2,TRUE)</f>
        <v>Large</v>
      </c>
      <c r="J1519" s="1">
        <v>1817.9</v>
      </c>
      <c r="K1519" s="4">
        <f>IF(I1519="Extra Large",0.01,IF(I1519="XXX Large",0.01,IF(I1519="XX Large",0.01,0)))</f>
        <v>0</v>
      </c>
      <c r="L1519" s="4">
        <f>J1519-(J1519*K1519)</f>
        <v>1817.9</v>
      </c>
      <c r="M1519" s="4">
        <f>IF(I1519="XXX Large",J1519-O1519,IF(I1519="XX Large",J1519-O1519,IF(I1519="Extra Large",J1519-O1519,J1519)))</f>
        <v>1817.9</v>
      </c>
      <c r="N1519" s="1" t="s">
        <v>10</v>
      </c>
      <c r="O1519" s="1">
        <v>10.75</v>
      </c>
    </row>
    <row r="1520" spans="4:15" x14ac:dyDescent="0.25">
      <c r="D1520" s="1">
        <v>18373</v>
      </c>
      <c r="E1520" s="2">
        <v>41011</v>
      </c>
      <c r="F1520" s="1" t="s">
        <v>12</v>
      </c>
      <c r="G1520" s="1">
        <v>35</v>
      </c>
      <c r="H1520" s="4" t="str">
        <f>IF($G1520&gt;=30,"Large",IF(G1520&lt;=15,"Small","Medium"))</f>
        <v>Large</v>
      </c>
      <c r="I1520" s="4" t="str">
        <f>VLOOKUP(G1520,$A$2:$B$12,2,TRUE)</f>
        <v>Large</v>
      </c>
      <c r="J1520" s="1">
        <v>6608.24</v>
      </c>
      <c r="K1520" s="4">
        <f>IF(I1520="Extra Large",0.01,IF(I1520="XXX Large",0.01,IF(I1520="XX Large",0.01,0)))</f>
        <v>0</v>
      </c>
      <c r="L1520" s="4">
        <f>J1520-(J1520*K1520)</f>
        <v>6608.24</v>
      </c>
      <c r="M1520" s="4">
        <f>IF(I1520="XXX Large",J1520-O1520,IF(I1520="XX Large",J1520-O1520,IF(I1520="Extra Large",J1520-O1520,J1520)))</f>
        <v>6608.24</v>
      </c>
      <c r="N1520" s="1" t="s">
        <v>10</v>
      </c>
      <c r="O1520" s="1">
        <v>0.99</v>
      </c>
    </row>
    <row r="1521" spans="4:15" x14ac:dyDescent="0.25">
      <c r="D1521" s="1">
        <v>51202</v>
      </c>
      <c r="E1521" s="2">
        <v>41012</v>
      </c>
      <c r="F1521" s="1" t="s">
        <v>9</v>
      </c>
      <c r="G1521" s="1">
        <v>34</v>
      </c>
      <c r="H1521" s="4" t="str">
        <f>IF($G1521&gt;=30,"Large",IF(G1521&lt;=15,"Small","Medium"))</f>
        <v>Large</v>
      </c>
      <c r="I1521" s="4" t="str">
        <f>VLOOKUP(G1521,$A$2:$B$12,2,TRUE)</f>
        <v>Large</v>
      </c>
      <c r="J1521" s="1">
        <v>170.46</v>
      </c>
      <c r="K1521" s="4">
        <f>IF(I1521="Extra Large",0.01,IF(I1521="XXX Large",0.01,IF(I1521="XX Large",0.01,0)))</f>
        <v>0</v>
      </c>
      <c r="L1521" s="4">
        <f>J1521-(J1521*K1521)</f>
        <v>170.46</v>
      </c>
      <c r="M1521" s="4">
        <f>IF(I1521="XXX Large",J1521-O1521,IF(I1521="XX Large",J1521-O1521,IF(I1521="Extra Large",J1521-O1521,J1521)))</f>
        <v>170.46</v>
      </c>
      <c r="N1521" s="1" t="s">
        <v>10</v>
      </c>
      <c r="O1521" s="1">
        <v>5.66</v>
      </c>
    </row>
    <row r="1522" spans="4:15" x14ac:dyDescent="0.25">
      <c r="D1522" s="1">
        <v>24098</v>
      </c>
      <c r="E1522" s="2">
        <v>41016</v>
      </c>
      <c r="F1522" s="1" t="s">
        <v>12</v>
      </c>
      <c r="G1522" s="1">
        <v>32</v>
      </c>
      <c r="H1522" s="4" t="str">
        <f>IF($G1522&gt;=30,"Large",IF(G1522&lt;=15,"Small","Medium"))</f>
        <v>Large</v>
      </c>
      <c r="I1522" s="4" t="str">
        <f>VLOOKUP(G1522,$A$2:$B$12,2,TRUE)</f>
        <v>Large</v>
      </c>
      <c r="J1522" s="1">
        <v>4158.0725000000002</v>
      </c>
      <c r="K1522" s="4">
        <f>IF(I1522="Extra Large",0.01,IF(I1522="XXX Large",0.01,IF(I1522="XX Large",0.01,0)))</f>
        <v>0</v>
      </c>
      <c r="L1522" s="4">
        <f>J1522-(J1522*K1522)</f>
        <v>4158.0725000000002</v>
      </c>
      <c r="M1522" s="4">
        <f>IF(I1522="XXX Large",J1522-O1522,IF(I1522="XX Large",J1522-O1522,IF(I1522="Extra Large",J1522-O1522,J1522)))</f>
        <v>4158.0725000000002</v>
      </c>
      <c r="N1522" s="1" t="s">
        <v>10</v>
      </c>
      <c r="O1522" s="1">
        <v>8.99</v>
      </c>
    </row>
    <row r="1523" spans="4:15" x14ac:dyDescent="0.25">
      <c r="D1523" s="1">
        <v>45315</v>
      </c>
      <c r="E1523" s="2">
        <v>41019</v>
      </c>
      <c r="F1523" s="1" t="s">
        <v>14</v>
      </c>
      <c r="G1523" s="1">
        <v>32</v>
      </c>
      <c r="H1523" s="4" t="str">
        <f>IF($G1523&gt;=30,"Large",IF(G1523&lt;=15,"Small","Medium"))</f>
        <v>Large</v>
      </c>
      <c r="I1523" s="4" t="str">
        <f>VLOOKUP(G1523,$A$2:$B$12,2,TRUE)</f>
        <v>Large</v>
      </c>
      <c r="J1523" s="1">
        <v>1141.9000000000001</v>
      </c>
      <c r="K1523" s="4">
        <f>IF(I1523="Extra Large",0.01,IF(I1523="XXX Large",0.01,IF(I1523="XX Large",0.01,0)))</f>
        <v>0</v>
      </c>
      <c r="L1523" s="4">
        <f>J1523-(J1523*K1523)</f>
        <v>1141.9000000000001</v>
      </c>
      <c r="M1523" s="4">
        <f>IF(I1523="XXX Large",J1523-O1523,IF(I1523="XX Large",J1523-O1523,IF(I1523="Extra Large",J1523-O1523,J1523)))</f>
        <v>1141.9000000000001</v>
      </c>
      <c r="N1523" s="1" t="s">
        <v>10</v>
      </c>
      <c r="O1523" s="1">
        <v>8.2200000000000006</v>
      </c>
    </row>
    <row r="1524" spans="4:15" x14ac:dyDescent="0.25">
      <c r="D1524" s="1">
        <v>21573</v>
      </c>
      <c r="E1524" s="2">
        <v>41024</v>
      </c>
      <c r="F1524" s="1" t="s">
        <v>12</v>
      </c>
      <c r="G1524" s="1">
        <v>31</v>
      </c>
      <c r="H1524" s="4" t="str">
        <f>IF($G1524&gt;=30,"Large",IF(G1524&lt;=15,"Small","Medium"))</f>
        <v>Large</v>
      </c>
      <c r="I1524" s="4" t="str">
        <f>VLOOKUP(G1524,$A$2:$B$12,2,TRUE)</f>
        <v>Large</v>
      </c>
      <c r="J1524" s="1">
        <v>96.23</v>
      </c>
      <c r="K1524" s="4">
        <f>IF(I1524="Extra Large",0.01,IF(I1524="XXX Large",0.01,IF(I1524="XX Large",0.01,0)))</f>
        <v>0</v>
      </c>
      <c r="L1524" s="4">
        <f>J1524-(J1524*K1524)</f>
        <v>96.23</v>
      </c>
      <c r="M1524" s="4">
        <f>IF(I1524="XXX Large",J1524-O1524,IF(I1524="XX Large",J1524-O1524,IF(I1524="Extra Large",J1524-O1524,J1524)))</f>
        <v>96.23</v>
      </c>
      <c r="N1524" s="1" t="s">
        <v>10</v>
      </c>
      <c r="O1524" s="1">
        <v>0.99</v>
      </c>
    </row>
    <row r="1525" spans="4:15" x14ac:dyDescent="0.25">
      <c r="D1525" s="1">
        <v>46337</v>
      </c>
      <c r="E1525" s="2">
        <v>41026</v>
      </c>
      <c r="F1525" s="1" t="s">
        <v>7</v>
      </c>
      <c r="G1525" s="1">
        <v>34</v>
      </c>
      <c r="H1525" s="4" t="str">
        <f>IF($G1525&gt;=30,"Large",IF(G1525&lt;=15,"Small","Medium"))</f>
        <v>Large</v>
      </c>
      <c r="I1525" s="4" t="str">
        <f>VLOOKUP(G1525,$A$2:$B$12,2,TRUE)</f>
        <v>Large</v>
      </c>
      <c r="J1525" s="1">
        <v>61.45</v>
      </c>
      <c r="K1525" s="4">
        <f>IF(I1525="Extra Large",0.01,IF(I1525="XXX Large",0.01,IF(I1525="XX Large",0.01,0)))</f>
        <v>0</v>
      </c>
      <c r="L1525" s="4">
        <f>J1525-(J1525*K1525)</f>
        <v>61.45</v>
      </c>
      <c r="M1525" s="4">
        <f>IF(I1525="XXX Large",J1525-O1525,IF(I1525="XX Large",J1525-O1525,IF(I1525="Extra Large",J1525-O1525,J1525)))</f>
        <v>61.45</v>
      </c>
      <c r="N1525" s="1" t="s">
        <v>10</v>
      </c>
      <c r="O1525" s="1">
        <v>0.7</v>
      </c>
    </row>
    <row r="1526" spans="4:15" x14ac:dyDescent="0.25">
      <c r="D1526" s="1">
        <v>5767</v>
      </c>
      <c r="E1526" s="2">
        <v>41027</v>
      </c>
      <c r="F1526" s="1" t="s">
        <v>9</v>
      </c>
      <c r="G1526" s="1">
        <v>31</v>
      </c>
      <c r="H1526" s="4" t="str">
        <f>IF($G1526&gt;=30,"Large",IF(G1526&lt;=15,"Small","Medium"))</f>
        <v>Large</v>
      </c>
      <c r="I1526" s="4" t="str">
        <f>VLOOKUP(G1526,$A$2:$B$12,2,TRUE)</f>
        <v>Large</v>
      </c>
      <c r="J1526" s="1">
        <v>2390.54</v>
      </c>
      <c r="K1526" s="4">
        <f>IF(I1526="Extra Large",0.01,IF(I1526="XXX Large",0.01,IF(I1526="XX Large",0.01,0)))</f>
        <v>0</v>
      </c>
      <c r="L1526" s="4">
        <f>J1526-(J1526*K1526)</f>
        <v>2390.54</v>
      </c>
      <c r="M1526" s="4">
        <f>IF(I1526="XXX Large",J1526-O1526,IF(I1526="XX Large",J1526-O1526,IF(I1526="Extra Large",J1526-O1526,J1526)))</f>
        <v>2390.54</v>
      </c>
      <c r="N1526" s="1" t="s">
        <v>10</v>
      </c>
      <c r="O1526" s="1">
        <v>5.5</v>
      </c>
    </row>
    <row r="1527" spans="4:15" x14ac:dyDescent="0.25">
      <c r="D1527" s="1">
        <v>28742</v>
      </c>
      <c r="E1527" s="2">
        <v>41028</v>
      </c>
      <c r="F1527" s="1" t="s">
        <v>7</v>
      </c>
      <c r="G1527" s="1">
        <v>35</v>
      </c>
      <c r="H1527" s="4" t="str">
        <f>IF($G1527&gt;=30,"Large",IF(G1527&lt;=15,"Small","Medium"))</f>
        <v>Large</v>
      </c>
      <c r="I1527" s="4" t="str">
        <f>VLOOKUP(G1527,$A$2:$B$12,2,TRUE)</f>
        <v>Large</v>
      </c>
      <c r="J1527" s="1">
        <v>587.91999999999996</v>
      </c>
      <c r="K1527" s="4">
        <f>IF(I1527="Extra Large",0.01,IF(I1527="XXX Large",0.01,IF(I1527="XX Large",0.01,0)))</f>
        <v>0</v>
      </c>
      <c r="L1527" s="4">
        <f>J1527-(J1527*K1527)</f>
        <v>587.91999999999996</v>
      </c>
      <c r="M1527" s="4">
        <f>IF(I1527="XXX Large",J1527-O1527,IF(I1527="XX Large",J1527-O1527,IF(I1527="Extra Large",J1527-O1527,J1527)))</f>
        <v>587.91999999999996</v>
      </c>
      <c r="N1527" s="1" t="s">
        <v>10</v>
      </c>
      <c r="O1527" s="1">
        <v>6.25</v>
      </c>
    </row>
    <row r="1528" spans="4:15" x14ac:dyDescent="0.25">
      <c r="D1528" s="1">
        <v>10470</v>
      </c>
      <c r="E1528" s="2">
        <v>41033</v>
      </c>
      <c r="F1528" s="1" t="s">
        <v>12</v>
      </c>
      <c r="G1528" s="1">
        <v>35</v>
      </c>
      <c r="H1528" s="4" t="str">
        <f>IF($G1528&gt;=30,"Large",IF(G1528&lt;=15,"Small","Medium"))</f>
        <v>Large</v>
      </c>
      <c r="I1528" s="4" t="str">
        <f>VLOOKUP(G1528,$A$2:$B$12,2,TRUE)</f>
        <v>Large</v>
      </c>
      <c r="J1528" s="1">
        <v>246.98</v>
      </c>
      <c r="K1528" s="4">
        <f>IF(I1528="Extra Large",0.01,IF(I1528="XXX Large",0.01,IF(I1528="XX Large",0.01,0)))</f>
        <v>0</v>
      </c>
      <c r="L1528" s="4">
        <f>J1528-(J1528*K1528)</f>
        <v>246.98</v>
      </c>
      <c r="M1528" s="4">
        <f>IF(I1528="XXX Large",J1528-O1528,IF(I1528="XX Large",J1528-O1528,IF(I1528="Extra Large",J1528-O1528,J1528)))</f>
        <v>246.98</v>
      </c>
      <c r="N1528" s="1" t="s">
        <v>10</v>
      </c>
      <c r="O1528" s="1">
        <v>5.21</v>
      </c>
    </row>
    <row r="1529" spans="4:15" x14ac:dyDescent="0.25">
      <c r="D1529" s="1">
        <v>48197</v>
      </c>
      <c r="E1529" s="2">
        <v>41034</v>
      </c>
      <c r="F1529" s="1" t="s">
        <v>11</v>
      </c>
      <c r="G1529" s="1">
        <v>32</v>
      </c>
      <c r="H1529" s="4" t="str">
        <f>IF($G1529&gt;=30,"Large",IF(G1529&lt;=15,"Small","Medium"))</f>
        <v>Large</v>
      </c>
      <c r="I1529" s="4" t="str">
        <f>VLOOKUP(G1529,$A$2:$B$12,2,TRUE)</f>
        <v>Large</v>
      </c>
      <c r="J1529" s="1">
        <v>1282.49</v>
      </c>
      <c r="K1529" s="4">
        <f>IF(I1529="Extra Large",0.01,IF(I1529="XXX Large",0.01,IF(I1529="XX Large",0.01,0)))</f>
        <v>0</v>
      </c>
      <c r="L1529" s="4">
        <f>J1529-(J1529*K1529)</f>
        <v>1282.49</v>
      </c>
      <c r="M1529" s="4">
        <f>IF(I1529="XXX Large",J1529-O1529,IF(I1529="XX Large",J1529-O1529,IF(I1529="Extra Large",J1529-O1529,J1529)))</f>
        <v>1282.49</v>
      </c>
      <c r="N1529" s="1" t="s">
        <v>10</v>
      </c>
      <c r="O1529" s="1">
        <v>14.45</v>
      </c>
    </row>
    <row r="1530" spans="4:15" x14ac:dyDescent="0.25">
      <c r="D1530" s="1">
        <v>21796</v>
      </c>
      <c r="E1530" s="2">
        <v>41035</v>
      </c>
      <c r="F1530" s="1" t="s">
        <v>7</v>
      </c>
      <c r="G1530" s="1">
        <v>31</v>
      </c>
      <c r="H1530" s="4" t="str">
        <f>IF($G1530&gt;=30,"Large",IF(G1530&lt;=15,"Small","Medium"))</f>
        <v>Large</v>
      </c>
      <c r="I1530" s="4" t="str">
        <f>VLOOKUP(G1530,$A$2:$B$12,2,TRUE)</f>
        <v>Large</v>
      </c>
      <c r="J1530" s="1">
        <v>34.22</v>
      </c>
      <c r="K1530" s="4">
        <f>IF(I1530="Extra Large",0.01,IF(I1530="XXX Large",0.01,IF(I1530="XX Large",0.01,0)))</f>
        <v>0</v>
      </c>
      <c r="L1530" s="4">
        <f>J1530-(J1530*K1530)</f>
        <v>34.22</v>
      </c>
      <c r="M1530" s="4">
        <f>IF(I1530="XXX Large",J1530-O1530,IF(I1530="XX Large",J1530-O1530,IF(I1530="Extra Large",J1530-O1530,J1530)))</f>
        <v>34.22</v>
      </c>
      <c r="N1530" s="1" t="s">
        <v>10</v>
      </c>
      <c r="O1530" s="1">
        <v>0.7</v>
      </c>
    </row>
    <row r="1531" spans="4:15" x14ac:dyDescent="0.25">
      <c r="D1531" s="1">
        <v>7106</v>
      </c>
      <c r="E1531" s="2">
        <v>41039</v>
      </c>
      <c r="F1531" s="1" t="s">
        <v>7</v>
      </c>
      <c r="G1531" s="1">
        <v>31</v>
      </c>
      <c r="H1531" s="4" t="str">
        <f>IF($G1531&gt;=30,"Large",IF(G1531&lt;=15,"Small","Medium"))</f>
        <v>Large</v>
      </c>
      <c r="I1531" s="4" t="str">
        <f>VLOOKUP(G1531,$A$2:$B$12,2,TRUE)</f>
        <v>Large</v>
      </c>
      <c r="J1531" s="1">
        <v>4910.09</v>
      </c>
      <c r="K1531" s="4">
        <f>IF(I1531="Extra Large",0.01,IF(I1531="XXX Large",0.01,IF(I1531="XX Large",0.01,0)))</f>
        <v>0</v>
      </c>
      <c r="L1531" s="4">
        <f>J1531-(J1531*K1531)</f>
        <v>4910.09</v>
      </c>
      <c r="M1531" s="4">
        <f>IF(I1531="XXX Large",J1531-O1531,IF(I1531="XX Large",J1531-O1531,IF(I1531="Extra Large",J1531-O1531,J1531)))</f>
        <v>4910.09</v>
      </c>
      <c r="N1531" s="1" t="s">
        <v>10</v>
      </c>
      <c r="O1531" s="1">
        <v>5.5</v>
      </c>
    </row>
    <row r="1532" spans="4:15" x14ac:dyDescent="0.25">
      <c r="D1532" s="1">
        <v>31393</v>
      </c>
      <c r="E1532" s="2">
        <v>41040</v>
      </c>
      <c r="F1532" s="1" t="s">
        <v>12</v>
      </c>
      <c r="G1532" s="1">
        <v>31</v>
      </c>
      <c r="H1532" s="4" t="str">
        <f>IF($G1532&gt;=30,"Large",IF(G1532&lt;=15,"Small","Medium"))</f>
        <v>Large</v>
      </c>
      <c r="I1532" s="4" t="str">
        <f>VLOOKUP(G1532,$A$2:$B$12,2,TRUE)</f>
        <v>Large</v>
      </c>
      <c r="J1532" s="1">
        <v>110.32</v>
      </c>
      <c r="K1532" s="4">
        <f>IF(I1532="Extra Large",0.01,IF(I1532="XXX Large",0.01,IF(I1532="XX Large",0.01,0)))</f>
        <v>0</v>
      </c>
      <c r="L1532" s="4">
        <f>J1532-(J1532*K1532)</f>
        <v>110.32</v>
      </c>
      <c r="M1532" s="4">
        <f>IF(I1532="XXX Large",J1532-O1532,IF(I1532="XX Large",J1532-O1532,IF(I1532="Extra Large",J1532-O1532,J1532)))</f>
        <v>110.32</v>
      </c>
      <c r="N1532" s="1" t="s">
        <v>10</v>
      </c>
      <c r="O1532" s="1">
        <v>1.32</v>
      </c>
    </row>
    <row r="1533" spans="4:15" x14ac:dyDescent="0.25">
      <c r="D1533" s="1">
        <v>56672</v>
      </c>
      <c r="E1533" s="2">
        <v>41041</v>
      </c>
      <c r="F1533" s="1" t="s">
        <v>9</v>
      </c>
      <c r="G1533" s="1">
        <v>34</v>
      </c>
      <c r="H1533" s="4" t="str">
        <f>IF($G1533&gt;=30,"Large",IF(G1533&lt;=15,"Small","Medium"))</f>
        <v>Large</v>
      </c>
      <c r="I1533" s="4" t="str">
        <f>VLOOKUP(G1533,$A$2:$B$12,2,TRUE)</f>
        <v>Large</v>
      </c>
      <c r="J1533" s="1">
        <v>1132.32</v>
      </c>
      <c r="K1533" s="4">
        <f>IF(I1533="Extra Large",0.01,IF(I1533="XXX Large",0.01,IF(I1533="XX Large",0.01,0)))</f>
        <v>0</v>
      </c>
      <c r="L1533" s="4">
        <f>J1533-(J1533*K1533)</f>
        <v>1132.32</v>
      </c>
      <c r="M1533" s="4">
        <f>IF(I1533="XXX Large",J1533-O1533,IF(I1533="XX Large",J1533-O1533,IF(I1533="Extra Large",J1533-O1533,J1533)))</f>
        <v>1132.32</v>
      </c>
      <c r="N1533" s="1" t="s">
        <v>10</v>
      </c>
      <c r="O1533" s="1">
        <v>13.89</v>
      </c>
    </row>
    <row r="1534" spans="4:15" x14ac:dyDescent="0.25">
      <c r="D1534" s="1">
        <v>53667</v>
      </c>
      <c r="E1534" s="2">
        <v>41046</v>
      </c>
      <c r="F1534" s="1" t="s">
        <v>14</v>
      </c>
      <c r="G1534" s="1">
        <v>33</v>
      </c>
      <c r="H1534" s="4" t="str">
        <f>IF($G1534&gt;=30,"Large",IF(G1534&lt;=15,"Small","Medium"))</f>
        <v>Large</v>
      </c>
      <c r="I1534" s="4" t="str">
        <f>VLOOKUP(G1534,$A$2:$B$12,2,TRUE)</f>
        <v>Large</v>
      </c>
      <c r="J1534" s="1">
        <v>112.36</v>
      </c>
      <c r="K1534" s="4">
        <f>IF(I1534="Extra Large",0.01,IF(I1534="XXX Large",0.01,IF(I1534="XX Large",0.01,0)))</f>
        <v>0</v>
      </c>
      <c r="L1534" s="4">
        <f>J1534-(J1534*K1534)</f>
        <v>112.36</v>
      </c>
      <c r="M1534" s="4">
        <f>IF(I1534="XXX Large",J1534-O1534,IF(I1534="XX Large",J1534-O1534,IF(I1534="Extra Large",J1534-O1534,J1534)))</f>
        <v>112.36</v>
      </c>
      <c r="N1534" s="1" t="s">
        <v>10</v>
      </c>
      <c r="O1534" s="1">
        <v>6.27</v>
      </c>
    </row>
    <row r="1535" spans="4:15" x14ac:dyDescent="0.25">
      <c r="D1535" s="1">
        <v>20642</v>
      </c>
      <c r="E1535" s="2">
        <v>41048</v>
      </c>
      <c r="F1535" s="1" t="s">
        <v>9</v>
      </c>
      <c r="G1535" s="1">
        <v>32</v>
      </c>
      <c r="H1535" s="4" t="str">
        <f>IF($G1535&gt;=30,"Large",IF(G1535&lt;=15,"Small","Medium"))</f>
        <v>Large</v>
      </c>
      <c r="I1535" s="4" t="str">
        <f>VLOOKUP(G1535,$A$2:$B$12,2,TRUE)</f>
        <v>Large</v>
      </c>
      <c r="J1535" s="1">
        <v>135.19999999999999</v>
      </c>
      <c r="K1535" s="4">
        <f>IF(I1535="Extra Large",0.01,IF(I1535="XXX Large",0.01,IF(I1535="XX Large",0.01,0)))</f>
        <v>0</v>
      </c>
      <c r="L1535" s="4">
        <f>J1535-(J1535*K1535)</f>
        <v>135.19999999999999</v>
      </c>
      <c r="M1535" s="4">
        <f>IF(I1535="XXX Large",J1535-O1535,IF(I1535="XX Large",J1535-O1535,IF(I1535="Extra Large",J1535-O1535,J1535)))</f>
        <v>135.19999999999999</v>
      </c>
      <c r="N1535" s="1" t="s">
        <v>10</v>
      </c>
      <c r="O1535" s="1">
        <v>0.5</v>
      </c>
    </row>
    <row r="1536" spans="4:15" x14ac:dyDescent="0.25">
      <c r="D1536" s="1">
        <v>14497</v>
      </c>
      <c r="E1536" s="2">
        <v>41049</v>
      </c>
      <c r="F1536" s="1" t="s">
        <v>14</v>
      </c>
      <c r="G1536" s="1">
        <v>34</v>
      </c>
      <c r="H1536" s="4" t="str">
        <f>IF($G1536&gt;=30,"Large",IF(G1536&lt;=15,"Small","Medium"))</f>
        <v>Large</v>
      </c>
      <c r="I1536" s="4" t="str">
        <f>VLOOKUP(G1536,$A$2:$B$12,2,TRUE)</f>
        <v>Large</v>
      </c>
      <c r="J1536" s="1">
        <v>214.03</v>
      </c>
      <c r="K1536" s="4">
        <f>IF(I1536="Extra Large",0.01,IF(I1536="XXX Large",0.01,IF(I1536="XX Large",0.01,0)))</f>
        <v>0</v>
      </c>
      <c r="L1536" s="4">
        <f>J1536-(J1536*K1536)</f>
        <v>214.03</v>
      </c>
      <c r="M1536" s="4">
        <f>IF(I1536="XXX Large",J1536-O1536,IF(I1536="XX Large",J1536-O1536,IF(I1536="Extra Large",J1536-O1536,J1536)))</f>
        <v>214.03</v>
      </c>
      <c r="N1536" s="1" t="s">
        <v>10</v>
      </c>
      <c r="O1536" s="1">
        <v>7.96</v>
      </c>
    </row>
    <row r="1537" spans="4:15" x14ac:dyDescent="0.25">
      <c r="D1537" s="1">
        <v>22563</v>
      </c>
      <c r="E1537" s="2">
        <v>41049</v>
      </c>
      <c r="F1537" s="1" t="s">
        <v>12</v>
      </c>
      <c r="G1537" s="1">
        <v>32</v>
      </c>
      <c r="H1537" s="4" t="str">
        <f>IF($G1537&gt;=30,"Large",IF(G1537&lt;=15,"Small","Medium"))</f>
        <v>Large</v>
      </c>
      <c r="I1537" s="4" t="str">
        <f>VLOOKUP(G1537,$A$2:$B$12,2,TRUE)</f>
        <v>Large</v>
      </c>
      <c r="J1537" s="1">
        <v>251.51</v>
      </c>
      <c r="K1537" s="4">
        <f>IF(I1537="Extra Large",0.01,IF(I1537="XXX Large",0.01,IF(I1537="XX Large",0.01,0)))</f>
        <v>0</v>
      </c>
      <c r="L1537" s="4">
        <f>J1537-(J1537*K1537)</f>
        <v>251.51</v>
      </c>
      <c r="M1537" s="4">
        <f>IF(I1537="XXX Large",J1537-O1537,IF(I1537="XX Large",J1537-O1537,IF(I1537="Extra Large",J1537-O1537,J1537)))</f>
        <v>251.51</v>
      </c>
      <c r="N1537" s="1" t="s">
        <v>10</v>
      </c>
      <c r="O1537" s="1">
        <v>3.68</v>
      </c>
    </row>
    <row r="1538" spans="4:15" x14ac:dyDescent="0.25">
      <c r="D1538" s="1">
        <v>37634</v>
      </c>
      <c r="E1538" s="2">
        <v>41050</v>
      </c>
      <c r="F1538" s="1" t="s">
        <v>14</v>
      </c>
      <c r="G1538" s="1">
        <v>32</v>
      </c>
      <c r="H1538" s="4" t="str">
        <f>IF($G1538&gt;=30,"Large",IF(G1538&lt;=15,"Small","Medium"))</f>
        <v>Large</v>
      </c>
      <c r="I1538" s="4" t="str">
        <f>VLOOKUP(G1538,$A$2:$B$12,2,TRUE)</f>
        <v>Large</v>
      </c>
      <c r="J1538" s="1">
        <v>368.18</v>
      </c>
      <c r="K1538" s="4">
        <f>IF(I1538="Extra Large",0.01,IF(I1538="XXX Large",0.01,IF(I1538="XX Large",0.01,0)))</f>
        <v>0</v>
      </c>
      <c r="L1538" s="4">
        <f>J1538-(J1538*K1538)</f>
        <v>368.18</v>
      </c>
      <c r="M1538" s="4">
        <f>IF(I1538="XXX Large",J1538-O1538,IF(I1538="XX Large",J1538-O1538,IF(I1538="Extra Large",J1538-O1538,J1538)))</f>
        <v>368.18</v>
      </c>
      <c r="N1538" s="1" t="s">
        <v>10</v>
      </c>
      <c r="O1538" s="1">
        <v>4.8099999999999996</v>
      </c>
    </row>
    <row r="1539" spans="4:15" x14ac:dyDescent="0.25">
      <c r="D1539" s="1">
        <v>17543</v>
      </c>
      <c r="E1539" s="2">
        <v>41054</v>
      </c>
      <c r="F1539" s="1" t="s">
        <v>12</v>
      </c>
      <c r="G1539" s="1">
        <v>35</v>
      </c>
      <c r="H1539" s="4" t="str">
        <f>IF($G1539&gt;=30,"Large",IF(G1539&lt;=15,"Small","Medium"))</f>
        <v>Large</v>
      </c>
      <c r="I1539" s="4" t="str">
        <f>VLOOKUP(G1539,$A$2:$B$12,2,TRUE)</f>
        <v>Large</v>
      </c>
      <c r="J1539" s="1">
        <v>1041.74</v>
      </c>
      <c r="K1539" s="4">
        <f>IF(I1539="Extra Large",0.01,IF(I1539="XXX Large",0.01,IF(I1539="XX Large",0.01,0)))</f>
        <v>0</v>
      </c>
      <c r="L1539" s="4">
        <f>J1539-(J1539*K1539)</f>
        <v>1041.74</v>
      </c>
      <c r="M1539" s="4">
        <f>IF(I1539="XXX Large",J1539-O1539,IF(I1539="XX Large",J1539-O1539,IF(I1539="Extra Large",J1539-O1539,J1539)))</f>
        <v>1041.74</v>
      </c>
      <c r="N1539" s="1" t="s">
        <v>10</v>
      </c>
      <c r="O1539" s="1">
        <v>17.079999999999998</v>
      </c>
    </row>
    <row r="1540" spans="4:15" x14ac:dyDescent="0.25">
      <c r="D1540" s="1">
        <v>20451</v>
      </c>
      <c r="E1540" s="2">
        <v>41054</v>
      </c>
      <c r="F1540" s="1" t="s">
        <v>12</v>
      </c>
      <c r="G1540" s="1">
        <v>33</v>
      </c>
      <c r="H1540" s="4" t="str">
        <f>IF($G1540&gt;=30,"Large",IF(G1540&lt;=15,"Small","Medium"))</f>
        <v>Large</v>
      </c>
      <c r="I1540" s="4" t="str">
        <f>VLOOKUP(G1540,$A$2:$B$12,2,TRUE)</f>
        <v>Large</v>
      </c>
      <c r="J1540" s="1">
        <v>1809.21</v>
      </c>
      <c r="K1540" s="4">
        <f>IF(I1540="Extra Large",0.01,IF(I1540="XXX Large",0.01,IF(I1540="XX Large",0.01,0)))</f>
        <v>0</v>
      </c>
      <c r="L1540" s="4">
        <f>J1540-(J1540*K1540)</f>
        <v>1809.21</v>
      </c>
      <c r="M1540" s="4">
        <f>IF(I1540="XXX Large",J1540-O1540,IF(I1540="XX Large",J1540-O1540,IF(I1540="Extra Large",J1540-O1540,J1540)))</f>
        <v>1809.21</v>
      </c>
      <c r="N1540" s="1" t="s">
        <v>10</v>
      </c>
      <c r="O1540" s="1">
        <v>5.08</v>
      </c>
    </row>
    <row r="1541" spans="4:15" x14ac:dyDescent="0.25">
      <c r="D1541" s="1">
        <v>59015</v>
      </c>
      <c r="E1541" s="2">
        <v>41055</v>
      </c>
      <c r="F1541" s="1" t="s">
        <v>14</v>
      </c>
      <c r="G1541" s="1">
        <v>32</v>
      </c>
      <c r="H1541" s="4" t="str">
        <f>IF($G1541&gt;=30,"Large",IF(G1541&lt;=15,"Small","Medium"))</f>
        <v>Large</v>
      </c>
      <c r="I1541" s="4" t="str">
        <f>VLOOKUP(G1541,$A$2:$B$12,2,TRUE)</f>
        <v>Large</v>
      </c>
      <c r="J1541" s="1">
        <v>254.46</v>
      </c>
      <c r="K1541" s="4">
        <f>IF(I1541="Extra Large",0.01,IF(I1541="XXX Large",0.01,IF(I1541="XX Large",0.01,0)))</f>
        <v>0</v>
      </c>
      <c r="L1541" s="4">
        <f>J1541-(J1541*K1541)</f>
        <v>254.46</v>
      </c>
      <c r="M1541" s="4">
        <f>IF(I1541="XXX Large",J1541-O1541,IF(I1541="XX Large",J1541-O1541,IF(I1541="Extra Large",J1541-O1541,J1541)))</f>
        <v>254.46</v>
      </c>
      <c r="N1541" s="1" t="s">
        <v>10</v>
      </c>
      <c r="O1541" s="1">
        <v>1.99</v>
      </c>
    </row>
    <row r="1542" spans="4:15" x14ac:dyDescent="0.25">
      <c r="D1542" s="1">
        <v>59015</v>
      </c>
      <c r="E1542" s="2">
        <v>41055</v>
      </c>
      <c r="F1542" s="1" t="s">
        <v>14</v>
      </c>
      <c r="G1542" s="1">
        <v>32</v>
      </c>
      <c r="H1542" s="4" t="str">
        <f>IF($G1542&gt;=30,"Large",IF(G1542&lt;=15,"Small","Medium"))</f>
        <v>Large</v>
      </c>
      <c r="I1542" s="4" t="str">
        <f>VLOOKUP(G1542,$A$2:$B$12,2,TRUE)</f>
        <v>Large</v>
      </c>
      <c r="J1542" s="1">
        <v>1662.33</v>
      </c>
      <c r="K1542" s="4">
        <f>IF(I1542="Extra Large",0.01,IF(I1542="XXX Large",0.01,IF(I1542="XX Large",0.01,0)))</f>
        <v>0</v>
      </c>
      <c r="L1542" s="4">
        <f>J1542-(J1542*K1542)</f>
        <v>1662.33</v>
      </c>
      <c r="M1542" s="4">
        <f>IF(I1542="XXX Large",J1542-O1542,IF(I1542="XX Large",J1542-O1542,IF(I1542="Extra Large",J1542-O1542,J1542)))</f>
        <v>1662.33</v>
      </c>
      <c r="N1542" s="1" t="s">
        <v>10</v>
      </c>
      <c r="O1542" s="1">
        <v>5.81</v>
      </c>
    </row>
    <row r="1543" spans="4:15" x14ac:dyDescent="0.25">
      <c r="D1543" s="1">
        <v>59015</v>
      </c>
      <c r="E1543" s="2">
        <v>41055</v>
      </c>
      <c r="F1543" s="1" t="s">
        <v>14</v>
      </c>
      <c r="G1543" s="1">
        <v>32</v>
      </c>
      <c r="H1543" s="4" t="str">
        <f>IF($G1543&gt;=30,"Large",IF(G1543&lt;=15,"Small","Medium"))</f>
        <v>Large</v>
      </c>
      <c r="I1543" s="4" t="str">
        <f>VLOOKUP(G1543,$A$2:$B$12,2,TRUE)</f>
        <v>Large</v>
      </c>
      <c r="J1543" s="1">
        <v>278.19</v>
      </c>
      <c r="K1543" s="4">
        <f>IF(I1543="Extra Large",0.01,IF(I1543="XXX Large",0.01,IF(I1543="XX Large",0.01,0)))</f>
        <v>0</v>
      </c>
      <c r="L1543" s="4">
        <f>J1543-(J1543*K1543)</f>
        <v>278.19</v>
      </c>
      <c r="M1543" s="4">
        <f>IF(I1543="XXX Large",J1543-O1543,IF(I1543="XX Large",J1543-O1543,IF(I1543="Extra Large",J1543-O1543,J1543)))</f>
        <v>278.19</v>
      </c>
      <c r="N1543" s="1" t="s">
        <v>10</v>
      </c>
      <c r="O1543" s="1">
        <v>0.96</v>
      </c>
    </row>
    <row r="1544" spans="4:15" x14ac:dyDescent="0.25">
      <c r="D1544" s="1">
        <v>45125</v>
      </c>
      <c r="E1544" s="2">
        <v>41057</v>
      </c>
      <c r="F1544" s="1" t="s">
        <v>12</v>
      </c>
      <c r="G1544" s="1">
        <v>32</v>
      </c>
      <c r="H1544" s="4" t="str">
        <f>IF($G1544&gt;=30,"Large",IF(G1544&lt;=15,"Small","Medium"))</f>
        <v>Large</v>
      </c>
      <c r="I1544" s="4" t="str">
        <f>VLOOKUP(G1544,$A$2:$B$12,2,TRUE)</f>
        <v>Large</v>
      </c>
      <c r="J1544" s="1">
        <v>4834.8</v>
      </c>
      <c r="K1544" s="4">
        <f>IF(I1544="Extra Large",0.01,IF(I1544="XXX Large",0.01,IF(I1544="XX Large",0.01,0)))</f>
        <v>0</v>
      </c>
      <c r="L1544" s="4">
        <f>J1544-(J1544*K1544)</f>
        <v>4834.8</v>
      </c>
      <c r="M1544" s="4">
        <f>IF(I1544="XXX Large",J1544-O1544,IF(I1544="XX Large",J1544-O1544,IF(I1544="Extra Large",J1544-O1544,J1544)))</f>
        <v>4834.8</v>
      </c>
      <c r="N1544" s="1" t="s">
        <v>10</v>
      </c>
      <c r="O1544" s="1">
        <v>4.99</v>
      </c>
    </row>
    <row r="1545" spans="4:15" x14ac:dyDescent="0.25">
      <c r="D1545" s="1">
        <v>3172</v>
      </c>
      <c r="E1545" s="2">
        <v>41062</v>
      </c>
      <c r="F1545" s="1" t="s">
        <v>11</v>
      </c>
      <c r="G1545" s="1">
        <v>33</v>
      </c>
      <c r="H1545" s="4" t="str">
        <f>IF($G1545&gt;=30,"Large",IF(G1545&lt;=15,"Small","Medium"))</f>
        <v>Large</v>
      </c>
      <c r="I1545" s="4" t="str">
        <f>VLOOKUP(G1545,$A$2:$B$12,2,TRUE)</f>
        <v>Large</v>
      </c>
      <c r="J1545" s="1">
        <v>584.51099999999997</v>
      </c>
      <c r="K1545" s="4">
        <f>IF(I1545="Extra Large",0.01,IF(I1545="XXX Large",0.01,IF(I1545="XX Large",0.01,0)))</f>
        <v>0</v>
      </c>
      <c r="L1545" s="4">
        <f>J1545-(J1545*K1545)</f>
        <v>584.51099999999997</v>
      </c>
      <c r="M1545" s="4">
        <f>IF(I1545="XXX Large",J1545-O1545,IF(I1545="XX Large",J1545-O1545,IF(I1545="Extra Large",J1545-O1545,J1545)))</f>
        <v>584.51099999999997</v>
      </c>
      <c r="N1545" s="1" t="s">
        <v>10</v>
      </c>
      <c r="O1545" s="1">
        <v>3.3</v>
      </c>
    </row>
    <row r="1546" spans="4:15" x14ac:dyDescent="0.25">
      <c r="D1546" s="1">
        <v>19652</v>
      </c>
      <c r="E1546" s="2">
        <v>41062</v>
      </c>
      <c r="F1546" s="1" t="s">
        <v>12</v>
      </c>
      <c r="G1546" s="1">
        <v>34</v>
      </c>
      <c r="H1546" s="4" t="str">
        <f>IF($G1546&gt;=30,"Large",IF(G1546&lt;=15,"Small","Medium"))</f>
        <v>Large</v>
      </c>
      <c r="I1546" s="4" t="str">
        <f>VLOOKUP(G1546,$A$2:$B$12,2,TRUE)</f>
        <v>Large</v>
      </c>
      <c r="J1546" s="1">
        <v>1829.8715</v>
      </c>
      <c r="K1546" s="4">
        <f>IF(I1546="Extra Large",0.01,IF(I1546="XXX Large",0.01,IF(I1546="XX Large",0.01,0)))</f>
        <v>0</v>
      </c>
      <c r="L1546" s="4">
        <f>J1546-(J1546*K1546)</f>
        <v>1829.8715</v>
      </c>
      <c r="M1546" s="4">
        <f>IF(I1546="XXX Large",J1546-O1546,IF(I1546="XX Large",J1546-O1546,IF(I1546="Extra Large",J1546-O1546,J1546)))</f>
        <v>1829.8715</v>
      </c>
      <c r="N1546" s="1" t="s">
        <v>10</v>
      </c>
      <c r="O1546" s="1">
        <v>3.99</v>
      </c>
    </row>
    <row r="1547" spans="4:15" x14ac:dyDescent="0.25">
      <c r="D1547" s="1">
        <v>12292</v>
      </c>
      <c r="E1547" s="2">
        <v>41062</v>
      </c>
      <c r="F1547" s="1" t="s">
        <v>11</v>
      </c>
      <c r="G1547" s="1">
        <v>32</v>
      </c>
      <c r="H1547" s="4" t="str">
        <f>IF($G1547&gt;=30,"Large",IF(G1547&lt;=15,"Small","Medium"))</f>
        <v>Large</v>
      </c>
      <c r="I1547" s="4" t="str">
        <f>VLOOKUP(G1547,$A$2:$B$12,2,TRUE)</f>
        <v>Large</v>
      </c>
      <c r="J1547" s="1">
        <v>824.24</v>
      </c>
      <c r="K1547" s="4">
        <f>IF(I1547="Extra Large",0.01,IF(I1547="XXX Large",0.01,IF(I1547="XX Large",0.01,0)))</f>
        <v>0</v>
      </c>
      <c r="L1547" s="4">
        <f>J1547-(J1547*K1547)</f>
        <v>824.24</v>
      </c>
      <c r="M1547" s="4">
        <f>IF(I1547="XXX Large",J1547-O1547,IF(I1547="XX Large",J1547-O1547,IF(I1547="Extra Large",J1547-O1547,J1547)))</f>
        <v>824.24</v>
      </c>
      <c r="N1547" s="1" t="s">
        <v>10</v>
      </c>
      <c r="O1547" s="1">
        <v>5.89</v>
      </c>
    </row>
    <row r="1548" spans="4:15" x14ac:dyDescent="0.25">
      <c r="D1548" s="1">
        <v>44679</v>
      </c>
      <c r="E1548" s="2">
        <v>41063</v>
      </c>
      <c r="F1548" s="1" t="s">
        <v>14</v>
      </c>
      <c r="G1548" s="1">
        <v>35</v>
      </c>
      <c r="H1548" s="4" t="str">
        <f>IF($G1548&gt;=30,"Large",IF(G1548&lt;=15,"Small","Medium"))</f>
        <v>Large</v>
      </c>
      <c r="I1548" s="4" t="str">
        <f>VLOOKUP(G1548,$A$2:$B$12,2,TRUE)</f>
        <v>Large</v>
      </c>
      <c r="J1548" s="1">
        <v>2004.22</v>
      </c>
      <c r="K1548" s="4">
        <f>IF(I1548="Extra Large",0.01,IF(I1548="XXX Large",0.01,IF(I1548="XX Large",0.01,0)))</f>
        <v>0</v>
      </c>
      <c r="L1548" s="4">
        <f>J1548-(J1548*K1548)</f>
        <v>2004.22</v>
      </c>
      <c r="M1548" s="4">
        <f>IF(I1548="XXX Large",J1548-O1548,IF(I1548="XX Large",J1548-O1548,IF(I1548="Extra Large",J1548-O1548,J1548)))</f>
        <v>2004.22</v>
      </c>
      <c r="N1548" s="1" t="s">
        <v>10</v>
      </c>
      <c r="O1548" s="1">
        <v>12.23</v>
      </c>
    </row>
    <row r="1549" spans="4:15" x14ac:dyDescent="0.25">
      <c r="D1549" s="1">
        <v>15591</v>
      </c>
      <c r="E1549" s="2">
        <v>41066</v>
      </c>
      <c r="F1549" s="1" t="s">
        <v>12</v>
      </c>
      <c r="G1549" s="1">
        <v>31</v>
      </c>
      <c r="H1549" s="4" t="str">
        <f>IF($G1549&gt;=30,"Large",IF(G1549&lt;=15,"Small","Medium"))</f>
        <v>Large</v>
      </c>
      <c r="I1549" s="4" t="str">
        <f>VLOOKUP(G1549,$A$2:$B$12,2,TRUE)</f>
        <v>Large</v>
      </c>
      <c r="J1549" s="1">
        <v>426.34</v>
      </c>
      <c r="K1549" s="4">
        <f>IF(I1549="Extra Large",0.01,IF(I1549="XXX Large",0.01,IF(I1549="XX Large",0.01,0)))</f>
        <v>0</v>
      </c>
      <c r="L1549" s="4">
        <f>J1549-(J1549*K1549)</f>
        <v>426.34</v>
      </c>
      <c r="M1549" s="4">
        <f>IF(I1549="XXX Large",J1549-O1549,IF(I1549="XX Large",J1549-O1549,IF(I1549="Extra Large",J1549-O1549,J1549)))</f>
        <v>426.34</v>
      </c>
      <c r="N1549" s="1" t="s">
        <v>10</v>
      </c>
      <c r="O1549" s="1">
        <v>5.16</v>
      </c>
    </row>
    <row r="1550" spans="4:15" x14ac:dyDescent="0.25">
      <c r="D1550" s="1">
        <v>2054</v>
      </c>
      <c r="E1550" s="2">
        <v>41067</v>
      </c>
      <c r="F1550" s="1" t="s">
        <v>11</v>
      </c>
      <c r="G1550" s="1">
        <v>34</v>
      </c>
      <c r="H1550" s="4" t="str">
        <f>IF($G1550&gt;=30,"Large",IF(G1550&lt;=15,"Small","Medium"))</f>
        <v>Large</v>
      </c>
      <c r="I1550" s="4" t="str">
        <f>VLOOKUP(G1550,$A$2:$B$12,2,TRUE)</f>
        <v>Large</v>
      </c>
      <c r="J1550" s="1">
        <v>826.09</v>
      </c>
      <c r="K1550" s="4">
        <f>IF(I1550="Extra Large",0.01,IF(I1550="XXX Large",0.01,IF(I1550="XX Large",0.01,0)))</f>
        <v>0</v>
      </c>
      <c r="L1550" s="4">
        <f>J1550-(J1550*K1550)</f>
        <v>826.09</v>
      </c>
      <c r="M1550" s="4">
        <f>IF(I1550="XXX Large",J1550-O1550,IF(I1550="XX Large",J1550-O1550,IF(I1550="Extra Large",J1550-O1550,J1550)))</f>
        <v>826.09</v>
      </c>
      <c r="N1550" s="1" t="s">
        <v>10</v>
      </c>
      <c r="O1550" s="1">
        <v>7.58</v>
      </c>
    </row>
    <row r="1551" spans="4:15" x14ac:dyDescent="0.25">
      <c r="D1551" s="1">
        <v>868</v>
      </c>
      <c r="E1551" s="2">
        <v>41068</v>
      </c>
      <c r="F1551" s="1" t="s">
        <v>11</v>
      </c>
      <c r="G1551" s="1">
        <v>31</v>
      </c>
      <c r="H1551" s="4" t="str">
        <f>IF($G1551&gt;=30,"Large",IF(G1551&lt;=15,"Small","Medium"))</f>
        <v>Large</v>
      </c>
      <c r="I1551" s="4" t="str">
        <f>VLOOKUP(G1551,$A$2:$B$12,2,TRUE)</f>
        <v>Large</v>
      </c>
      <c r="J1551" s="1">
        <v>1474.33</v>
      </c>
      <c r="K1551" s="4">
        <f>IF(I1551="Extra Large",0.01,IF(I1551="XXX Large",0.01,IF(I1551="XX Large",0.01,0)))</f>
        <v>0</v>
      </c>
      <c r="L1551" s="4">
        <f>J1551-(J1551*K1551)</f>
        <v>1474.33</v>
      </c>
      <c r="M1551" s="4">
        <f>IF(I1551="XXX Large",J1551-O1551,IF(I1551="XX Large",J1551-O1551,IF(I1551="Extra Large",J1551-O1551,J1551)))</f>
        <v>1474.33</v>
      </c>
      <c r="N1551" s="1" t="s">
        <v>10</v>
      </c>
      <c r="O1551" s="1">
        <v>3.61</v>
      </c>
    </row>
    <row r="1552" spans="4:15" x14ac:dyDescent="0.25">
      <c r="D1552" s="1">
        <v>868</v>
      </c>
      <c r="E1552" s="2">
        <v>41068</v>
      </c>
      <c r="F1552" s="1" t="s">
        <v>11</v>
      </c>
      <c r="G1552" s="1">
        <v>32</v>
      </c>
      <c r="H1552" s="4" t="str">
        <f>IF($G1552&gt;=30,"Large",IF(G1552&lt;=15,"Small","Medium"))</f>
        <v>Large</v>
      </c>
      <c r="I1552" s="4" t="str">
        <f>VLOOKUP(G1552,$A$2:$B$12,2,TRUE)</f>
        <v>Large</v>
      </c>
      <c r="J1552" s="1">
        <v>716.84</v>
      </c>
      <c r="K1552" s="4">
        <f>IF(I1552="Extra Large",0.01,IF(I1552="XXX Large",0.01,IF(I1552="XX Large",0.01,0)))</f>
        <v>0</v>
      </c>
      <c r="L1552" s="4">
        <f>J1552-(J1552*K1552)</f>
        <v>716.84</v>
      </c>
      <c r="M1552" s="4">
        <f>IF(I1552="XXX Large",J1552-O1552,IF(I1552="XX Large",J1552-O1552,IF(I1552="Extra Large",J1552-O1552,J1552)))</f>
        <v>716.84</v>
      </c>
      <c r="N1552" s="1" t="s">
        <v>10</v>
      </c>
      <c r="O1552" s="1">
        <v>5.94</v>
      </c>
    </row>
    <row r="1553" spans="4:15" x14ac:dyDescent="0.25">
      <c r="D1553" s="1">
        <v>19874</v>
      </c>
      <c r="E1553" s="2">
        <v>41068</v>
      </c>
      <c r="F1553" s="1" t="s">
        <v>9</v>
      </c>
      <c r="G1553" s="1">
        <v>31</v>
      </c>
      <c r="H1553" s="4" t="str">
        <f>IF($G1553&gt;=30,"Large",IF(G1553&lt;=15,"Small","Medium"))</f>
        <v>Large</v>
      </c>
      <c r="I1553" s="4" t="str">
        <f>VLOOKUP(G1553,$A$2:$B$12,2,TRUE)</f>
        <v>Large</v>
      </c>
      <c r="J1553" s="1">
        <v>310.45999999999998</v>
      </c>
      <c r="K1553" s="4">
        <f>IF(I1553="Extra Large",0.01,IF(I1553="XXX Large",0.01,IF(I1553="XX Large",0.01,0)))</f>
        <v>0</v>
      </c>
      <c r="L1553" s="4">
        <f>J1553-(J1553*K1553)</f>
        <v>310.45999999999998</v>
      </c>
      <c r="M1553" s="4">
        <f>IF(I1553="XXX Large",J1553-O1553,IF(I1553="XX Large",J1553-O1553,IF(I1553="Extra Large",J1553-O1553,J1553)))</f>
        <v>310.45999999999998</v>
      </c>
      <c r="N1553" s="1" t="s">
        <v>10</v>
      </c>
      <c r="O1553" s="1">
        <v>9.4499999999999993</v>
      </c>
    </row>
    <row r="1554" spans="4:15" x14ac:dyDescent="0.25">
      <c r="D1554" s="1">
        <v>13383</v>
      </c>
      <c r="E1554" s="2">
        <v>41075</v>
      </c>
      <c r="F1554" s="1" t="s">
        <v>11</v>
      </c>
      <c r="G1554" s="1">
        <v>35</v>
      </c>
      <c r="H1554" s="4" t="str">
        <f>IF($G1554&gt;=30,"Large",IF(G1554&lt;=15,"Small","Medium"))</f>
        <v>Large</v>
      </c>
      <c r="I1554" s="4" t="str">
        <f>VLOOKUP(G1554,$A$2:$B$12,2,TRUE)</f>
        <v>Large</v>
      </c>
      <c r="J1554" s="1">
        <v>750.03</v>
      </c>
      <c r="K1554" s="4">
        <f>IF(I1554="Extra Large",0.01,IF(I1554="XXX Large",0.01,IF(I1554="XX Large",0.01,0)))</f>
        <v>0</v>
      </c>
      <c r="L1554" s="4">
        <f>J1554-(J1554*K1554)</f>
        <v>750.03</v>
      </c>
      <c r="M1554" s="4">
        <f>IF(I1554="XXX Large",J1554-O1554,IF(I1554="XX Large",J1554-O1554,IF(I1554="Extra Large",J1554-O1554,J1554)))</f>
        <v>750.03</v>
      </c>
      <c r="N1554" s="1" t="s">
        <v>10</v>
      </c>
      <c r="O1554" s="1">
        <v>35</v>
      </c>
    </row>
    <row r="1555" spans="4:15" x14ac:dyDescent="0.25">
      <c r="D1555" s="1">
        <v>26407</v>
      </c>
      <c r="E1555" s="2">
        <v>41079</v>
      </c>
      <c r="F1555" s="1" t="s">
        <v>12</v>
      </c>
      <c r="G1555" s="1">
        <v>34</v>
      </c>
      <c r="H1555" s="4" t="str">
        <f>IF($G1555&gt;=30,"Large",IF(G1555&lt;=15,"Small","Medium"))</f>
        <v>Large</v>
      </c>
      <c r="I1555" s="4" t="str">
        <f>VLOOKUP(G1555,$A$2:$B$12,2,TRUE)</f>
        <v>Large</v>
      </c>
      <c r="J1555" s="1">
        <v>9522.1200000000008</v>
      </c>
      <c r="K1555" s="4">
        <f>IF(I1555="Extra Large",0.01,IF(I1555="XXX Large",0.01,IF(I1555="XX Large",0.01,0)))</f>
        <v>0</v>
      </c>
      <c r="L1555" s="4">
        <f>J1555-(J1555*K1555)</f>
        <v>9522.1200000000008</v>
      </c>
      <c r="M1555" s="4">
        <f>IF(I1555="XXX Large",J1555-O1555,IF(I1555="XX Large",J1555-O1555,IF(I1555="Extra Large",J1555-O1555,J1555)))</f>
        <v>9522.1200000000008</v>
      </c>
      <c r="N1555" s="1" t="s">
        <v>10</v>
      </c>
      <c r="O1555" s="1">
        <v>35</v>
      </c>
    </row>
    <row r="1556" spans="4:15" x14ac:dyDescent="0.25">
      <c r="D1556" s="1">
        <v>17414</v>
      </c>
      <c r="E1556" s="2">
        <v>41089</v>
      </c>
      <c r="F1556" s="1" t="s">
        <v>9</v>
      </c>
      <c r="G1556" s="1">
        <v>32</v>
      </c>
      <c r="H1556" s="4" t="str">
        <f>IF($G1556&gt;=30,"Large",IF(G1556&lt;=15,"Small","Medium"))</f>
        <v>Large</v>
      </c>
      <c r="I1556" s="4" t="str">
        <f>VLOOKUP(G1556,$A$2:$B$12,2,TRUE)</f>
        <v>Large</v>
      </c>
      <c r="J1556" s="1">
        <v>347.93</v>
      </c>
      <c r="K1556" s="4">
        <f>IF(I1556="Extra Large",0.01,IF(I1556="XXX Large",0.01,IF(I1556="XX Large",0.01,0)))</f>
        <v>0</v>
      </c>
      <c r="L1556" s="4">
        <f>J1556-(J1556*K1556)</f>
        <v>347.93</v>
      </c>
      <c r="M1556" s="4">
        <f>IF(I1556="XXX Large",J1556-O1556,IF(I1556="XX Large",J1556-O1556,IF(I1556="Extra Large",J1556-O1556,J1556)))</f>
        <v>347.93</v>
      </c>
      <c r="N1556" s="1" t="s">
        <v>10</v>
      </c>
      <c r="O1556" s="1">
        <v>5.01</v>
      </c>
    </row>
    <row r="1557" spans="4:15" x14ac:dyDescent="0.25">
      <c r="D1557" s="1">
        <v>23297</v>
      </c>
      <c r="E1557" s="2">
        <v>41092</v>
      </c>
      <c r="F1557" s="1" t="s">
        <v>12</v>
      </c>
      <c r="G1557" s="1">
        <v>34</v>
      </c>
      <c r="H1557" s="4" t="str">
        <f>IF($G1557&gt;=30,"Large",IF(G1557&lt;=15,"Small","Medium"))</f>
        <v>Large</v>
      </c>
      <c r="I1557" s="4" t="str">
        <f>VLOOKUP(G1557,$A$2:$B$12,2,TRUE)</f>
        <v>Large</v>
      </c>
      <c r="J1557" s="1">
        <v>5208.78</v>
      </c>
      <c r="K1557" s="4">
        <f>IF(I1557="Extra Large",0.01,IF(I1557="XXX Large",0.01,IF(I1557="XX Large",0.01,0)))</f>
        <v>0</v>
      </c>
      <c r="L1557" s="4">
        <f>J1557-(J1557*K1557)</f>
        <v>5208.78</v>
      </c>
      <c r="M1557" s="4">
        <f>IF(I1557="XXX Large",J1557-O1557,IF(I1557="XX Large",J1557-O1557,IF(I1557="Extra Large",J1557-O1557,J1557)))</f>
        <v>5208.78</v>
      </c>
      <c r="N1557" s="1" t="s">
        <v>10</v>
      </c>
      <c r="O1557" s="1">
        <v>7.07</v>
      </c>
    </row>
    <row r="1558" spans="4:15" x14ac:dyDescent="0.25">
      <c r="D1558" s="1">
        <v>43555</v>
      </c>
      <c r="E1558" s="2">
        <v>41093</v>
      </c>
      <c r="F1558" s="1" t="s">
        <v>14</v>
      </c>
      <c r="G1558" s="1">
        <v>34</v>
      </c>
      <c r="H1558" s="4" t="str">
        <f>IF($G1558&gt;=30,"Large",IF(G1558&lt;=15,"Small","Medium"))</f>
        <v>Large</v>
      </c>
      <c r="I1558" s="4" t="str">
        <f>VLOOKUP(G1558,$A$2:$B$12,2,TRUE)</f>
        <v>Large</v>
      </c>
      <c r="J1558" s="1">
        <v>43.54</v>
      </c>
      <c r="K1558" s="4">
        <f>IF(I1558="Extra Large",0.01,IF(I1558="XXX Large",0.01,IF(I1558="XX Large",0.01,0)))</f>
        <v>0</v>
      </c>
      <c r="L1558" s="4">
        <f>J1558-(J1558*K1558)</f>
        <v>43.54</v>
      </c>
      <c r="M1558" s="4">
        <f>IF(I1558="XXX Large",J1558-O1558,IF(I1558="XX Large",J1558-O1558,IF(I1558="Extra Large",J1558-O1558,J1558)))</f>
        <v>43.54</v>
      </c>
      <c r="N1558" s="1" t="s">
        <v>10</v>
      </c>
      <c r="O1558" s="1">
        <v>0.7</v>
      </c>
    </row>
    <row r="1559" spans="4:15" x14ac:dyDescent="0.25">
      <c r="D1559" s="1">
        <v>41120</v>
      </c>
      <c r="E1559" s="2">
        <v>41097</v>
      </c>
      <c r="F1559" s="1" t="s">
        <v>7</v>
      </c>
      <c r="G1559" s="1">
        <v>35</v>
      </c>
      <c r="H1559" s="4" t="str">
        <f>IF($G1559&gt;=30,"Large",IF(G1559&lt;=15,"Small","Medium"))</f>
        <v>Large</v>
      </c>
      <c r="I1559" s="4" t="str">
        <f>VLOOKUP(G1559,$A$2:$B$12,2,TRUE)</f>
        <v>Large</v>
      </c>
      <c r="J1559" s="1">
        <v>870.75</v>
      </c>
      <c r="K1559" s="4">
        <f>IF(I1559="Extra Large",0.01,IF(I1559="XXX Large",0.01,IF(I1559="XX Large",0.01,0)))</f>
        <v>0</v>
      </c>
      <c r="L1559" s="4">
        <f>J1559-(J1559*K1559)</f>
        <v>870.75</v>
      </c>
      <c r="M1559" s="4">
        <f>IF(I1559="XXX Large",J1559-O1559,IF(I1559="XX Large",J1559-O1559,IF(I1559="Extra Large",J1559-O1559,J1559)))</f>
        <v>870.75</v>
      </c>
      <c r="N1559" s="1" t="s">
        <v>10</v>
      </c>
      <c r="O1559" s="1">
        <v>5.3</v>
      </c>
    </row>
    <row r="1560" spans="4:15" x14ac:dyDescent="0.25">
      <c r="D1560" s="1">
        <v>16103</v>
      </c>
      <c r="E1560" s="2">
        <v>41105</v>
      </c>
      <c r="F1560" s="1" t="s">
        <v>11</v>
      </c>
      <c r="G1560" s="1">
        <v>31</v>
      </c>
      <c r="H1560" s="4" t="str">
        <f>IF($G1560&gt;=30,"Large",IF(G1560&lt;=15,"Small","Medium"))</f>
        <v>Large</v>
      </c>
      <c r="I1560" s="4" t="str">
        <f>VLOOKUP(G1560,$A$2:$B$12,2,TRUE)</f>
        <v>Large</v>
      </c>
      <c r="J1560" s="1">
        <v>217.14</v>
      </c>
      <c r="K1560" s="4">
        <f>IF(I1560="Extra Large",0.01,IF(I1560="XXX Large",0.01,IF(I1560="XX Large",0.01,0)))</f>
        <v>0</v>
      </c>
      <c r="L1560" s="4">
        <f>J1560-(J1560*K1560)</f>
        <v>217.14</v>
      </c>
      <c r="M1560" s="4">
        <f>IF(I1560="XXX Large",J1560-O1560,IF(I1560="XX Large",J1560-O1560,IF(I1560="Extra Large",J1560-O1560,J1560)))</f>
        <v>217.14</v>
      </c>
      <c r="N1560" s="1" t="s">
        <v>10</v>
      </c>
      <c r="O1560" s="1">
        <v>6.22</v>
      </c>
    </row>
    <row r="1561" spans="4:15" x14ac:dyDescent="0.25">
      <c r="D1561" s="1">
        <v>59558</v>
      </c>
      <c r="E1561" s="2">
        <v>41106</v>
      </c>
      <c r="F1561" s="1" t="s">
        <v>11</v>
      </c>
      <c r="G1561" s="1">
        <v>34</v>
      </c>
      <c r="H1561" s="4" t="str">
        <f>IF($G1561&gt;=30,"Large",IF(G1561&lt;=15,"Small","Medium"))</f>
        <v>Large</v>
      </c>
      <c r="I1561" s="4" t="str">
        <f>VLOOKUP(G1561,$A$2:$B$12,2,TRUE)</f>
        <v>Large</v>
      </c>
      <c r="J1561" s="1">
        <v>94.56</v>
      </c>
      <c r="K1561" s="4">
        <f>IF(I1561="Extra Large",0.01,IF(I1561="XXX Large",0.01,IF(I1561="XX Large",0.01,0)))</f>
        <v>0</v>
      </c>
      <c r="L1561" s="4">
        <f>J1561-(J1561*K1561)</f>
        <v>94.56</v>
      </c>
      <c r="M1561" s="4">
        <f>IF(I1561="XXX Large",J1561-O1561,IF(I1561="XX Large",J1561-O1561,IF(I1561="Extra Large",J1561-O1561,J1561)))</f>
        <v>94.56</v>
      </c>
      <c r="N1561" s="1" t="s">
        <v>10</v>
      </c>
      <c r="O1561" s="1">
        <v>0.5</v>
      </c>
    </row>
    <row r="1562" spans="4:15" x14ac:dyDescent="0.25">
      <c r="D1562" s="1">
        <v>53635</v>
      </c>
      <c r="E1562" s="2">
        <v>41108</v>
      </c>
      <c r="F1562" s="1" t="s">
        <v>11</v>
      </c>
      <c r="G1562" s="1">
        <v>33</v>
      </c>
      <c r="H1562" s="4" t="str">
        <f>IF($G1562&gt;=30,"Large",IF(G1562&lt;=15,"Small","Medium"))</f>
        <v>Large</v>
      </c>
      <c r="I1562" s="4" t="str">
        <f>VLOOKUP(G1562,$A$2:$B$12,2,TRUE)</f>
        <v>Large</v>
      </c>
      <c r="J1562" s="1">
        <v>103.92</v>
      </c>
      <c r="K1562" s="4">
        <f>IF(I1562="Extra Large",0.01,IF(I1562="XXX Large",0.01,IF(I1562="XX Large",0.01,0)))</f>
        <v>0</v>
      </c>
      <c r="L1562" s="4">
        <f>J1562-(J1562*K1562)</f>
        <v>103.92</v>
      </c>
      <c r="M1562" s="4">
        <f>IF(I1562="XXX Large",J1562-O1562,IF(I1562="XX Large",J1562-O1562,IF(I1562="Extra Large",J1562-O1562,J1562)))</f>
        <v>103.92</v>
      </c>
      <c r="N1562" s="1" t="s">
        <v>10</v>
      </c>
      <c r="O1562" s="1">
        <v>1.92</v>
      </c>
    </row>
    <row r="1563" spans="4:15" x14ac:dyDescent="0.25">
      <c r="D1563" s="1">
        <v>14727</v>
      </c>
      <c r="E1563" s="2">
        <v>41109</v>
      </c>
      <c r="F1563" s="1" t="s">
        <v>14</v>
      </c>
      <c r="G1563" s="1">
        <v>33</v>
      </c>
      <c r="H1563" s="4" t="str">
        <f>IF($G1563&gt;=30,"Large",IF(G1563&lt;=15,"Small","Medium"))</f>
        <v>Large</v>
      </c>
      <c r="I1563" s="4" t="str">
        <f>VLOOKUP(G1563,$A$2:$B$12,2,TRUE)</f>
        <v>Large</v>
      </c>
      <c r="J1563" s="1">
        <v>2269.41</v>
      </c>
      <c r="K1563" s="4">
        <f>IF(I1563="Extra Large",0.01,IF(I1563="XXX Large",0.01,IF(I1563="XX Large",0.01,0)))</f>
        <v>0</v>
      </c>
      <c r="L1563" s="4">
        <f>J1563-(J1563*K1563)</f>
        <v>2269.41</v>
      </c>
      <c r="M1563" s="4">
        <f>IF(I1563="XXX Large",J1563-O1563,IF(I1563="XX Large",J1563-O1563,IF(I1563="Extra Large",J1563-O1563,J1563)))</f>
        <v>2269.41</v>
      </c>
      <c r="N1563" s="1" t="s">
        <v>10</v>
      </c>
      <c r="O1563" s="1">
        <v>3.5</v>
      </c>
    </row>
    <row r="1564" spans="4:15" x14ac:dyDescent="0.25">
      <c r="D1564" s="1">
        <v>16098</v>
      </c>
      <c r="E1564" s="2">
        <v>41111</v>
      </c>
      <c r="F1564" s="1" t="s">
        <v>7</v>
      </c>
      <c r="G1564" s="1">
        <v>31</v>
      </c>
      <c r="H1564" s="4" t="str">
        <f>IF($G1564&gt;=30,"Large",IF(G1564&lt;=15,"Small","Medium"))</f>
        <v>Large</v>
      </c>
      <c r="I1564" s="4" t="str">
        <f>VLOOKUP(G1564,$A$2:$B$12,2,TRUE)</f>
        <v>Large</v>
      </c>
      <c r="J1564" s="1">
        <v>480.43</v>
      </c>
      <c r="K1564" s="4">
        <f>IF(I1564="Extra Large",0.01,IF(I1564="XXX Large",0.01,IF(I1564="XX Large",0.01,0)))</f>
        <v>0</v>
      </c>
      <c r="L1564" s="4">
        <f>J1564-(J1564*K1564)</f>
        <v>480.43</v>
      </c>
      <c r="M1564" s="4">
        <f>IF(I1564="XXX Large",J1564-O1564,IF(I1564="XX Large",J1564-O1564,IF(I1564="Extra Large",J1564-O1564,J1564)))</f>
        <v>480.43</v>
      </c>
      <c r="N1564" s="1" t="s">
        <v>10</v>
      </c>
      <c r="O1564" s="1">
        <v>8.99</v>
      </c>
    </row>
    <row r="1565" spans="4:15" x14ac:dyDescent="0.25">
      <c r="D1565" s="1">
        <v>43556</v>
      </c>
      <c r="E1565" s="2">
        <v>41112</v>
      </c>
      <c r="F1565" s="1" t="s">
        <v>7</v>
      </c>
      <c r="G1565" s="1">
        <v>31</v>
      </c>
      <c r="H1565" s="4" t="str">
        <f>IF($G1565&gt;=30,"Large",IF(G1565&lt;=15,"Small","Medium"))</f>
        <v>Large</v>
      </c>
      <c r="I1565" s="4" t="str">
        <f>VLOOKUP(G1565,$A$2:$B$12,2,TRUE)</f>
        <v>Large</v>
      </c>
      <c r="J1565" s="1">
        <v>477.16</v>
      </c>
      <c r="K1565" s="4">
        <f>IF(I1565="Extra Large",0.01,IF(I1565="XXX Large",0.01,IF(I1565="XX Large",0.01,0)))</f>
        <v>0</v>
      </c>
      <c r="L1565" s="4">
        <f>J1565-(J1565*K1565)</f>
        <v>477.16</v>
      </c>
      <c r="M1565" s="4">
        <f>IF(I1565="XXX Large",J1565-O1565,IF(I1565="XX Large",J1565-O1565,IF(I1565="Extra Large",J1565-O1565,J1565)))</f>
        <v>477.16</v>
      </c>
      <c r="N1565" s="1" t="s">
        <v>10</v>
      </c>
      <c r="O1565" s="1">
        <v>1.97</v>
      </c>
    </row>
    <row r="1566" spans="4:15" x14ac:dyDescent="0.25">
      <c r="D1566" s="1">
        <v>17218</v>
      </c>
      <c r="E1566" s="2">
        <v>41113</v>
      </c>
      <c r="F1566" s="1" t="s">
        <v>12</v>
      </c>
      <c r="G1566" s="1">
        <v>32</v>
      </c>
      <c r="H1566" s="4" t="str">
        <f>IF($G1566&gt;=30,"Large",IF(G1566&lt;=15,"Small","Medium"))</f>
        <v>Large</v>
      </c>
      <c r="I1566" s="4" t="str">
        <f>VLOOKUP(G1566,$A$2:$B$12,2,TRUE)</f>
        <v>Large</v>
      </c>
      <c r="J1566" s="1">
        <v>157.85</v>
      </c>
      <c r="K1566" s="4">
        <f>IF(I1566="Extra Large",0.01,IF(I1566="XXX Large",0.01,IF(I1566="XX Large",0.01,0)))</f>
        <v>0</v>
      </c>
      <c r="L1566" s="4">
        <f>J1566-(J1566*K1566)</f>
        <v>157.85</v>
      </c>
      <c r="M1566" s="4">
        <f>IF(I1566="XXX Large",J1566-O1566,IF(I1566="XX Large",J1566-O1566,IF(I1566="Extra Large",J1566-O1566,J1566)))</f>
        <v>157.85</v>
      </c>
      <c r="N1566" s="1" t="s">
        <v>10</v>
      </c>
      <c r="O1566" s="1">
        <v>2.04</v>
      </c>
    </row>
    <row r="1567" spans="4:15" x14ac:dyDescent="0.25">
      <c r="D1567" s="1">
        <v>5254</v>
      </c>
      <c r="E1567" s="2">
        <v>41115</v>
      </c>
      <c r="F1567" s="1" t="s">
        <v>11</v>
      </c>
      <c r="G1567" s="1">
        <v>31</v>
      </c>
      <c r="H1567" s="4" t="str">
        <f>IF($G1567&gt;=30,"Large",IF(G1567&lt;=15,"Small","Medium"))</f>
        <v>Large</v>
      </c>
      <c r="I1567" s="4" t="str">
        <f>VLOOKUP(G1567,$A$2:$B$12,2,TRUE)</f>
        <v>Large</v>
      </c>
      <c r="J1567" s="1">
        <v>1735.3515</v>
      </c>
      <c r="K1567" s="4">
        <f>IF(I1567="Extra Large",0.01,IF(I1567="XXX Large",0.01,IF(I1567="XX Large",0.01,0)))</f>
        <v>0</v>
      </c>
      <c r="L1567" s="4">
        <f>J1567-(J1567*K1567)</f>
        <v>1735.3515</v>
      </c>
      <c r="M1567" s="4">
        <f>IF(I1567="XXX Large",J1567-O1567,IF(I1567="XX Large",J1567-O1567,IF(I1567="Extra Large",J1567-O1567,J1567)))</f>
        <v>1735.3515</v>
      </c>
      <c r="N1567" s="1" t="s">
        <v>10</v>
      </c>
      <c r="O1567" s="1">
        <v>8.99</v>
      </c>
    </row>
    <row r="1568" spans="4:15" x14ac:dyDescent="0.25">
      <c r="D1568" s="1">
        <v>32903</v>
      </c>
      <c r="E1568" s="2">
        <v>41116</v>
      </c>
      <c r="F1568" s="1" t="s">
        <v>7</v>
      </c>
      <c r="G1568" s="1">
        <v>31</v>
      </c>
      <c r="H1568" s="4" t="str">
        <f>IF($G1568&gt;=30,"Large",IF(G1568&lt;=15,"Small","Medium"))</f>
        <v>Large</v>
      </c>
      <c r="I1568" s="4" t="str">
        <f>VLOOKUP(G1568,$A$2:$B$12,2,TRUE)</f>
        <v>Large</v>
      </c>
      <c r="J1568" s="1">
        <v>454.58</v>
      </c>
      <c r="K1568" s="4">
        <f>IF(I1568="Extra Large",0.01,IF(I1568="XXX Large",0.01,IF(I1568="XX Large",0.01,0)))</f>
        <v>0</v>
      </c>
      <c r="L1568" s="4">
        <f>J1568-(J1568*K1568)</f>
        <v>454.58</v>
      </c>
      <c r="M1568" s="4">
        <f>IF(I1568="XXX Large",J1568-O1568,IF(I1568="XX Large",J1568-O1568,IF(I1568="Extra Large",J1568-O1568,J1568)))</f>
        <v>454.58</v>
      </c>
      <c r="N1568" s="1" t="s">
        <v>10</v>
      </c>
      <c r="O1568" s="1">
        <v>8.7799999999999994</v>
      </c>
    </row>
    <row r="1569" spans="4:15" x14ac:dyDescent="0.25">
      <c r="D1569" s="1">
        <v>59234</v>
      </c>
      <c r="E1569" s="2">
        <v>41119</v>
      </c>
      <c r="F1569" s="1" t="s">
        <v>7</v>
      </c>
      <c r="G1569" s="1">
        <v>32</v>
      </c>
      <c r="H1569" s="4" t="str">
        <f>IF($G1569&gt;=30,"Large",IF(G1569&lt;=15,"Small","Medium"))</f>
        <v>Large</v>
      </c>
      <c r="I1569" s="4" t="str">
        <f>VLOOKUP(G1569,$A$2:$B$12,2,TRUE)</f>
        <v>Large</v>
      </c>
      <c r="J1569" s="1">
        <v>5686.25</v>
      </c>
      <c r="K1569" s="4">
        <f>IF(I1569="Extra Large",0.01,IF(I1569="XXX Large",0.01,IF(I1569="XX Large",0.01,0)))</f>
        <v>0</v>
      </c>
      <c r="L1569" s="4">
        <f>J1569-(J1569*K1569)</f>
        <v>5686.25</v>
      </c>
      <c r="M1569" s="4">
        <f>IF(I1569="XXX Large",J1569-O1569,IF(I1569="XX Large",J1569-O1569,IF(I1569="Extra Large",J1569-O1569,J1569)))</f>
        <v>5686.25</v>
      </c>
      <c r="N1569" s="1" t="s">
        <v>10</v>
      </c>
      <c r="O1569" s="1">
        <v>0.99</v>
      </c>
    </row>
    <row r="1570" spans="4:15" x14ac:dyDescent="0.25">
      <c r="D1570" s="1">
        <v>13988</v>
      </c>
      <c r="E1570" s="2">
        <v>41122</v>
      </c>
      <c r="F1570" s="1" t="s">
        <v>11</v>
      </c>
      <c r="G1570" s="1">
        <v>34</v>
      </c>
      <c r="H1570" s="4" t="str">
        <f>IF($G1570&gt;=30,"Large",IF(G1570&lt;=15,"Small","Medium"))</f>
        <v>Large</v>
      </c>
      <c r="I1570" s="4" t="str">
        <f>VLOOKUP(G1570,$A$2:$B$12,2,TRUE)</f>
        <v>Large</v>
      </c>
      <c r="J1570" s="1">
        <v>180.27</v>
      </c>
      <c r="K1570" s="4">
        <f>IF(I1570="Extra Large",0.01,IF(I1570="XXX Large",0.01,IF(I1570="XX Large",0.01,0)))</f>
        <v>0</v>
      </c>
      <c r="L1570" s="4">
        <f>J1570-(J1570*K1570)</f>
        <v>180.27</v>
      </c>
      <c r="M1570" s="4">
        <f>IF(I1570="XXX Large",J1570-O1570,IF(I1570="XX Large",J1570-O1570,IF(I1570="Extra Large",J1570-O1570,J1570)))</f>
        <v>180.27</v>
      </c>
      <c r="N1570" s="1" t="s">
        <v>10</v>
      </c>
      <c r="O1570" s="1">
        <v>5.32</v>
      </c>
    </row>
    <row r="1571" spans="4:15" x14ac:dyDescent="0.25">
      <c r="D1571" s="1">
        <v>51365</v>
      </c>
      <c r="E1571" s="2">
        <v>41128</v>
      </c>
      <c r="F1571" s="1" t="s">
        <v>9</v>
      </c>
      <c r="G1571" s="1">
        <v>35</v>
      </c>
      <c r="H1571" s="4" t="str">
        <f>IF($G1571&gt;=30,"Large",IF(G1571&lt;=15,"Small","Medium"))</f>
        <v>Large</v>
      </c>
      <c r="I1571" s="4" t="str">
        <f>VLOOKUP(G1571,$A$2:$B$12,2,TRUE)</f>
        <v>Large</v>
      </c>
      <c r="J1571" s="1">
        <v>195.23</v>
      </c>
      <c r="K1571" s="4">
        <f>IF(I1571="Extra Large",0.01,IF(I1571="XXX Large",0.01,IF(I1571="XX Large",0.01,0)))</f>
        <v>0</v>
      </c>
      <c r="L1571" s="4">
        <f>J1571-(J1571*K1571)</f>
        <v>195.23</v>
      </c>
      <c r="M1571" s="4">
        <f>IF(I1571="XXX Large",J1571-O1571,IF(I1571="XX Large",J1571-O1571,IF(I1571="Extra Large",J1571-O1571,J1571)))</f>
        <v>195.23</v>
      </c>
      <c r="N1571" s="1" t="s">
        <v>10</v>
      </c>
      <c r="O1571" s="1">
        <v>5.57</v>
      </c>
    </row>
    <row r="1572" spans="4:15" x14ac:dyDescent="0.25">
      <c r="D1572" s="1">
        <v>9347</v>
      </c>
      <c r="E1572" s="2">
        <v>41130</v>
      </c>
      <c r="F1572" s="1" t="s">
        <v>7</v>
      </c>
      <c r="G1572" s="1">
        <v>31</v>
      </c>
      <c r="H1572" s="4" t="str">
        <f>IF($G1572&gt;=30,"Large",IF(G1572&lt;=15,"Small","Medium"))</f>
        <v>Large</v>
      </c>
      <c r="I1572" s="4" t="str">
        <f>VLOOKUP(G1572,$A$2:$B$12,2,TRUE)</f>
        <v>Large</v>
      </c>
      <c r="J1572" s="1">
        <v>131.19999999999999</v>
      </c>
      <c r="K1572" s="4">
        <f>IF(I1572="Extra Large",0.01,IF(I1572="XXX Large",0.01,IF(I1572="XX Large",0.01,0)))</f>
        <v>0</v>
      </c>
      <c r="L1572" s="4">
        <f>J1572-(J1572*K1572)</f>
        <v>131.19999999999999</v>
      </c>
      <c r="M1572" s="4">
        <f>IF(I1572="XXX Large",J1572-O1572,IF(I1572="XX Large",J1572-O1572,IF(I1572="Extra Large",J1572-O1572,J1572)))</f>
        <v>131.19999999999999</v>
      </c>
      <c r="N1572" s="1" t="s">
        <v>10</v>
      </c>
      <c r="O1572" s="1">
        <v>5.13</v>
      </c>
    </row>
    <row r="1573" spans="4:15" x14ac:dyDescent="0.25">
      <c r="D1573" s="1">
        <v>3907</v>
      </c>
      <c r="E1573" s="2">
        <v>41139</v>
      </c>
      <c r="F1573" s="1" t="s">
        <v>14</v>
      </c>
      <c r="G1573" s="1">
        <v>34</v>
      </c>
      <c r="H1573" s="4" t="str">
        <f>IF($G1573&gt;=30,"Large",IF(G1573&lt;=15,"Small","Medium"))</f>
        <v>Large</v>
      </c>
      <c r="I1573" s="4" t="str">
        <f>VLOOKUP(G1573,$A$2:$B$12,2,TRUE)</f>
        <v>Large</v>
      </c>
      <c r="J1573" s="1">
        <v>729.83</v>
      </c>
      <c r="K1573" s="4">
        <f>IF(I1573="Extra Large",0.01,IF(I1573="XXX Large",0.01,IF(I1573="XX Large",0.01,0)))</f>
        <v>0</v>
      </c>
      <c r="L1573" s="4">
        <f>J1573-(J1573*K1573)</f>
        <v>729.83</v>
      </c>
      <c r="M1573" s="4">
        <f>IF(I1573="XXX Large",J1573-O1573,IF(I1573="XX Large",J1573-O1573,IF(I1573="Extra Large",J1573-O1573,J1573)))</f>
        <v>729.83</v>
      </c>
      <c r="N1573" s="1" t="s">
        <v>10</v>
      </c>
      <c r="O1573" s="1">
        <v>15.1</v>
      </c>
    </row>
    <row r="1574" spans="4:15" x14ac:dyDescent="0.25">
      <c r="D1574" s="1">
        <v>34148</v>
      </c>
      <c r="E1574" s="2">
        <v>41142</v>
      </c>
      <c r="F1574" s="1" t="s">
        <v>12</v>
      </c>
      <c r="G1574" s="1">
        <v>33</v>
      </c>
      <c r="H1574" s="4" t="str">
        <f>IF($G1574&gt;=30,"Large",IF(G1574&lt;=15,"Small","Medium"))</f>
        <v>Large</v>
      </c>
      <c r="I1574" s="4" t="str">
        <f>VLOOKUP(G1574,$A$2:$B$12,2,TRUE)</f>
        <v>Large</v>
      </c>
      <c r="J1574" s="1">
        <v>136.79</v>
      </c>
      <c r="K1574" s="4">
        <f>IF(I1574="Extra Large",0.01,IF(I1574="XXX Large",0.01,IF(I1574="XX Large",0.01,0)))</f>
        <v>0</v>
      </c>
      <c r="L1574" s="4">
        <f>J1574-(J1574*K1574)</f>
        <v>136.79</v>
      </c>
      <c r="M1574" s="4">
        <f>IF(I1574="XXX Large",J1574-O1574,IF(I1574="XX Large",J1574-O1574,IF(I1574="Extra Large",J1574-O1574,J1574)))</f>
        <v>136.79</v>
      </c>
      <c r="N1574" s="1" t="s">
        <v>10</v>
      </c>
      <c r="O1574" s="1">
        <v>0.99</v>
      </c>
    </row>
    <row r="1575" spans="4:15" x14ac:dyDescent="0.25">
      <c r="D1575" s="1">
        <v>1504</v>
      </c>
      <c r="E1575" s="2">
        <v>41148</v>
      </c>
      <c r="F1575" s="1" t="s">
        <v>14</v>
      </c>
      <c r="G1575" s="1">
        <v>31</v>
      </c>
      <c r="H1575" s="4" t="str">
        <f>IF($G1575&gt;=30,"Large",IF(G1575&lt;=15,"Small","Medium"))</f>
        <v>Large</v>
      </c>
      <c r="I1575" s="4" t="str">
        <f>VLOOKUP(G1575,$A$2:$B$12,2,TRUE)</f>
        <v>Large</v>
      </c>
      <c r="J1575" s="1">
        <v>293.18</v>
      </c>
      <c r="K1575" s="4">
        <f>IF(I1575="Extra Large",0.01,IF(I1575="XXX Large",0.01,IF(I1575="XX Large",0.01,0)))</f>
        <v>0</v>
      </c>
      <c r="L1575" s="4">
        <f>J1575-(J1575*K1575)</f>
        <v>293.18</v>
      </c>
      <c r="M1575" s="4">
        <f>IF(I1575="XXX Large",J1575-O1575,IF(I1575="XX Large",J1575-O1575,IF(I1575="Extra Large",J1575-O1575,J1575)))</f>
        <v>293.18</v>
      </c>
      <c r="N1575" s="1" t="s">
        <v>10</v>
      </c>
      <c r="O1575" s="1">
        <v>1.99</v>
      </c>
    </row>
    <row r="1576" spans="4:15" x14ac:dyDescent="0.25">
      <c r="D1576" s="1">
        <v>38178</v>
      </c>
      <c r="E1576" s="2">
        <v>41150</v>
      </c>
      <c r="F1576" s="1" t="s">
        <v>14</v>
      </c>
      <c r="G1576" s="1">
        <v>32</v>
      </c>
      <c r="H1576" s="4" t="str">
        <f>IF($G1576&gt;=30,"Large",IF(G1576&lt;=15,"Small","Medium"))</f>
        <v>Large</v>
      </c>
      <c r="I1576" s="4" t="str">
        <f>VLOOKUP(G1576,$A$2:$B$12,2,TRUE)</f>
        <v>Large</v>
      </c>
      <c r="J1576" s="1">
        <v>153.97999999999999</v>
      </c>
      <c r="K1576" s="4">
        <f>IF(I1576="Extra Large",0.01,IF(I1576="XXX Large",0.01,IF(I1576="XX Large",0.01,0)))</f>
        <v>0</v>
      </c>
      <c r="L1576" s="4">
        <f>J1576-(J1576*K1576)</f>
        <v>153.97999999999999</v>
      </c>
      <c r="M1576" s="4">
        <f>IF(I1576="XXX Large",J1576-O1576,IF(I1576="XX Large",J1576-O1576,IF(I1576="Extra Large",J1576-O1576,J1576)))</f>
        <v>153.97999999999999</v>
      </c>
      <c r="N1576" s="1" t="s">
        <v>10</v>
      </c>
      <c r="O1576" s="1">
        <v>0.5</v>
      </c>
    </row>
    <row r="1577" spans="4:15" x14ac:dyDescent="0.25">
      <c r="D1577" s="1">
        <v>30054</v>
      </c>
      <c r="E1577" s="2">
        <v>41153</v>
      </c>
      <c r="F1577" s="1" t="s">
        <v>11</v>
      </c>
      <c r="G1577" s="1">
        <v>33</v>
      </c>
      <c r="H1577" s="4" t="str">
        <f>IF($G1577&gt;=30,"Large",IF(G1577&lt;=15,"Small","Medium"))</f>
        <v>Large</v>
      </c>
      <c r="I1577" s="4" t="str">
        <f>VLOOKUP(G1577,$A$2:$B$12,2,TRUE)</f>
        <v>Large</v>
      </c>
      <c r="J1577" s="1">
        <v>311.19</v>
      </c>
      <c r="K1577" s="4">
        <f>IF(I1577="Extra Large",0.01,IF(I1577="XXX Large",0.01,IF(I1577="XX Large",0.01,0)))</f>
        <v>0</v>
      </c>
      <c r="L1577" s="4">
        <f>J1577-(J1577*K1577)</f>
        <v>311.19</v>
      </c>
      <c r="M1577" s="4">
        <f>IF(I1577="XXX Large",J1577-O1577,IF(I1577="XX Large",J1577-O1577,IF(I1577="Extra Large",J1577-O1577,J1577)))</f>
        <v>311.19</v>
      </c>
      <c r="N1577" s="1" t="s">
        <v>10</v>
      </c>
      <c r="O1577" s="1">
        <v>4.93</v>
      </c>
    </row>
    <row r="1578" spans="4:15" x14ac:dyDescent="0.25">
      <c r="D1578" s="1">
        <v>43270</v>
      </c>
      <c r="E1578" s="2">
        <v>41153</v>
      </c>
      <c r="F1578" s="1" t="s">
        <v>12</v>
      </c>
      <c r="G1578" s="1">
        <v>35</v>
      </c>
      <c r="H1578" s="4" t="str">
        <f>IF($G1578&gt;=30,"Large",IF(G1578&lt;=15,"Small","Medium"))</f>
        <v>Large</v>
      </c>
      <c r="I1578" s="4" t="str">
        <f>VLOOKUP(G1578,$A$2:$B$12,2,TRUE)</f>
        <v>Large</v>
      </c>
      <c r="J1578" s="1">
        <v>343.92</v>
      </c>
      <c r="K1578" s="4">
        <f>IF(I1578="Extra Large",0.01,IF(I1578="XXX Large",0.01,IF(I1578="XX Large",0.01,0)))</f>
        <v>0</v>
      </c>
      <c r="L1578" s="4">
        <f>J1578-(J1578*K1578)</f>
        <v>343.92</v>
      </c>
      <c r="M1578" s="4">
        <f>IF(I1578="XXX Large",J1578-O1578,IF(I1578="XX Large",J1578-O1578,IF(I1578="Extra Large",J1578-O1578,J1578)))</f>
        <v>343.92</v>
      </c>
      <c r="N1578" s="1" t="s">
        <v>10</v>
      </c>
      <c r="O1578" s="1">
        <v>0.99</v>
      </c>
    </row>
    <row r="1579" spans="4:15" x14ac:dyDescent="0.25">
      <c r="D1579" s="1">
        <v>39808</v>
      </c>
      <c r="E1579" s="2">
        <v>41154</v>
      </c>
      <c r="F1579" s="1" t="s">
        <v>7</v>
      </c>
      <c r="G1579" s="1">
        <v>31</v>
      </c>
      <c r="H1579" s="4" t="str">
        <f>IF($G1579&gt;=30,"Large",IF(G1579&lt;=15,"Small","Medium"))</f>
        <v>Large</v>
      </c>
      <c r="I1579" s="4" t="str">
        <f>VLOOKUP(G1579,$A$2:$B$12,2,TRUE)</f>
        <v>Large</v>
      </c>
      <c r="J1579" s="1">
        <v>3413.4555</v>
      </c>
      <c r="K1579" s="4">
        <f>IF(I1579="Extra Large",0.01,IF(I1579="XXX Large",0.01,IF(I1579="XX Large",0.01,0)))</f>
        <v>0</v>
      </c>
      <c r="L1579" s="4">
        <f>J1579-(J1579*K1579)</f>
        <v>3413.4555</v>
      </c>
      <c r="M1579" s="4">
        <f>IF(I1579="XXX Large",J1579-O1579,IF(I1579="XX Large",J1579-O1579,IF(I1579="Extra Large",J1579-O1579,J1579)))</f>
        <v>3413.4555</v>
      </c>
      <c r="N1579" s="1" t="s">
        <v>10</v>
      </c>
      <c r="O1579" s="1">
        <v>2.5</v>
      </c>
    </row>
    <row r="1580" spans="4:15" x14ac:dyDescent="0.25">
      <c r="D1580" s="1">
        <v>49094</v>
      </c>
      <c r="E1580" s="2">
        <v>41155</v>
      </c>
      <c r="F1580" s="1" t="s">
        <v>12</v>
      </c>
      <c r="G1580" s="1">
        <v>31</v>
      </c>
      <c r="H1580" s="4" t="str">
        <f>IF($G1580&gt;=30,"Large",IF(G1580&lt;=15,"Small","Medium"))</f>
        <v>Large</v>
      </c>
      <c r="I1580" s="4" t="str">
        <f>VLOOKUP(G1580,$A$2:$B$12,2,TRUE)</f>
        <v>Large</v>
      </c>
      <c r="J1580" s="1">
        <v>846.85</v>
      </c>
      <c r="K1580" s="4">
        <f>IF(I1580="Extra Large",0.01,IF(I1580="XXX Large",0.01,IF(I1580="XX Large",0.01,0)))</f>
        <v>0</v>
      </c>
      <c r="L1580" s="4">
        <f>J1580-(J1580*K1580)</f>
        <v>846.85</v>
      </c>
      <c r="M1580" s="4">
        <f>IF(I1580="XXX Large",J1580-O1580,IF(I1580="XX Large",J1580-O1580,IF(I1580="Extra Large",J1580-O1580,J1580)))</f>
        <v>846.85</v>
      </c>
      <c r="N1580" s="1" t="s">
        <v>10</v>
      </c>
      <c r="O1580" s="1">
        <v>4</v>
      </c>
    </row>
    <row r="1581" spans="4:15" x14ac:dyDescent="0.25">
      <c r="D1581" s="1">
        <v>2560</v>
      </c>
      <c r="E1581" s="2">
        <v>41156</v>
      </c>
      <c r="F1581" s="1" t="s">
        <v>12</v>
      </c>
      <c r="G1581" s="1">
        <v>32</v>
      </c>
      <c r="H1581" s="4" t="str">
        <f>IF($G1581&gt;=30,"Large",IF(G1581&lt;=15,"Small","Medium"))</f>
        <v>Large</v>
      </c>
      <c r="I1581" s="4" t="str">
        <f>VLOOKUP(G1581,$A$2:$B$12,2,TRUE)</f>
        <v>Large</v>
      </c>
      <c r="J1581" s="1">
        <v>731.22</v>
      </c>
      <c r="K1581" s="4">
        <f>IF(I1581="Extra Large",0.01,IF(I1581="XXX Large",0.01,IF(I1581="XX Large",0.01,0)))</f>
        <v>0</v>
      </c>
      <c r="L1581" s="4">
        <f>J1581-(J1581*K1581)</f>
        <v>731.22</v>
      </c>
      <c r="M1581" s="4">
        <f>IF(I1581="XXX Large",J1581-O1581,IF(I1581="XX Large",J1581-O1581,IF(I1581="Extra Large",J1581-O1581,J1581)))</f>
        <v>731.22</v>
      </c>
      <c r="N1581" s="1" t="s">
        <v>10</v>
      </c>
      <c r="O1581" s="1">
        <v>6.5</v>
      </c>
    </row>
    <row r="1582" spans="4:15" x14ac:dyDescent="0.25">
      <c r="D1582" s="1">
        <v>11362</v>
      </c>
      <c r="E1582" s="2">
        <v>41162</v>
      </c>
      <c r="F1582" s="1" t="s">
        <v>7</v>
      </c>
      <c r="G1582" s="1">
        <v>32</v>
      </c>
      <c r="H1582" s="4" t="str">
        <f>IF($G1582&gt;=30,"Large",IF(G1582&lt;=15,"Small","Medium"))</f>
        <v>Large</v>
      </c>
      <c r="I1582" s="4" t="str">
        <f>VLOOKUP(G1582,$A$2:$B$12,2,TRUE)</f>
        <v>Large</v>
      </c>
      <c r="J1582" s="1">
        <v>3245.73</v>
      </c>
      <c r="K1582" s="4">
        <f>IF(I1582="Extra Large",0.01,IF(I1582="XXX Large",0.01,IF(I1582="XX Large",0.01,0)))</f>
        <v>0</v>
      </c>
      <c r="L1582" s="4">
        <f>J1582-(J1582*K1582)</f>
        <v>3245.73</v>
      </c>
      <c r="M1582" s="4">
        <f>IF(I1582="XXX Large",J1582-O1582,IF(I1582="XX Large",J1582-O1582,IF(I1582="Extra Large",J1582-O1582,J1582)))</f>
        <v>3245.73</v>
      </c>
      <c r="N1582" s="1" t="s">
        <v>10</v>
      </c>
      <c r="O1582" s="1">
        <v>13.99</v>
      </c>
    </row>
    <row r="1583" spans="4:15" x14ac:dyDescent="0.25">
      <c r="D1583" s="1">
        <v>19653</v>
      </c>
      <c r="E1583" s="2">
        <v>41163</v>
      </c>
      <c r="F1583" s="1" t="s">
        <v>11</v>
      </c>
      <c r="G1583" s="1">
        <v>34</v>
      </c>
      <c r="H1583" s="4" t="str">
        <f>IF($G1583&gt;=30,"Large",IF(G1583&lt;=15,"Small","Medium"))</f>
        <v>Large</v>
      </c>
      <c r="I1583" s="4" t="str">
        <f>VLOOKUP(G1583,$A$2:$B$12,2,TRUE)</f>
        <v>Large</v>
      </c>
      <c r="J1583" s="1">
        <v>125.46</v>
      </c>
      <c r="K1583" s="4">
        <f>IF(I1583="Extra Large",0.01,IF(I1583="XXX Large",0.01,IF(I1583="XX Large",0.01,0)))</f>
        <v>0</v>
      </c>
      <c r="L1583" s="4">
        <f>J1583-(J1583*K1583)</f>
        <v>125.46</v>
      </c>
      <c r="M1583" s="4">
        <f>IF(I1583="XXX Large",J1583-O1583,IF(I1583="XX Large",J1583-O1583,IF(I1583="Extra Large",J1583-O1583,J1583)))</f>
        <v>125.46</v>
      </c>
      <c r="N1583" s="1" t="s">
        <v>10</v>
      </c>
      <c r="O1583" s="1">
        <v>5.47</v>
      </c>
    </row>
    <row r="1584" spans="4:15" x14ac:dyDescent="0.25">
      <c r="D1584" s="1">
        <v>46053</v>
      </c>
      <c r="E1584" s="2">
        <v>41165</v>
      </c>
      <c r="F1584" s="1" t="s">
        <v>9</v>
      </c>
      <c r="G1584" s="1">
        <v>31</v>
      </c>
      <c r="H1584" s="4" t="str">
        <f>IF($G1584&gt;=30,"Large",IF(G1584&lt;=15,"Small","Medium"))</f>
        <v>Large</v>
      </c>
      <c r="I1584" s="4" t="str">
        <f>VLOOKUP(G1584,$A$2:$B$12,2,TRUE)</f>
        <v>Large</v>
      </c>
      <c r="J1584" s="1">
        <v>2447.1075000000001</v>
      </c>
      <c r="K1584" s="4">
        <f>IF(I1584="Extra Large",0.01,IF(I1584="XXX Large",0.01,IF(I1584="XX Large",0.01,0)))</f>
        <v>0</v>
      </c>
      <c r="L1584" s="4">
        <f>J1584-(J1584*K1584)</f>
        <v>2447.1075000000001</v>
      </c>
      <c r="M1584" s="4">
        <f>IF(I1584="XXX Large",J1584-O1584,IF(I1584="XX Large",J1584-O1584,IF(I1584="Extra Large",J1584-O1584,J1584)))</f>
        <v>2447.1075000000001</v>
      </c>
      <c r="N1584" s="1" t="s">
        <v>10</v>
      </c>
      <c r="O1584" s="1">
        <v>0.99</v>
      </c>
    </row>
    <row r="1585" spans="4:15" x14ac:dyDescent="0.25">
      <c r="D1585" s="1">
        <v>42054</v>
      </c>
      <c r="E1585" s="2">
        <v>41166</v>
      </c>
      <c r="F1585" s="1" t="s">
        <v>14</v>
      </c>
      <c r="G1585" s="1">
        <v>32</v>
      </c>
      <c r="H1585" s="4" t="str">
        <f>IF($G1585&gt;=30,"Large",IF(G1585&lt;=15,"Small","Medium"))</f>
        <v>Large</v>
      </c>
      <c r="I1585" s="4" t="str">
        <f>VLOOKUP(G1585,$A$2:$B$12,2,TRUE)</f>
        <v>Large</v>
      </c>
      <c r="J1585" s="1">
        <v>94.55</v>
      </c>
      <c r="K1585" s="4">
        <f>IF(I1585="Extra Large",0.01,IF(I1585="XXX Large",0.01,IF(I1585="XX Large",0.01,0)))</f>
        <v>0</v>
      </c>
      <c r="L1585" s="4">
        <f>J1585-(J1585*K1585)</f>
        <v>94.55</v>
      </c>
      <c r="M1585" s="4">
        <f>IF(I1585="XXX Large",J1585-O1585,IF(I1585="XX Large",J1585-O1585,IF(I1585="Extra Large",J1585-O1585,J1585)))</f>
        <v>94.55</v>
      </c>
      <c r="N1585" s="1" t="s">
        <v>10</v>
      </c>
      <c r="O1585" s="1">
        <v>1.49</v>
      </c>
    </row>
    <row r="1586" spans="4:15" x14ac:dyDescent="0.25">
      <c r="D1586" s="1">
        <v>32994</v>
      </c>
      <c r="E1586" s="2">
        <v>41168</v>
      </c>
      <c r="F1586" s="1" t="s">
        <v>12</v>
      </c>
      <c r="G1586" s="1">
        <v>34</v>
      </c>
      <c r="H1586" s="4" t="str">
        <f>IF($G1586&gt;=30,"Large",IF(G1586&lt;=15,"Small","Medium"))</f>
        <v>Large</v>
      </c>
      <c r="I1586" s="4" t="str">
        <f>VLOOKUP(G1586,$A$2:$B$12,2,TRUE)</f>
        <v>Large</v>
      </c>
      <c r="J1586" s="1">
        <v>226.41</v>
      </c>
      <c r="K1586" s="4">
        <f>IF(I1586="Extra Large",0.01,IF(I1586="XXX Large",0.01,IF(I1586="XX Large",0.01,0)))</f>
        <v>0</v>
      </c>
      <c r="L1586" s="4">
        <f>J1586-(J1586*K1586)</f>
        <v>226.41</v>
      </c>
      <c r="M1586" s="4">
        <f>IF(I1586="XXX Large",J1586-O1586,IF(I1586="XX Large",J1586-O1586,IF(I1586="Extra Large",J1586-O1586,J1586)))</f>
        <v>226.41</v>
      </c>
      <c r="N1586" s="1" t="s">
        <v>10</v>
      </c>
      <c r="O1586" s="1">
        <v>8.73</v>
      </c>
    </row>
    <row r="1587" spans="4:15" x14ac:dyDescent="0.25">
      <c r="D1587" s="1">
        <v>27841</v>
      </c>
      <c r="E1587" s="2">
        <v>41168</v>
      </c>
      <c r="F1587" s="1" t="s">
        <v>9</v>
      </c>
      <c r="G1587" s="1">
        <v>33</v>
      </c>
      <c r="H1587" s="4" t="str">
        <f>IF($G1587&gt;=30,"Large",IF(G1587&lt;=15,"Small","Medium"))</f>
        <v>Large</v>
      </c>
      <c r="I1587" s="4" t="str">
        <f>VLOOKUP(G1587,$A$2:$B$12,2,TRUE)</f>
        <v>Large</v>
      </c>
      <c r="J1587" s="1">
        <v>67.849999999999994</v>
      </c>
      <c r="K1587" s="4">
        <f>IF(I1587="Extra Large",0.01,IF(I1587="XXX Large",0.01,IF(I1587="XX Large",0.01,0)))</f>
        <v>0</v>
      </c>
      <c r="L1587" s="4">
        <f>J1587-(J1587*K1587)</f>
        <v>67.849999999999994</v>
      </c>
      <c r="M1587" s="4">
        <f>IF(I1587="XXX Large",J1587-O1587,IF(I1587="XX Large",J1587-O1587,IF(I1587="Extra Large",J1587-O1587,J1587)))</f>
        <v>67.849999999999994</v>
      </c>
      <c r="N1587" s="1" t="s">
        <v>10</v>
      </c>
      <c r="O1587" s="1">
        <v>0.7</v>
      </c>
    </row>
    <row r="1588" spans="4:15" x14ac:dyDescent="0.25">
      <c r="D1588" s="1">
        <v>52419</v>
      </c>
      <c r="E1588" s="2">
        <v>41170</v>
      </c>
      <c r="F1588" s="1" t="s">
        <v>9</v>
      </c>
      <c r="G1588" s="1">
        <v>32</v>
      </c>
      <c r="H1588" s="4" t="str">
        <f>IF($G1588&gt;=30,"Large",IF(G1588&lt;=15,"Small","Medium"))</f>
        <v>Large</v>
      </c>
      <c r="I1588" s="4" t="str">
        <f>VLOOKUP(G1588,$A$2:$B$12,2,TRUE)</f>
        <v>Large</v>
      </c>
      <c r="J1588" s="1">
        <v>3500.49</v>
      </c>
      <c r="K1588" s="4">
        <f>IF(I1588="Extra Large",0.01,IF(I1588="XXX Large",0.01,IF(I1588="XX Large",0.01,0)))</f>
        <v>0</v>
      </c>
      <c r="L1588" s="4">
        <f>J1588-(J1588*K1588)</f>
        <v>3500.49</v>
      </c>
      <c r="M1588" s="4">
        <f>IF(I1588="XXX Large",J1588-O1588,IF(I1588="XX Large",J1588-O1588,IF(I1588="Extra Large",J1588-O1588,J1588)))</f>
        <v>3500.49</v>
      </c>
      <c r="N1588" s="1" t="s">
        <v>10</v>
      </c>
      <c r="O1588" s="1">
        <v>8.64</v>
      </c>
    </row>
    <row r="1589" spans="4:15" x14ac:dyDescent="0.25">
      <c r="D1589" s="1">
        <v>17157</v>
      </c>
      <c r="E1589" s="2">
        <v>41171</v>
      </c>
      <c r="F1589" s="1" t="s">
        <v>7</v>
      </c>
      <c r="G1589" s="1">
        <v>31</v>
      </c>
      <c r="H1589" s="4" t="str">
        <f>IF($G1589&gt;=30,"Large",IF(G1589&lt;=15,"Small","Medium"))</f>
        <v>Large</v>
      </c>
      <c r="I1589" s="4" t="str">
        <f>VLOOKUP(G1589,$A$2:$B$12,2,TRUE)</f>
        <v>Large</v>
      </c>
      <c r="J1589" s="1">
        <v>3081.471</v>
      </c>
      <c r="K1589" s="4">
        <f>IF(I1589="Extra Large",0.01,IF(I1589="XXX Large",0.01,IF(I1589="XX Large",0.01,0)))</f>
        <v>0</v>
      </c>
      <c r="L1589" s="4">
        <f>J1589-(J1589*K1589)</f>
        <v>3081.471</v>
      </c>
      <c r="M1589" s="4">
        <f>IF(I1589="XXX Large",J1589-O1589,IF(I1589="XX Large",J1589-O1589,IF(I1589="Extra Large",J1589-O1589,J1589)))</f>
        <v>3081.471</v>
      </c>
      <c r="N1589" s="1" t="s">
        <v>10</v>
      </c>
      <c r="O1589" s="1">
        <v>4.2</v>
      </c>
    </row>
    <row r="1590" spans="4:15" x14ac:dyDescent="0.25">
      <c r="D1590" s="1">
        <v>39783</v>
      </c>
      <c r="E1590" s="2">
        <v>41172</v>
      </c>
      <c r="F1590" s="1" t="s">
        <v>11</v>
      </c>
      <c r="G1590" s="1">
        <v>31</v>
      </c>
      <c r="H1590" s="4" t="str">
        <f>IF($G1590&gt;=30,"Large",IF(G1590&lt;=15,"Small","Medium"))</f>
        <v>Large</v>
      </c>
      <c r="I1590" s="4" t="str">
        <f>VLOOKUP(G1590,$A$2:$B$12,2,TRUE)</f>
        <v>Large</v>
      </c>
      <c r="J1590" s="1">
        <v>295.97000000000003</v>
      </c>
      <c r="K1590" s="4">
        <f>IF(I1590="Extra Large",0.01,IF(I1590="XXX Large",0.01,IF(I1590="XX Large",0.01,0)))</f>
        <v>0</v>
      </c>
      <c r="L1590" s="4">
        <f>J1590-(J1590*K1590)</f>
        <v>295.97000000000003</v>
      </c>
      <c r="M1590" s="4">
        <f>IF(I1590="XXX Large",J1590-O1590,IF(I1590="XX Large",J1590-O1590,IF(I1590="Extra Large",J1590-O1590,J1590)))</f>
        <v>295.97000000000003</v>
      </c>
      <c r="N1590" s="1" t="s">
        <v>10</v>
      </c>
      <c r="O1590" s="1">
        <v>5.6</v>
      </c>
    </row>
    <row r="1591" spans="4:15" x14ac:dyDescent="0.25">
      <c r="D1591" s="1">
        <v>25443</v>
      </c>
      <c r="E1591" s="2">
        <v>41174</v>
      </c>
      <c r="F1591" s="1" t="s">
        <v>14</v>
      </c>
      <c r="G1591" s="1">
        <v>33</v>
      </c>
      <c r="H1591" s="4" t="str">
        <f>IF($G1591&gt;=30,"Large",IF(G1591&lt;=15,"Small","Medium"))</f>
        <v>Large</v>
      </c>
      <c r="I1591" s="4" t="str">
        <f>VLOOKUP(G1591,$A$2:$B$12,2,TRUE)</f>
        <v>Large</v>
      </c>
      <c r="J1591" s="1">
        <v>570.24</v>
      </c>
      <c r="K1591" s="4">
        <f>IF(I1591="Extra Large",0.01,IF(I1591="XXX Large",0.01,IF(I1591="XX Large",0.01,0)))</f>
        <v>0</v>
      </c>
      <c r="L1591" s="4">
        <f>J1591-(J1591*K1591)</f>
        <v>570.24</v>
      </c>
      <c r="M1591" s="4">
        <f>IF(I1591="XXX Large",J1591-O1591,IF(I1591="XX Large",J1591-O1591,IF(I1591="Extra Large",J1591-O1591,J1591)))</f>
        <v>570.24</v>
      </c>
      <c r="N1591" s="1" t="s">
        <v>10</v>
      </c>
      <c r="O1591" s="1">
        <v>11.28</v>
      </c>
    </row>
    <row r="1592" spans="4:15" x14ac:dyDescent="0.25">
      <c r="D1592" s="1">
        <v>55655</v>
      </c>
      <c r="E1592" s="2">
        <v>41176</v>
      </c>
      <c r="F1592" s="1" t="s">
        <v>7</v>
      </c>
      <c r="G1592" s="1">
        <v>33</v>
      </c>
      <c r="H1592" s="4" t="str">
        <f>IF($G1592&gt;=30,"Large",IF(G1592&lt;=15,"Small","Medium"))</f>
        <v>Large</v>
      </c>
      <c r="I1592" s="4" t="str">
        <f>VLOOKUP(G1592,$A$2:$B$12,2,TRUE)</f>
        <v>Large</v>
      </c>
      <c r="J1592" s="1">
        <v>3671.1415000000002</v>
      </c>
      <c r="K1592" s="4">
        <f>IF(I1592="Extra Large",0.01,IF(I1592="XXX Large",0.01,IF(I1592="XX Large",0.01,0)))</f>
        <v>0</v>
      </c>
      <c r="L1592" s="4">
        <f>J1592-(J1592*K1592)</f>
        <v>3671.1415000000002</v>
      </c>
      <c r="M1592" s="4">
        <f>IF(I1592="XXX Large",J1592-O1592,IF(I1592="XX Large",J1592-O1592,IF(I1592="Extra Large",J1592-O1592,J1592)))</f>
        <v>3671.1415000000002</v>
      </c>
      <c r="N1592" s="1" t="s">
        <v>10</v>
      </c>
      <c r="O1592" s="1">
        <v>8.99</v>
      </c>
    </row>
    <row r="1593" spans="4:15" x14ac:dyDescent="0.25">
      <c r="D1593" s="1">
        <v>19425</v>
      </c>
      <c r="E1593" s="2">
        <v>41176</v>
      </c>
      <c r="F1593" s="1" t="s">
        <v>11</v>
      </c>
      <c r="G1593" s="1">
        <v>34</v>
      </c>
      <c r="H1593" s="4" t="str">
        <f>IF($G1593&gt;=30,"Large",IF(G1593&lt;=15,"Small","Medium"))</f>
        <v>Large</v>
      </c>
      <c r="I1593" s="4" t="str">
        <f>VLOOKUP(G1593,$A$2:$B$12,2,TRUE)</f>
        <v>Large</v>
      </c>
      <c r="J1593" s="1">
        <v>210.24</v>
      </c>
      <c r="K1593" s="4">
        <f>IF(I1593="Extra Large",0.01,IF(I1593="XXX Large",0.01,IF(I1593="XX Large",0.01,0)))</f>
        <v>0</v>
      </c>
      <c r="L1593" s="4">
        <f>J1593-(J1593*K1593)</f>
        <v>210.24</v>
      </c>
      <c r="M1593" s="4">
        <f>IF(I1593="XXX Large",J1593-O1593,IF(I1593="XX Large",J1593-O1593,IF(I1593="Extra Large",J1593-O1593,J1593)))</f>
        <v>210.24</v>
      </c>
      <c r="N1593" s="1" t="s">
        <v>10</v>
      </c>
      <c r="O1593" s="1">
        <v>3.6</v>
      </c>
    </row>
    <row r="1594" spans="4:15" x14ac:dyDescent="0.25">
      <c r="D1594" s="1">
        <v>39972</v>
      </c>
      <c r="E1594" s="2">
        <v>41177</v>
      </c>
      <c r="F1594" s="1" t="s">
        <v>11</v>
      </c>
      <c r="G1594" s="1">
        <v>35</v>
      </c>
      <c r="H1594" s="4" t="str">
        <f>IF($G1594&gt;=30,"Large",IF(G1594&lt;=15,"Small","Medium"))</f>
        <v>Large</v>
      </c>
      <c r="I1594" s="4" t="str">
        <f>VLOOKUP(G1594,$A$2:$B$12,2,TRUE)</f>
        <v>Large</v>
      </c>
      <c r="J1594" s="1">
        <v>224.58</v>
      </c>
      <c r="K1594" s="4">
        <f>IF(I1594="Extra Large",0.01,IF(I1594="XXX Large",0.01,IF(I1594="XX Large",0.01,0)))</f>
        <v>0</v>
      </c>
      <c r="L1594" s="4">
        <f>J1594-(J1594*K1594)</f>
        <v>224.58</v>
      </c>
      <c r="M1594" s="4">
        <f>IF(I1594="XXX Large",J1594-O1594,IF(I1594="XX Large",J1594-O1594,IF(I1594="Extra Large",J1594-O1594,J1594)))</f>
        <v>224.58</v>
      </c>
      <c r="N1594" s="1" t="s">
        <v>10</v>
      </c>
      <c r="O1594" s="1">
        <v>0.5</v>
      </c>
    </row>
    <row r="1595" spans="4:15" x14ac:dyDescent="0.25">
      <c r="D1595" s="1">
        <v>8678</v>
      </c>
      <c r="E1595" s="2">
        <v>41182</v>
      </c>
      <c r="F1595" s="1" t="s">
        <v>7</v>
      </c>
      <c r="G1595" s="1">
        <v>31</v>
      </c>
      <c r="H1595" s="4" t="str">
        <f>IF($G1595&gt;=30,"Large",IF(G1595&lt;=15,"Small","Medium"))</f>
        <v>Large</v>
      </c>
      <c r="I1595" s="4" t="str">
        <f>VLOOKUP(G1595,$A$2:$B$12,2,TRUE)</f>
        <v>Large</v>
      </c>
      <c r="J1595" s="1">
        <v>937.8</v>
      </c>
      <c r="K1595" s="4">
        <f>IF(I1595="Extra Large",0.01,IF(I1595="XXX Large",0.01,IF(I1595="XX Large",0.01,0)))</f>
        <v>0</v>
      </c>
      <c r="L1595" s="4">
        <f>J1595-(J1595*K1595)</f>
        <v>937.8</v>
      </c>
      <c r="M1595" s="4">
        <f>IF(I1595="XXX Large",J1595-O1595,IF(I1595="XX Large",J1595-O1595,IF(I1595="Extra Large",J1595-O1595,J1595)))</f>
        <v>937.8</v>
      </c>
      <c r="N1595" s="1" t="s">
        <v>10</v>
      </c>
      <c r="O1595" s="1">
        <v>6.64</v>
      </c>
    </row>
    <row r="1596" spans="4:15" x14ac:dyDescent="0.25">
      <c r="D1596" s="1">
        <v>18596</v>
      </c>
      <c r="E1596" s="2">
        <v>41184</v>
      </c>
      <c r="F1596" s="1" t="s">
        <v>7</v>
      </c>
      <c r="G1596" s="1">
        <v>32</v>
      </c>
      <c r="H1596" s="4" t="str">
        <f>IF($G1596&gt;=30,"Large",IF(G1596&lt;=15,"Small","Medium"))</f>
        <v>Large</v>
      </c>
      <c r="I1596" s="4" t="str">
        <f>VLOOKUP(G1596,$A$2:$B$12,2,TRUE)</f>
        <v>Large</v>
      </c>
      <c r="J1596" s="1">
        <v>416.8</v>
      </c>
      <c r="K1596" s="4">
        <f>IF(I1596="Extra Large",0.01,IF(I1596="XXX Large",0.01,IF(I1596="XX Large",0.01,0)))</f>
        <v>0</v>
      </c>
      <c r="L1596" s="4">
        <f>J1596-(J1596*K1596)</f>
        <v>416.8</v>
      </c>
      <c r="M1596" s="4">
        <f>IF(I1596="XXX Large",J1596-O1596,IF(I1596="XX Large",J1596-O1596,IF(I1596="Extra Large",J1596-O1596,J1596)))</f>
        <v>416.8</v>
      </c>
      <c r="N1596" s="1" t="s">
        <v>10</v>
      </c>
      <c r="O1596" s="1">
        <v>0.5</v>
      </c>
    </row>
    <row r="1597" spans="4:15" x14ac:dyDescent="0.25">
      <c r="D1597" s="1">
        <v>4261</v>
      </c>
      <c r="E1597" s="2">
        <v>41184</v>
      </c>
      <c r="F1597" s="1" t="s">
        <v>12</v>
      </c>
      <c r="G1597" s="1">
        <v>33</v>
      </c>
      <c r="H1597" s="4" t="str">
        <f>IF($G1597&gt;=30,"Large",IF(G1597&lt;=15,"Small","Medium"))</f>
        <v>Large</v>
      </c>
      <c r="I1597" s="4" t="str">
        <f>VLOOKUP(G1597,$A$2:$B$12,2,TRUE)</f>
        <v>Large</v>
      </c>
      <c r="J1597" s="1">
        <v>195.98</v>
      </c>
      <c r="K1597" s="4">
        <f>IF(I1597="Extra Large",0.01,IF(I1597="XXX Large",0.01,IF(I1597="XX Large",0.01,0)))</f>
        <v>0</v>
      </c>
      <c r="L1597" s="4">
        <f>J1597-(J1597*K1597)</f>
        <v>195.98</v>
      </c>
      <c r="M1597" s="4">
        <f>IF(I1597="XXX Large",J1597-O1597,IF(I1597="XX Large",J1597-O1597,IF(I1597="Extra Large",J1597-O1597,J1597)))</f>
        <v>195.98</v>
      </c>
      <c r="N1597" s="1" t="s">
        <v>10</v>
      </c>
      <c r="O1597" s="1">
        <v>5.35</v>
      </c>
    </row>
    <row r="1598" spans="4:15" x14ac:dyDescent="0.25">
      <c r="D1598" s="1">
        <v>4261</v>
      </c>
      <c r="E1598" s="2">
        <v>41184</v>
      </c>
      <c r="F1598" s="1" t="s">
        <v>12</v>
      </c>
      <c r="G1598" s="1">
        <v>32</v>
      </c>
      <c r="H1598" s="4" t="str">
        <f>IF($G1598&gt;=30,"Large",IF(G1598&lt;=15,"Small","Medium"))</f>
        <v>Large</v>
      </c>
      <c r="I1598" s="4" t="str">
        <f>VLOOKUP(G1598,$A$2:$B$12,2,TRUE)</f>
        <v>Large</v>
      </c>
      <c r="J1598" s="1">
        <v>9235.9699999999993</v>
      </c>
      <c r="K1598" s="4">
        <f>IF(I1598="Extra Large",0.01,IF(I1598="XXX Large",0.01,IF(I1598="XX Large",0.01,0)))</f>
        <v>0</v>
      </c>
      <c r="L1598" s="4">
        <f>J1598-(J1598*K1598)</f>
        <v>9235.9699999999993</v>
      </c>
      <c r="M1598" s="4">
        <f>IF(I1598="XXX Large",J1598-O1598,IF(I1598="XX Large",J1598-O1598,IF(I1598="Extra Large",J1598-O1598,J1598)))</f>
        <v>9235.9699999999993</v>
      </c>
      <c r="N1598" s="1" t="s">
        <v>10</v>
      </c>
      <c r="O1598" s="1">
        <v>24.49</v>
      </c>
    </row>
    <row r="1599" spans="4:15" x14ac:dyDescent="0.25">
      <c r="D1599" s="1">
        <v>5697</v>
      </c>
      <c r="E1599" s="2">
        <v>41186</v>
      </c>
      <c r="F1599" s="1" t="s">
        <v>12</v>
      </c>
      <c r="G1599" s="1">
        <v>31</v>
      </c>
      <c r="H1599" s="4" t="str">
        <f>IF($G1599&gt;=30,"Large",IF(G1599&lt;=15,"Small","Medium"))</f>
        <v>Large</v>
      </c>
      <c r="I1599" s="4" t="str">
        <f>VLOOKUP(G1599,$A$2:$B$12,2,TRUE)</f>
        <v>Large</v>
      </c>
      <c r="J1599" s="1">
        <v>371.68</v>
      </c>
      <c r="K1599" s="4">
        <f>IF(I1599="Extra Large",0.01,IF(I1599="XXX Large",0.01,IF(I1599="XX Large",0.01,0)))</f>
        <v>0</v>
      </c>
      <c r="L1599" s="4">
        <f>J1599-(J1599*K1599)</f>
        <v>371.68</v>
      </c>
      <c r="M1599" s="4">
        <f>IF(I1599="XXX Large",J1599-O1599,IF(I1599="XX Large",J1599-O1599,IF(I1599="Extra Large",J1599-O1599,J1599)))</f>
        <v>371.68</v>
      </c>
      <c r="N1599" s="1" t="s">
        <v>10</v>
      </c>
      <c r="O1599" s="1">
        <v>5.03</v>
      </c>
    </row>
    <row r="1600" spans="4:15" x14ac:dyDescent="0.25">
      <c r="D1600" s="1">
        <v>38336</v>
      </c>
      <c r="E1600" s="2">
        <v>41187</v>
      </c>
      <c r="F1600" s="1" t="s">
        <v>12</v>
      </c>
      <c r="G1600" s="1">
        <v>31</v>
      </c>
      <c r="H1600" s="4" t="str">
        <f>IF($G1600&gt;=30,"Large",IF(G1600&lt;=15,"Small","Medium"))</f>
        <v>Large</v>
      </c>
      <c r="I1600" s="4" t="str">
        <f>VLOOKUP(G1600,$A$2:$B$12,2,TRUE)</f>
        <v>Large</v>
      </c>
      <c r="J1600" s="1">
        <v>346.57</v>
      </c>
      <c r="K1600" s="4">
        <f>IF(I1600="Extra Large",0.01,IF(I1600="XXX Large",0.01,IF(I1600="XX Large",0.01,0)))</f>
        <v>0</v>
      </c>
      <c r="L1600" s="4">
        <f>J1600-(J1600*K1600)</f>
        <v>346.57</v>
      </c>
      <c r="M1600" s="4">
        <f>IF(I1600="XXX Large",J1600-O1600,IF(I1600="XX Large",J1600-O1600,IF(I1600="Extra Large",J1600-O1600,J1600)))</f>
        <v>346.57</v>
      </c>
      <c r="N1600" s="1" t="s">
        <v>10</v>
      </c>
      <c r="O1600" s="1">
        <v>6.5</v>
      </c>
    </row>
    <row r="1601" spans="4:15" x14ac:dyDescent="0.25">
      <c r="D1601" s="1">
        <v>50818</v>
      </c>
      <c r="E1601" s="2">
        <v>41188</v>
      </c>
      <c r="F1601" s="1" t="s">
        <v>14</v>
      </c>
      <c r="G1601" s="1">
        <v>34</v>
      </c>
      <c r="H1601" s="4" t="str">
        <f>IF($G1601&gt;=30,"Large",IF(G1601&lt;=15,"Small","Medium"))</f>
        <v>Large</v>
      </c>
      <c r="I1601" s="4" t="str">
        <f>VLOOKUP(G1601,$A$2:$B$12,2,TRUE)</f>
        <v>Large</v>
      </c>
      <c r="J1601" s="1">
        <v>5518.5315000000001</v>
      </c>
      <c r="K1601" s="4">
        <f>IF(I1601="Extra Large",0.01,IF(I1601="XXX Large",0.01,IF(I1601="XX Large",0.01,0)))</f>
        <v>0</v>
      </c>
      <c r="L1601" s="4">
        <f>J1601-(J1601*K1601)</f>
        <v>5518.5315000000001</v>
      </c>
      <c r="M1601" s="4">
        <f>IF(I1601="XXX Large",J1601-O1601,IF(I1601="XX Large",J1601-O1601,IF(I1601="Extra Large",J1601-O1601,J1601)))</f>
        <v>5518.5315000000001</v>
      </c>
      <c r="N1601" s="1" t="s">
        <v>10</v>
      </c>
      <c r="O1601" s="1">
        <v>8.99</v>
      </c>
    </row>
    <row r="1602" spans="4:15" x14ac:dyDescent="0.25">
      <c r="D1602" s="1">
        <v>9509</v>
      </c>
      <c r="E1602" s="2">
        <v>41189</v>
      </c>
      <c r="F1602" s="1" t="s">
        <v>11</v>
      </c>
      <c r="G1602" s="1">
        <v>32</v>
      </c>
      <c r="H1602" s="4" t="str">
        <f>IF($G1602&gt;=30,"Large",IF(G1602&lt;=15,"Small","Medium"))</f>
        <v>Large</v>
      </c>
      <c r="I1602" s="4" t="str">
        <f>VLOOKUP(G1602,$A$2:$B$12,2,TRUE)</f>
        <v>Large</v>
      </c>
      <c r="J1602" s="1">
        <v>1585.64</v>
      </c>
      <c r="K1602" s="4">
        <f>IF(I1602="Extra Large",0.01,IF(I1602="XXX Large",0.01,IF(I1602="XX Large",0.01,0)))</f>
        <v>0</v>
      </c>
      <c r="L1602" s="4">
        <f>J1602-(J1602*K1602)</f>
        <v>1585.64</v>
      </c>
      <c r="M1602" s="4">
        <f>IF(I1602="XXX Large",J1602-O1602,IF(I1602="XX Large",J1602-O1602,IF(I1602="Extra Large",J1602-O1602,J1602)))</f>
        <v>1585.64</v>
      </c>
      <c r="N1602" s="1" t="s">
        <v>10</v>
      </c>
      <c r="O1602" s="1">
        <v>5.81</v>
      </c>
    </row>
    <row r="1603" spans="4:15" x14ac:dyDescent="0.25">
      <c r="D1603" s="1">
        <v>33731</v>
      </c>
      <c r="E1603" s="2">
        <v>41190</v>
      </c>
      <c r="F1603" s="1" t="s">
        <v>9</v>
      </c>
      <c r="G1603" s="1">
        <v>32</v>
      </c>
      <c r="H1603" s="4" t="str">
        <f>IF($G1603&gt;=30,"Large",IF(G1603&lt;=15,"Small","Medium"))</f>
        <v>Large</v>
      </c>
      <c r="I1603" s="4" t="str">
        <f>VLOOKUP(G1603,$A$2:$B$12,2,TRUE)</f>
        <v>Large</v>
      </c>
      <c r="J1603" s="1">
        <v>109.01</v>
      </c>
      <c r="K1603" s="4">
        <f>IF(I1603="Extra Large",0.01,IF(I1603="XXX Large",0.01,IF(I1603="XX Large",0.01,0)))</f>
        <v>0</v>
      </c>
      <c r="L1603" s="4">
        <f>J1603-(J1603*K1603)</f>
        <v>109.01</v>
      </c>
      <c r="M1603" s="4">
        <f>IF(I1603="XXX Large",J1603-O1603,IF(I1603="XX Large",J1603-O1603,IF(I1603="Extra Large",J1603-O1603,J1603)))</f>
        <v>109.01</v>
      </c>
      <c r="N1603" s="1" t="s">
        <v>10</v>
      </c>
      <c r="O1603" s="1">
        <v>1.63</v>
      </c>
    </row>
    <row r="1604" spans="4:15" x14ac:dyDescent="0.25">
      <c r="D1604" s="1">
        <v>9473</v>
      </c>
      <c r="E1604" s="2">
        <v>41193</v>
      </c>
      <c r="F1604" s="1" t="s">
        <v>11</v>
      </c>
      <c r="G1604" s="1">
        <v>31</v>
      </c>
      <c r="H1604" s="4" t="str">
        <f>IF($G1604&gt;=30,"Large",IF(G1604&lt;=15,"Small","Medium"))</f>
        <v>Large</v>
      </c>
      <c r="I1604" s="4" t="str">
        <f>VLOOKUP(G1604,$A$2:$B$12,2,TRUE)</f>
        <v>Large</v>
      </c>
      <c r="J1604" s="1">
        <v>502.44</v>
      </c>
      <c r="K1604" s="4">
        <f>IF(I1604="Extra Large",0.01,IF(I1604="XXX Large",0.01,IF(I1604="XX Large",0.01,0)))</f>
        <v>0</v>
      </c>
      <c r="L1604" s="4">
        <f>J1604-(J1604*K1604)</f>
        <v>502.44</v>
      </c>
      <c r="M1604" s="4">
        <f>IF(I1604="XXX Large",J1604-O1604,IF(I1604="XX Large",J1604-O1604,IF(I1604="Extra Large",J1604-O1604,J1604)))</f>
        <v>502.44</v>
      </c>
      <c r="N1604" s="1" t="s">
        <v>10</v>
      </c>
      <c r="O1604" s="1">
        <v>17.78</v>
      </c>
    </row>
    <row r="1605" spans="4:15" x14ac:dyDescent="0.25">
      <c r="D1605" s="1">
        <v>9473</v>
      </c>
      <c r="E1605" s="2">
        <v>41193</v>
      </c>
      <c r="F1605" s="1" t="s">
        <v>11</v>
      </c>
      <c r="G1605" s="1">
        <v>34</v>
      </c>
      <c r="H1605" s="4" t="str">
        <f>IF($G1605&gt;=30,"Large",IF(G1605&lt;=15,"Small","Medium"))</f>
        <v>Large</v>
      </c>
      <c r="I1605" s="4" t="str">
        <f>VLOOKUP(G1605,$A$2:$B$12,2,TRUE)</f>
        <v>Large</v>
      </c>
      <c r="J1605" s="1">
        <v>563.82000000000005</v>
      </c>
      <c r="K1605" s="4">
        <f>IF(I1605="Extra Large",0.01,IF(I1605="XXX Large",0.01,IF(I1605="XX Large",0.01,0)))</f>
        <v>0</v>
      </c>
      <c r="L1605" s="4">
        <f>J1605-(J1605*K1605)</f>
        <v>563.82000000000005</v>
      </c>
      <c r="M1605" s="4">
        <f>IF(I1605="XXX Large",J1605-O1605,IF(I1605="XX Large",J1605-O1605,IF(I1605="Extra Large",J1605-O1605,J1605)))</f>
        <v>563.82000000000005</v>
      </c>
      <c r="N1605" s="1" t="s">
        <v>10</v>
      </c>
      <c r="O1605" s="1">
        <v>2.99</v>
      </c>
    </row>
    <row r="1606" spans="4:15" x14ac:dyDescent="0.25">
      <c r="D1606" s="1">
        <v>56740</v>
      </c>
      <c r="E1606" s="2">
        <v>41198</v>
      </c>
      <c r="F1606" s="1" t="s">
        <v>12</v>
      </c>
      <c r="G1606" s="1">
        <v>33</v>
      </c>
      <c r="H1606" s="4" t="str">
        <f>IF($G1606&gt;=30,"Large",IF(G1606&lt;=15,"Small","Medium"))</f>
        <v>Large</v>
      </c>
      <c r="I1606" s="4" t="str">
        <f>VLOOKUP(G1606,$A$2:$B$12,2,TRUE)</f>
        <v>Large</v>
      </c>
      <c r="J1606" s="1">
        <v>662.21</v>
      </c>
      <c r="K1606" s="4">
        <f>IF(I1606="Extra Large",0.01,IF(I1606="XXX Large",0.01,IF(I1606="XX Large",0.01,0)))</f>
        <v>0</v>
      </c>
      <c r="L1606" s="4">
        <f>J1606-(J1606*K1606)</f>
        <v>662.21</v>
      </c>
      <c r="M1606" s="4">
        <f>IF(I1606="XXX Large",J1606-O1606,IF(I1606="XX Large",J1606-O1606,IF(I1606="Extra Large",J1606-O1606,J1606)))</f>
        <v>662.21</v>
      </c>
      <c r="N1606" s="1" t="s">
        <v>10</v>
      </c>
      <c r="O1606" s="1">
        <v>3.62</v>
      </c>
    </row>
    <row r="1607" spans="4:15" x14ac:dyDescent="0.25">
      <c r="D1607" s="1">
        <v>34182</v>
      </c>
      <c r="E1607" s="2">
        <v>41199</v>
      </c>
      <c r="F1607" s="1" t="s">
        <v>12</v>
      </c>
      <c r="G1607" s="1">
        <v>31</v>
      </c>
      <c r="H1607" s="4" t="str">
        <f>IF($G1607&gt;=30,"Large",IF(G1607&lt;=15,"Small","Medium"))</f>
        <v>Large</v>
      </c>
      <c r="I1607" s="4" t="str">
        <f>VLOOKUP(G1607,$A$2:$B$12,2,TRUE)</f>
        <v>Large</v>
      </c>
      <c r="J1607" s="1">
        <v>336.34</v>
      </c>
      <c r="K1607" s="4">
        <f>IF(I1607="Extra Large",0.01,IF(I1607="XXX Large",0.01,IF(I1607="XX Large",0.01,0)))</f>
        <v>0</v>
      </c>
      <c r="L1607" s="4">
        <f>J1607-(J1607*K1607)</f>
        <v>336.34</v>
      </c>
      <c r="M1607" s="4">
        <f>IF(I1607="XXX Large",J1607-O1607,IF(I1607="XX Large",J1607-O1607,IF(I1607="Extra Large",J1607-O1607,J1607)))</f>
        <v>336.34</v>
      </c>
      <c r="N1607" s="1" t="s">
        <v>10</v>
      </c>
      <c r="O1607" s="1">
        <v>7.94</v>
      </c>
    </row>
    <row r="1608" spans="4:15" x14ac:dyDescent="0.25">
      <c r="D1608" s="1">
        <v>55296</v>
      </c>
      <c r="E1608" s="2">
        <v>41200</v>
      </c>
      <c r="F1608" s="1" t="s">
        <v>7</v>
      </c>
      <c r="G1608" s="1">
        <v>32</v>
      </c>
      <c r="H1608" s="4" t="str">
        <f>IF($G1608&gt;=30,"Large",IF(G1608&lt;=15,"Small","Medium"))</f>
        <v>Large</v>
      </c>
      <c r="I1608" s="4" t="str">
        <f>VLOOKUP(G1608,$A$2:$B$12,2,TRUE)</f>
        <v>Large</v>
      </c>
      <c r="J1608" s="1">
        <v>317.06</v>
      </c>
      <c r="K1608" s="4">
        <f>IF(I1608="Extra Large",0.01,IF(I1608="XXX Large",0.01,IF(I1608="XX Large",0.01,0)))</f>
        <v>0</v>
      </c>
      <c r="L1608" s="4">
        <f>J1608-(J1608*K1608)</f>
        <v>317.06</v>
      </c>
      <c r="M1608" s="4">
        <f>IF(I1608="XXX Large",J1608-O1608,IF(I1608="XX Large",J1608-O1608,IF(I1608="Extra Large",J1608-O1608,J1608)))</f>
        <v>317.06</v>
      </c>
      <c r="N1608" s="1" t="s">
        <v>10</v>
      </c>
      <c r="O1608" s="1">
        <v>2.06</v>
      </c>
    </row>
    <row r="1609" spans="4:15" x14ac:dyDescent="0.25">
      <c r="D1609" s="1">
        <v>11168</v>
      </c>
      <c r="E1609" s="2">
        <v>41203</v>
      </c>
      <c r="F1609" s="1" t="s">
        <v>12</v>
      </c>
      <c r="G1609" s="1">
        <v>35</v>
      </c>
      <c r="H1609" s="4" t="str">
        <f>IF($G1609&gt;=30,"Large",IF(G1609&lt;=15,"Small","Medium"))</f>
        <v>Large</v>
      </c>
      <c r="I1609" s="4" t="str">
        <f>VLOOKUP(G1609,$A$2:$B$12,2,TRUE)</f>
        <v>Large</v>
      </c>
      <c r="J1609" s="1">
        <v>182.86</v>
      </c>
      <c r="K1609" s="4">
        <f>IF(I1609="Extra Large",0.01,IF(I1609="XXX Large",0.01,IF(I1609="XX Large",0.01,0)))</f>
        <v>0</v>
      </c>
      <c r="L1609" s="4">
        <f>J1609-(J1609*K1609)</f>
        <v>182.86</v>
      </c>
      <c r="M1609" s="4">
        <f>IF(I1609="XXX Large",J1609-O1609,IF(I1609="XX Large",J1609-O1609,IF(I1609="Extra Large",J1609-O1609,J1609)))</f>
        <v>182.86</v>
      </c>
      <c r="N1609" s="1" t="s">
        <v>10</v>
      </c>
      <c r="O1609" s="1">
        <v>5.72</v>
      </c>
    </row>
    <row r="1610" spans="4:15" x14ac:dyDescent="0.25">
      <c r="D1610" s="1">
        <v>2630</v>
      </c>
      <c r="E1610" s="2">
        <v>41205</v>
      </c>
      <c r="F1610" s="1" t="s">
        <v>7</v>
      </c>
      <c r="G1610" s="1">
        <v>31</v>
      </c>
      <c r="H1610" s="4" t="str">
        <f>IF($G1610&gt;=30,"Large",IF(G1610&lt;=15,"Small","Medium"))</f>
        <v>Large</v>
      </c>
      <c r="I1610" s="4" t="str">
        <f>VLOOKUP(G1610,$A$2:$B$12,2,TRUE)</f>
        <v>Large</v>
      </c>
      <c r="J1610" s="1">
        <v>146.51</v>
      </c>
      <c r="K1610" s="4">
        <f>IF(I1610="Extra Large",0.01,IF(I1610="XXX Large",0.01,IF(I1610="XX Large",0.01,0)))</f>
        <v>0</v>
      </c>
      <c r="L1610" s="4">
        <f>J1610-(J1610*K1610)</f>
        <v>146.51</v>
      </c>
      <c r="M1610" s="4">
        <f>IF(I1610="XXX Large",J1610-O1610,IF(I1610="XX Large",J1610-O1610,IF(I1610="Extra Large",J1610-O1610,J1610)))</f>
        <v>146.51</v>
      </c>
      <c r="N1610" s="1" t="s">
        <v>10</v>
      </c>
      <c r="O1610" s="1">
        <v>1.52</v>
      </c>
    </row>
    <row r="1611" spans="4:15" x14ac:dyDescent="0.25">
      <c r="D1611" s="1">
        <v>17831</v>
      </c>
      <c r="E1611" s="2">
        <v>41207</v>
      </c>
      <c r="F1611" s="1" t="s">
        <v>12</v>
      </c>
      <c r="G1611" s="1">
        <v>34</v>
      </c>
      <c r="H1611" s="4" t="str">
        <f>IF($G1611&gt;=30,"Large",IF(G1611&lt;=15,"Small","Medium"))</f>
        <v>Large</v>
      </c>
      <c r="I1611" s="4" t="str">
        <f>VLOOKUP(G1611,$A$2:$B$12,2,TRUE)</f>
        <v>Large</v>
      </c>
      <c r="J1611" s="1">
        <v>239.3</v>
      </c>
      <c r="K1611" s="4">
        <f>IF(I1611="Extra Large",0.01,IF(I1611="XXX Large",0.01,IF(I1611="XX Large",0.01,0)))</f>
        <v>0</v>
      </c>
      <c r="L1611" s="4">
        <f>J1611-(J1611*K1611)</f>
        <v>239.3</v>
      </c>
      <c r="M1611" s="4">
        <f>IF(I1611="XXX Large",J1611-O1611,IF(I1611="XX Large",J1611-O1611,IF(I1611="Extra Large",J1611-O1611,J1611)))</f>
        <v>239.3</v>
      </c>
      <c r="N1611" s="1" t="s">
        <v>10</v>
      </c>
      <c r="O1611" s="1">
        <v>2.83</v>
      </c>
    </row>
    <row r="1612" spans="4:15" x14ac:dyDescent="0.25">
      <c r="D1612" s="1">
        <v>56224</v>
      </c>
      <c r="E1612" s="2">
        <v>41207</v>
      </c>
      <c r="F1612" s="1" t="s">
        <v>14</v>
      </c>
      <c r="G1612" s="1">
        <v>35</v>
      </c>
      <c r="H1612" s="4" t="str">
        <f>IF($G1612&gt;=30,"Large",IF(G1612&lt;=15,"Small","Medium"))</f>
        <v>Large</v>
      </c>
      <c r="I1612" s="4" t="str">
        <f>VLOOKUP(G1612,$A$2:$B$12,2,TRUE)</f>
        <v>Large</v>
      </c>
      <c r="J1612" s="1">
        <v>144.06</v>
      </c>
      <c r="K1612" s="4">
        <f>IF(I1612="Extra Large",0.01,IF(I1612="XXX Large",0.01,IF(I1612="XX Large",0.01,0)))</f>
        <v>0</v>
      </c>
      <c r="L1612" s="4">
        <f>J1612-(J1612*K1612)</f>
        <v>144.06</v>
      </c>
      <c r="M1612" s="4">
        <f>IF(I1612="XXX Large",J1612-O1612,IF(I1612="XX Large",J1612-O1612,IF(I1612="Extra Large",J1612-O1612,J1612)))</f>
        <v>144.06</v>
      </c>
      <c r="N1612" s="1" t="s">
        <v>10</v>
      </c>
      <c r="O1612" s="1">
        <v>5.44</v>
      </c>
    </row>
    <row r="1613" spans="4:15" x14ac:dyDescent="0.25">
      <c r="D1613" s="1">
        <v>23395</v>
      </c>
      <c r="E1613" s="2">
        <v>41209</v>
      </c>
      <c r="F1613" s="1" t="s">
        <v>14</v>
      </c>
      <c r="G1613" s="1">
        <v>31</v>
      </c>
      <c r="H1613" s="4" t="str">
        <f>IF($G1613&gt;=30,"Large",IF(G1613&lt;=15,"Small","Medium"))</f>
        <v>Large</v>
      </c>
      <c r="I1613" s="4" t="str">
        <f>VLOOKUP(G1613,$A$2:$B$12,2,TRUE)</f>
        <v>Large</v>
      </c>
      <c r="J1613" s="1">
        <v>1296.46</v>
      </c>
      <c r="K1613" s="4">
        <f>IF(I1613="Extra Large",0.01,IF(I1613="XXX Large",0.01,IF(I1613="XX Large",0.01,0)))</f>
        <v>0</v>
      </c>
      <c r="L1613" s="4">
        <f>J1613-(J1613*K1613)</f>
        <v>1296.46</v>
      </c>
      <c r="M1613" s="4">
        <f>IF(I1613="XXX Large",J1613-O1613,IF(I1613="XX Large",J1613-O1613,IF(I1613="Extra Large",J1613-O1613,J1613)))</f>
        <v>1296.46</v>
      </c>
      <c r="N1613" s="1" t="s">
        <v>10</v>
      </c>
      <c r="O1613" s="1">
        <v>1.99</v>
      </c>
    </row>
    <row r="1614" spans="4:15" x14ac:dyDescent="0.25">
      <c r="D1614" s="1">
        <v>30499</v>
      </c>
      <c r="E1614" s="2">
        <v>41212</v>
      </c>
      <c r="F1614" s="1" t="s">
        <v>9</v>
      </c>
      <c r="G1614" s="1">
        <v>33</v>
      </c>
      <c r="H1614" s="4" t="str">
        <f>IF($G1614&gt;=30,"Large",IF(G1614&lt;=15,"Small","Medium"))</f>
        <v>Large</v>
      </c>
      <c r="I1614" s="4" t="str">
        <f>VLOOKUP(G1614,$A$2:$B$12,2,TRUE)</f>
        <v>Large</v>
      </c>
      <c r="J1614" s="1">
        <v>199.62</v>
      </c>
      <c r="K1614" s="4">
        <f>IF(I1614="Extra Large",0.01,IF(I1614="XXX Large",0.01,IF(I1614="XX Large",0.01,0)))</f>
        <v>0</v>
      </c>
      <c r="L1614" s="4">
        <f>J1614-(J1614*K1614)</f>
        <v>199.62</v>
      </c>
      <c r="M1614" s="4">
        <f>IF(I1614="XXX Large",J1614-O1614,IF(I1614="XX Large",J1614-O1614,IF(I1614="Extra Large",J1614-O1614,J1614)))</f>
        <v>199.62</v>
      </c>
      <c r="N1614" s="1" t="s">
        <v>10</v>
      </c>
      <c r="O1614" s="1">
        <v>1.2</v>
      </c>
    </row>
    <row r="1615" spans="4:15" x14ac:dyDescent="0.25">
      <c r="D1615" s="1">
        <v>53536</v>
      </c>
      <c r="E1615" s="2">
        <v>41212</v>
      </c>
      <c r="F1615" s="1" t="s">
        <v>9</v>
      </c>
      <c r="G1615" s="1">
        <v>35</v>
      </c>
      <c r="H1615" s="4" t="str">
        <f>IF($G1615&gt;=30,"Large",IF(G1615&lt;=15,"Small","Medium"))</f>
        <v>Large</v>
      </c>
      <c r="I1615" s="4" t="str">
        <f>VLOOKUP(G1615,$A$2:$B$12,2,TRUE)</f>
        <v>Large</v>
      </c>
      <c r="J1615" s="1">
        <v>738.69</v>
      </c>
      <c r="K1615" s="4">
        <f>IF(I1615="Extra Large",0.01,IF(I1615="XXX Large",0.01,IF(I1615="XX Large",0.01,0)))</f>
        <v>0</v>
      </c>
      <c r="L1615" s="4">
        <f>J1615-(J1615*K1615)</f>
        <v>738.69</v>
      </c>
      <c r="M1615" s="4">
        <f>IF(I1615="XXX Large",J1615-O1615,IF(I1615="XX Large",J1615-O1615,IF(I1615="Extra Large",J1615-O1615,J1615)))</f>
        <v>738.69</v>
      </c>
      <c r="N1615" s="1" t="s">
        <v>10</v>
      </c>
      <c r="O1615" s="1">
        <v>7.58</v>
      </c>
    </row>
    <row r="1616" spans="4:15" x14ac:dyDescent="0.25">
      <c r="D1616" s="1">
        <v>36163</v>
      </c>
      <c r="E1616" s="2">
        <v>41218</v>
      </c>
      <c r="F1616" s="1" t="s">
        <v>7</v>
      </c>
      <c r="G1616" s="1">
        <v>32</v>
      </c>
      <c r="H1616" s="4" t="str">
        <f>IF($G1616&gt;=30,"Large",IF(G1616&lt;=15,"Small","Medium"))</f>
        <v>Large</v>
      </c>
      <c r="I1616" s="4" t="str">
        <f>VLOOKUP(G1616,$A$2:$B$12,2,TRUE)</f>
        <v>Large</v>
      </c>
      <c r="J1616" s="1">
        <v>463</v>
      </c>
      <c r="K1616" s="4">
        <f>IF(I1616="Extra Large",0.01,IF(I1616="XXX Large",0.01,IF(I1616="XX Large",0.01,0)))</f>
        <v>0</v>
      </c>
      <c r="L1616" s="4">
        <f>J1616-(J1616*K1616)</f>
        <v>463</v>
      </c>
      <c r="M1616" s="4">
        <f>IF(I1616="XXX Large",J1616-O1616,IF(I1616="XX Large",J1616-O1616,IF(I1616="Extra Large",J1616-O1616,J1616)))</f>
        <v>463</v>
      </c>
      <c r="N1616" s="1" t="s">
        <v>10</v>
      </c>
      <c r="O1616" s="1">
        <v>7.17</v>
      </c>
    </row>
    <row r="1617" spans="4:15" x14ac:dyDescent="0.25">
      <c r="D1617" s="1">
        <v>25249</v>
      </c>
      <c r="E1617" s="2">
        <v>41219</v>
      </c>
      <c r="F1617" s="1" t="s">
        <v>14</v>
      </c>
      <c r="G1617" s="1">
        <v>34</v>
      </c>
      <c r="H1617" s="4" t="str">
        <f>IF($G1617&gt;=30,"Large",IF(G1617&lt;=15,"Small","Medium"))</f>
        <v>Large</v>
      </c>
      <c r="I1617" s="4" t="str">
        <f>VLOOKUP(G1617,$A$2:$B$12,2,TRUE)</f>
        <v>Large</v>
      </c>
      <c r="J1617" s="1">
        <v>926.85</v>
      </c>
      <c r="K1617" s="4">
        <f>IF(I1617="Extra Large",0.01,IF(I1617="XXX Large",0.01,IF(I1617="XX Large",0.01,0)))</f>
        <v>0</v>
      </c>
      <c r="L1617" s="4">
        <f>J1617-(J1617*K1617)</f>
        <v>926.85</v>
      </c>
      <c r="M1617" s="4">
        <f>IF(I1617="XXX Large",J1617-O1617,IF(I1617="XX Large",J1617-O1617,IF(I1617="Extra Large",J1617-O1617,J1617)))</f>
        <v>926.85</v>
      </c>
      <c r="N1617" s="1" t="s">
        <v>10</v>
      </c>
      <c r="O1617" s="1">
        <v>1.49</v>
      </c>
    </row>
    <row r="1618" spans="4:15" x14ac:dyDescent="0.25">
      <c r="D1618" s="1">
        <v>15937</v>
      </c>
      <c r="E1618" s="2">
        <v>41219</v>
      </c>
      <c r="F1618" s="1" t="s">
        <v>7</v>
      </c>
      <c r="G1618" s="1">
        <v>32</v>
      </c>
      <c r="H1618" s="4" t="str">
        <f>IF($G1618&gt;=30,"Large",IF(G1618&lt;=15,"Small","Medium"))</f>
        <v>Large</v>
      </c>
      <c r="I1618" s="4" t="str">
        <f>VLOOKUP(G1618,$A$2:$B$12,2,TRUE)</f>
        <v>Large</v>
      </c>
      <c r="J1618" s="1">
        <v>311.44</v>
      </c>
      <c r="K1618" s="4">
        <f>IF(I1618="Extra Large",0.01,IF(I1618="XXX Large",0.01,IF(I1618="XX Large",0.01,0)))</f>
        <v>0</v>
      </c>
      <c r="L1618" s="4">
        <f>J1618-(J1618*K1618)</f>
        <v>311.44</v>
      </c>
      <c r="M1618" s="4">
        <f>IF(I1618="XXX Large",J1618-O1618,IF(I1618="XX Large",J1618-O1618,IF(I1618="Extra Large",J1618-O1618,J1618)))</f>
        <v>311.44</v>
      </c>
      <c r="N1618" s="1" t="s">
        <v>10</v>
      </c>
      <c r="O1618" s="1">
        <v>1.99</v>
      </c>
    </row>
    <row r="1619" spans="4:15" x14ac:dyDescent="0.25">
      <c r="D1619" s="1">
        <v>42469</v>
      </c>
      <c r="E1619" s="2">
        <v>41221</v>
      </c>
      <c r="F1619" s="1" t="s">
        <v>11</v>
      </c>
      <c r="G1619" s="1">
        <v>31</v>
      </c>
      <c r="H1619" s="4" t="str">
        <f>IF($G1619&gt;=30,"Large",IF(G1619&lt;=15,"Small","Medium"))</f>
        <v>Large</v>
      </c>
      <c r="I1619" s="4" t="str">
        <f>VLOOKUP(G1619,$A$2:$B$12,2,TRUE)</f>
        <v>Large</v>
      </c>
      <c r="J1619" s="1">
        <v>934.87</v>
      </c>
      <c r="K1619" s="4">
        <f>IF(I1619="Extra Large",0.01,IF(I1619="XXX Large",0.01,IF(I1619="XX Large",0.01,0)))</f>
        <v>0</v>
      </c>
      <c r="L1619" s="4">
        <f>J1619-(J1619*K1619)</f>
        <v>934.87</v>
      </c>
      <c r="M1619" s="4">
        <f>IF(I1619="XXX Large",J1619-O1619,IF(I1619="XX Large",J1619-O1619,IF(I1619="Extra Large",J1619-O1619,J1619)))</f>
        <v>934.87</v>
      </c>
      <c r="N1619" s="1" t="s">
        <v>10</v>
      </c>
      <c r="O1619" s="1">
        <v>12.62</v>
      </c>
    </row>
    <row r="1620" spans="4:15" x14ac:dyDescent="0.25">
      <c r="D1620" s="1">
        <v>57600</v>
      </c>
      <c r="E1620" s="2">
        <v>41224</v>
      </c>
      <c r="F1620" s="1" t="s">
        <v>12</v>
      </c>
      <c r="G1620" s="1">
        <v>32</v>
      </c>
      <c r="H1620" s="4" t="str">
        <f>IF($G1620&gt;=30,"Large",IF(G1620&lt;=15,"Small","Medium"))</f>
        <v>Large</v>
      </c>
      <c r="I1620" s="4" t="str">
        <f>VLOOKUP(G1620,$A$2:$B$12,2,TRUE)</f>
        <v>Large</v>
      </c>
      <c r="J1620" s="1">
        <v>1882.12</v>
      </c>
      <c r="K1620" s="4">
        <f>IF(I1620="Extra Large",0.01,IF(I1620="XXX Large",0.01,IF(I1620="XX Large",0.01,0)))</f>
        <v>0</v>
      </c>
      <c r="L1620" s="4">
        <f>J1620-(J1620*K1620)</f>
        <v>1882.12</v>
      </c>
      <c r="M1620" s="4">
        <f>IF(I1620="XXX Large",J1620-O1620,IF(I1620="XX Large",J1620-O1620,IF(I1620="Extra Large",J1620-O1620,J1620)))</f>
        <v>1882.12</v>
      </c>
      <c r="N1620" s="1" t="s">
        <v>10</v>
      </c>
      <c r="O1620" s="1">
        <v>10.29</v>
      </c>
    </row>
    <row r="1621" spans="4:15" x14ac:dyDescent="0.25">
      <c r="D1621" s="1">
        <v>33637</v>
      </c>
      <c r="E1621" s="2">
        <v>41237</v>
      </c>
      <c r="F1621" s="1" t="s">
        <v>7</v>
      </c>
      <c r="G1621" s="1">
        <v>35</v>
      </c>
      <c r="H1621" s="4" t="str">
        <f>IF($G1621&gt;=30,"Large",IF(G1621&lt;=15,"Small","Medium"))</f>
        <v>Large</v>
      </c>
      <c r="I1621" s="4" t="str">
        <f>VLOOKUP(G1621,$A$2:$B$12,2,TRUE)</f>
        <v>Large</v>
      </c>
      <c r="J1621" s="1">
        <v>192.21</v>
      </c>
      <c r="K1621" s="4">
        <f>IF(I1621="Extra Large",0.01,IF(I1621="XXX Large",0.01,IF(I1621="XX Large",0.01,0)))</f>
        <v>0</v>
      </c>
      <c r="L1621" s="4">
        <f>J1621-(J1621*K1621)</f>
        <v>192.21</v>
      </c>
      <c r="M1621" s="4">
        <f>IF(I1621="XXX Large",J1621-O1621,IF(I1621="XX Large",J1621-O1621,IF(I1621="Extra Large",J1621-O1621,J1621)))</f>
        <v>192.21</v>
      </c>
      <c r="N1621" s="1" t="s">
        <v>10</v>
      </c>
      <c r="O1621" s="1">
        <v>5.26</v>
      </c>
    </row>
    <row r="1622" spans="4:15" x14ac:dyDescent="0.25">
      <c r="D1622" s="1">
        <v>6529</v>
      </c>
      <c r="E1622" s="2">
        <v>41239</v>
      </c>
      <c r="F1622" s="1" t="s">
        <v>14</v>
      </c>
      <c r="G1622" s="1">
        <v>35</v>
      </c>
      <c r="H1622" s="4" t="str">
        <f>IF($G1622&gt;=30,"Large",IF(G1622&lt;=15,"Small","Medium"))</f>
        <v>Large</v>
      </c>
      <c r="I1622" s="4" t="str">
        <f>VLOOKUP(G1622,$A$2:$B$12,2,TRUE)</f>
        <v>Large</v>
      </c>
      <c r="J1622" s="1">
        <v>89.71</v>
      </c>
      <c r="K1622" s="4">
        <f>IF(I1622="Extra Large",0.01,IF(I1622="XXX Large",0.01,IF(I1622="XX Large",0.01,0)))</f>
        <v>0</v>
      </c>
      <c r="L1622" s="4">
        <f>J1622-(J1622*K1622)</f>
        <v>89.71</v>
      </c>
      <c r="M1622" s="4">
        <f>IF(I1622="XXX Large",J1622-O1622,IF(I1622="XX Large",J1622-O1622,IF(I1622="Extra Large",J1622-O1622,J1622)))</f>
        <v>89.71</v>
      </c>
      <c r="N1622" s="1" t="s">
        <v>10</v>
      </c>
      <c r="O1622" s="1">
        <v>0.8</v>
      </c>
    </row>
    <row r="1623" spans="4:15" x14ac:dyDescent="0.25">
      <c r="D1623" s="1">
        <v>18368</v>
      </c>
      <c r="E1623" s="2">
        <v>41243</v>
      </c>
      <c r="F1623" s="1" t="s">
        <v>11</v>
      </c>
      <c r="G1623" s="1">
        <v>35</v>
      </c>
      <c r="H1623" s="4" t="str">
        <f>IF($G1623&gt;=30,"Large",IF(G1623&lt;=15,"Small","Medium"))</f>
        <v>Large</v>
      </c>
      <c r="I1623" s="4" t="str">
        <f>VLOOKUP(G1623,$A$2:$B$12,2,TRUE)</f>
        <v>Large</v>
      </c>
      <c r="J1623" s="1">
        <v>1275.6099999999999</v>
      </c>
      <c r="K1623" s="4">
        <f>IF(I1623="Extra Large",0.01,IF(I1623="XXX Large",0.01,IF(I1623="XX Large",0.01,0)))</f>
        <v>0</v>
      </c>
      <c r="L1623" s="4">
        <f>J1623-(J1623*K1623)</f>
        <v>1275.6099999999999</v>
      </c>
      <c r="M1623" s="4">
        <f>IF(I1623="XXX Large",J1623-O1623,IF(I1623="XX Large",J1623-O1623,IF(I1623="Extra Large",J1623-O1623,J1623)))</f>
        <v>1275.6099999999999</v>
      </c>
      <c r="N1623" s="1" t="s">
        <v>10</v>
      </c>
      <c r="O1623" s="1">
        <v>5.08</v>
      </c>
    </row>
    <row r="1624" spans="4:15" x14ac:dyDescent="0.25">
      <c r="D1624" s="1">
        <v>59329</v>
      </c>
      <c r="E1624" s="2">
        <v>41247</v>
      </c>
      <c r="F1624" s="1" t="s">
        <v>12</v>
      </c>
      <c r="G1624" s="1">
        <v>35</v>
      </c>
      <c r="H1624" s="4" t="str">
        <f>IF($G1624&gt;=30,"Large",IF(G1624&lt;=15,"Small","Medium"))</f>
        <v>Large</v>
      </c>
      <c r="I1624" s="4" t="str">
        <f>VLOOKUP(G1624,$A$2:$B$12,2,TRUE)</f>
        <v>Large</v>
      </c>
      <c r="J1624" s="1">
        <v>128.12</v>
      </c>
      <c r="K1624" s="4">
        <f>IF(I1624="Extra Large",0.01,IF(I1624="XXX Large",0.01,IF(I1624="XX Large",0.01,0)))</f>
        <v>0</v>
      </c>
      <c r="L1624" s="4">
        <f>J1624-(J1624*K1624)</f>
        <v>128.12</v>
      </c>
      <c r="M1624" s="4">
        <f>IF(I1624="XXX Large",J1624-O1624,IF(I1624="XX Large",J1624-O1624,IF(I1624="Extra Large",J1624-O1624,J1624)))</f>
        <v>128.12</v>
      </c>
      <c r="N1624" s="1" t="s">
        <v>10</v>
      </c>
      <c r="O1624" s="1">
        <v>5.44</v>
      </c>
    </row>
    <row r="1625" spans="4:15" x14ac:dyDescent="0.25">
      <c r="D1625" s="1">
        <v>13031</v>
      </c>
      <c r="E1625" s="2">
        <v>41247</v>
      </c>
      <c r="F1625" s="1" t="s">
        <v>7</v>
      </c>
      <c r="G1625" s="1">
        <v>34</v>
      </c>
      <c r="H1625" s="4" t="str">
        <f>IF($G1625&gt;=30,"Large",IF(G1625&lt;=15,"Small","Medium"))</f>
        <v>Large</v>
      </c>
      <c r="I1625" s="4" t="str">
        <f>VLOOKUP(G1625,$A$2:$B$12,2,TRUE)</f>
        <v>Large</v>
      </c>
      <c r="J1625" s="1">
        <v>210.06</v>
      </c>
      <c r="K1625" s="4">
        <f>IF(I1625="Extra Large",0.01,IF(I1625="XXX Large",0.01,IF(I1625="XX Large",0.01,0)))</f>
        <v>0</v>
      </c>
      <c r="L1625" s="4">
        <f>J1625-(J1625*K1625)</f>
        <v>210.06</v>
      </c>
      <c r="M1625" s="4">
        <f>IF(I1625="XXX Large",J1625-O1625,IF(I1625="XX Large",J1625-O1625,IF(I1625="Extra Large",J1625-O1625,J1625)))</f>
        <v>210.06</v>
      </c>
      <c r="N1625" s="1" t="s">
        <v>10</v>
      </c>
      <c r="O1625" s="1">
        <v>7.37</v>
      </c>
    </row>
    <row r="1626" spans="4:15" x14ac:dyDescent="0.25">
      <c r="D1626" s="1">
        <v>26919</v>
      </c>
      <c r="E1626" s="2">
        <v>41253</v>
      </c>
      <c r="F1626" s="1" t="s">
        <v>7</v>
      </c>
      <c r="G1626" s="1">
        <v>32</v>
      </c>
      <c r="H1626" s="4" t="str">
        <f>IF($G1626&gt;=30,"Large",IF(G1626&lt;=15,"Small","Medium"))</f>
        <v>Large</v>
      </c>
      <c r="I1626" s="4" t="str">
        <f>VLOOKUP(G1626,$A$2:$B$12,2,TRUE)</f>
        <v>Large</v>
      </c>
      <c r="J1626" s="1">
        <v>155.27000000000001</v>
      </c>
      <c r="K1626" s="4">
        <f>IF(I1626="Extra Large",0.01,IF(I1626="XXX Large",0.01,IF(I1626="XX Large",0.01,0)))</f>
        <v>0</v>
      </c>
      <c r="L1626" s="4">
        <f>J1626-(J1626*K1626)</f>
        <v>155.27000000000001</v>
      </c>
      <c r="M1626" s="4">
        <f>IF(I1626="XXX Large",J1626-O1626,IF(I1626="XX Large",J1626-O1626,IF(I1626="Extra Large",J1626-O1626,J1626)))</f>
        <v>155.27000000000001</v>
      </c>
      <c r="N1626" s="1" t="s">
        <v>10</v>
      </c>
      <c r="O1626" s="1">
        <v>7.54</v>
      </c>
    </row>
    <row r="1627" spans="4:15" x14ac:dyDescent="0.25">
      <c r="D1627" s="1">
        <v>46048</v>
      </c>
      <c r="E1627" s="2">
        <v>41254</v>
      </c>
      <c r="F1627" s="1" t="s">
        <v>14</v>
      </c>
      <c r="G1627" s="1">
        <v>35</v>
      </c>
      <c r="H1627" s="4" t="str">
        <f>IF($G1627&gt;=30,"Large",IF(G1627&lt;=15,"Small","Medium"))</f>
        <v>Large</v>
      </c>
      <c r="I1627" s="4" t="str">
        <f>VLOOKUP(G1627,$A$2:$B$12,2,TRUE)</f>
        <v>Large</v>
      </c>
      <c r="J1627" s="1">
        <v>447.25</v>
      </c>
      <c r="K1627" s="4">
        <f>IF(I1627="Extra Large",0.01,IF(I1627="XXX Large",0.01,IF(I1627="XX Large",0.01,0)))</f>
        <v>0</v>
      </c>
      <c r="L1627" s="4">
        <f>J1627-(J1627*K1627)</f>
        <v>447.25</v>
      </c>
      <c r="M1627" s="4">
        <f>IF(I1627="XXX Large",J1627-O1627,IF(I1627="XX Large",J1627-O1627,IF(I1627="Extra Large",J1627-O1627,J1627)))</f>
        <v>447.25</v>
      </c>
      <c r="N1627" s="1" t="s">
        <v>10</v>
      </c>
      <c r="O1627" s="1">
        <v>4.51</v>
      </c>
    </row>
    <row r="1628" spans="4:15" x14ac:dyDescent="0.25">
      <c r="D1628" s="1">
        <v>26661</v>
      </c>
      <c r="E1628" s="2">
        <v>41262</v>
      </c>
      <c r="F1628" s="1" t="s">
        <v>14</v>
      </c>
      <c r="G1628" s="1">
        <v>31</v>
      </c>
      <c r="H1628" s="4" t="str">
        <f>IF($G1628&gt;=30,"Large",IF(G1628&lt;=15,"Small","Medium"))</f>
        <v>Large</v>
      </c>
      <c r="I1628" s="4" t="str">
        <f>VLOOKUP(G1628,$A$2:$B$12,2,TRUE)</f>
        <v>Large</v>
      </c>
      <c r="J1628" s="1">
        <v>1772.2245</v>
      </c>
      <c r="K1628" s="4">
        <f>IF(I1628="Extra Large",0.01,IF(I1628="XXX Large",0.01,IF(I1628="XX Large",0.01,0)))</f>
        <v>0</v>
      </c>
      <c r="L1628" s="4">
        <f>J1628-(J1628*K1628)</f>
        <v>1772.2245</v>
      </c>
      <c r="M1628" s="4">
        <f>IF(I1628="XXX Large",J1628-O1628,IF(I1628="XX Large",J1628-O1628,IF(I1628="Extra Large",J1628-O1628,J1628)))</f>
        <v>1772.2245</v>
      </c>
      <c r="N1628" s="1" t="s">
        <v>10</v>
      </c>
      <c r="O1628" s="1">
        <v>4.99</v>
      </c>
    </row>
    <row r="1629" spans="4:15" x14ac:dyDescent="0.25">
      <c r="D1629" s="1">
        <v>44992</v>
      </c>
      <c r="E1629" s="2">
        <v>41267</v>
      </c>
      <c r="F1629" s="1" t="s">
        <v>12</v>
      </c>
      <c r="G1629" s="1">
        <v>32</v>
      </c>
      <c r="H1629" s="4" t="str">
        <f>IF($G1629&gt;=30,"Large",IF(G1629&lt;=15,"Small","Medium"))</f>
        <v>Large</v>
      </c>
      <c r="I1629" s="4" t="str">
        <f>VLOOKUP(G1629,$A$2:$B$12,2,TRUE)</f>
        <v>Large</v>
      </c>
      <c r="J1629" s="1">
        <v>1673.53</v>
      </c>
      <c r="K1629" s="4">
        <f>IF(I1629="Extra Large",0.01,IF(I1629="XXX Large",0.01,IF(I1629="XX Large",0.01,0)))</f>
        <v>0</v>
      </c>
      <c r="L1629" s="4">
        <f>J1629-(J1629*K1629)</f>
        <v>1673.53</v>
      </c>
      <c r="M1629" s="4">
        <f>IF(I1629="XXX Large",J1629-O1629,IF(I1629="XX Large",J1629-O1629,IF(I1629="Extra Large",J1629-O1629,J1629)))</f>
        <v>1673.53</v>
      </c>
      <c r="N1629" s="1" t="s">
        <v>10</v>
      </c>
      <c r="O1629" s="1">
        <v>10.17</v>
      </c>
    </row>
    <row r="1630" spans="4:15" x14ac:dyDescent="0.25">
      <c r="D1630" s="1">
        <v>49344</v>
      </c>
      <c r="E1630" s="2">
        <v>41273</v>
      </c>
      <c r="F1630" s="1" t="s">
        <v>7</v>
      </c>
      <c r="G1630" s="1">
        <v>31</v>
      </c>
      <c r="H1630" s="4" t="str">
        <f>IF($G1630&gt;=30,"Large",IF(G1630&lt;=15,"Small","Medium"))</f>
        <v>Large</v>
      </c>
      <c r="I1630" s="4" t="str">
        <f>VLOOKUP(G1630,$A$2:$B$12,2,TRUE)</f>
        <v>Large</v>
      </c>
      <c r="J1630" s="1">
        <v>672.93</v>
      </c>
      <c r="K1630" s="4">
        <f>IF(I1630="Extra Large",0.01,IF(I1630="XXX Large",0.01,IF(I1630="XX Large",0.01,0)))</f>
        <v>0</v>
      </c>
      <c r="L1630" s="4">
        <f>J1630-(J1630*K1630)</f>
        <v>672.93</v>
      </c>
      <c r="M1630" s="4">
        <f>IF(I1630="XXX Large",J1630-O1630,IF(I1630="XX Large",J1630-O1630,IF(I1630="Extra Large",J1630-O1630,J1630)))</f>
        <v>672.93</v>
      </c>
      <c r="N1630" s="1" t="s">
        <v>10</v>
      </c>
      <c r="O1630" s="1">
        <v>4</v>
      </c>
    </row>
    <row r="1631" spans="4:15" x14ac:dyDescent="0.25">
      <c r="D1631" s="1">
        <v>29030</v>
      </c>
      <c r="E1631" s="2">
        <v>40910</v>
      </c>
      <c r="F1631" s="1" t="s">
        <v>14</v>
      </c>
      <c r="G1631" s="1">
        <v>10</v>
      </c>
      <c r="H1631" s="4" t="str">
        <f>IF($G1631&gt;=30,"Large",IF(G1631&lt;=15,"Small","Medium"))</f>
        <v>Small</v>
      </c>
      <c r="I1631" s="4" t="str">
        <f>VLOOKUP(G1631,$A$2:$B$12,2,TRUE)</f>
        <v>Extra Small</v>
      </c>
      <c r="J1631" s="1">
        <v>192.58</v>
      </c>
      <c r="K1631" s="4">
        <f>IF(I1631="Extra Large",0.01,IF(I1631="XXX Large",0.01,IF(I1631="XX Large",0.01,0)))</f>
        <v>0</v>
      </c>
      <c r="L1631" s="4">
        <f>J1631-(J1631*K1631)</f>
        <v>192.58</v>
      </c>
      <c r="M1631" s="4">
        <f>IF(I1631="XXX Large",J1631-O1631,IF(I1631="XX Large",J1631-O1631,IF(I1631="Extra Large",J1631-O1631,J1631)))</f>
        <v>192.58</v>
      </c>
      <c r="N1631" s="1" t="s">
        <v>10</v>
      </c>
      <c r="O1631" s="1">
        <v>4.0999999999999996</v>
      </c>
    </row>
    <row r="1632" spans="4:15" x14ac:dyDescent="0.25">
      <c r="D1632" s="1">
        <v>35811</v>
      </c>
      <c r="E1632" s="2">
        <v>40911</v>
      </c>
      <c r="F1632" s="1" t="s">
        <v>12</v>
      </c>
      <c r="G1632" s="1">
        <v>6</v>
      </c>
      <c r="H1632" s="4" t="str">
        <f>IF($G1632&gt;=30,"Large",IF(G1632&lt;=15,"Small","Medium"))</f>
        <v>Small</v>
      </c>
      <c r="I1632" s="4" t="str">
        <f>VLOOKUP(G1632,$A$2:$B$12,2,TRUE)</f>
        <v>Extra Small</v>
      </c>
      <c r="J1632" s="1">
        <v>10.39</v>
      </c>
      <c r="K1632" s="4">
        <f>IF(I1632="Extra Large",0.01,IF(I1632="XXX Large",0.01,IF(I1632="XX Large",0.01,0)))</f>
        <v>0</v>
      </c>
      <c r="L1632" s="4">
        <f>J1632-(J1632*K1632)</f>
        <v>10.39</v>
      </c>
      <c r="M1632" s="4">
        <f>IF(I1632="XXX Large",J1632-O1632,IF(I1632="XX Large",J1632-O1632,IF(I1632="Extra Large",J1632-O1632,J1632)))</f>
        <v>10.39</v>
      </c>
      <c r="N1632" s="1" t="s">
        <v>10</v>
      </c>
      <c r="O1632" s="1">
        <v>0.7</v>
      </c>
    </row>
    <row r="1633" spans="4:15" x14ac:dyDescent="0.25">
      <c r="D1633" s="1">
        <v>4800</v>
      </c>
      <c r="E1633" s="2">
        <v>40913</v>
      </c>
      <c r="F1633" s="1" t="s">
        <v>7</v>
      </c>
      <c r="G1633" s="1">
        <v>7</v>
      </c>
      <c r="H1633" s="4" t="str">
        <f>IF($G1633&gt;=30,"Large",IF(G1633&lt;=15,"Small","Medium"))</f>
        <v>Small</v>
      </c>
      <c r="I1633" s="4" t="str">
        <f>VLOOKUP(G1633,$A$2:$B$12,2,TRUE)</f>
        <v>Extra Small</v>
      </c>
      <c r="J1633" s="1">
        <v>79.81</v>
      </c>
      <c r="K1633" s="4">
        <f>IF(I1633="Extra Large",0.01,IF(I1633="XXX Large",0.01,IF(I1633="XX Large",0.01,0)))</f>
        <v>0</v>
      </c>
      <c r="L1633" s="4">
        <f>J1633-(J1633*K1633)</f>
        <v>79.81</v>
      </c>
      <c r="M1633" s="4">
        <f>IF(I1633="XXX Large",J1633-O1633,IF(I1633="XX Large",J1633-O1633,IF(I1633="Extra Large",J1633-O1633,J1633)))</f>
        <v>79.81</v>
      </c>
      <c r="N1633" s="1" t="s">
        <v>10</v>
      </c>
      <c r="O1633" s="1">
        <v>2.36</v>
      </c>
    </row>
    <row r="1634" spans="4:15" x14ac:dyDescent="0.25">
      <c r="D1634" s="1">
        <v>16036</v>
      </c>
      <c r="E1634" s="2">
        <v>40913</v>
      </c>
      <c r="F1634" s="1" t="s">
        <v>14</v>
      </c>
      <c r="G1634" s="1">
        <v>10</v>
      </c>
      <c r="H1634" s="4" t="str">
        <f>IF($G1634&gt;=30,"Large",IF(G1634&lt;=15,"Small","Medium"))</f>
        <v>Small</v>
      </c>
      <c r="I1634" s="4" t="str">
        <f>VLOOKUP(G1634,$A$2:$B$12,2,TRUE)</f>
        <v>Extra Small</v>
      </c>
      <c r="J1634" s="1">
        <v>1319.421</v>
      </c>
      <c r="K1634" s="4">
        <f>IF(I1634="Extra Large",0.01,IF(I1634="XXX Large",0.01,IF(I1634="XX Large",0.01,0)))</f>
        <v>0</v>
      </c>
      <c r="L1634" s="4">
        <f>J1634-(J1634*K1634)</f>
        <v>1319.421</v>
      </c>
      <c r="M1634" s="4">
        <f>IF(I1634="XXX Large",J1634-O1634,IF(I1634="XX Large",J1634-O1634,IF(I1634="Extra Large",J1634-O1634,J1634)))</f>
        <v>1319.421</v>
      </c>
      <c r="N1634" s="1" t="s">
        <v>10</v>
      </c>
      <c r="O1634" s="1">
        <v>8.08</v>
      </c>
    </row>
    <row r="1635" spans="4:15" x14ac:dyDescent="0.25">
      <c r="D1635" s="1">
        <v>5601</v>
      </c>
      <c r="E1635" s="2">
        <v>40913</v>
      </c>
      <c r="F1635" s="1" t="s">
        <v>9</v>
      </c>
      <c r="G1635" s="1">
        <v>10</v>
      </c>
      <c r="H1635" s="4" t="str">
        <f>IF($G1635&gt;=30,"Large",IF(G1635&lt;=15,"Small","Medium"))</f>
        <v>Small</v>
      </c>
      <c r="I1635" s="4" t="str">
        <f>VLOOKUP(G1635,$A$2:$B$12,2,TRUE)</f>
        <v>Extra Small</v>
      </c>
      <c r="J1635" s="1">
        <v>120.53</v>
      </c>
      <c r="K1635" s="4">
        <f>IF(I1635="Extra Large",0.01,IF(I1635="XXX Large",0.01,IF(I1635="XX Large",0.01,0)))</f>
        <v>0</v>
      </c>
      <c r="L1635" s="4">
        <f>J1635-(J1635*K1635)</f>
        <v>120.53</v>
      </c>
      <c r="M1635" s="4">
        <f>IF(I1635="XXX Large",J1635-O1635,IF(I1635="XX Large",J1635-O1635,IF(I1635="Extra Large",J1635-O1635,J1635)))</f>
        <v>120.53</v>
      </c>
      <c r="N1635" s="1" t="s">
        <v>10</v>
      </c>
      <c r="O1635" s="1">
        <v>2.85</v>
      </c>
    </row>
    <row r="1636" spans="4:15" x14ac:dyDescent="0.25">
      <c r="D1636" s="1">
        <v>57698</v>
      </c>
      <c r="E1636" s="2">
        <v>40914</v>
      </c>
      <c r="F1636" s="1" t="s">
        <v>12</v>
      </c>
      <c r="G1636" s="1">
        <v>10</v>
      </c>
      <c r="H1636" s="4" t="str">
        <f>IF($G1636&gt;=30,"Large",IF(G1636&lt;=15,"Small","Medium"))</f>
        <v>Small</v>
      </c>
      <c r="I1636" s="4" t="str">
        <f>VLOOKUP(G1636,$A$2:$B$12,2,TRUE)</f>
        <v>Extra Small</v>
      </c>
      <c r="J1636" s="1">
        <v>86</v>
      </c>
      <c r="K1636" s="4">
        <f>IF(I1636="Extra Large",0.01,IF(I1636="XXX Large",0.01,IF(I1636="XX Large",0.01,0)))</f>
        <v>0</v>
      </c>
      <c r="L1636" s="4">
        <f>J1636-(J1636*K1636)</f>
        <v>86</v>
      </c>
      <c r="M1636" s="4">
        <f>IF(I1636="XXX Large",J1636-O1636,IF(I1636="XX Large",J1636-O1636,IF(I1636="Extra Large",J1636-O1636,J1636)))</f>
        <v>86</v>
      </c>
      <c r="N1636" s="1" t="s">
        <v>10</v>
      </c>
      <c r="O1636" s="1">
        <v>9.23</v>
      </c>
    </row>
    <row r="1637" spans="4:15" x14ac:dyDescent="0.25">
      <c r="D1637" s="1">
        <v>45284</v>
      </c>
      <c r="E1637" s="2">
        <v>40915</v>
      </c>
      <c r="F1637" s="1" t="s">
        <v>9</v>
      </c>
      <c r="G1637" s="1">
        <v>7</v>
      </c>
      <c r="H1637" s="4" t="str">
        <f>IF($G1637&gt;=30,"Large",IF(G1637&lt;=15,"Small","Medium"))</f>
        <v>Small</v>
      </c>
      <c r="I1637" s="4" t="str">
        <f>VLOOKUP(G1637,$A$2:$B$12,2,TRUE)</f>
        <v>Extra Small</v>
      </c>
      <c r="J1637" s="1">
        <v>91.43</v>
      </c>
      <c r="K1637" s="4">
        <f>IF(I1637="Extra Large",0.01,IF(I1637="XXX Large",0.01,IF(I1637="XX Large",0.01,0)))</f>
        <v>0</v>
      </c>
      <c r="L1637" s="4">
        <f>J1637-(J1637*K1637)</f>
        <v>91.43</v>
      </c>
      <c r="M1637" s="4">
        <f>IF(I1637="XXX Large",J1637-O1637,IF(I1637="XX Large",J1637-O1637,IF(I1637="Extra Large",J1637-O1637,J1637)))</f>
        <v>91.43</v>
      </c>
      <c r="N1637" s="1" t="s">
        <v>10</v>
      </c>
      <c r="O1637" s="1">
        <v>8.99</v>
      </c>
    </row>
    <row r="1638" spans="4:15" x14ac:dyDescent="0.25">
      <c r="D1638" s="1">
        <v>2688</v>
      </c>
      <c r="E1638" s="2">
        <v>40931</v>
      </c>
      <c r="F1638" s="1" t="s">
        <v>9</v>
      </c>
      <c r="G1638" s="1">
        <v>7</v>
      </c>
      <c r="H1638" s="4" t="str">
        <f>IF($G1638&gt;=30,"Large",IF(G1638&lt;=15,"Small","Medium"))</f>
        <v>Small</v>
      </c>
      <c r="I1638" s="4" t="str">
        <f>VLOOKUP(G1638,$A$2:$B$12,2,TRUE)</f>
        <v>Extra Small</v>
      </c>
      <c r="J1638" s="1">
        <v>145.41999999999999</v>
      </c>
      <c r="K1638" s="4">
        <f>IF(I1638="Extra Large",0.01,IF(I1638="XXX Large",0.01,IF(I1638="XX Large",0.01,0)))</f>
        <v>0</v>
      </c>
      <c r="L1638" s="4">
        <f>J1638-(J1638*K1638)</f>
        <v>145.41999999999999</v>
      </c>
      <c r="M1638" s="4">
        <f>IF(I1638="XXX Large",J1638-O1638,IF(I1638="XX Large",J1638-O1638,IF(I1638="Extra Large",J1638-O1638,J1638)))</f>
        <v>145.41999999999999</v>
      </c>
      <c r="N1638" s="1" t="s">
        <v>10</v>
      </c>
      <c r="O1638" s="1">
        <v>6.5</v>
      </c>
    </row>
    <row r="1639" spans="4:15" x14ac:dyDescent="0.25">
      <c r="D1639" s="1">
        <v>41760</v>
      </c>
      <c r="E1639" s="2">
        <v>40935</v>
      </c>
      <c r="F1639" s="1" t="s">
        <v>7</v>
      </c>
      <c r="G1639" s="1">
        <v>7</v>
      </c>
      <c r="H1639" s="4" t="str">
        <f>IF($G1639&gt;=30,"Large",IF(G1639&lt;=15,"Small","Medium"))</f>
        <v>Small</v>
      </c>
      <c r="I1639" s="4" t="str">
        <f>VLOOKUP(G1639,$A$2:$B$12,2,TRUE)</f>
        <v>Extra Small</v>
      </c>
      <c r="J1639" s="1">
        <v>685.72050000000002</v>
      </c>
      <c r="K1639" s="4">
        <f>IF(I1639="Extra Large",0.01,IF(I1639="XXX Large",0.01,IF(I1639="XX Large",0.01,0)))</f>
        <v>0</v>
      </c>
      <c r="L1639" s="4">
        <f>J1639-(J1639*K1639)</f>
        <v>685.72050000000002</v>
      </c>
      <c r="M1639" s="4">
        <f>IF(I1639="XXX Large",J1639-O1639,IF(I1639="XX Large",J1639-O1639,IF(I1639="Extra Large",J1639-O1639,J1639)))</f>
        <v>685.72050000000002</v>
      </c>
      <c r="N1639" s="1" t="s">
        <v>10</v>
      </c>
      <c r="O1639" s="1">
        <v>2.5</v>
      </c>
    </row>
    <row r="1640" spans="4:15" x14ac:dyDescent="0.25">
      <c r="D1640" s="1">
        <v>50148</v>
      </c>
      <c r="E1640" s="2">
        <v>40940</v>
      </c>
      <c r="F1640" s="1" t="s">
        <v>14</v>
      </c>
      <c r="G1640" s="1">
        <v>9</v>
      </c>
      <c r="H1640" s="4" t="str">
        <f>IF($G1640&gt;=30,"Large",IF(G1640&lt;=15,"Small","Medium"))</f>
        <v>Small</v>
      </c>
      <c r="I1640" s="4" t="str">
        <f>VLOOKUP(G1640,$A$2:$B$12,2,TRUE)</f>
        <v>Extra Small</v>
      </c>
      <c r="J1640" s="1">
        <v>17965.45</v>
      </c>
      <c r="K1640" s="4">
        <f>IF(I1640="Extra Large",0.01,IF(I1640="XXX Large",0.01,IF(I1640="XX Large",0.01,0)))</f>
        <v>0</v>
      </c>
      <c r="L1640" s="4">
        <f>J1640-(J1640*K1640)</f>
        <v>17965.45</v>
      </c>
      <c r="M1640" s="4">
        <f>IF(I1640="XXX Large",J1640-O1640,IF(I1640="XX Large",J1640-O1640,IF(I1640="Extra Large",J1640-O1640,J1640)))</f>
        <v>17965.45</v>
      </c>
      <c r="N1640" s="1" t="s">
        <v>10</v>
      </c>
      <c r="O1640" s="1">
        <v>13.99</v>
      </c>
    </row>
    <row r="1641" spans="4:15" x14ac:dyDescent="0.25">
      <c r="D1641" s="1">
        <v>50822</v>
      </c>
      <c r="E1641" s="2">
        <v>40946</v>
      </c>
      <c r="F1641" s="1" t="s">
        <v>14</v>
      </c>
      <c r="G1641" s="1">
        <v>6</v>
      </c>
      <c r="H1641" s="4" t="str">
        <f>IF($G1641&gt;=30,"Large",IF(G1641&lt;=15,"Small","Medium"))</f>
        <v>Small</v>
      </c>
      <c r="I1641" s="4" t="str">
        <f>VLOOKUP(G1641,$A$2:$B$12,2,TRUE)</f>
        <v>Extra Small</v>
      </c>
      <c r="J1641" s="1">
        <v>1635.29</v>
      </c>
      <c r="K1641" s="4">
        <f>IF(I1641="Extra Large",0.01,IF(I1641="XXX Large",0.01,IF(I1641="XX Large",0.01,0)))</f>
        <v>0</v>
      </c>
      <c r="L1641" s="4">
        <f>J1641-(J1641*K1641)</f>
        <v>1635.29</v>
      </c>
      <c r="M1641" s="4">
        <f>IF(I1641="XXX Large",J1641-O1641,IF(I1641="XX Large",J1641-O1641,IF(I1641="Extra Large",J1641-O1641,J1641)))</f>
        <v>1635.29</v>
      </c>
      <c r="N1641" s="1" t="s">
        <v>10</v>
      </c>
      <c r="O1641" s="1">
        <v>24.49</v>
      </c>
    </row>
    <row r="1642" spans="4:15" x14ac:dyDescent="0.25">
      <c r="D1642" s="1">
        <v>33414</v>
      </c>
      <c r="E1642" s="2">
        <v>40949</v>
      </c>
      <c r="F1642" s="1" t="s">
        <v>11</v>
      </c>
      <c r="G1642" s="1">
        <v>9</v>
      </c>
      <c r="H1642" s="4" t="str">
        <f>IF($G1642&gt;=30,"Large",IF(G1642&lt;=15,"Small","Medium"))</f>
        <v>Small</v>
      </c>
      <c r="I1642" s="4" t="str">
        <f>VLOOKUP(G1642,$A$2:$B$12,2,TRUE)</f>
        <v>Extra Small</v>
      </c>
      <c r="J1642" s="1">
        <v>37.22</v>
      </c>
      <c r="K1642" s="4">
        <f>IF(I1642="Extra Large",0.01,IF(I1642="XXX Large",0.01,IF(I1642="XX Large",0.01,0)))</f>
        <v>0</v>
      </c>
      <c r="L1642" s="4">
        <f>J1642-(J1642*K1642)</f>
        <v>37.22</v>
      </c>
      <c r="M1642" s="4">
        <f>IF(I1642="XXX Large",J1642-O1642,IF(I1642="XX Large",J1642-O1642,IF(I1642="Extra Large",J1642-O1642,J1642)))</f>
        <v>37.22</v>
      </c>
      <c r="N1642" s="1" t="s">
        <v>10</v>
      </c>
      <c r="O1642" s="1">
        <v>1.17</v>
      </c>
    </row>
    <row r="1643" spans="4:15" x14ac:dyDescent="0.25">
      <c r="D1643" s="1">
        <v>38661</v>
      </c>
      <c r="E1643" s="2">
        <v>40951</v>
      </c>
      <c r="F1643" s="1" t="s">
        <v>9</v>
      </c>
      <c r="G1643" s="1">
        <v>6</v>
      </c>
      <c r="H1643" s="4" t="str">
        <f>IF($G1643&gt;=30,"Large",IF(G1643&lt;=15,"Small","Medium"))</f>
        <v>Small</v>
      </c>
      <c r="I1643" s="4" t="str">
        <f>VLOOKUP(G1643,$A$2:$B$12,2,TRUE)</f>
        <v>Extra Small</v>
      </c>
      <c r="J1643" s="1">
        <v>170.374</v>
      </c>
      <c r="K1643" s="4">
        <f>IF(I1643="Extra Large",0.01,IF(I1643="XXX Large",0.01,IF(I1643="XX Large",0.01,0)))</f>
        <v>0</v>
      </c>
      <c r="L1643" s="4">
        <f>J1643-(J1643*K1643)</f>
        <v>170.374</v>
      </c>
      <c r="M1643" s="4">
        <f>IF(I1643="XXX Large",J1643-O1643,IF(I1643="XX Large",J1643-O1643,IF(I1643="Extra Large",J1643-O1643,J1643)))</f>
        <v>170.374</v>
      </c>
      <c r="N1643" s="1" t="s">
        <v>10</v>
      </c>
      <c r="O1643" s="1">
        <v>0.99</v>
      </c>
    </row>
    <row r="1644" spans="4:15" x14ac:dyDescent="0.25">
      <c r="D1644" s="1">
        <v>54371</v>
      </c>
      <c r="E1644" s="2">
        <v>40954</v>
      </c>
      <c r="F1644" s="1" t="s">
        <v>11</v>
      </c>
      <c r="G1644" s="1">
        <v>7</v>
      </c>
      <c r="H1644" s="4" t="str">
        <f>IF($G1644&gt;=30,"Large",IF(G1644&lt;=15,"Small","Medium"))</f>
        <v>Small</v>
      </c>
      <c r="I1644" s="4" t="str">
        <f>VLOOKUP(G1644,$A$2:$B$12,2,TRUE)</f>
        <v>Extra Small</v>
      </c>
      <c r="J1644" s="1">
        <v>118.63</v>
      </c>
      <c r="K1644" s="4">
        <f>IF(I1644="Extra Large",0.01,IF(I1644="XXX Large",0.01,IF(I1644="XX Large",0.01,0)))</f>
        <v>0</v>
      </c>
      <c r="L1644" s="4">
        <f>J1644-(J1644*K1644)</f>
        <v>118.63</v>
      </c>
      <c r="M1644" s="4">
        <f>IF(I1644="XXX Large",J1644-O1644,IF(I1644="XX Large",J1644-O1644,IF(I1644="Extra Large",J1644-O1644,J1644)))</f>
        <v>118.63</v>
      </c>
      <c r="N1644" s="1" t="s">
        <v>10</v>
      </c>
      <c r="O1644" s="1">
        <v>5.08</v>
      </c>
    </row>
    <row r="1645" spans="4:15" x14ac:dyDescent="0.25">
      <c r="D1645" s="1">
        <v>31106</v>
      </c>
      <c r="E1645" s="2">
        <v>40955</v>
      </c>
      <c r="F1645" s="1" t="s">
        <v>7</v>
      </c>
      <c r="G1645" s="1">
        <v>7</v>
      </c>
      <c r="H1645" s="4" t="str">
        <f>IF($G1645&gt;=30,"Large",IF(G1645&lt;=15,"Small","Medium"))</f>
        <v>Small</v>
      </c>
      <c r="I1645" s="4" t="str">
        <f>VLOOKUP(G1645,$A$2:$B$12,2,TRUE)</f>
        <v>Extra Small</v>
      </c>
      <c r="J1645" s="1">
        <v>187.33</v>
      </c>
      <c r="K1645" s="4">
        <f>IF(I1645="Extra Large",0.01,IF(I1645="XXX Large",0.01,IF(I1645="XX Large",0.01,0)))</f>
        <v>0</v>
      </c>
      <c r="L1645" s="4">
        <f>J1645-(J1645*K1645)</f>
        <v>187.33</v>
      </c>
      <c r="M1645" s="4">
        <f>IF(I1645="XXX Large",J1645-O1645,IF(I1645="XX Large",J1645-O1645,IF(I1645="Extra Large",J1645-O1645,J1645)))</f>
        <v>187.33</v>
      </c>
      <c r="N1645" s="1" t="s">
        <v>10</v>
      </c>
      <c r="O1645" s="1">
        <v>9.8699999999999992</v>
      </c>
    </row>
    <row r="1646" spans="4:15" x14ac:dyDescent="0.25">
      <c r="D1646" s="1">
        <v>14212</v>
      </c>
      <c r="E1646" s="2">
        <v>40955</v>
      </c>
      <c r="F1646" s="1" t="s">
        <v>12</v>
      </c>
      <c r="G1646" s="1">
        <v>8</v>
      </c>
      <c r="H1646" s="4" t="str">
        <f>IF($G1646&gt;=30,"Large",IF(G1646&lt;=15,"Small","Medium"))</f>
        <v>Small</v>
      </c>
      <c r="I1646" s="4" t="str">
        <f>VLOOKUP(G1646,$A$2:$B$12,2,TRUE)</f>
        <v>Extra Small</v>
      </c>
      <c r="J1646" s="1">
        <v>21.99</v>
      </c>
      <c r="K1646" s="4">
        <f>IF(I1646="Extra Large",0.01,IF(I1646="XXX Large",0.01,IF(I1646="XX Large",0.01,0)))</f>
        <v>0</v>
      </c>
      <c r="L1646" s="4">
        <f>J1646-(J1646*K1646)</f>
        <v>21.99</v>
      </c>
      <c r="M1646" s="4">
        <f>IF(I1646="XXX Large",J1646-O1646,IF(I1646="XX Large",J1646-O1646,IF(I1646="Extra Large",J1646-O1646,J1646)))</f>
        <v>21.99</v>
      </c>
      <c r="N1646" s="1" t="s">
        <v>10</v>
      </c>
      <c r="O1646" s="1">
        <v>0.5</v>
      </c>
    </row>
    <row r="1647" spans="4:15" x14ac:dyDescent="0.25">
      <c r="D1647" s="1">
        <v>24775</v>
      </c>
      <c r="E1647" s="2">
        <v>40956</v>
      </c>
      <c r="F1647" s="1" t="s">
        <v>12</v>
      </c>
      <c r="G1647" s="1">
        <v>6</v>
      </c>
      <c r="H1647" s="4" t="str">
        <f>IF($G1647&gt;=30,"Large",IF(G1647&lt;=15,"Small","Medium"))</f>
        <v>Small</v>
      </c>
      <c r="I1647" s="4" t="str">
        <f>VLOOKUP(G1647,$A$2:$B$12,2,TRUE)</f>
        <v>Extra Small</v>
      </c>
      <c r="J1647" s="1">
        <v>96.21</v>
      </c>
      <c r="K1647" s="4">
        <f>IF(I1647="Extra Large",0.01,IF(I1647="XXX Large",0.01,IF(I1647="XX Large",0.01,0)))</f>
        <v>0</v>
      </c>
      <c r="L1647" s="4">
        <f>J1647-(J1647*K1647)</f>
        <v>96.21</v>
      </c>
      <c r="M1647" s="4">
        <f>IF(I1647="XXX Large",J1647-O1647,IF(I1647="XX Large",J1647-O1647,IF(I1647="Extra Large",J1647-O1647,J1647)))</f>
        <v>96.21</v>
      </c>
      <c r="N1647" s="1" t="s">
        <v>10</v>
      </c>
      <c r="O1647" s="1">
        <v>57.4</v>
      </c>
    </row>
    <row r="1648" spans="4:15" x14ac:dyDescent="0.25">
      <c r="D1648" s="1">
        <v>46466</v>
      </c>
      <c r="E1648" s="2">
        <v>40960</v>
      </c>
      <c r="F1648" s="1" t="s">
        <v>14</v>
      </c>
      <c r="G1648" s="1">
        <v>7</v>
      </c>
      <c r="H1648" s="4" t="str">
        <f>IF($G1648&gt;=30,"Large",IF(G1648&lt;=15,"Small","Medium"))</f>
        <v>Small</v>
      </c>
      <c r="I1648" s="4" t="str">
        <f>VLOOKUP(G1648,$A$2:$B$12,2,TRUE)</f>
        <v>Extra Small</v>
      </c>
      <c r="J1648" s="1">
        <v>271.27</v>
      </c>
      <c r="K1648" s="4">
        <f>IF(I1648="Extra Large",0.01,IF(I1648="XXX Large",0.01,IF(I1648="XX Large",0.01,0)))</f>
        <v>0</v>
      </c>
      <c r="L1648" s="4">
        <f>J1648-(J1648*K1648)</f>
        <v>271.27</v>
      </c>
      <c r="M1648" s="4">
        <f>IF(I1648="XXX Large",J1648-O1648,IF(I1648="XX Large",J1648-O1648,IF(I1648="Extra Large",J1648-O1648,J1648)))</f>
        <v>271.27</v>
      </c>
      <c r="N1648" s="1" t="s">
        <v>10</v>
      </c>
      <c r="O1648" s="1">
        <v>13.99</v>
      </c>
    </row>
    <row r="1649" spans="4:15" x14ac:dyDescent="0.25">
      <c r="D1649" s="1">
        <v>35392</v>
      </c>
      <c r="E1649" s="2">
        <v>40962</v>
      </c>
      <c r="F1649" s="1" t="s">
        <v>9</v>
      </c>
      <c r="G1649" s="1">
        <v>9</v>
      </c>
      <c r="H1649" s="4" t="str">
        <f>IF($G1649&gt;=30,"Large",IF(G1649&lt;=15,"Small","Medium"))</f>
        <v>Small</v>
      </c>
      <c r="I1649" s="4" t="str">
        <f>VLOOKUP(G1649,$A$2:$B$12,2,TRUE)</f>
        <v>Extra Small</v>
      </c>
      <c r="J1649" s="1">
        <v>70.88</v>
      </c>
      <c r="K1649" s="4">
        <f>IF(I1649="Extra Large",0.01,IF(I1649="XXX Large",0.01,IF(I1649="XX Large",0.01,0)))</f>
        <v>0</v>
      </c>
      <c r="L1649" s="4">
        <f>J1649-(J1649*K1649)</f>
        <v>70.88</v>
      </c>
      <c r="M1649" s="4">
        <f>IF(I1649="XXX Large",J1649-O1649,IF(I1649="XX Large",J1649-O1649,IF(I1649="Extra Large",J1649-O1649,J1649)))</f>
        <v>70.88</v>
      </c>
      <c r="N1649" s="1" t="s">
        <v>10</v>
      </c>
      <c r="O1649" s="1">
        <v>9.68</v>
      </c>
    </row>
    <row r="1650" spans="4:15" x14ac:dyDescent="0.25">
      <c r="D1650" s="1">
        <v>1282</v>
      </c>
      <c r="E1650" s="2">
        <v>40966</v>
      </c>
      <c r="F1650" s="1" t="s">
        <v>11</v>
      </c>
      <c r="G1650" s="1">
        <v>10</v>
      </c>
      <c r="H1650" s="4" t="str">
        <f>IF($G1650&gt;=30,"Large",IF(G1650&lt;=15,"Small","Medium"))</f>
        <v>Small</v>
      </c>
      <c r="I1650" s="4" t="str">
        <f>VLOOKUP(G1650,$A$2:$B$12,2,TRUE)</f>
        <v>Extra Small</v>
      </c>
      <c r="J1650" s="1">
        <v>29.41</v>
      </c>
      <c r="K1650" s="4">
        <f>IF(I1650="Extra Large",0.01,IF(I1650="XXX Large",0.01,IF(I1650="XX Large",0.01,0)))</f>
        <v>0</v>
      </c>
      <c r="L1650" s="4">
        <f>J1650-(J1650*K1650)</f>
        <v>29.41</v>
      </c>
      <c r="M1650" s="4">
        <f>IF(I1650="XXX Large",J1650-O1650,IF(I1650="XX Large",J1650-O1650,IF(I1650="Extra Large",J1650-O1650,J1650)))</f>
        <v>29.41</v>
      </c>
      <c r="N1650" s="1" t="s">
        <v>10</v>
      </c>
      <c r="O1650" s="1">
        <v>1.34</v>
      </c>
    </row>
    <row r="1651" spans="4:15" x14ac:dyDescent="0.25">
      <c r="D1651" s="1">
        <v>59204</v>
      </c>
      <c r="E1651" s="2">
        <v>40968</v>
      </c>
      <c r="F1651" s="1" t="s">
        <v>14</v>
      </c>
      <c r="G1651" s="1">
        <v>7</v>
      </c>
      <c r="H1651" s="4" t="str">
        <f>IF($G1651&gt;=30,"Large",IF(G1651&lt;=15,"Small","Medium"))</f>
        <v>Small</v>
      </c>
      <c r="I1651" s="4" t="str">
        <f>VLOOKUP(G1651,$A$2:$B$12,2,TRUE)</f>
        <v>Extra Small</v>
      </c>
      <c r="J1651" s="1">
        <v>251.59</v>
      </c>
      <c r="K1651" s="4">
        <f>IF(I1651="Extra Large",0.01,IF(I1651="XXX Large",0.01,IF(I1651="XX Large",0.01,0)))</f>
        <v>0</v>
      </c>
      <c r="L1651" s="4">
        <f>J1651-(J1651*K1651)</f>
        <v>251.59</v>
      </c>
      <c r="M1651" s="4">
        <f>IF(I1651="XXX Large",J1651-O1651,IF(I1651="XX Large",J1651-O1651,IF(I1651="Extra Large",J1651-O1651,J1651)))</f>
        <v>251.59</v>
      </c>
      <c r="N1651" s="1" t="s">
        <v>10</v>
      </c>
      <c r="O1651" s="1">
        <v>5.08</v>
      </c>
    </row>
    <row r="1652" spans="4:15" x14ac:dyDescent="0.25">
      <c r="D1652" s="1">
        <v>59204</v>
      </c>
      <c r="E1652" s="2">
        <v>40968</v>
      </c>
      <c r="F1652" s="1" t="s">
        <v>14</v>
      </c>
      <c r="G1652" s="1">
        <v>8</v>
      </c>
      <c r="H1652" s="4" t="str">
        <f>IF($G1652&gt;=30,"Large",IF(G1652&lt;=15,"Small","Medium"))</f>
        <v>Small</v>
      </c>
      <c r="I1652" s="4" t="str">
        <f>VLOOKUP(G1652,$A$2:$B$12,2,TRUE)</f>
        <v>Extra Small</v>
      </c>
      <c r="J1652" s="1">
        <v>250.29</v>
      </c>
      <c r="K1652" s="4">
        <f>IF(I1652="Extra Large",0.01,IF(I1652="XXX Large",0.01,IF(I1652="XX Large",0.01,0)))</f>
        <v>0</v>
      </c>
      <c r="L1652" s="4">
        <f>J1652-(J1652*K1652)</f>
        <v>250.29</v>
      </c>
      <c r="M1652" s="4">
        <f>IF(I1652="XXX Large",J1652-O1652,IF(I1652="XX Large",J1652-O1652,IF(I1652="Extra Large",J1652-O1652,J1652)))</f>
        <v>250.29</v>
      </c>
      <c r="N1652" s="1" t="s">
        <v>10</v>
      </c>
      <c r="O1652" s="1">
        <v>12.62</v>
      </c>
    </row>
    <row r="1653" spans="4:15" x14ac:dyDescent="0.25">
      <c r="D1653" s="1">
        <v>8035</v>
      </c>
      <c r="E1653" s="2">
        <v>40969</v>
      </c>
      <c r="F1653" s="1" t="s">
        <v>14</v>
      </c>
      <c r="G1653" s="1">
        <v>7</v>
      </c>
      <c r="H1653" s="4" t="str">
        <f>IF($G1653&gt;=30,"Large",IF(G1653&lt;=15,"Small","Medium"))</f>
        <v>Small</v>
      </c>
      <c r="I1653" s="4" t="str">
        <f>VLOOKUP(G1653,$A$2:$B$12,2,TRUE)</f>
        <v>Extra Small</v>
      </c>
      <c r="J1653" s="1">
        <v>104.38</v>
      </c>
      <c r="K1653" s="4">
        <f>IF(I1653="Extra Large",0.01,IF(I1653="XXX Large",0.01,IF(I1653="XX Large",0.01,0)))</f>
        <v>0</v>
      </c>
      <c r="L1653" s="4">
        <f>J1653-(J1653*K1653)</f>
        <v>104.38</v>
      </c>
      <c r="M1653" s="4">
        <f>IF(I1653="XXX Large",J1653-O1653,IF(I1653="XX Large",J1653-O1653,IF(I1653="Extra Large",J1653-O1653,J1653)))</f>
        <v>104.38</v>
      </c>
      <c r="N1653" s="1" t="s">
        <v>10</v>
      </c>
      <c r="O1653" s="1">
        <v>6.75</v>
      </c>
    </row>
    <row r="1654" spans="4:15" x14ac:dyDescent="0.25">
      <c r="D1654" s="1">
        <v>25767</v>
      </c>
      <c r="E1654" s="2">
        <v>40971</v>
      </c>
      <c r="F1654" s="1" t="s">
        <v>9</v>
      </c>
      <c r="G1654" s="1">
        <v>7</v>
      </c>
      <c r="H1654" s="4" t="str">
        <f>IF($G1654&gt;=30,"Large",IF(G1654&lt;=15,"Small","Medium"))</f>
        <v>Small</v>
      </c>
      <c r="I1654" s="4" t="str">
        <f>VLOOKUP(G1654,$A$2:$B$12,2,TRUE)</f>
        <v>Extra Small</v>
      </c>
      <c r="J1654" s="1">
        <v>261.88</v>
      </c>
      <c r="K1654" s="4">
        <f>IF(I1654="Extra Large",0.01,IF(I1654="XXX Large",0.01,IF(I1654="XX Large",0.01,0)))</f>
        <v>0</v>
      </c>
      <c r="L1654" s="4">
        <f>J1654-(J1654*K1654)</f>
        <v>261.88</v>
      </c>
      <c r="M1654" s="4">
        <f>IF(I1654="XXX Large",J1654-O1654,IF(I1654="XX Large",J1654-O1654,IF(I1654="Extra Large",J1654-O1654,J1654)))</f>
        <v>261.88</v>
      </c>
      <c r="N1654" s="1" t="s">
        <v>10</v>
      </c>
      <c r="O1654" s="1">
        <v>1.99</v>
      </c>
    </row>
    <row r="1655" spans="4:15" x14ac:dyDescent="0.25">
      <c r="D1655" s="1">
        <v>32902</v>
      </c>
      <c r="E1655" s="2">
        <v>40971</v>
      </c>
      <c r="F1655" s="1" t="s">
        <v>9</v>
      </c>
      <c r="G1655" s="1">
        <v>8</v>
      </c>
      <c r="H1655" s="4" t="str">
        <f>IF($G1655&gt;=30,"Large",IF(G1655&lt;=15,"Small","Medium"))</f>
        <v>Small</v>
      </c>
      <c r="I1655" s="4" t="str">
        <f>VLOOKUP(G1655,$A$2:$B$12,2,TRUE)</f>
        <v>Extra Small</v>
      </c>
      <c r="J1655" s="1">
        <v>64.099999999999994</v>
      </c>
      <c r="K1655" s="4">
        <f>IF(I1655="Extra Large",0.01,IF(I1655="XXX Large",0.01,IF(I1655="XX Large",0.01,0)))</f>
        <v>0</v>
      </c>
      <c r="L1655" s="4">
        <f>J1655-(J1655*K1655)</f>
        <v>64.099999999999994</v>
      </c>
      <c r="M1655" s="4">
        <f>IF(I1655="XXX Large",J1655-O1655,IF(I1655="XX Large",J1655-O1655,IF(I1655="Extra Large",J1655-O1655,J1655)))</f>
        <v>64.099999999999994</v>
      </c>
      <c r="N1655" s="1" t="s">
        <v>10</v>
      </c>
      <c r="O1655" s="1">
        <v>8.3699999999999992</v>
      </c>
    </row>
    <row r="1656" spans="4:15" x14ac:dyDescent="0.25">
      <c r="D1656" s="1">
        <v>1925</v>
      </c>
      <c r="E1656" s="2">
        <v>40972</v>
      </c>
      <c r="F1656" s="1" t="s">
        <v>12</v>
      </c>
      <c r="G1656" s="1">
        <v>7</v>
      </c>
      <c r="H1656" s="4" t="str">
        <f>IF($G1656&gt;=30,"Large",IF(G1656&lt;=15,"Small","Medium"))</f>
        <v>Small</v>
      </c>
      <c r="I1656" s="4" t="str">
        <f>VLOOKUP(G1656,$A$2:$B$12,2,TRUE)</f>
        <v>Extra Small</v>
      </c>
      <c r="J1656" s="1">
        <v>1874.37</v>
      </c>
      <c r="K1656" s="4">
        <f>IF(I1656="Extra Large",0.01,IF(I1656="XXX Large",0.01,IF(I1656="XX Large",0.01,0)))</f>
        <v>0</v>
      </c>
      <c r="L1656" s="4">
        <f>J1656-(J1656*K1656)</f>
        <v>1874.37</v>
      </c>
      <c r="M1656" s="4">
        <f>IF(I1656="XXX Large",J1656-O1656,IF(I1656="XX Large",J1656-O1656,IF(I1656="Extra Large",J1656-O1656,J1656)))</f>
        <v>1874.37</v>
      </c>
      <c r="N1656" s="1" t="s">
        <v>10</v>
      </c>
      <c r="O1656" s="1">
        <v>24.49</v>
      </c>
    </row>
    <row r="1657" spans="4:15" x14ac:dyDescent="0.25">
      <c r="D1657" s="1">
        <v>52645</v>
      </c>
      <c r="E1657" s="2">
        <v>40975</v>
      </c>
      <c r="F1657" s="1" t="s">
        <v>7</v>
      </c>
      <c r="G1657" s="1">
        <v>10</v>
      </c>
      <c r="H1657" s="4" t="str">
        <f>IF($G1657&gt;=30,"Large",IF(G1657&lt;=15,"Small","Medium"))</f>
        <v>Small</v>
      </c>
      <c r="I1657" s="4" t="str">
        <f>VLOOKUP(G1657,$A$2:$B$12,2,TRUE)</f>
        <v>Extra Small</v>
      </c>
      <c r="J1657" s="1">
        <v>693.02</v>
      </c>
      <c r="K1657" s="4">
        <f>IF(I1657="Extra Large",0.01,IF(I1657="XXX Large",0.01,IF(I1657="XX Large",0.01,0)))</f>
        <v>0</v>
      </c>
      <c r="L1657" s="4">
        <f>J1657-(J1657*K1657)</f>
        <v>693.02</v>
      </c>
      <c r="M1657" s="4">
        <f>IF(I1657="XXX Large",J1657-O1657,IF(I1657="XX Large",J1657-O1657,IF(I1657="Extra Large",J1657-O1657,J1657)))</f>
        <v>693.02</v>
      </c>
      <c r="N1657" s="1" t="s">
        <v>10</v>
      </c>
      <c r="O1657" s="1">
        <v>3.5</v>
      </c>
    </row>
    <row r="1658" spans="4:15" x14ac:dyDescent="0.25">
      <c r="D1658" s="1">
        <v>2848</v>
      </c>
      <c r="E1658" s="2">
        <v>40977</v>
      </c>
      <c r="F1658" s="1" t="s">
        <v>12</v>
      </c>
      <c r="G1658" s="1">
        <v>8</v>
      </c>
      <c r="H1658" s="4" t="str">
        <f>IF($G1658&gt;=30,"Large",IF(G1658&lt;=15,"Small","Medium"))</f>
        <v>Small</v>
      </c>
      <c r="I1658" s="4" t="str">
        <f>VLOOKUP(G1658,$A$2:$B$12,2,TRUE)</f>
        <v>Extra Small</v>
      </c>
      <c r="J1658" s="1">
        <v>863.58299999999997</v>
      </c>
      <c r="K1658" s="4">
        <f>IF(I1658="Extra Large",0.01,IF(I1658="XXX Large",0.01,IF(I1658="XX Large",0.01,0)))</f>
        <v>0</v>
      </c>
      <c r="L1658" s="4">
        <f>J1658-(J1658*K1658)</f>
        <v>863.58299999999997</v>
      </c>
      <c r="M1658" s="4">
        <f>IF(I1658="XXX Large",J1658-O1658,IF(I1658="XX Large",J1658-O1658,IF(I1658="Extra Large",J1658-O1658,J1658)))</f>
        <v>863.58299999999997</v>
      </c>
      <c r="N1658" s="1" t="s">
        <v>10</v>
      </c>
      <c r="O1658" s="1">
        <v>8.99</v>
      </c>
    </row>
    <row r="1659" spans="4:15" x14ac:dyDescent="0.25">
      <c r="D1659" s="1">
        <v>7174</v>
      </c>
      <c r="E1659" s="2">
        <v>40978</v>
      </c>
      <c r="F1659" s="1" t="s">
        <v>11</v>
      </c>
      <c r="G1659" s="1">
        <v>10</v>
      </c>
      <c r="H1659" s="4" t="str">
        <f>IF($G1659&gt;=30,"Large",IF(G1659&lt;=15,"Small","Medium"))</f>
        <v>Small</v>
      </c>
      <c r="I1659" s="4" t="str">
        <f>VLOOKUP(G1659,$A$2:$B$12,2,TRUE)</f>
        <v>Extra Small</v>
      </c>
      <c r="J1659" s="1">
        <v>141.91999999999999</v>
      </c>
      <c r="K1659" s="4">
        <f>IF(I1659="Extra Large",0.01,IF(I1659="XXX Large",0.01,IF(I1659="XX Large",0.01,0)))</f>
        <v>0</v>
      </c>
      <c r="L1659" s="4">
        <f>J1659-(J1659*K1659)</f>
        <v>141.91999999999999</v>
      </c>
      <c r="M1659" s="4">
        <f>IF(I1659="XXX Large",J1659-O1659,IF(I1659="XX Large",J1659-O1659,IF(I1659="Extra Large",J1659-O1659,J1659)))</f>
        <v>141.91999999999999</v>
      </c>
      <c r="N1659" s="1" t="s">
        <v>10</v>
      </c>
      <c r="O1659" s="1">
        <v>8.99</v>
      </c>
    </row>
    <row r="1660" spans="4:15" x14ac:dyDescent="0.25">
      <c r="D1660" s="1">
        <v>20194</v>
      </c>
      <c r="E1660" s="2">
        <v>40981</v>
      </c>
      <c r="F1660" s="1" t="s">
        <v>9</v>
      </c>
      <c r="G1660" s="1">
        <v>10</v>
      </c>
      <c r="H1660" s="4" t="str">
        <f>IF($G1660&gt;=30,"Large",IF(G1660&lt;=15,"Small","Medium"))</f>
        <v>Small</v>
      </c>
      <c r="I1660" s="4" t="str">
        <f>VLOOKUP(G1660,$A$2:$B$12,2,TRUE)</f>
        <v>Extra Small</v>
      </c>
      <c r="J1660" s="1">
        <v>194.29</v>
      </c>
      <c r="K1660" s="4">
        <f>IF(I1660="Extra Large",0.01,IF(I1660="XXX Large",0.01,IF(I1660="XX Large",0.01,0)))</f>
        <v>0</v>
      </c>
      <c r="L1660" s="4">
        <f>J1660-(J1660*K1660)</f>
        <v>194.29</v>
      </c>
      <c r="M1660" s="4">
        <f>IF(I1660="XXX Large",J1660-O1660,IF(I1660="XX Large",J1660-O1660,IF(I1660="Extra Large",J1660-O1660,J1660)))</f>
        <v>194.29</v>
      </c>
      <c r="N1660" s="1" t="s">
        <v>10</v>
      </c>
      <c r="O1660" s="1">
        <v>6.67</v>
      </c>
    </row>
    <row r="1661" spans="4:15" x14ac:dyDescent="0.25">
      <c r="D1661" s="1">
        <v>21223</v>
      </c>
      <c r="E1661" s="2">
        <v>40983</v>
      </c>
      <c r="F1661" s="1" t="s">
        <v>11</v>
      </c>
      <c r="G1661" s="1">
        <v>8</v>
      </c>
      <c r="H1661" s="4" t="str">
        <f>IF($G1661&gt;=30,"Large",IF(G1661&lt;=15,"Small","Medium"))</f>
        <v>Small</v>
      </c>
      <c r="I1661" s="4" t="str">
        <f>VLOOKUP(G1661,$A$2:$B$12,2,TRUE)</f>
        <v>Extra Small</v>
      </c>
      <c r="J1661" s="1">
        <v>435.29</v>
      </c>
      <c r="K1661" s="4">
        <f>IF(I1661="Extra Large",0.01,IF(I1661="XXX Large",0.01,IF(I1661="XX Large",0.01,0)))</f>
        <v>0</v>
      </c>
      <c r="L1661" s="4">
        <f>J1661-(J1661*K1661)</f>
        <v>435.29</v>
      </c>
      <c r="M1661" s="4">
        <f>IF(I1661="XXX Large",J1661-O1661,IF(I1661="XX Large",J1661-O1661,IF(I1661="Extra Large",J1661-O1661,J1661)))</f>
        <v>435.29</v>
      </c>
      <c r="N1661" s="1" t="s">
        <v>10</v>
      </c>
      <c r="O1661" s="1">
        <v>18.45</v>
      </c>
    </row>
    <row r="1662" spans="4:15" x14ac:dyDescent="0.25">
      <c r="D1662" s="1">
        <v>52995</v>
      </c>
      <c r="E1662" s="2">
        <v>40983</v>
      </c>
      <c r="F1662" s="1" t="s">
        <v>11</v>
      </c>
      <c r="G1662" s="1">
        <v>8</v>
      </c>
      <c r="H1662" s="4" t="str">
        <f>IF($G1662&gt;=30,"Large",IF(G1662&lt;=15,"Small","Medium"))</f>
        <v>Small</v>
      </c>
      <c r="I1662" s="4" t="str">
        <f>VLOOKUP(G1662,$A$2:$B$12,2,TRUE)</f>
        <v>Extra Small</v>
      </c>
      <c r="J1662" s="1">
        <v>33.39</v>
      </c>
      <c r="K1662" s="4">
        <f>IF(I1662="Extra Large",0.01,IF(I1662="XXX Large",0.01,IF(I1662="XX Large",0.01,0)))</f>
        <v>0</v>
      </c>
      <c r="L1662" s="4">
        <f>J1662-(J1662*K1662)</f>
        <v>33.39</v>
      </c>
      <c r="M1662" s="4">
        <f>IF(I1662="XXX Large",J1662-O1662,IF(I1662="XX Large",J1662-O1662,IF(I1662="Extra Large",J1662-O1662,J1662)))</f>
        <v>33.39</v>
      </c>
      <c r="N1662" s="1" t="s">
        <v>10</v>
      </c>
      <c r="O1662" s="1">
        <v>6.27</v>
      </c>
    </row>
    <row r="1663" spans="4:15" x14ac:dyDescent="0.25">
      <c r="D1663" s="1">
        <v>4515</v>
      </c>
      <c r="E1663" s="2">
        <v>40984</v>
      </c>
      <c r="F1663" s="1" t="s">
        <v>12</v>
      </c>
      <c r="G1663" s="1">
        <v>7</v>
      </c>
      <c r="H1663" s="4" t="str">
        <f>IF($G1663&gt;=30,"Large",IF(G1663&lt;=15,"Small","Medium"))</f>
        <v>Small</v>
      </c>
      <c r="I1663" s="4" t="str">
        <f>VLOOKUP(G1663,$A$2:$B$12,2,TRUE)</f>
        <v>Extra Small</v>
      </c>
      <c r="J1663" s="1">
        <v>887.94</v>
      </c>
      <c r="K1663" s="4">
        <f>IF(I1663="Extra Large",0.01,IF(I1663="XXX Large",0.01,IF(I1663="XX Large",0.01,0)))</f>
        <v>0</v>
      </c>
      <c r="L1663" s="4">
        <f>J1663-(J1663*K1663)</f>
        <v>887.94</v>
      </c>
      <c r="M1663" s="4">
        <f>IF(I1663="XXX Large",J1663-O1663,IF(I1663="XX Large",J1663-O1663,IF(I1663="Extra Large",J1663-O1663,J1663)))</f>
        <v>887.94</v>
      </c>
      <c r="N1663" s="1" t="s">
        <v>10</v>
      </c>
      <c r="O1663" s="1">
        <v>7.11</v>
      </c>
    </row>
    <row r="1664" spans="4:15" x14ac:dyDescent="0.25">
      <c r="D1664" s="1">
        <v>11202</v>
      </c>
      <c r="E1664" s="2">
        <v>40985</v>
      </c>
      <c r="F1664" s="1" t="s">
        <v>14</v>
      </c>
      <c r="G1664" s="1">
        <v>8</v>
      </c>
      <c r="H1664" s="4" t="str">
        <f>IF($G1664&gt;=30,"Large",IF(G1664&lt;=15,"Small","Medium"))</f>
        <v>Small</v>
      </c>
      <c r="I1664" s="4" t="str">
        <f>VLOOKUP(G1664,$A$2:$B$12,2,TRUE)</f>
        <v>Extra Small</v>
      </c>
      <c r="J1664" s="1">
        <v>339.81</v>
      </c>
      <c r="K1664" s="4">
        <f>IF(I1664="Extra Large",0.01,IF(I1664="XXX Large",0.01,IF(I1664="XX Large",0.01,0)))</f>
        <v>0</v>
      </c>
      <c r="L1664" s="4">
        <f>J1664-(J1664*K1664)</f>
        <v>339.81</v>
      </c>
      <c r="M1664" s="4">
        <f>IF(I1664="XXX Large",J1664-O1664,IF(I1664="XX Large",J1664-O1664,IF(I1664="Extra Large",J1664-O1664,J1664)))</f>
        <v>339.81</v>
      </c>
      <c r="N1664" s="1" t="s">
        <v>10</v>
      </c>
      <c r="O1664" s="1">
        <v>2.99</v>
      </c>
    </row>
    <row r="1665" spans="4:15" x14ac:dyDescent="0.25">
      <c r="D1665" s="1">
        <v>58051</v>
      </c>
      <c r="E1665" s="2">
        <v>40988</v>
      </c>
      <c r="F1665" s="1" t="s">
        <v>9</v>
      </c>
      <c r="G1665" s="1">
        <v>6</v>
      </c>
      <c r="H1665" s="4" t="str">
        <f>IF($G1665&gt;=30,"Large",IF(G1665&lt;=15,"Small","Medium"))</f>
        <v>Small</v>
      </c>
      <c r="I1665" s="4" t="str">
        <f>VLOOKUP(G1665,$A$2:$B$12,2,TRUE)</f>
        <v>Extra Small</v>
      </c>
      <c r="J1665" s="1">
        <v>256.60000000000002</v>
      </c>
      <c r="K1665" s="4">
        <f>IF(I1665="Extra Large",0.01,IF(I1665="XXX Large",0.01,IF(I1665="XX Large",0.01,0)))</f>
        <v>0</v>
      </c>
      <c r="L1665" s="4">
        <f>J1665-(J1665*K1665)</f>
        <v>256.60000000000002</v>
      </c>
      <c r="M1665" s="4">
        <f>IF(I1665="XXX Large",J1665-O1665,IF(I1665="XX Large",J1665-O1665,IF(I1665="Extra Large",J1665-O1665,J1665)))</f>
        <v>256.60000000000002</v>
      </c>
      <c r="N1665" s="1" t="s">
        <v>10</v>
      </c>
      <c r="O1665" s="1">
        <v>7.12</v>
      </c>
    </row>
    <row r="1666" spans="4:15" x14ac:dyDescent="0.25">
      <c r="D1666" s="1">
        <v>29926</v>
      </c>
      <c r="E1666" s="2">
        <v>40990</v>
      </c>
      <c r="F1666" s="1" t="s">
        <v>14</v>
      </c>
      <c r="G1666" s="1">
        <v>9</v>
      </c>
      <c r="H1666" s="4" t="str">
        <f>IF($G1666&gt;=30,"Large",IF(G1666&lt;=15,"Small","Medium"))</f>
        <v>Small</v>
      </c>
      <c r="I1666" s="4" t="str">
        <f>VLOOKUP(G1666,$A$2:$B$12,2,TRUE)</f>
        <v>Extra Small</v>
      </c>
      <c r="J1666" s="1">
        <v>20.21</v>
      </c>
      <c r="K1666" s="4">
        <f>IF(I1666="Extra Large",0.01,IF(I1666="XXX Large",0.01,IF(I1666="XX Large",0.01,0)))</f>
        <v>0</v>
      </c>
      <c r="L1666" s="4">
        <f>J1666-(J1666*K1666)</f>
        <v>20.21</v>
      </c>
      <c r="M1666" s="4">
        <f>IF(I1666="XXX Large",J1666-O1666,IF(I1666="XX Large",J1666-O1666,IF(I1666="Extra Large",J1666-O1666,J1666)))</f>
        <v>20.21</v>
      </c>
      <c r="N1666" s="1" t="s">
        <v>10</v>
      </c>
      <c r="O1666" s="1">
        <v>1.49</v>
      </c>
    </row>
    <row r="1667" spans="4:15" x14ac:dyDescent="0.25">
      <c r="D1667" s="1">
        <v>9826</v>
      </c>
      <c r="E1667" s="2">
        <v>40990</v>
      </c>
      <c r="F1667" s="1" t="s">
        <v>14</v>
      </c>
      <c r="G1667" s="1">
        <v>7</v>
      </c>
      <c r="H1667" s="4" t="str">
        <f>IF($G1667&gt;=30,"Large",IF(G1667&lt;=15,"Small","Medium"))</f>
        <v>Small</v>
      </c>
      <c r="I1667" s="4" t="str">
        <f>VLOOKUP(G1667,$A$2:$B$12,2,TRUE)</f>
        <v>Extra Small</v>
      </c>
      <c r="J1667" s="1">
        <v>131.61000000000001</v>
      </c>
      <c r="K1667" s="4">
        <f>IF(I1667="Extra Large",0.01,IF(I1667="XXX Large",0.01,IF(I1667="XX Large",0.01,0)))</f>
        <v>0</v>
      </c>
      <c r="L1667" s="4">
        <f>J1667-(J1667*K1667)</f>
        <v>131.61000000000001</v>
      </c>
      <c r="M1667" s="4">
        <f>IF(I1667="XXX Large",J1667-O1667,IF(I1667="XX Large",J1667-O1667,IF(I1667="Extra Large",J1667-O1667,J1667)))</f>
        <v>131.61000000000001</v>
      </c>
      <c r="N1667" s="1" t="s">
        <v>10</v>
      </c>
      <c r="O1667" s="1">
        <v>1.99</v>
      </c>
    </row>
    <row r="1668" spans="4:15" x14ac:dyDescent="0.25">
      <c r="D1668" s="1">
        <v>44261</v>
      </c>
      <c r="E1668" s="2">
        <v>40991</v>
      </c>
      <c r="F1668" s="1" t="s">
        <v>9</v>
      </c>
      <c r="G1668" s="1">
        <v>10</v>
      </c>
      <c r="H1668" s="4" t="str">
        <f>IF($G1668&gt;=30,"Large",IF(G1668&lt;=15,"Small","Medium"))</f>
        <v>Small</v>
      </c>
      <c r="I1668" s="4" t="str">
        <f>VLOOKUP(G1668,$A$2:$B$12,2,TRUE)</f>
        <v>Extra Small</v>
      </c>
      <c r="J1668" s="1">
        <v>306.66300000000001</v>
      </c>
      <c r="K1668" s="4">
        <f>IF(I1668="Extra Large",0.01,IF(I1668="XXX Large",0.01,IF(I1668="XX Large",0.01,0)))</f>
        <v>0</v>
      </c>
      <c r="L1668" s="4">
        <f>J1668-(J1668*K1668)</f>
        <v>306.66300000000001</v>
      </c>
      <c r="M1668" s="4">
        <f>IF(I1668="XXX Large",J1668-O1668,IF(I1668="XX Large",J1668-O1668,IF(I1668="Extra Large",J1668-O1668,J1668)))</f>
        <v>306.66300000000001</v>
      </c>
      <c r="N1668" s="1" t="s">
        <v>10</v>
      </c>
      <c r="O1668" s="1">
        <v>5.99</v>
      </c>
    </row>
    <row r="1669" spans="4:15" x14ac:dyDescent="0.25">
      <c r="D1669" s="1">
        <v>1764</v>
      </c>
      <c r="E1669" s="2">
        <v>40992</v>
      </c>
      <c r="F1669" s="1" t="s">
        <v>12</v>
      </c>
      <c r="G1669" s="1">
        <v>7</v>
      </c>
      <c r="H1669" s="4" t="str">
        <f>IF($G1669&gt;=30,"Large",IF(G1669&lt;=15,"Small","Medium"))</f>
        <v>Small</v>
      </c>
      <c r="I1669" s="4" t="str">
        <f>VLOOKUP(G1669,$A$2:$B$12,2,TRUE)</f>
        <v>Extra Small</v>
      </c>
      <c r="J1669" s="1">
        <v>59.99</v>
      </c>
      <c r="K1669" s="4">
        <f>IF(I1669="Extra Large",0.01,IF(I1669="XXX Large",0.01,IF(I1669="XX Large",0.01,0)))</f>
        <v>0</v>
      </c>
      <c r="L1669" s="4">
        <f>J1669-(J1669*K1669)</f>
        <v>59.99</v>
      </c>
      <c r="M1669" s="4">
        <f>IF(I1669="XXX Large",J1669-O1669,IF(I1669="XX Large",J1669-O1669,IF(I1669="Extra Large",J1669-O1669,J1669)))</f>
        <v>59.99</v>
      </c>
      <c r="N1669" s="1" t="s">
        <v>10</v>
      </c>
      <c r="O1669" s="1">
        <v>4.82</v>
      </c>
    </row>
    <row r="1670" spans="4:15" x14ac:dyDescent="0.25">
      <c r="D1670" s="1">
        <v>59491</v>
      </c>
      <c r="E1670" s="2">
        <v>40992</v>
      </c>
      <c r="F1670" s="1" t="s">
        <v>9</v>
      </c>
      <c r="G1670" s="1">
        <v>8</v>
      </c>
      <c r="H1670" s="4" t="str">
        <f>IF($G1670&gt;=30,"Large",IF(G1670&lt;=15,"Small","Medium"))</f>
        <v>Small</v>
      </c>
      <c r="I1670" s="4" t="str">
        <f>VLOOKUP(G1670,$A$2:$B$12,2,TRUE)</f>
        <v>Extra Small</v>
      </c>
      <c r="J1670" s="1">
        <v>32.31</v>
      </c>
      <c r="K1670" s="4">
        <f>IF(I1670="Extra Large",0.01,IF(I1670="XXX Large",0.01,IF(I1670="XX Large",0.01,0)))</f>
        <v>0</v>
      </c>
      <c r="L1670" s="4">
        <f>J1670-(J1670*K1670)</f>
        <v>32.31</v>
      </c>
      <c r="M1670" s="4">
        <f>IF(I1670="XXX Large",J1670-O1670,IF(I1670="XX Large",J1670-O1670,IF(I1670="Extra Large",J1670-O1670,J1670)))</f>
        <v>32.31</v>
      </c>
      <c r="N1670" s="1" t="s">
        <v>10</v>
      </c>
      <c r="O1670" s="1">
        <v>5.47</v>
      </c>
    </row>
    <row r="1671" spans="4:15" x14ac:dyDescent="0.25">
      <c r="D1671" s="1">
        <v>16390</v>
      </c>
      <c r="E1671" s="2">
        <v>40992</v>
      </c>
      <c r="F1671" s="1" t="s">
        <v>14</v>
      </c>
      <c r="G1671" s="1">
        <v>8</v>
      </c>
      <c r="H1671" s="4" t="str">
        <f>IF($G1671&gt;=30,"Large",IF(G1671&lt;=15,"Small","Medium"))</f>
        <v>Small</v>
      </c>
      <c r="I1671" s="4" t="str">
        <f>VLOOKUP(G1671,$A$2:$B$12,2,TRUE)</f>
        <v>Extra Small</v>
      </c>
      <c r="J1671" s="1">
        <v>86.38</v>
      </c>
      <c r="K1671" s="4">
        <f>IF(I1671="Extra Large",0.01,IF(I1671="XXX Large",0.01,IF(I1671="XX Large",0.01,0)))</f>
        <v>0</v>
      </c>
      <c r="L1671" s="4">
        <f>J1671-(J1671*K1671)</f>
        <v>86.38</v>
      </c>
      <c r="M1671" s="4">
        <f>IF(I1671="XXX Large",J1671-O1671,IF(I1671="XX Large",J1671-O1671,IF(I1671="Extra Large",J1671-O1671,J1671)))</f>
        <v>86.38</v>
      </c>
      <c r="N1671" s="1" t="s">
        <v>10</v>
      </c>
      <c r="O1671" s="1">
        <v>3.37</v>
      </c>
    </row>
    <row r="1672" spans="4:15" x14ac:dyDescent="0.25">
      <c r="D1672" s="1">
        <v>59491</v>
      </c>
      <c r="E1672" s="2">
        <v>40992</v>
      </c>
      <c r="F1672" s="1" t="s">
        <v>9</v>
      </c>
      <c r="G1672" s="1">
        <v>6</v>
      </c>
      <c r="H1672" s="4" t="str">
        <f>IF($G1672&gt;=30,"Large",IF(G1672&lt;=15,"Small","Medium"))</f>
        <v>Small</v>
      </c>
      <c r="I1672" s="4" t="str">
        <f>VLOOKUP(G1672,$A$2:$B$12,2,TRUE)</f>
        <v>Extra Small</v>
      </c>
      <c r="J1672" s="1">
        <v>57.9</v>
      </c>
      <c r="K1672" s="4">
        <f>IF(I1672="Extra Large",0.01,IF(I1672="XXX Large",0.01,IF(I1672="XX Large",0.01,0)))</f>
        <v>0</v>
      </c>
      <c r="L1672" s="4">
        <f>J1672-(J1672*K1672)</f>
        <v>57.9</v>
      </c>
      <c r="M1672" s="4">
        <f>IF(I1672="XXX Large",J1672-O1672,IF(I1672="XX Large",J1672-O1672,IF(I1672="Extra Large",J1672-O1672,J1672)))</f>
        <v>57.9</v>
      </c>
      <c r="N1672" s="1" t="s">
        <v>10</v>
      </c>
      <c r="O1672" s="1">
        <v>11.51</v>
      </c>
    </row>
    <row r="1673" spans="4:15" x14ac:dyDescent="0.25">
      <c r="D1673" s="1">
        <v>24546</v>
      </c>
      <c r="E1673" s="2">
        <v>40994</v>
      </c>
      <c r="F1673" s="1" t="s">
        <v>12</v>
      </c>
      <c r="G1673" s="1">
        <v>7</v>
      </c>
      <c r="H1673" s="4" t="str">
        <f>IF($G1673&gt;=30,"Large",IF(G1673&lt;=15,"Small","Medium"))</f>
        <v>Small</v>
      </c>
      <c r="I1673" s="4" t="str">
        <f>VLOOKUP(G1673,$A$2:$B$12,2,TRUE)</f>
        <v>Extra Small</v>
      </c>
      <c r="J1673" s="1">
        <v>81.58</v>
      </c>
      <c r="K1673" s="4">
        <f>IF(I1673="Extra Large",0.01,IF(I1673="XXX Large",0.01,IF(I1673="XX Large",0.01,0)))</f>
        <v>0</v>
      </c>
      <c r="L1673" s="4">
        <f>J1673-(J1673*K1673)</f>
        <v>81.58</v>
      </c>
      <c r="M1673" s="4">
        <f>IF(I1673="XXX Large",J1673-O1673,IF(I1673="XX Large",J1673-O1673,IF(I1673="Extra Large",J1673-O1673,J1673)))</f>
        <v>81.58</v>
      </c>
      <c r="N1673" s="1" t="s">
        <v>10</v>
      </c>
      <c r="O1673" s="1">
        <v>3.37</v>
      </c>
    </row>
    <row r="1674" spans="4:15" x14ac:dyDescent="0.25">
      <c r="D1674" s="1">
        <v>52518</v>
      </c>
      <c r="E1674" s="2">
        <v>41002</v>
      </c>
      <c r="F1674" s="1" t="s">
        <v>12</v>
      </c>
      <c r="G1674" s="1">
        <v>8</v>
      </c>
      <c r="H1674" s="4" t="str">
        <f>IF($G1674&gt;=30,"Large",IF(G1674&lt;=15,"Small","Medium"))</f>
        <v>Small</v>
      </c>
      <c r="I1674" s="4" t="str">
        <f>VLOOKUP(G1674,$A$2:$B$12,2,TRUE)</f>
        <v>Extra Small</v>
      </c>
      <c r="J1674" s="1">
        <v>168.99</v>
      </c>
      <c r="K1674" s="4">
        <f>IF(I1674="Extra Large",0.01,IF(I1674="XXX Large",0.01,IF(I1674="XX Large",0.01,0)))</f>
        <v>0</v>
      </c>
      <c r="L1674" s="4">
        <f>J1674-(J1674*K1674)</f>
        <v>168.99</v>
      </c>
      <c r="M1674" s="4">
        <f>IF(I1674="XXX Large",J1674-O1674,IF(I1674="XX Large",J1674-O1674,IF(I1674="Extra Large",J1674-O1674,J1674)))</f>
        <v>168.99</v>
      </c>
      <c r="N1674" s="1" t="s">
        <v>10</v>
      </c>
      <c r="O1674" s="1">
        <v>4</v>
      </c>
    </row>
    <row r="1675" spans="4:15" x14ac:dyDescent="0.25">
      <c r="D1675" s="1">
        <v>7458</v>
      </c>
      <c r="E1675" s="2">
        <v>41003</v>
      </c>
      <c r="F1675" s="1" t="s">
        <v>12</v>
      </c>
      <c r="G1675" s="1">
        <v>9</v>
      </c>
      <c r="H1675" s="4" t="str">
        <f>IF($G1675&gt;=30,"Large",IF(G1675&lt;=15,"Small","Medium"))</f>
        <v>Small</v>
      </c>
      <c r="I1675" s="4" t="str">
        <f>VLOOKUP(G1675,$A$2:$B$12,2,TRUE)</f>
        <v>Extra Small</v>
      </c>
      <c r="J1675" s="1">
        <v>337.34</v>
      </c>
      <c r="K1675" s="4">
        <f>IF(I1675="Extra Large",0.01,IF(I1675="XXX Large",0.01,IF(I1675="XX Large",0.01,0)))</f>
        <v>0</v>
      </c>
      <c r="L1675" s="4">
        <f>J1675-(J1675*K1675)</f>
        <v>337.34</v>
      </c>
      <c r="M1675" s="4">
        <f>IF(I1675="XXX Large",J1675-O1675,IF(I1675="XX Large",J1675-O1675,IF(I1675="Extra Large",J1675-O1675,J1675)))</f>
        <v>337.34</v>
      </c>
      <c r="N1675" s="1" t="s">
        <v>10</v>
      </c>
      <c r="O1675" s="1">
        <v>1.99</v>
      </c>
    </row>
    <row r="1676" spans="4:15" x14ac:dyDescent="0.25">
      <c r="D1676" s="1">
        <v>194</v>
      </c>
      <c r="E1676" s="2">
        <v>41003</v>
      </c>
      <c r="F1676" s="1" t="s">
        <v>14</v>
      </c>
      <c r="G1676" s="1">
        <v>6</v>
      </c>
      <c r="H1676" s="4" t="str">
        <f>IF($G1676&gt;=30,"Large",IF(G1676&lt;=15,"Small","Medium"))</f>
        <v>Small</v>
      </c>
      <c r="I1676" s="4" t="str">
        <f>VLOOKUP(G1676,$A$2:$B$12,2,TRUE)</f>
        <v>Extra Small</v>
      </c>
      <c r="J1676" s="1">
        <v>20.190000000000001</v>
      </c>
      <c r="K1676" s="4">
        <f>IF(I1676="Extra Large",0.01,IF(I1676="XXX Large",0.01,IF(I1676="XX Large",0.01,0)))</f>
        <v>0</v>
      </c>
      <c r="L1676" s="4">
        <f>J1676-(J1676*K1676)</f>
        <v>20.190000000000001</v>
      </c>
      <c r="M1676" s="4">
        <f>IF(I1676="XXX Large",J1676-O1676,IF(I1676="XX Large",J1676-O1676,IF(I1676="Extra Large",J1676-O1676,J1676)))</f>
        <v>20.190000000000001</v>
      </c>
      <c r="N1676" s="1" t="s">
        <v>10</v>
      </c>
      <c r="O1676" s="1">
        <v>1.92</v>
      </c>
    </row>
    <row r="1677" spans="4:15" x14ac:dyDescent="0.25">
      <c r="D1677" s="1">
        <v>16193</v>
      </c>
      <c r="E1677" s="2">
        <v>41008</v>
      </c>
      <c r="F1677" s="1" t="s">
        <v>11</v>
      </c>
      <c r="G1677" s="1">
        <v>8</v>
      </c>
      <c r="H1677" s="4" t="str">
        <f>IF($G1677&gt;=30,"Large",IF(G1677&lt;=15,"Small","Medium"))</f>
        <v>Small</v>
      </c>
      <c r="I1677" s="4" t="str">
        <f>VLOOKUP(G1677,$A$2:$B$12,2,TRUE)</f>
        <v>Extra Small</v>
      </c>
      <c r="J1677" s="1">
        <v>300.2</v>
      </c>
      <c r="K1677" s="4">
        <f>IF(I1677="Extra Large",0.01,IF(I1677="XXX Large",0.01,IF(I1677="XX Large",0.01,0)))</f>
        <v>0</v>
      </c>
      <c r="L1677" s="4">
        <f>J1677-(J1677*K1677)</f>
        <v>300.2</v>
      </c>
      <c r="M1677" s="4">
        <f>IF(I1677="XXX Large",J1677-O1677,IF(I1677="XX Large",J1677-O1677,IF(I1677="Extra Large",J1677-O1677,J1677)))</f>
        <v>300.2</v>
      </c>
      <c r="N1677" s="1" t="s">
        <v>10</v>
      </c>
      <c r="O1677" s="1">
        <v>8.2200000000000006</v>
      </c>
    </row>
    <row r="1678" spans="4:15" x14ac:dyDescent="0.25">
      <c r="D1678" s="1">
        <v>53574</v>
      </c>
      <c r="E1678" s="2">
        <v>41008</v>
      </c>
      <c r="F1678" s="1" t="s">
        <v>14</v>
      </c>
      <c r="G1678" s="1">
        <v>8</v>
      </c>
      <c r="H1678" s="4" t="str">
        <f>IF($G1678&gt;=30,"Large",IF(G1678&lt;=15,"Small","Medium"))</f>
        <v>Small</v>
      </c>
      <c r="I1678" s="4" t="str">
        <f>VLOOKUP(G1678,$A$2:$B$12,2,TRUE)</f>
        <v>Extra Small</v>
      </c>
      <c r="J1678" s="1">
        <v>669.69</v>
      </c>
      <c r="K1678" s="4">
        <f>IF(I1678="Extra Large",0.01,IF(I1678="XXX Large",0.01,IF(I1678="XX Large",0.01,0)))</f>
        <v>0</v>
      </c>
      <c r="L1678" s="4">
        <f>J1678-(J1678*K1678)</f>
        <v>669.69</v>
      </c>
      <c r="M1678" s="4">
        <f>IF(I1678="XXX Large",J1678-O1678,IF(I1678="XX Large",J1678-O1678,IF(I1678="Extra Large",J1678-O1678,J1678)))</f>
        <v>669.69</v>
      </c>
      <c r="N1678" s="1" t="s">
        <v>10</v>
      </c>
      <c r="O1678" s="1">
        <v>35</v>
      </c>
    </row>
    <row r="1679" spans="4:15" x14ac:dyDescent="0.25">
      <c r="D1679" s="1">
        <v>3205</v>
      </c>
      <c r="E1679" s="2">
        <v>41009</v>
      </c>
      <c r="F1679" s="1" t="s">
        <v>7</v>
      </c>
      <c r="G1679" s="1">
        <v>8</v>
      </c>
      <c r="H1679" s="4" t="str">
        <f>IF($G1679&gt;=30,"Large",IF(G1679&lt;=15,"Small","Medium"))</f>
        <v>Small</v>
      </c>
      <c r="I1679" s="4" t="str">
        <f>VLOOKUP(G1679,$A$2:$B$12,2,TRUE)</f>
        <v>Extra Small</v>
      </c>
      <c r="J1679" s="1">
        <v>136.61000000000001</v>
      </c>
      <c r="K1679" s="4">
        <f>IF(I1679="Extra Large",0.01,IF(I1679="XXX Large",0.01,IF(I1679="XX Large",0.01,0)))</f>
        <v>0</v>
      </c>
      <c r="L1679" s="4">
        <f>J1679-(J1679*K1679)</f>
        <v>136.61000000000001</v>
      </c>
      <c r="M1679" s="4">
        <f>IF(I1679="XXX Large",J1679-O1679,IF(I1679="XX Large",J1679-O1679,IF(I1679="Extra Large",J1679-O1679,J1679)))</f>
        <v>136.61000000000001</v>
      </c>
      <c r="N1679" s="1" t="s">
        <v>10</v>
      </c>
      <c r="O1679" s="1">
        <v>3.73</v>
      </c>
    </row>
    <row r="1680" spans="4:15" x14ac:dyDescent="0.25">
      <c r="D1680" s="1">
        <v>27939</v>
      </c>
      <c r="E1680" s="2">
        <v>41009</v>
      </c>
      <c r="F1680" s="1" t="s">
        <v>14</v>
      </c>
      <c r="G1680" s="1">
        <v>8</v>
      </c>
      <c r="H1680" s="4" t="str">
        <f>IF($G1680&gt;=30,"Large",IF(G1680&lt;=15,"Small","Medium"))</f>
        <v>Small</v>
      </c>
      <c r="I1680" s="4" t="str">
        <f>VLOOKUP(G1680,$A$2:$B$12,2,TRUE)</f>
        <v>Extra Small</v>
      </c>
      <c r="J1680" s="1">
        <v>60.17</v>
      </c>
      <c r="K1680" s="4">
        <f>IF(I1680="Extra Large",0.01,IF(I1680="XXX Large",0.01,IF(I1680="XX Large",0.01,0)))</f>
        <v>0</v>
      </c>
      <c r="L1680" s="4">
        <f>J1680-(J1680*K1680)</f>
        <v>60.17</v>
      </c>
      <c r="M1680" s="4">
        <f>IF(I1680="XXX Large",J1680-O1680,IF(I1680="XX Large",J1680-O1680,IF(I1680="Extra Large",J1680-O1680,J1680)))</f>
        <v>60.17</v>
      </c>
      <c r="N1680" s="1" t="s">
        <v>10</v>
      </c>
      <c r="O1680" s="1">
        <v>5.66</v>
      </c>
    </row>
    <row r="1681" spans="4:15" x14ac:dyDescent="0.25">
      <c r="D1681" s="1">
        <v>52225</v>
      </c>
      <c r="E1681" s="2">
        <v>41011</v>
      </c>
      <c r="F1681" s="1" t="s">
        <v>12</v>
      </c>
      <c r="G1681" s="1">
        <v>10</v>
      </c>
      <c r="H1681" s="4" t="str">
        <f>IF($G1681&gt;=30,"Large",IF(G1681&lt;=15,"Small","Medium"))</f>
        <v>Small</v>
      </c>
      <c r="I1681" s="4" t="str">
        <f>VLOOKUP(G1681,$A$2:$B$12,2,TRUE)</f>
        <v>Extra Small</v>
      </c>
      <c r="J1681" s="1">
        <v>131.09</v>
      </c>
      <c r="K1681" s="4">
        <f>IF(I1681="Extra Large",0.01,IF(I1681="XXX Large",0.01,IF(I1681="XX Large",0.01,0)))</f>
        <v>0</v>
      </c>
      <c r="L1681" s="4">
        <f>J1681-(J1681*K1681)</f>
        <v>131.09</v>
      </c>
      <c r="M1681" s="4">
        <f>IF(I1681="XXX Large",J1681-O1681,IF(I1681="XX Large",J1681-O1681,IF(I1681="Extra Large",J1681-O1681,J1681)))</f>
        <v>131.09</v>
      </c>
      <c r="N1681" s="1" t="s">
        <v>10</v>
      </c>
      <c r="O1681" s="1">
        <v>2.85</v>
      </c>
    </row>
    <row r="1682" spans="4:15" x14ac:dyDescent="0.25">
      <c r="D1682" s="1">
        <v>59905</v>
      </c>
      <c r="E1682" s="2">
        <v>41013</v>
      </c>
      <c r="F1682" s="1" t="s">
        <v>9</v>
      </c>
      <c r="G1682" s="1">
        <v>6</v>
      </c>
      <c r="H1682" s="4" t="str">
        <f>IF($G1682&gt;=30,"Large",IF(G1682&lt;=15,"Small","Medium"))</f>
        <v>Small</v>
      </c>
      <c r="I1682" s="4" t="str">
        <f>VLOOKUP(G1682,$A$2:$B$12,2,TRUE)</f>
        <v>Extra Small</v>
      </c>
      <c r="J1682" s="1">
        <v>48.77</v>
      </c>
      <c r="K1682" s="4">
        <f>IF(I1682="Extra Large",0.01,IF(I1682="XXX Large",0.01,IF(I1682="XX Large",0.01,0)))</f>
        <v>0</v>
      </c>
      <c r="L1682" s="4">
        <f>J1682-(J1682*K1682)</f>
        <v>48.77</v>
      </c>
      <c r="M1682" s="4">
        <f>IF(I1682="XXX Large",J1682-O1682,IF(I1682="XX Large",J1682-O1682,IF(I1682="Extra Large",J1682-O1682,J1682)))</f>
        <v>48.77</v>
      </c>
      <c r="N1682" s="1" t="s">
        <v>10</v>
      </c>
      <c r="O1682" s="1">
        <v>1.71</v>
      </c>
    </row>
    <row r="1683" spans="4:15" x14ac:dyDescent="0.25">
      <c r="D1683" s="1">
        <v>28871</v>
      </c>
      <c r="E1683" s="2">
        <v>41014</v>
      </c>
      <c r="F1683" s="1" t="s">
        <v>9</v>
      </c>
      <c r="G1683" s="1">
        <v>10</v>
      </c>
      <c r="H1683" s="4" t="str">
        <f>IF($G1683&gt;=30,"Large",IF(G1683&lt;=15,"Small","Medium"))</f>
        <v>Small</v>
      </c>
      <c r="I1683" s="4" t="str">
        <f>VLOOKUP(G1683,$A$2:$B$12,2,TRUE)</f>
        <v>Extra Small</v>
      </c>
      <c r="J1683" s="1">
        <v>55.02</v>
      </c>
      <c r="K1683" s="4">
        <f>IF(I1683="Extra Large",0.01,IF(I1683="XXX Large",0.01,IF(I1683="XX Large",0.01,0)))</f>
        <v>0</v>
      </c>
      <c r="L1683" s="4">
        <f>J1683-(J1683*K1683)</f>
        <v>55.02</v>
      </c>
      <c r="M1683" s="4">
        <f>IF(I1683="XXX Large",J1683-O1683,IF(I1683="XX Large",J1683-O1683,IF(I1683="Extra Large",J1683-O1683,J1683)))</f>
        <v>55.02</v>
      </c>
      <c r="N1683" s="1" t="s">
        <v>10</v>
      </c>
      <c r="O1683" s="1">
        <v>5.14</v>
      </c>
    </row>
    <row r="1684" spans="4:15" x14ac:dyDescent="0.25">
      <c r="D1684" s="1">
        <v>54183</v>
      </c>
      <c r="E1684" s="2">
        <v>41014</v>
      </c>
      <c r="F1684" s="1" t="s">
        <v>12</v>
      </c>
      <c r="G1684" s="1">
        <v>9</v>
      </c>
      <c r="H1684" s="4" t="str">
        <f>IF($G1684&gt;=30,"Large",IF(G1684&lt;=15,"Small","Medium"))</f>
        <v>Small</v>
      </c>
      <c r="I1684" s="4" t="str">
        <f>VLOOKUP(G1684,$A$2:$B$12,2,TRUE)</f>
        <v>Extra Small</v>
      </c>
      <c r="J1684" s="1">
        <v>113.89</v>
      </c>
      <c r="K1684" s="4">
        <f>IF(I1684="Extra Large",0.01,IF(I1684="XXX Large",0.01,IF(I1684="XX Large",0.01,0)))</f>
        <v>0</v>
      </c>
      <c r="L1684" s="4">
        <f>J1684-(J1684*K1684)</f>
        <v>113.89</v>
      </c>
      <c r="M1684" s="4">
        <f>IF(I1684="XXX Large",J1684-O1684,IF(I1684="XX Large",J1684-O1684,IF(I1684="Extra Large",J1684-O1684,J1684)))</f>
        <v>113.89</v>
      </c>
      <c r="N1684" s="1" t="s">
        <v>10</v>
      </c>
      <c r="O1684" s="1">
        <v>8.99</v>
      </c>
    </row>
    <row r="1685" spans="4:15" x14ac:dyDescent="0.25">
      <c r="D1685" s="1">
        <v>5028</v>
      </c>
      <c r="E1685" s="2">
        <v>41015</v>
      </c>
      <c r="F1685" s="1" t="s">
        <v>9</v>
      </c>
      <c r="G1685" s="1">
        <v>10</v>
      </c>
      <c r="H1685" s="4" t="str">
        <f>IF($G1685&gt;=30,"Large",IF(G1685&lt;=15,"Small","Medium"))</f>
        <v>Small</v>
      </c>
      <c r="I1685" s="4" t="str">
        <f>VLOOKUP(G1685,$A$2:$B$12,2,TRUE)</f>
        <v>Extra Small</v>
      </c>
      <c r="J1685" s="1">
        <v>79.680000000000007</v>
      </c>
      <c r="K1685" s="4">
        <f>IF(I1685="Extra Large",0.01,IF(I1685="XXX Large",0.01,IF(I1685="XX Large",0.01,0)))</f>
        <v>0</v>
      </c>
      <c r="L1685" s="4">
        <f>J1685-(J1685*K1685)</f>
        <v>79.680000000000007</v>
      </c>
      <c r="M1685" s="4">
        <f>IF(I1685="XXX Large",J1685-O1685,IF(I1685="XX Large",J1685-O1685,IF(I1685="Extra Large",J1685-O1685,J1685)))</f>
        <v>79.680000000000007</v>
      </c>
      <c r="N1685" s="1" t="s">
        <v>10</v>
      </c>
      <c r="O1685" s="1">
        <v>3.68</v>
      </c>
    </row>
    <row r="1686" spans="4:15" x14ac:dyDescent="0.25">
      <c r="D1686" s="1">
        <v>24098</v>
      </c>
      <c r="E1686" s="2">
        <v>41016</v>
      </c>
      <c r="F1686" s="1" t="s">
        <v>12</v>
      </c>
      <c r="G1686" s="1">
        <v>10</v>
      </c>
      <c r="H1686" s="4" t="str">
        <f>IF($G1686&gt;=30,"Large",IF(G1686&lt;=15,"Small","Medium"))</f>
        <v>Small</v>
      </c>
      <c r="I1686" s="4" t="str">
        <f>VLOOKUP(G1686,$A$2:$B$12,2,TRUE)</f>
        <v>Extra Small</v>
      </c>
      <c r="J1686" s="1">
        <v>80.59</v>
      </c>
      <c r="K1686" s="4">
        <f>IF(I1686="Extra Large",0.01,IF(I1686="XXX Large",0.01,IF(I1686="XX Large",0.01,0)))</f>
        <v>0</v>
      </c>
      <c r="L1686" s="4">
        <f>J1686-(J1686*K1686)</f>
        <v>80.59</v>
      </c>
      <c r="M1686" s="4">
        <f>IF(I1686="XXX Large",J1686-O1686,IF(I1686="XX Large",J1686-O1686,IF(I1686="Extra Large",J1686-O1686,J1686)))</f>
        <v>80.59</v>
      </c>
      <c r="N1686" s="1" t="s">
        <v>10</v>
      </c>
      <c r="O1686" s="1">
        <v>5.83</v>
      </c>
    </row>
    <row r="1687" spans="4:15" x14ac:dyDescent="0.25">
      <c r="D1687" s="1">
        <v>832</v>
      </c>
      <c r="E1687" s="2">
        <v>41017</v>
      </c>
      <c r="F1687" s="1" t="s">
        <v>7</v>
      </c>
      <c r="G1687" s="1">
        <v>7</v>
      </c>
      <c r="H1687" s="4" t="str">
        <f>IF($G1687&gt;=30,"Large",IF(G1687&lt;=15,"Small","Medium"))</f>
        <v>Small</v>
      </c>
      <c r="I1687" s="4" t="str">
        <f>VLOOKUP(G1687,$A$2:$B$12,2,TRUE)</f>
        <v>Extra Small</v>
      </c>
      <c r="J1687" s="1">
        <v>53.46</v>
      </c>
      <c r="K1687" s="4">
        <f>IF(I1687="Extra Large",0.01,IF(I1687="XXX Large",0.01,IF(I1687="XX Large",0.01,0)))</f>
        <v>0</v>
      </c>
      <c r="L1687" s="4">
        <f>J1687-(J1687*K1687)</f>
        <v>53.46</v>
      </c>
      <c r="M1687" s="4">
        <f>IF(I1687="XXX Large",J1687-O1687,IF(I1687="XX Large",J1687-O1687,IF(I1687="Extra Large",J1687-O1687,J1687)))</f>
        <v>53.46</v>
      </c>
      <c r="N1687" s="1" t="s">
        <v>10</v>
      </c>
      <c r="O1687" s="1">
        <v>5.9</v>
      </c>
    </row>
    <row r="1688" spans="4:15" x14ac:dyDescent="0.25">
      <c r="D1688" s="1">
        <v>5095</v>
      </c>
      <c r="E1688" s="2">
        <v>41020</v>
      </c>
      <c r="F1688" s="1" t="s">
        <v>9</v>
      </c>
      <c r="G1688" s="1">
        <v>7</v>
      </c>
      <c r="H1688" s="4" t="str">
        <f>IF($G1688&gt;=30,"Large",IF(G1688&lt;=15,"Small","Medium"))</f>
        <v>Small</v>
      </c>
      <c r="I1688" s="4" t="str">
        <f>VLOOKUP(G1688,$A$2:$B$12,2,TRUE)</f>
        <v>Extra Small</v>
      </c>
      <c r="J1688" s="1">
        <v>786.67499999999995</v>
      </c>
      <c r="K1688" s="4">
        <f>IF(I1688="Extra Large",0.01,IF(I1688="XXX Large",0.01,IF(I1688="XX Large",0.01,0)))</f>
        <v>0</v>
      </c>
      <c r="L1688" s="4">
        <f>J1688-(J1688*K1688)</f>
        <v>786.67499999999995</v>
      </c>
      <c r="M1688" s="4">
        <f>IF(I1688="XXX Large",J1688-O1688,IF(I1688="XX Large",J1688-O1688,IF(I1688="Extra Large",J1688-O1688,J1688)))</f>
        <v>786.67499999999995</v>
      </c>
      <c r="N1688" s="1" t="s">
        <v>10</v>
      </c>
      <c r="O1688" s="1">
        <v>8.8000000000000007</v>
      </c>
    </row>
    <row r="1689" spans="4:15" x14ac:dyDescent="0.25">
      <c r="D1689" s="1">
        <v>39300</v>
      </c>
      <c r="E1689" s="2">
        <v>41021</v>
      </c>
      <c r="F1689" s="1" t="s">
        <v>9</v>
      </c>
      <c r="G1689" s="1">
        <v>9</v>
      </c>
      <c r="H1689" s="4" t="str">
        <f>IF($G1689&gt;=30,"Large",IF(G1689&lt;=15,"Small","Medium"))</f>
        <v>Small</v>
      </c>
      <c r="I1689" s="4" t="str">
        <f>VLOOKUP(G1689,$A$2:$B$12,2,TRUE)</f>
        <v>Extra Small</v>
      </c>
      <c r="J1689" s="1">
        <v>44.51</v>
      </c>
      <c r="K1689" s="4">
        <f>IF(I1689="Extra Large",0.01,IF(I1689="XXX Large",0.01,IF(I1689="XX Large",0.01,0)))</f>
        <v>0</v>
      </c>
      <c r="L1689" s="4">
        <f>J1689-(J1689*K1689)</f>
        <v>44.51</v>
      </c>
      <c r="M1689" s="4">
        <f>IF(I1689="XXX Large",J1689-O1689,IF(I1689="XX Large",J1689-O1689,IF(I1689="Extra Large",J1689-O1689,J1689)))</f>
        <v>44.51</v>
      </c>
      <c r="N1689" s="1" t="s">
        <v>10</v>
      </c>
      <c r="O1689" s="1">
        <v>6.89</v>
      </c>
    </row>
    <row r="1690" spans="4:15" x14ac:dyDescent="0.25">
      <c r="D1690" s="1">
        <v>51872</v>
      </c>
      <c r="E1690" s="2">
        <v>41022</v>
      </c>
      <c r="F1690" s="1" t="s">
        <v>14</v>
      </c>
      <c r="G1690" s="1">
        <v>10</v>
      </c>
      <c r="H1690" s="4" t="str">
        <f>IF($G1690&gt;=30,"Large",IF(G1690&lt;=15,"Small","Medium"))</f>
        <v>Small</v>
      </c>
      <c r="I1690" s="4" t="str">
        <f>VLOOKUP(G1690,$A$2:$B$12,2,TRUE)</f>
        <v>Extra Small</v>
      </c>
      <c r="J1690" s="1">
        <v>2193.9299999999998</v>
      </c>
      <c r="K1690" s="4">
        <f>IF(I1690="Extra Large",0.01,IF(I1690="XXX Large",0.01,IF(I1690="XX Large",0.01,0)))</f>
        <v>0</v>
      </c>
      <c r="L1690" s="4">
        <f>J1690-(J1690*K1690)</f>
        <v>2193.9299999999998</v>
      </c>
      <c r="M1690" s="4">
        <f>IF(I1690="XXX Large",J1690-O1690,IF(I1690="XX Large",J1690-O1690,IF(I1690="Extra Large",J1690-O1690,J1690)))</f>
        <v>2193.9299999999998</v>
      </c>
      <c r="N1690" s="1" t="s">
        <v>10</v>
      </c>
      <c r="O1690" s="1">
        <v>24.49</v>
      </c>
    </row>
    <row r="1691" spans="4:15" x14ac:dyDescent="0.25">
      <c r="D1691" s="1">
        <v>4805</v>
      </c>
      <c r="E1691" s="2">
        <v>41023</v>
      </c>
      <c r="F1691" s="1" t="s">
        <v>11</v>
      </c>
      <c r="G1691" s="1">
        <v>7</v>
      </c>
      <c r="H1691" s="4" t="str">
        <f>IF($G1691&gt;=30,"Large",IF(G1691&lt;=15,"Small","Medium"))</f>
        <v>Small</v>
      </c>
      <c r="I1691" s="4" t="str">
        <f>VLOOKUP(G1691,$A$2:$B$12,2,TRUE)</f>
        <v>Extra Small</v>
      </c>
      <c r="J1691" s="1">
        <v>55.38</v>
      </c>
      <c r="K1691" s="4">
        <f>IF(I1691="Extra Large",0.01,IF(I1691="XXX Large",0.01,IF(I1691="XX Large",0.01,0)))</f>
        <v>0</v>
      </c>
      <c r="L1691" s="4">
        <f>J1691-(J1691*K1691)</f>
        <v>55.38</v>
      </c>
      <c r="M1691" s="4">
        <f>IF(I1691="XXX Large",J1691-O1691,IF(I1691="XX Large",J1691-O1691,IF(I1691="Extra Large",J1691-O1691,J1691)))</f>
        <v>55.38</v>
      </c>
      <c r="N1691" s="1" t="s">
        <v>10</v>
      </c>
      <c r="O1691" s="1">
        <v>7.37</v>
      </c>
    </row>
    <row r="1692" spans="4:15" x14ac:dyDescent="0.25">
      <c r="D1692" s="1">
        <v>3845</v>
      </c>
      <c r="E1692" s="2">
        <v>41024</v>
      </c>
      <c r="F1692" s="1" t="s">
        <v>12</v>
      </c>
      <c r="G1692" s="1">
        <v>9</v>
      </c>
      <c r="H1692" s="4" t="str">
        <f>IF($G1692&gt;=30,"Large",IF(G1692&lt;=15,"Small","Medium"))</f>
        <v>Small</v>
      </c>
      <c r="I1692" s="4" t="str">
        <f>VLOOKUP(G1692,$A$2:$B$12,2,TRUE)</f>
        <v>Extra Small</v>
      </c>
      <c r="J1692" s="1">
        <v>3064.27</v>
      </c>
      <c r="K1692" s="4">
        <f>IF(I1692="Extra Large",0.01,IF(I1692="XXX Large",0.01,IF(I1692="XX Large",0.01,0)))</f>
        <v>0</v>
      </c>
      <c r="L1692" s="4">
        <f>J1692-(J1692*K1692)</f>
        <v>3064.27</v>
      </c>
      <c r="M1692" s="4">
        <f>IF(I1692="XXX Large",J1692-O1692,IF(I1692="XX Large",J1692-O1692,IF(I1692="Extra Large",J1692-O1692,J1692)))</f>
        <v>3064.27</v>
      </c>
      <c r="N1692" s="1" t="s">
        <v>10</v>
      </c>
      <c r="O1692" s="1">
        <v>19.989999999999998</v>
      </c>
    </row>
    <row r="1693" spans="4:15" x14ac:dyDescent="0.25">
      <c r="D1693" s="1">
        <v>52999</v>
      </c>
      <c r="E1693" s="2">
        <v>41024</v>
      </c>
      <c r="F1693" s="1" t="s">
        <v>11</v>
      </c>
      <c r="G1693" s="1">
        <v>7</v>
      </c>
      <c r="H1693" s="4" t="str">
        <f>IF($G1693&gt;=30,"Large",IF(G1693&lt;=15,"Small","Medium"))</f>
        <v>Small</v>
      </c>
      <c r="I1693" s="4" t="str">
        <f>VLOOKUP(G1693,$A$2:$B$12,2,TRUE)</f>
        <v>Extra Small</v>
      </c>
      <c r="J1693" s="1">
        <v>44.63</v>
      </c>
      <c r="K1693" s="4">
        <f>IF(I1693="Extra Large",0.01,IF(I1693="XXX Large",0.01,IF(I1693="XX Large",0.01,0)))</f>
        <v>0</v>
      </c>
      <c r="L1693" s="4">
        <f>J1693-(J1693*K1693)</f>
        <v>44.63</v>
      </c>
      <c r="M1693" s="4">
        <f>IF(I1693="XXX Large",J1693-O1693,IF(I1693="XX Large",J1693-O1693,IF(I1693="Extra Large",J1693-O1693,J1693)))</f>
        <v>44.63</v>
      </c>
      <c r="N1693" s="1" t="s">
        <v>10</v>
      </c>
      <c r="O1693" s="1">
        <v>5.67</v>
      </c>
    </row>
    <row r="1694" spans="4:15" x14ac:dyDescent="0.25">
      <c r="D1694" s="1">
        <v>21573</v>
      </c>
      <c r="E1694" s="2">
        <v>41024</v>
      </c>
      <c r="F1694" s="1" t="s">
        <v>12</v>
      </c>
      <c r="G1694" s="1">
        <v>7</v>
      </c>
      <c r="H1694" s="4" t="str">
        <f>IF($G1694&gt;=30,"Large",IF(G1694&lt;=15,"Small","Medium"))</f>
        <v>Small</v>
      </c>
      <c r="I1694" s="4" t="str">
        <f>VLOOKUP(G1694,$A$2:$B$12,2,TRUE)</f>
        <v>Extra Small</v>
      </c>
      <c r="J1694" s="1">
        <v>70.08</v>
      </c>
      <c r="K1694" s="4">
        <f>IF(I1694="Extra Large",0.01,IF(I1694="XXX Large",0.01,IF(I1694="XX Large",0.01,0)))</f>
        <v>0</v>
      </c>
      <c r="L1694" s="4">
        <f>J1694-(J1694*K1694)</f>
        <v>70.08</v>
      </c>
      <c r="M1694" s="4">
        <f>IF(I1694="XXX Large",J1694-O1694,IF(I1694="XX Large",J1694-O1694,IF(I1694="Extra Large",J1694-O1694,J1694)))</f>
        <v>70.08</v>
      </c>
      <c r="N1694" s="1" t="s">
        <v>10</v>
      </c>
      <c r="O1694" s="1">
        <v>3.72</v>
      </c>
    </row>
    <row r="1695" spans="4:15" x14ac:dyDescent="0.25">
      <c r="D1695" s="1">
        <v>36103</v>
      </c>
      <c r="E1695" s="2">
        <v>41028</v>
      </c>
      <c r="F1695" s="1" t="s">
        <v>12</v>
      </c>
      <c r="G1695" s="1">
        <v>10</v>
      </c>
      <c r="H1695" s="4" t="str">
        <f>IF($G1695&gt;=30,"Large",IF(G1695&lt;=15,"Small","Medium"))</f>
        <v>Small</v>
      </c>
      <c r="I1695" s="4" t="str">
        <f>VLOOKUP(G1695,$A$2:$B$12,2,TRUE)</f>
        <v>Extra Small</v>
      </c>
      <c r="J1695" s="1">
        <v>55.82</v>
      </c>
      <c r="K1695" s="4">
        <f>IF(I1695="Extra Large",0.01,IF(I1695="XXX Large",0.01,IF(I1695="XX Large",0.01,0)))</f>
        <v>0</v>
      </c>
      <c r="L1695" s="4">
        <f>J1695-(J1695*K1695)</f>
        <v>55.82</v>
      </c>
      <c r="M1695" s="4">
        <f>IF(I1695="XXX Large",J1695-O1695,IF(I1695="XX Large",J1695-O1695,IF(I1695="Extra Large",J1695-O1695,J1695)))</f>
        <v>55.82</v>
      </c>
      <c r="N1695" s="1" t="s">
        <v>10</v>
      </c>
      <c r="O1695" s="1">
        <v>5.72</v>
      </c>
    </row>
    <row r="1696" spans="4:15" x14ac:dyDescent="0.25">
      <c r="D1696" s="1">
        <v>52519</v>
      </c>
      <c r="E1696" s="2">
        <v>41028</v>
      </c>
      <c r="F1696" s="1" t="s">
        <v>9</v>
      </c>
      <c r="G1696" s="1">
        <v>6</v>
      </c>
      <c r="H1696" s="4" t="str">
        <f>IF($G1696&gt;=30,"Large",IF(G1696&lt;=15,"Small","Medium"))</f>
        <v>Small</v>
      </c>
      <c r="I1696" s="4" t="str">
        <f>VLOOKUP(G1696,$A$2:$B$12,2,TRUE)</f>
        <v>Extra Small</v>
      </c>
      <c r="J1696" s="1">
        <v>120.38</v>
      </c>
      <c r="K1696" s="4">
        <f>IF(I1696="Extra Large",0.01,IF(I1696="XXX Large",0.01,IF(I1696="XX Large",0.01,0)))</f>
        <v>0</v>
      </c>
      <c r="L1696" s="4">
        <f>J1696-(J1696*K1696)</f>
        <v>120.38</v>
      </c>
      <c r="M1696" s="4">
        <f>IF(I1696="XXX Large",J1696-O1696,IF(I1696="XX Large",J1696-O1696,IF(I1696="Extra Large",J1696-O1696,J1696)))</f>
        <v>120.38</v>
      </c>
      <c r="N1696" s="1" t="s">
        <v>10</v>
      </c>
      <c r="O1696" s="1">
        <v>6.32</v>
      </c>
    </row>
    <row r="1697" spans="4:15" x14ac:dyDescent="0.25">
      <c r="D1697" s="1">
        <v>7488</v>
      </c>
      <c r="E1697" s="2">
        <v>41032</v>
      </c>
      <c r="F1697" s="1" t="s">
        <v>12</v>
      </c>
      <c r="G1697" s="1">
        <v>9</v>
      </c>
      <c r="H1697" s="4" t="str">
        <f>IF($G1697&gt;=30,"Large",IF(G1697&lt;=15,"Small","Medium"))</f>
        <v>Small</v>
      </c>
      <c r="I1697" s="4" t="str">
        <f>VLOOKUP(G1697,$A$2:$B$12,2,TRUE)</f>
        <v>Extra Small</v>
      </c>
      <c r="J1697" s="1">
        <v>26.09</v>
      </c>
      <c r="K1697" s="4">
        <f>IF(I1697="Extra Large",0.01,IF(I1697="XXX Large",0.01,IF(I1697="XX Large",0.01,0)))</f>
        <v>0</v>
      </c>
      <c r="L1697" s="4">
        <f>J1697-(J1697*K1697)</f>
        <v>26.09</v>
      </c>
      <c r="M1697" s="4">
        <f>IF(I1697="XXX Large",J1697-O1697,IF(I1697="XX Large",J1697-O1697,IF(I1697="Extra Large",J1697-O1697,J1697)))</f>
        <v>26.09</v>
      </c>
      <c r="N1697" s="1" t="s">
        <v>10</v>
      </c>
      <c r="O1697" s="1">
        <v>0.93</v>
      </c>
    </row>
    <row r="1698" spans="4:15" x14ac:dyDescent="0.25">
      <c r="D1698" s="1">
        <v>10470</v>
      </c>
      <c r="E1698" s="2">
        <v>41033</v>
      </c>
      <c r="F1698" s="1" t="s">
        <v>7</v>
      </c>
      <c r="G1698" s="1">
        <v>8</v>
      </c>
      <c r="H1698" s="4" t="str">
        <f>IF($G1698&gt;=30,"Large",IF(G1698&lt;=15,"Small","Medium"))</f>
        <v>Small</v>
      </c>
      <c r="I1698" s="4" t="str">
        <f>VLOOKUP(G1698,$A$2:$B$12,2,TRUE)</f>
        <v>Extra Small</v>
      </c>
      <c r="J1698" s="1">
        <v>137.26</v>
      </c>
      <c r="K1698" s="4">
        <f>IF(I1698="Extra Large",0.01,IF(I1698="XXX Large",0.01,IF(I1698="XX Large",0.01,0)))</f>
        <v>0</v>
      </c>
      <c r="L1698" s="4">
        <f>J1698-(J1698*K1698)</f>
        <v>137.26</v>
      </c>
      <c r="M1698" s="4">
        <f>IF(I1698="XXX Large",J1698-O1698,IF(I1698="XX Large",J1698-O1698,IF(I1698="Extra Large",J1698-O1698,J1698)))</f>
        <v>137.26</v>
      </c>
      <c r="N1698" s="1" t="s">
        <v>10</v>
      </c>
      <c r="O1698" s="1">
        <v>13.18</v>
      </c>
    </row>
    <row r="1699" spans="4:15" x14ac:dyDescent="0.25">
      <c r="D1699" s="1">
        <v>6785</v>
      </c>
      <c r="E1699" s="2">
        <v>41035</v>
      </c>
      <c r="F1699" s="1" t="s">
        <v>14</v>
      </c>
      <c r="G1699" s="1">
        <v>7</v>
      </c>
      <c r="H1699" s="4" t="str">
        <f>IF($G1699&gt;=30,"Large",IF(G1699&lt;=15,"Small","Medium"))</f>
        <v>Small</v>
      </c>
      <c r="I1699" s="4" t="str">
        <f>VLOOKUP(G1699,$A$2:$B$12,2,TRUE)</f>
        <v>Extra Small</v>
      </c>
      <c r="J1699" s="1">
        <v>181.32</v>
      </c>
      <c r="K1699" s="4">
        <f>IF(I1699="Extra Large",0.01,IF(I1699="XXX Large",0.01,IF(I1699="XX Large",0.01,0)))</f>
        <v>0</v>
      </c>
      <c r="L1699" s="4">
        <f>J1699-(J1699*K1699)</f>
        <v>181.32</v>
      </c>
      <c r="M1699" s="4">
        <f>IF(I1699="XXX Large",J1699-O1699,IF(I1699="XX Large",J1699-O1699,IF(I1699="Extra Large",J1699-O1699,J1699)))</f>
        <v>181.32</v>
      </c>
      <c r="N1699" s="1" t="s">
        <v>10</v>
      </c>
      <c r="O1699" s="1">
        <v>8.99</v>
      </c>
    </row>
    <row r="1700" spans="4:15" x14ac:dyDescent="0.25">
      <c r="D1700" s="1">
        <v>46977</v>
      </c>
      <c r="E1700" s="2">
        <v>41036</v>
      </c>
      <c r="F1700" s="1" t="s">
        <v>14</v>
      </c>
      <c r="G1700" s="1">
        <v>10</v>
      </c>
      <c r="H1700" s="4" t="str">
        <f>IF($G1700&gt;=30,"Large",IF(G1700&lt;=15,"Small","Medium"))</f>
        <v>Small</v>
      </c>
      <c r="I1700" s="4" t="str">
        <f>VLOOKUP(G1700,$A$2:$B$12,2,TRUE)</f>
        <v>Extra Small</v>
      </c>
      <c r="J1700" s="1">
        <v>50.42</v>
      </c>
      <c r="K1700" s="4">
        <f>IF(I1700="Extra Large",0.01,IF(I1700="XXX Large",0.01,IF(I1700="XX Large",0.01,0)))</f>
        <v>0</v>
      </c>
      <c r="L1700" s="4">
        <f>J1700-(J1700*K1700)</f>
        <v>50.42</v>
      </c>
      <c r="M1700" s="4">
        <f>IF(I1700="XXX Large",J1700-O1700,IF(I1700="XX Large",J1700-O1700,IF(I1700="Extra Large",J1700-O1700,J1700)))</f>
        <v>50.42</v>
      </c>
      <c r="N1700" s="1" t="s">
        <v>10</v>
      </c>
      <c r="O1700" s="1">
        <v>1.49</v>
      </c>
    </row>
    <row r="1701" spans="4:15" x14ac:dyDescent="0.25">
      <c r="D1701" s="1">
        <v>25348</v>
      </c>
      <c r="E1701" s="2">
        <v>41038</v>
      </c>
      <c r="F1701" s="1" t="s">
        <v>12</v>
      </c>
      <c r="G1701" s="1">
        <v>6</v>
      </c>
      <c r="H1701" s="4" t="str">
        <f>IF($G1701&gt;=30,"Large",IF(G1701&lt;=15,"Small","Medium"))</f>
        <v>Small</v>
      </c>
      <c r="I1701" s="4" t="str">
        <f>VLOOKUP(G1701,$A$2:$B$12,2,TRUE)</f>
        <v>Extra Small</v>
      </c>
      <c r="J1701" s="1">
        <v>343.36</v>
      </c>
      <c r="K1701" s="4">
        <f>IF(I1701="Extra Large",0.01,IF(I1701="XXX Large",0.01,IF(I1701="XX Large",0.01,0)))</f>
        <v>0</v>
      </c>
      <c r="L1701" s="4">
        <f>J1701-(J1701*K1701)</f>
        <v>343.36</v>
      </c>
      <c r="M1701" s="4">
        <f>IF(I1701="XXX Large",J1701-O1701,IF(I1701="XX Large",J1701-O1701,IF(I1701="Extra Large",J1701-O1701,J1701)))</f>
        <v>343.36</v>
      </c>
      <c r="N1701" s="1" t="s">
        <v>10</v>
      </c>
      <c r="O1701" s="1">
        <v>13.22</v>
      </c>
    </row>
    <row r="1702" spans="4:15" x14ac:dyDescent="0.25">
      <c r="D1702" s="1">
        <v>25348</v>
      </c>
      <c r="E1702" s="2">
        <v>41038</v>
      </c>
      <c r="F1702" s="1" t="s">
        <v>12</v>
      </c>
      <c r="G1702" s="1">
        <v>7</v>
      </c>
      <c r="H1702" s="4" t="str">
        <f>IF($G1702&gt;=30,"Large",IF(G1702&lt;=15,"Small","Medium"))</f>
        <v>Small</v>
      </c>
      <c r="I1702" s="4" t="str">
        <f>VLOOKUP(G1702,$A$2:$B$12,2,TRUE)</f>
        <v>Extra Small</v>
      </c>
      <c r="J1702" s="1">
        <v>309.22149999999999</v>
      </c>
      <c r="K1702" s="4">
        <f>IF(I1702="Extra Large",0.01,IF(I1702="XXX Large",0.01,IF(I1702="XX Large",0.01,0)))</f>
        <v>0</v>
      </c>
      <c r="L1702" s="4">
        <f>J1702-(J1702*K1702)</f>
        <v>309.22149999999999</v>
      </c>
      <c r="M1702" s="4">
        <f>IF(I1702="XXX Large",J1702-O1702,IF(I1702="XX Large",J1702-O1702,IF(I1702="Extra Large",J1702-O1702,J1702)))</f>
        <v>309.22149999999999</v>
      </c>
      <c r="N1702" s="1" t="s">
        <v>10</v>
      </c>
      <c r="O1702" s="1">
        <v>1.25</v>
      </c>
    </row>
    <row r="1703" spans="4:15" x14ac:dyDescent="0.25">
      <c r="D1703" s="1">
        <v>7106</v>
      </c>
      <c r="E1703" s="2">
        <v>41039</v>
      </c>
      <c r="F1703" s="1" t="s">
        <v>7</v>
      </c>
      <c r="G1703" s="1">
        <v>8</v>
      </c>
      <c r="H1703" s="4" t="str">
        <f>IF($G1703&gt;=30,"Large",IF(G1703&lt;=15,"Small","Medium"))</f>
        <v>Small</v>
      </c>
      <c r="I1703" s="4" t="str">
        <f>VLOOKUP(G1703,$A$2:$B$12,2,TRUE)</f>
        <v>Extra Small</v>
      </c>
      <c r="J1703" s="1">
        <v>118.98</v>
      </c>
      <c r="K1703" s="4">
        <f>IF(I1703="Extra Large",0.01,IF(I1703="XXX Large",0.01,IF(I1703="XX Large",0.01,0)))</f>
        <v>0</v>
      </c>
      <c r="L1703" s="4">
        <f>J1703-(J1703*K1703)</f>
        <v>118.98</v>
      </c>
      <c r="M1703" s="4">
        <f>IF(I1703="XXX Large",J1703-O1703,IF(I1703="XX Large",J1703-O1703,IF(I1703="Extra Large",J1703-O1703,J1703)))</f>
        <v>118.98</v>
      </c>
      <c r="N1703" s="1" t="s">
        <v>10</v>
      </c>
      <c r="O1703" s="1">
        <v>7.27</v>
      </c>
    </row>
    <row r="1704" spans="4:15" x14ac:dyDescent="0.25">
      <c r="D1704" s="1">
        <v>14851</v>
      </c>
      <c r="E1704" s="2">
        <v>41040</v>
      </c>
      <c r="F1704" s="1" t="s">
        <v>11</v>
      </c>
      <c r="G1704" s="1">
        <v>6</v>
      </c>
      <c r="H1704" s="4" t="str">
        <f>IF($G1704&gt;=30,"Large",IF(G1704&lt;=15,"Small","Medium"))</f>
        <v>Small</v>
      </c>
      <c r="I1704" s="4" t="str">
        <f>VLOOKUP(G1704,$A$2:$B$12,2,TRUE)</f>
        <v>Extra Small</v>
      </c>
      <c r="J1704" s="1">
        <v>3378.18</v>
      </c>
      <c r="K1704" s="4">
        <f>IF(I1704="Extra Large",0.01,IF(I1704="XXX Large",0.01,IF(I1704="XX Large",0.01,0)))</f>
        <v>0</v>
      </c>
      <c r="L1704" s="4">
        <f>J1704-(J1704*K1704)</f>
        <v>3378.18</v>
      </c>
      <c r="M1704" s="4">
        <f>IF(I1704="XXX Large",J1704-O1704,IF(I1704="XX Large",J1704-O1704,IF(I1704="Extra Large",J1704-O1704,J1704)))</f>
        <v>3378.18</v>
      </c>
      <c r="N1704" s="1" t="s">
        <v>10</v>
      </c>
      <c r="O1704" s="1">
        <v>24.49</v>
      </c>
    </row>
    <row r="1705" spans="4:15" x14ac:dyDescent="0.25">
      <c r="D1705" s="1">
        <v>53024</v>
      </c>
      <c r="E1705" s="2">
        <v>41041</v>
      </c>
      <c r="F1705" s="1" t="s">
        <v>11</v>
      </c>
      <c r="G1705" s="1">
        <v>9</v>
      </c>
      <c r="H1705" s="4" t="str">
        <f>IF($G1705&gt;=30,"Large",IF(G1705&lt;=15,"Small","Medium"))</f>
        <v>Small</v>
      </c>
      <c r="I1705" s="4" t="str">
        <f>VLOOKUP(G1705,$A$2:$B$12,2,TRUE)</f>
        <v>Extra Small</v>
      </c>
      <c r="J1705" s="1">
        <v>187.13</v>
      </c>
      <c r="K1705" s="4">
        <f>IF(I1705="Extra Large",0.01,IF(I1705="XXX Large",0.01,IF(I1705="XX Large",0.01,0)))</f>
        <v>0</v>
      </c>
      <c r="L1705" s="4">
        <f>J1705-(J1705*K1705)</f>
        <v>187.13</v>
      </c>
      <c r="M1705" s="4">
        <f>IF(I1705="XXX Large",J1705-O1705,IF(I1705="XX Large",J1705-O1705,IF(I1705="Extra Large",J1705-O1705,J1705)))</f>
        <v>187.13</v>
      </c>
      <c r="N1705" s="1" t="s">
        <v>10</v>
      </c>
      <c r="O1705" s="1">
        <v>14.39</v>
      </c>
    </row>
    <row r="1706" spans="4:15" x14ac:dyDescent="0.25">
      <c r="D1706" s="1">
        <v>4069</v>
      </c>
      <c r="E1706" s="2">
        <v>41041</v>
      </c>
      <c r="F1706" s="1" t="s">
        <v>14</v>
      </c>
      <c r="G1706" s="1">
        <v>8</v>
      </c>
      <c r="H1706" s="4" t="str">
        <f>IF($G1706&gt;=30,"Large",IF(G1706&lt;=15,"Small","Medium"))</f>
        <v>Small</v>
      </c>
      <c r="I1706" s="4" t="str">
        <f>VLOOKUP(G1706,$A$2:$B$12,2,TRUE)</f>
        <v>Extra Small</v>
      </c>
      <c r="J1706" s="1">
        <v>54.43</v>
      </c>
      <c r="K1706" s="4">
        <f>IF(I1706="Extra Large",0.01,IF(I1706="XXX Large",0.01,IF(I1706="XX Large",0.01,0)))</f>
        <v>0</v>
      </c>
      <c r="L1706" s="4">
        <f>J1706-(J1706*K1706)</f>
        <v>54.43</v>
      </c>
      <c r="M1706" s="4">
        <f>IF(I1706="XXX Large",J1706-O1706,IF(I1706="XX Large",J1706-O1706,IF(I1706="Extra Large",J1706-O1706,J1706)))</f>
        <v>54.43</v>
      </c>
      <c r="N1706" s="1" t="s">
        <v>10</v>
      </c>
      <c r="O1706" s="1">
        <v>6.74</v>
      </c>
    </row>
    <row r="1707" spans="4:15" x14ac:dyDescent="0.25">
      <c r="D1707" s="1">
        <v>16359</v>
      </c>
      <c r="E1707" s="2">
        <v>41043</v>
      </c>
      <c r="F1707" s="1" t="s">
        <v>12</v>
      </c>
      <c r="G1707" s="1">
        <v>8</v>
      </c>
      <c r="H1707" s="4" t="str">
        <f>IF($G1707&gt;=30,"Large",IF(G1707&lt;=15,"Small","Medium"))</f>
        <v>Small</v>
      </c>
      <c r="I1707" s="4" t="str">
        <f>VLOOKUP(G1707,$A$2:$B$12,2,TRUE)</f>
        <v>Extra Small</v>
      </c>
      <c r="J1707" s="1">
        <v>35.28</v>
      </c>
      <c r="K1707" s="4">
        <f>IF(I1707="Extra Large",0.01,IF(I1707="XXX Large",0.01,IF(I1707="XX Large",0.01,0)))</f>
        <v>0</v>
      </c>
      <c r="L1707" s="4">
        <f>J1707-(J1707*K1707)</f>
        <v>35.28</v>
      </c>
      <c r="M1707" s="4">
        <f>IF(I1707="XXX Large",J1707-O1707,IF(I1707="XX Large",J1707-O1707,IF(I1707="Extra Large",J1707-O1707,J1707)))</f>
        <v>35.28</v>
      </c>
      <c r="N1707" s="1" t="s">
        <v>10</v>
      </c>
      <c r="O1707" s="1">
        <v>7.49</v>
      </c>
    </row>
    <row r="1708" spans="4:15" x14ac:dyDescent="0.25">
      <c r="D1708" s="1">
        <v>13572</v>
      </c>
      <c r="E1708" s="2">
        <v>41046</v>
      </c>
      <c r="F1708" s="1" t="s">
        <v>12</v>
      </c>
      <c r="G1708" s="1">
        <v>7</v>
      </c>
      <c r="H1708" s="4" t="str">
        <f>IF($G1708&gt;=30,"Large",IF(G1708&lt;=15,"Small","Medium"))</f>
        <v>Small</v>
      </c>
      <c r="I1708" s="4" t="str">
        <f>VLOOKUP(G1708,$A$2:$B$12,2,TRUE)</f>
        <v>Extra Small</v>
      </c>
      <c r="J1708" s="1">
        <v>40.11</v>
      </c>
      <c r="K1708" s="4">
        <f>IF(I1708="Extra Large",0.01,IF(I1708="XXX Large",0.01,IF(I1708="XX Large",0.01,0)))</f>
        <v>0</v>
      </c>
      <c r="L1708" s="4">
        <f>J1708-(J1708*K1708)</f>
        <v>40.11</v>
      </c>
      <c r="M1708" s="4">
        <f>IF(I1708="XXX Large",J1708-O1708,IF(I1708="XX Large",J1708-O1708,IF(I1708="Extra Large",J1708-O1708,J1708)))</f>
        <v>40.11</v>
      </c>
      <c r="N1708" s="1" t="s">
        <v>10</v>
      </c>
      <c r="O1708" s="1">
        <v>5.14</v>
      </c>
    </row>
    <row r="1709" spans="4:15" x14ac:dyDescent="0.25">
      <c r="D1709" s="1">
        <v>37350</v>
      </c>
      <c r="E1709" s="2">
        <v>41049</v>
      </c>
      <c r="F1709" s="1" t="s">
        <v>12</v>
      </c>
      <c r="G1709" s="1">
        <v>7</v>
      </c>
      <c r="H1709" s="4" t="str">
        <f>IF($G1709&gt;=30,"Large",IF(G1709&lt;=15,"Small","Medium"))</f>
        <v>Small</v>
      </c>
      <c r="I1709" s="4" t="str">
        <f>VLOOKUP(G1709,$A$2:$B$12,2,TRUE)</f>
        <v>Extra Small</v>
      </c>
      <c r="J1709" s="1">
        <v>163.13999999999999</v>
      </c>
      <c r="K1709" s="4">
        <f>IF(I1709="Extra Large",0.01,IF(I1709="XXX Large",0.01,IF(I1709="XX Large",0.01,0)))</f>
        <v>0</v>
      </c>
      <c r="L1709" s="4">
        <f>J1709-(J1709*K1709)</f>
        <v>163.13999999999999</v>
      </c>
      <c r="M1709" s="4">
        <f>IF(I1709="XXX Large",J1709-O1709,IF(I1709="XX Large",J1709-O1709,IF(I1709="Extra Large",J1709-O1709,J1709)))</f>
        <v>163.13999999999999</v>
      </c>
      <c r="N1709" s="1" t="s">
        <v>10</v>
      </c>
      <c r="O1709" s="1">
        <v>8.99</v>
      </c>
    </row>
    <row r="1710" spans="4:15" x14ac:dyDescent="0.25">
      <c r="D1710" s="1">
        <v>52290</v>
      </c>
      <c r="E1710" s="2">
        <v>41050</v>
      </c>
      <c r="F1710" s="1" t="s">
        <v>7</v>
      </c>
      <c r="G1710" s="1">
        <v>7</v>
      </c>
      <c r="H1710" s="4" t="str">
        <f>IF($G1710&gt;=30,"Large",IF(G1710&lt;=15,"Small","Medium"))</f>
        <v>Small</v>
      </c>
      <c r="I1710" s="4" t="str">
        <f>VLOOKUP(G1710,$A$2:$B$12,2,TRUE)</f>
        <v>Extra Small</v>
      </c>
      <c r="J1710" s="1">
        <v>1134.05</v>
      </c>
      <c r="K1710" s="4">
        <f>IF(I1710="Extra Large",0.01,IF(I1710="XXX Large",0.01,IF(I1710="XX Large",0.01,0)))</f>
        <v>0</v>
      </c>
      <c r="L1710" s="4">
        <f>J1710-(J1710*K1710)</f>
        <v>1134.05</v>
      </c>
      <c r="M1710" s="4">
        <f>IF(I1710="XXX Large",J1710-O1710,IF(I1710="XX Large",J1710-O1710,IF(I1710="Extra Large",J1710-O1710,J1710)))</f>
        <v>1134.05</v>
      </c>
      <c r="N1710" s="1" t="s">
        <v>10</v>
      </c>
      <c r="O1710" s="1">
        <v>19.989999999999998</v>
      </c>
    </row>
    <row r="1711" spans="4:15" x14ac:dyDescent="0.25">
      <c r="D1711" s="1">
        <v>30343</v>
      </c>
      <c r="E1711" s="2">
        <v>41050</v>
      </c>
      <c r="F1711" s="1" t="s">
        <v>12</v>
      </c>
      <c r="G1711" s="1">
        <v>8</v>
      </c>
      <c r="H1711" s="4" t="str">
        <f>IF($G1711&gt;=30,"Large",IF(G1711&lt;=15,"Small","Medium"))</f>
        <v>Small</v>
      </c>
      <c r="I1711" s="4" t="str">
        <f>VLOOKUP(G1711,$A$2:$B$12,2,TRUE)</f>
        <v>Extra Small</v>
      </c>
      <c r="J1711" s="1">
        <v>41343.21</v>
      </c>
      <c r="K1711" s="4">
        <f>IF(I1711="Extra Large",0.01,IF(I1711="XXX Large",0.01,IF(I1711="XX Large",0.01,0)))</f>
        <v>0</v>
      </c>
      <c r="L1711" s="4">
        <f>J1711-(J1711*K1711)</f>
        <v>41343.21</v>
      </c>
      <c r="M1711" s="4">
        <f>IF(I1711="XXX Large",J1711-O1711,IF(I1711="XX Large",J1711-O1711,IF(I1711="Extra Large",J1711-O1711,J1711)))</f>
        <v>41343.21</v>
      </c>
      <c r="N1711" s="1" t="s">
        <v>10</v>
      </c>
      <c r="O1711" s="1">
        <v>24.49</v>
      </c>
    </row>
    <row r="1712" spans="4:15" x14ac:dyDescent="0.25">
      <c r="D1712" s="1">
        <v>18757</v>
      </c>
      <c r="E1712" s="2">
        <v>41051</v>
      </c>
      <c r="F1712" s="1" t="s">
        <v>7</v>
      </c>
      <c r="G1712" s="1">
        <v>9</v>
      </c>
      <c r="H1712" s="4" t="str">
        <f>IF($G1712&gt;=30,"Large",IF(G1712&lt;=15,"Small","Medium"))</f>
        <v>Small</v>
      </c>
      <c r="I1712" s="4" t="str">
        <f>VLOOKUP(G1712,$A$2:$B$12,2,TRUE)</f>
        <v>Extra Small</v>
      </c>
      <c r="J1712" s="1">
        <v>222.2</v>
      </c>
      <c r="K1712" s="4">
        <f>IF(I1712="Extra Large",0.01,IF(I1712="XXX Large",0.01,IF(I1712="XX Large",0.01,0)))</f>
        <v>0</v>
      </c>
      <c r="L1712" s="4">
        <f>J1712-(J1712*K1712)</f>
        <v>222.2</v>
      </c>
      <c r="M1712" s="4">
        <f>IF(I1712="XXX Large",J1712-O1712,IF(I1712="XX Large",J1712-O1712,IF(I1712="Extra Large",J1712-O1712,J1712)))</f>
        <v>222.2</v>
      </c>
      <c r="N1712" s="1" t="s">
        <v>10</v>
      </c>
      <c r="O1712" s="1">
        <v>15.1</v>
      </c>
    </row>
    <row r="1713" spans="4:15" x14ac:dyDescent="0.25">
      <c r="D1713" s="1">
        <v>53285</v>
      </c>
      <c r="E1713" s="2">
        <v>41053</v>
      </c>
      <c r="F1713" s="1" t="s">
        <v>12</v>
      </c>
      <c r="G1713" s="1">
        <v>6</v>
      </c>
      <c r="H1713" s="4" t="str">
        <f>IF($G1713&gt;=30,"Large",IF(G1713&lt;=15,"Small","Medium"))</f>
        <v>Small</v>
      </c>
      <c r="I1713" s="4" t="str">
        <f>VLOOKUP(G1713,$A$2:$B$12,2,TRUE)</f>
        <v>Extra Small</v>
      </c>
      <c r="J1713" s="1">
        <v>1042.96</v>
      </c>
      <c r="K1713" s="4">
        <f>IF(I1713="Extra Large",0.01,IF(I1713="XXX Large",0.01,IF(I1713="XX Large",0.01,0)))</f>
        <v>0</v>
      </c>
      <c r="L1713" s="4">
        <f>J1713-(J1713*K1713)</f>
        <v>1042.96</v>
      </c>
      <c r="M1713" s="4">
        <f>IF(I1713="XXX Large",J1713-O1713,IF(I1713="XX Large",J1713-O1713,IF(I1713="Extra Large",J1713-O1713,J1713)))</f>
        <v>1042.96</v>
      </c>
      <c r="N1713" s="1" t="s">
        <v>10</v>
      </c>
      <c r="O1713" s="1">
        <v>19.989999999999998</v>
      </c>
    </row>
    <row r="1714" spans="4:15" x14ac:dyDescent="0.25">
      <c r="D1714" s="1">
        <v>20451</v>
      </c>
      <c r="E1714" s="2">
        <v>41054</v>
      </c>
      <c r="F1714" s="1" t="s">
        <v>12</v>
      </c>
      <c r="G1714" s="1">
        <v>6</v>
      </c>
      <c r="H1714" s="4" t="str">
        <f>IF($G1714&gt;=30,"Large",IF(G1714&lt;=15,"Small","Medium"))</f>
        <v>Small</v>
      </c>
      <c r="I1714" s="4" t="str">
        <f>VLOOKUP(G1714,$A$2:$B$12,2,TRUE)</f>
        <v>Extra Small</v>
      </c>
      <c r="J1714" s="1">
        <v>53.72</v>
      </c>
      <c r="K1714" s="4">
        <f>IF(I1714="Extra Large",0.01,IF(I1714="XXX Large",0.01,IF(I1714="XX Large",0.01,0)))</f>
        <v>0</v>
      </c>
      <c r="L1714" s="4">
        <f>J1714-(J1714*K1714)</f>
        <v>53.72</v>
      </c>
      <c r="M1714" s="4">
        <f>IF(I1714="XXX Large",J1714-O1714,IF(I1714="XX Large",J1714-O1714,IF(I1714="Extra Large",J1714-O1714,J1714)))</f>
        <v>53.72</v>
      </c>
      <c r="N1714" s="1" t="s">
        <v>10</v>
      </c>
      <c r="O1714" s="1">
        <v>2.0099999999999998</v>
      </c>
    </row>
    <row r="1715" spans="4:15" x14ac:dyDescent="0.25">
      <c r="D1715" s="1">
        <v>59878</v>
      </c>
      <c r="E1715" s="2">
        <v>41057</v>
      </c>
      <c r="F1715" s="1" t="s">
        <v>9</v>
      </c>
      <c r="G1715" s="1">
        <v>6</v>
      </c>
      <c r="H1715" s="4" t="str">
        <f>IF($G1715&gt;=30,"Large",IF(G1715&lt;=15,"Small","Medium"))</f>
        <v>Small</v>
      </c>
      <c r="I1715" s="4" t="str">
        <f>VLOOKUP(G1715,$A$2:$B$12,2,TRUE)</f>
        <v>Extra Small</v>
      </c>
      <c r="J1715" s="1">
        <v>112.4</v>
      </c>
      <c r="K1715" s="4">
        <f>IF(I1715="Extra Large",0.01,IF(I1715="XXX Large",0.01,IF(I1715="XX Large",0.01,0)))</f>
        <v>0</v>
      </c>
      <c r="L1715" s="4">
        <f>J1715-(J1715*K1715)</f>
        <v>112.4</v>
      </c>
      <c r="M1715" s="4">
        <f>IF(I1715="XXX Large",J1715-O1715,IF(I1715="XX Large",J1715-O1715,IF(I1715="Extra Large",J1715-O1715,J1715)))</f>
        <v>112.4</v>
      </c>
      <c r="N1715" s="1" t="s">
        <v>10</v>
      </c>
      <c r="O1715" s="1">
        <v>8.51</v>
      </c>
    </row>
    <row r="1716" spans="4:15" x14ac:dyDescent="0.25">
      <c r="D1716" s="1">
        <v>33029</v>
      </c>
      <c r="E1716" s="2">
        <v>41060</v>
      </c>
      <c r="F1716" s="1" t="s">
        <v>9</v>
      </c>
      <c r="G1716" s="1">
        <v>8</v>
      </c>
      <c r="H1716" s="4" t="str">
        <f>IF($G1716&gt;=30,"Large",IF(G1716&lt;=15,"Small","Medium"))</f>
        <v>Small</v>
      </c>
      <c r="I1716" s="4" t="str">
        <f>VLOOKUP(G1716,$A$2:$B$12,2,TRUE)</f>
        <v>Extra Small</v>
      </c>
      <c r="J1716" s="1">
        <v>738.25049999999999</v>
      </c>
      <c r="K1716" s="4">
        <f>IF(I1716="Extra Large",0.01,IF(I1716="XXX Large",0.01,IF(I1716="XX Large",0.01,0)))</f>
        <v>0</v>
      </c>
      <c r="L1716" s="4">
        <f>J1716-(J1716*K1716)</f>
        <v>738.25049999999999</v>
      </c>
      <c r="M1716" s="4">
        <f>IF(I1716="XXX Large",J1716-O1716,IF(I1716="XX Large",J1716-O1716,IF(I1716="Extra Large",J1716-O1716,J1716)))</f>
        <v>738.25049999999999</v>
      </c>
      <c r="N1716" s="1" t="s">
        <v>10</v>
      </c>
      <c r="O1716" s="1">
        <v>2.5</v>
      </c>
    </row>
    <row r="1717" spans="4:15" x14ac:dyDescent="0.25">
      <c r="D1717" s="1">
        <v>23809</v>
      </c>
      <c r="E1717" s="2">
        <v>41064</v>
      </c>
      <c r="F1717" s="1" t="s">
        <v>11</v>
      </c>
      <c r="G1717" s="1">
        <v>7</v>
      </c>
      <c r="H1717" s="4" t="str">
        <f>IF($G1717&gt;=30,"Large",IF(G1717&lt;=15,"Small","Medium"))</f>
        <v>Small</v>
      </c>
      <c r="I1717" s="4" t="str">
        <f>VLOOKUP(G1717,$A$2:$B$12,2,TRUE)</f>
        <v>Extra Small</v>
      </c>
      <c r="J1717" s="1">
        <v>86.61</v>
      </c>
      <c r="K1717" s="4">
        <f>IF(I1717="Extra Large",0.01,IF(I1717="XXX Large",0.01,IF(I1717="XX Large",0.01,0)))</f>
        <v>0</v>
      </c>
      <c r="L1717" s="4">
        <f>J1717-(J1717*K1717)</f>
        <v>86.61</v>
      </c>
      <c r="M1717" s="4">
        <f>IF(I1717="XXX Large",J1717-O1717,IF(I1717="XX Large",J1717-O1717,IF(I1717="Extra Large",J1717-O1717,J1717)))</f>
        <v>86.61</v>
      </c>
      <c r="N1717" s="1" t="s">
        <v>10</v>
      </c>
      <c r="O1717" s="1">
        <v>1.49</v>
      </c>
    </row>
    <row r="1718" spans="4:15" x14ac:dyDescent="0.25">
      <c r="D1718" s="1">
        <v>35012</v>
      </c>
      <c r="E1718" s="2">
        <v>41068</v>
      </c>
      <c r="F1718" s="1" t="s">
        <v>14</v>
      </c>
      <c r="G1718" s="1">
        <v>10</v>
      </c>
      <c r="H1718" s="4" t="str">
        <f>IF($G1718&gt;=30,"Large",IF(G1718&lt;=15,"Small","Medium"))</f>
        <v>Small</v>
      </c>
      <c r="I1718" s="4" t="str">
        <f>VLOOKUP(G1718,$A$2:$B$12,2,TRUE)</f>
        <v>Extra Small</v>
      </c>
      <c r="J1718" s="1">
        <v>126.79</v>
      </c>
      <c r="K1718" s="4">
        <f>IF(I1718="Extra Large",0.01,IF(I1718="XXX Large",0.01,IF(I1718="XX Large",0.01,0)))</f>
        <v>0</v>
      </c>
      <c r="L1718" s="4">
        <f>J1718-(J1718*K1718)</f>
        <v>126.79</v>
      </c>
      <c r="M1718" s="4">
        <f>IF(I1718="XXX Large",J1718-O1718,IF(I1718="XX Large",J1718-O1718,IF(I1718="Extra Large",J1718-O1718,J1718)))</f>
        <v>126.79</v>
      </c>
      <c r="N1718" s="1" t="s">
        <v>10</v>
      </c>
      <c r="O1718" s="1">
        <v>4.9800000000000004</v>
      </c>
    </row>
    <row r="1719" spans="4:15" x14ac:dyDescent="0.25">
      <c r="D1719" s="1">
        <v>19972</v>
      </c>
      <c r="E1719" s="2">
        <v>41076</v>
      </c>
      <c r="F1719" s="1" t="s">
        <v>12</v>
      </c>
      <c r="G1719" s="1">
        <v>6</v>
      </c>
      <c r="H1719" s="4" t="str">
        <f>IF($G1719&gt;=30,"Large",IF(G1719&lt;=15,"Small","Medium"))</f>
        <v>Small</v>
      </c>
      <c r="I1719" s="4" t="str">
        <f>VLOOKUP(G1719,$A$2:$B$12,2,TRUE)</f>
        <v>Extra Small</v>
      </c>
      <c r="J1719" s="1">
        <v>97.86</v>
      </c>
      <c r="K1719" s="4">
        <f>IF(I1719="Extra Large",0.01,IF(I1719="XXX Large",0.01,IF(I1719="XX Large",0.01,0)))</f>
        <v>0</v>
      </c>
      <c r="L1719" s="4">
        <f>J1719-(J1719*K1719)</f>
        <v>97.86</v>
      </c>
      <c r="M1719" s="4">
        <f>IF(I1719="XXX Large",J1719-O1719,IF(I1719="XX Large",J1719-O1719,IF(I1719="Extra Large",J1719-O1719,J1719)))</f>
        <v>97.86</v>
      </c>
      <c r="N1719" s="1" t="s">
        <v>10</v>
      </c>
      <c r="O1719" s="1">
        <v>8.99</v>
      </c>
    </row>
    <row r="1720" spans="4:15" x14ac:dyDescent="0.25">
      <c r="D1720" s="1">
        <v>967</v>
      </c>
      <c r="E1720" s="2">
        <v>41080</v>
      </c>
      <c r="F1720" s="1" t="s">
        <v>14</v>
      </c>
      <c r="G1720" s="1">
        <v>6</v>
      </c>
      <c r="H1720" s="4" t="str">
        <f>IF($G1720&gt;=30,"Large",IF(G1720&lt;=15,"Small","Medium"))</f>
        <v>Small</v>
      </c>
      <c r="I1720" s="4" t="str">
        <f>VLOOKUP(G1720,$A$2:$B$12,2,TRUE)</f>
        <v>Extra Small</v>
      </c>
      <c r="J1720" s="1">
        <v>90.56</v>
      </c>
      <c r="K1720" s="4">
        <f>IF(I1720="Extra Large",0.01,IF(I1720="XXX Large",0.01,IF(I1720="XX Large",0.01,0)))</f>
        <v>0</v>
      </c>
      <c r="L1720" s="4">
        <f>J1720-(J1720*K1720)</f>
        <v>90.56</v>
      </c>
      <c r="M1720" s="4">
        <f>IF(I1720="XXX Large",J1720-O1720,IF(I1720="XX Large",J1720-O1720,IF(I1720="Extra Large",J1720-O1720,J1720)))</f>
        <v>90.56</v>
      </c>
      <c r="N1720" s="1" t="s">
        <v>10</v>
      </c>
      <c r="O1720" s="1">
        <v>7.51</v>
      </c>
    </row>
    <row r="1721" spans="4:15" x14ac:dyDescent="0.25">
      <c r="D1721" s="1">
        <v>19718</v>
      </c>
      <c r="E1721" s="2">
        <v>41084</v>
      </c>
      <c r="F1721" s="1" t="s">
        <v>7</v>
      </c>
      <c r="G1721" s="1">
        <v>6</v>
      </c>
      <c r="H1721" s="4" t="str">
        <f>IF($G1721&gt;=30,"Large",IF(G1721&lt;=15,"Small","Medium"))</f>
        <v>Small</v>
      </c>
      <c r="I1721" s="4" t="str">
        <f>VLOOKUP(G1721,$A$2:$B$12,2,TRUE)</f>
        <v>Extra Small</v>
      </c>
      <c r="J1721" s="1">
        <v>89.75</v>
      </c>
      <c r="K1721" s="4">
        <f>IF(I1721="Extra Large",0.01,IF(I1721="XXX Large",0.01,IF(I1721="XX Large",0.01,0)))</f>
        <v>0</v>
      </c>
      <c r="L1721" s="4">
        <f>J1721-(J1721*K1721)</f>
        <v>89.75</v>
      </c>
      <c r="M1721" s="4">
        <f>IF(I1721="XXX Large",J1721-O1721,IF(I1721="XX Large",J1721-O1721,IF(I1721="Extra Large",J1721-O1721,J1721)))</f>
        <v>89.75</v>
      </c>
      <c r="N1721" s="1" t="s">
        <v>10</v>
      </c>
      <c r="O1721" s="1">
        <v>7.51</v>
      </c>
    </row>
    <row r="1722" spans="4:15" x14ac:dyDescent="0.25">
      <c r="D1722" s="1">
        <v>57025</v>
      </c>
      <c r="E1722" s="2">
        <v>41086</v>
      </c>
      <c r="F1722" s="1" t="s">
        <v>14</v>
      </c>
      <c r="G1722" s="1">
        <v>8</v>
      </c>
      <c r="H1722" s="4" t="str">
        <f>IF($G1722&gt;=30,"Large",IF(G1722&lt;=15,"Small","Medium"))</f>
        <v>Small</v>
      </c>
      <c r="I1722" s="4" t="str">
        <f>VLOOKUP(G1722,$A$2:$B$12,2,TRUE)</f>
        <v>Extra Small</v>
      </c>
      <c r="J1722" s="1">
        <v>71.099999999999994</v>
      </c>
      <c r="K1722" s="4">
        <f>IF(I1722="Extra Large",0.01,IF(I1722="XXX Large",0.01,IF(I1722="XX Large",0.01,0)))</f>
        <v>0</v>
      </c>
      <c r="L1722" s="4">
        <f>J1722-(J1722*K1722)</f>
        <v>71.099999999999994</v>
      </c>
      <c r="M1722" s="4">
        <f>IF(I1722="XXX Large",J1722-O1722,IF(I1722="XX Large",J1722-O1722,IF(I1722="Extra Large",J1722-O1722,J1722)))</f>
        <v>71.099999999999994</v>
      </c>
      <c r="N1722" s="1" t="s">
        <v>10</v>
      </c>
      <c r="O1722" s="1">
        <v>2.99</v>
      </c>
    </row>
    <row r="1723" spans="4:15" x14ac:dyDescent="0.25">
      <c r="D1723" s="1">
        <v>16706</v>
      </c>
      <c r="E1723" s="2">
        <v>41087</v>
      </c>
      <c r="F1723" s="1" t="s">
        <v>9</v>
      </c>
      <c r="G1723" s="1">
        <v>6</v>
      </c>
      <c r="H1723" s="4" t="str">
        <f>IF($G1723&gt;=30,"Large",IF(G1723&lt;=15,"Small","Medium"))</f>
        <v>Small</v>
      </c>
      <c r="I1723" s="4" t="str">
        <f>VLOOKUP(G1723,$A$2:$B$12,2,TRUE)</f>
        <v>Extra Small</v>
      </c>
      <c r="J1723" s="1">
        <v>18.37</v>
      </c>
      <c r="K1723" s="4">
        <f>IF(I1723="Extra Large",0.01,IF(I1723="XXX Large",0.01,IF(I1723="XX Large",0.01,0)))</f>
        <v>0</v>
      </c>
      <c r="L1723" s="4">
        <f>J1723-(J1723*K1723)</f>
        <v>18.37</v>
      </c>
      <c r="M1723" s="4">
        <f>IF(I1723="XXX Large",J1723-O1723,IF(I1723="XX Large",J1723-O1723,IF(I1723="Extra Large",J1723-O1723,J1723)))</f>
        <v>18.37</v>
      </c>
      <c r="N1723" s="1" t="s">
        <v>10</v>
      </c>
      <c r="O1723" s="1">
        <v>1.2</v>
      </c>
    </row>
    <row r="1724" spans="4:15" x14ac:dyDescent="0.25">
      <c r="D1724" s="1">
        <v>46726</v>
      </c>
      <c r="E1724" s="2">
        <v>41095</v>
      </c>
      <c r="F1724" s="1" t="s">
        <v>11</v>
      </c>
      <c r="G1724" s="1">
        <v>10</v>
      </c>
      <c r="H1724" s="4" t="str">
        <f>IF($G1724&gt;=30,"Large",IF(G1724&lt;=15,"Small","Medium"))</f>
        <v>Small</v>
      </c>
      <c r="I1724" s="4" t="str">
        <f>VLOOKUP(G1724,$A$2:$B$12,2,TRUE)</f>
        <v>Extra Small</v>
      </c>
      <c r="J1724" s="1">
        <v>49.65</v>
      </c>
      <c r="K1724" s="4">
        <f>IF(I1724="Extra Large",0.01,IF(I1724="XXX Large",0.01,IF(I1724="XX Large",0.01,0)))</f>
        <v>0</v>
      </c>
      <c r="L1724" s="4">
        <f>J1724-(J1724*K1724)</f>
        <v>49.65</v>
      </c>
      <c r="M1724" s="4">
        <f>IF(I1724="XXX Large",J1724-O1724,IF(I1724="XX Large",J1724-O1724,IF(I1724="Extra Large",J1724-O1724,J1724)))</f>
        <v>49.65</v>
      </c>
      <c r="N1724" s="1" t="s">
        <v>10</v>
      </c>
      <c r="O1724" s="1">
        <v>1.49</v>
      </c>
    </row>
    <row r="1725" spans="4:15" x14ac:dyDescent="0.25">
      <c r="D1725" s="1">
        <v>48577</v>
      </c>
      <c r="E1725" s="2">
        <v>41098</v>
      </c>
      <c r="F1725" s="1" t="s">
        <v>14</v>
      </c>
      <c r="G1725" s="1">
        <v>6</v>
      </c>
      <c r="H1725" s="4" t="str">
        <f>IF($G1725&gt;=30,"Large",IF(G1725&lt;=15,"Small","Medium"))</f>
        <v>Small</v>
      </c>
      <c r="I1725" s="4" t="str">
        <f>VLOOKUP(G1725,$A$2:$B$12,2,TRUE)</f>
        <v>Extra Small</v>
      </c>
      <c r="J1725" s="1">
        <v>201.83</v>
      </c>
      <c r="K1725" s="4">
        <f>IF(I1725="Extra Large",0.01,IF(I1725="XXX Large",0.01,IF(I1725="XX Large",0.01,0)))</f>
        <v>0</v>
      </c>
      <c r="L1725" s="4">
        <f>J1725-(J1725*K1725)</f>
        <v>201.83</v>
      </c>
      <c r="M1725" s="4">
        <f>IF(I1725="XXX Large",J1725-O1725,IF(I1725="XX Large",J1725-O1725,IF(I1725="Extra Large",J1725-O1725,J1725)))</f>
        <v>201.83</v>
      </c>
      <c r="N1725" s="1" t="s">
        <v>10</v>
      </c>
      <c r="O1725" s="1">
        <v>5.09</v>
      </c>
    </row>
    <row r="1726" spans="4:15" x14ac:dyDescent="0.25">
      <c r="D1726" s="1">
        <v>33568</v>
      </c>
      <c r="E1726" s="2">
        <v>41111</v>
      </c>
      <c r="F1726" s="1" t="s">
        <v>14</v>
      </c>
      <c r="G1726" s="1">
        <v>10</v>
      </c>
      <c r="H1726" s="4" t="str">
        <f>IF($G1726&gt;=30,"Large",IF(G1726&lt;=15,"Small","Medium"))</f>
        <v>Small</v>
      </c>
      <c r="I1726" s="4" t="str">
        <f>VLOOKUP(G1726,$A$2:$B$12,2,TRUE)</f>
        <v>Extra Small</v>
      </c>
      <c r="J1726" s="1">
        <v>628.73</v>
      </c>
      <c r="K1726" s="4">
        <f>IF(I1726="Extra Large",0.01,IF(I1726="XXX Large",0.01,IF(I1726="XX Large",0.01,0)))</f>
        <v>0</v>
      </c>
      <c r="L1726" s="4">
        <f>J1726-(J1726*K1726)</f>
        <v>628.73</v>
      </c>
      <c r="M1726" s="4">
        <f>IF(I1726="XXX Large",J1726-O1726,IF(I1726="XX Large",J1726-O1726,IF(I1726="Extra Large",J1726-O1726,J1726)))</f>
        <v>628.73</v>
      </c>
      <c r="N1726" s="1" t="s">
        <v>10</v>
      </c>
      <c r="O1726" s="1">
        <v>52.2</v>
      </c>
    </row>
    <row r="1727" spans="4:15" x14ac:dyDescent="0.25">
      <c r="D1727" s="1">
        <v>23174</v>
      </c>
      <c r="E1727" s="2">
        <v>41116</v>
      </c>
      <c r="F1727" s="1" t="s">
        <v>7</v>
      </c>
      <c r="G1727" s="1">
        <v>8</v>
      </c>
      <c r="H1727" s="4" t="str">
        <f>IF($G1727&gt;=30,"Large",IF(G1727&lt;=15,"Small","Medium"))</f>
        <v>Small</v>
      </c>
      <c r="I1727" s="4" t="str">
        <f>VLOOKUP(G1727,$A$2:$B$12,2,TRUE)</f>
        <v>Extra Small</v>
      </c>
      <c r="J1727" s="1">
        <v>138.24</v>
      </c>
      <c r="K1727" s="4">
        <f>IF(I1727="Extra Large",0.01,IF(I1727="XXX Large",0.01,IF(I1727="XX Large",0.01,0)))</f>
        <v>0</v>
      </c>
      <c r="L1727" s="4">
        <f>J1727-(J1727*K1727)</f>
        <v>138.24</v>
      </c>
      <c r="M1727" s="4">
        <f>IF(I1727="XXX Large",J1727-O1727,IF(I1727="XX Large",J1727-O1727,IF(I1727="Extra Large",J1727-O1727,J1727)))</f>
        <v>138.24</v>
      </c>
      <c r="N1727" s="1" t="s">
        <v>10</v>
      </c>
      <c r="O1727" s="1">
        <v>7.04</v>
      </c>
    </row>
    <row r="1728" spans="4:15" x14ac:dyDescent="0.25">
      <c r="D1728" s="1">
        <v>11684</v>
      </c>
      <c r="E1728" s="2">
        <v>41117</v>
      </c>
      <c r="F1728" s="1" t="s">
        <v>9</v>
      </c>
      <c r="G1728" s="1">
        <v>8</v>
      </c>
      <c r="H1728" s="4" t="str">
        <f>IF($G1728&gt;=30,"Large",IF(G1728&lt;=15,"Small","Medium"))</f>
        <v>Small</v>
      </c>
      <c r="I1728" s="4" t="str">
        <f>VLOOKUP(G1728,$A$2:$B$12,2,TRUE)</f>
        <v>Extra Small</v>
      </c>
      <c r="J1728" s="1">
        <v>1173.5</v>
      </c>
      <c r="K1728" s="4">
        <f>IF(I1728="Extra Large",0.01,IF(I1728="XXX Large",0.01,IF(I1728="XX Large",0.01,0)))</f>
        <v>0</v>
      </c>
      <c r="L1728" s="4">
        <f>J1728-(J1728*K1728)</f>
        <v>1173.5</v>
      </c>
      <c r="M1728" s="4">
        <f>IF(I1728="XXX Large",J1728-O1728,IF(I1728="XX Large",J1728-O1728,IF(I1728="Extra Large",J1728-O1728,J1728)))</f>
        <v>1173.5</v>
      </c>
      <c r="N1728" s="1" t="s">
        <v>10</v>
      </c>
      <c r="O1728" s="1">
        <v>24.49</v>
      </c>
    </row>
    <row r="1729" spans="4:15" x14ac:dyDescent="0.25">
      <c r="D1729" s="1">
        <v>36864</v>
      </c>
      <c r="E1729" s="2">
        <v>41119</v>
      </c>
      <c r="F1729" s="1" t="s">
        <v>7</v>
      </c>
      <c r="G1729" s="1">
        <v>9</v>
      </c>
      <c r="H1729" s="4" t="str">
        <f>IF($G1729&gt;=30,"Large",IF(G1729&lt;=15,"Small","Medium"))</f>
        <v>Small</v>
      </c>
      <c r="I1729" s="4" t="str">
        <f>VLOOKUP(G1729,$A$2:$B$12,2,TRUE)</f>
        <v>Extra Small</v>
      </c>
      <c r="J1729" s="1">
        <v>55.49</v>
      </c>
      <c r="K1729" s="4">
        <f>IF(I1729="Extra Large",0.01,IF(I1729="XXX Large",0.01,IF(I1729="XX Large",0.01,0)))</f>
        <v>0</v>
      </c>
      <c r="L1729" s="4">
        <f>J1729-(J1729*K1729)</f>
        <v>55.49</v>
      </c>
      <c r="M1729" s="4">
        <f>IF(I1729="XXX Large",J1729-O1729,IF(I1729="XX Large",J1729-O1729,IF(I1729="Extra Large",J1729-O1729,J1729)))</f>
        <v>55.49</v>
      </c>
      <c r="N1729" s="1" t="s">
        <v>10</v>
      </c>
      <c r="O1729" s="1">
        <v>0.91</v>
      </c>
    </row>
    <row r="1730" spans="4:15" x14ac:dyDescent="0.25">
      <c r="D1730" s="1">
        <v>2562</v>
      </c>
      <c r="E1730" s="2">
        <v>41121</v>
      </c>
      <c r="F1730" s="1" t="s">
        <v>12</v>
      </c>
      <c r="G1730" s="1">
        <v>6</v>
      </c>
      <c r="H1730" s="4" t="str">
        <f>IF($G1730&gt;=30,"Large",IF(G1730&lt;=15,"Small","Medium"))</f>
        <v>Small</v>
      </c>
      <c r="I1730" s="4" t="str">
        <f>VLOOKUP(G1730,$A$2:$B$12,2,TRUE)</f>
        <v>Extra Small</v>
      </c>
      <c r="J1730" s="1">
        <v>77.599999999999994</v>
      </c>
      <c r="K1730" s="4">
        <f>IF(I1730="Extra Large",0.01,IF(I1730="XXX Large",0.01,IF(I1730="XX Large",0.01,0)))</f>
        <v>0</v>
      </c>
      <c r="L1730" s="4">
        <f>J1730-(J1730*K1730)</f>
        <v>77.599999999999994</v>
      </c>
      <c r="M1730" s="4">
        <f>IF(I1730="XXX Large",J1730-O1730,IF(I1730="XX Large",J1730-O1730,IF(I1730="Extra Large",J1730-O1730,J1730)))</f>
        <v>77.599999999999994</v>
      </c>
      <c r="N1730" s="1" t="s">
        <v>10</v>
      </c>
      <c r="O1730" s="1">
        <v>11.25</v>
      </c>
    </row>
    <row r="1731" spans="4:15" x14ac:dyDescent="0.25">
      <c r="D1731" s="1">
        <v>11431</v>
      </c>
      <c r="E1731" s="2">
        <v>41122</v>
      </c>
      <c r="F1731" s="1" t="s">
        <v>9</v>
      </c>
      <c r="G1731" s="1">
        <v>8</v>
      </c>
      <c r="H1731" s="4" t="str">
        <f>IF($G1731&gt;=30,"Large",IF(G1731&lt;=15,"Small","Medium"))</f>
        <v>Small</v>
      </c>
      <c r="I1731" s="4" t="str">
        <f>VLOOKUP(G1731,$A$2:$B$12,2,TRUE)</f>
        <v>Extra Small</v>
      </c>
      <c r="J1731" s="1">
        <v>1273.2660000000001</v>
      </c>
      <c r="K1731" s="4">
        <f>IF(I1731="Extra Large",0.01,IF(I1731="XXX Large",0.01,IF(I1731="XX Large",0.01,0)))</f>
        <v>0</v>
      </c>
      <c r="L1731" s="4">
        <f>J1731-(J1731*K1731)</f>
        <v>1273.2660000000001</v>
      </c>
      <c r="M1731" s="4">
        <f>IF(I1731="XXX Large",J1731-O1731,IF(I1731="XX Large",J1731-O1731,IF(I1731="Extra Large",J1731-O1731,J1731)))</f>
        <v>1273.2660000000001</v>
      </c>
      <c r="N1731" s="1" t="s">
        <v>10</v>
      </c>
      <c r="O1731" s="1">
        <v>8.99</v>
      </c>
    </row>
    <row r="1732" spans="4:15" x14ac:dyDescent="0.25">
      <c r="D1732" s="1">
        <v>52197</v>
      </c>
      <c r="E1732" s="2">
        <v>41125</v>
      </c>
      <c r="F1732" s="1" t="s">
        <v>12</v>
      </c>
      <c r="G1732" s="1">
        <v>6</v>
      </c>
      <c r="H1732" s="4" t="str">
        <f>IF($G1732&gt;=30,"Large",IF(G1732&lt;=15,"Small","Medium"))</f>
        <v>Small</v>
      </c>
      <c r="I1732" s="4" t="str">
        <f>VLOOKUP(G1732,$A$2:$B$12,2,TRUE)</f>
        <v>Extra Small</v>
      </c>
      <c r="J1732" s="1">
        <v>377.03</v>
      </c>
      <c r="K1732" s="4">
        <f>IF(I1732="Extra Large",0.01,IF(I1732="XXX Large",0.01,IF(I1732="XX Large",0.01,0)))</f>
        <v>0</v>
      </c>
      <c r="L1732" s="4">
        <f>J1732-(J1732*K1732)</f>
        <v>377.03</v>
      </c>
      <c r="M1732" s="4">
        <f>IF(I1732="XXX Large",J1732-O1732,IF(I1732="XX Large",J1732-O1732,IF(I1732="Extra Large",J1732-O1732,J1732)))</f>
        <v>377.03</v>
      </c>
      <c r="N1732" s="1" t="s">
        <v>10</v>
      </c>
      <c r="O1732" s="1">
        <v>6.88</v>
      </c>
    </row>
    <row r="1733" spans="4:15" x14ac:dyDescent="0.25">
      <c r="D1733" s="1">
        <v>18849</v>
      </c>
      <c r="E1733" s="2">
        <v>41126</v>
      </c>
      <c r="F1733" s="1" t="s">
        <v>9</v>
      </c>
      <c r="G1733" s="1">
        <v>6</v>
      </c>
      <c r="H1733" s="4" t="str">
        <f>IF($G1733&gt;=30,"Large",IF(G1733&lt;=15,"Small","Medium"))</f>
        <v>Small</v>
      </c>
      <c r="I1733" s="4" t="str">
        <f>VLOOKUP(G1733,$A$2:$B$12,2,TRUE)</f>
        <v>Extra Small</v>
      </c>
      <c r="J1733" s="1">
        <v>751.71</v>
      </c>
      <c r="K1733" s="4">
        <f>IF(I1733="Extra Large",0.01,IF(I1733="XXX Large",0.01,IF(I1733="XX Large",0.01,0)))</f>
        <v>0</v>
      </c>
      <c r="L1733" s="4">
        <f>J1733-(J1733*K1733)</f>
        <v>751.71</v>
      </c>
      <c r="M1733" s="4">
        <f>IF(I1733="XXX Large",J1733-O1733,IF(I1733="XX Large",J1733-O1733,IF(I1733="Extra Large",J1733-O1733,J1733)))</f>
        <v>751.71</v>
      </c>
      <c r="N1733" s="1" t="s">
        <v>10</v>
      </c>
      <c r="O1733" s="1">
        <v>0.99</v>
      </c>
    </row>
    <row r="1734" spans="4:15" x14ac:dyDescent="0.25">
      <c r="D1734" s="1">
        <v>28738</v>
      </c>
      <c r="E1734" s="2">
        <v>41131</v>
      </c>
      <c r="F1734" s="1" t="s">
        <v>14</v>
      </c>
      <c r="G1734" s="1">
        <v>10</v>
      </c>
      <c r="H1734" s="4" t="str">
        <f>IF($G1734&gt;=30,"Large",IF(G1734&lt;=15,"Small","Medium"))</f>
        <v>Small</v>
      </c>
      <c r="I1734" s="4" t="str">
        <f>VLOOKUP(G1734,$A$2:$B$12,2,TRUE)</f>
        <v>Extra Small</v>
      </c>
      <c r="J1734" s="1">
        <v>1539.83</v>
      </c>
      <c r="K1734" s="4">
        <f>IF(I1734="Extra Large",0.01,IF(I1734="XXX Large",0.01,IF(I1734="XX Large",0.01,0)))</f>
        <v>0</v>
      </c>
      <c r="L1734" s="4">
        <f>J1734-(J1734*K1734)</f>
        <v>1539.83</v>
      </c>
      <c r="M1734" s="4">
        <f>IF(I1734="XXX Large",J1734-O1734,IF(I1734="XX Large",J1734-O1734,IF(I1734="Extra Large",J1734-O1734,J1734)))</f>
        <v>1539.83</v>
      </c>
      <c r="N1734" s="1" t="s">
        <v>10</v>
      </c>
      <c r="O1734" s="1">
        <v>19.989999999999998</v>
      </c>
    </row>
    <row r="1735" spans="4:15" x14ac:dyDescent="0.25">
      <c r="D1735" s="1">
        <v>20002</v>
      </c>
      <c r="E1735" s="2">
        <v>41133</v>
      </c>
      <c r="F1735" s="1" t="s">
        <v>14</v>
      </c>
      <c r="G1735" s="1">
        <v>9</v>
      </c>
      <c r="H1735" s="4" t="str">
        <f>IF($G1735&gt;=30,"Large",IF(G1735&lt;=15,"Small","Medium"))</f>
        <v>Small</v>
      </c>
      <c r="I1735" s="4" t="str">
        <f>VLOOKUP(G1735,$A$2:$B$12,2,TRUE)</f>
        <v>Extra Small</v>
      </c>
      <c r="J1735" s="1">
        <v>41.03</v>
      </c>
      <c r="K1735" s="4">
        <f>IF(I1735="Extra Large",0.01,IF(I1735="XXX Large",0.01,IF(I1735="XX Large",0.01,0)))</f>
        <v>0</v>
      </c>
      <c r="L1735" s="4">
        <f>J1735-(J1735*K1735)</f>
        <v>41.03</v>
      </c>
      <c r="M1735" s="4">
        <f>IF(I1735="XXX Large",J1735-O1735,IF(I1735="XX Large",J1735-O1735,IF(I1735="Extra Large",J1735-O1735,J1735)))</f>
        <v>41.03</v>
      </c>
      <c r="N1735" s="1" t="s">
        <v>10</v>
      </c>
      <c r="O1735" s="1">
        <v>2.39</v>
      </c>
    </row>
    <row r="1736" spans="4:15" x14ac:dyDescent="0.25">
      <c r="D1736" s="1">
        <v>42596</v>
      </c>
      <c r="E1736" s="2">
        <v>41135</v>
      </c>
      <c r="F1736" s="1" t="s">
        <v>14</v>
      </c>
      <c r="G1736" s="1">
        <v>9</v>
      </c>
      <c r="H1736" s="4" t="str">
        <f>IF($G1736&gt;=30,"Large",IF(G1736&lt;=15,"Small","Medium"))</f>
        <v>Small</v>
      </c>
      <c r="I1736" s="4" t="str">
        <f>VLOOKUP(G1736,$A$2:$B$12,2,TRUE)</f>
        <v>Extra Small</v>
      </c>
      <c r="J1736" s="1">
        <v>51.75</v>
      </c>
      <c r="K1736" s="4">
        <f>IF(I1736="Extra Large",0.01,IF(I1736="XXX Large",0.01,IF(I1736="XX Large",0.01,0)))</f>
        <v>0</v>
      </c>
      <c r="L1736" s="4">
        <f>J1736-(J1736*K1736)</f>
        <v>51.75</v>
      </c>
      <c r="M1736" s="4">
        <f>IF(I1736="XXX Large",J1736-O1736,IF(I1736="XX Large",J1736-O1736,IF(I1736="Extra Large",J1736-O1736,J1736)))</f>
        <v>51.75</v>
      </c>
      <c r="N1736" s="1" t="s">
        <v>10</v>
      </c>
      <c r="O1736" s="1">
        <v>0.7</v>
      </c>
    </row>
    <row r="1737" spans="4:15" x14ac:dyDescent="0.25">
      <c r="D1737" s="1">
        <v>50532</v>
      </c>
      <c r="E1737" s="2">
        <v>41135</v>
      </c>
      <c r="F1737" s="1" t="s">
        <v>14</v>
      </c>
      <c r="G1737" s="1">
        <v>10</v>
      </c>
      <c r="H1737" s="4" t="str">
        <f>IF($G1737&gt;=30,"Large",IF(G1737&lt;=15,"Small","Medium"))</f>
        <v>Small</v>
      </c>
      <c r="I1737" s="4" t="str">
        <f>VLOOKUP(G1737,$A$2:$B$12,2,TRUE)</f>
        <v>Extra Small</v>
      </c>
      <c r="J1737" s="1">
        <v>267.06</v>
      </c>
      <c r="K1737" s="4">
        <f>IF(I1737="Extra Large",0.01,IF(I1737="XXX Large",0.01,IF(I1737="XX Large",0.01,0)))</f>
        <v>0</v>
      </c>
      <c r="L1737" s="4">
        <f>J1737-(J1737*K1737)</f>
        <v>267.06</v>
      </c>
      <c r="M1737" s="4">
        <f>IF(I1737="XXX Large",J1737-O1737,IF(I1737="XX Large",J1737-O1737,IF(I1737="Extra Large",J1737-O1737,J1737)))</f>
        <v>267.06</v>
      </c>
      <c r="N1737" s="1" t="s">
        <v>10</v>
      </c>
      <c r="O1737" s="1">
        <v>2.99</v>
      </c>
    </row>
    <row r="1738" spans="4:15" x14ac:dyDescent="0.25">
      <c r="D1738" s="1">
        <v>4294</v>
      </c>
      <c r="E1738" s="2">
        <v>41135</v>
      </c>
      <c r="F1738" s="1" t="s">
        <v>14</v>
      </c>
      <c r="G1738" s="1">
        <v>8</v>
      </c>
      <c r="H1738" s="4" t="str">
        <f>IF($G1738&gt;=30,"Large",IF(G1738&lt;=15,"Small","Medium"))</f>
        <v>Small</v>
      </c>
      <c r="I1738" s="4" t="str">
        <f>VLOOKUP(G1738,$A$2:$B$12,2,TRUE)</f>
        <v>Extra Small</v>
      </c>
      <c r="J1738" s="1">
        <v>17.72</v>
      </c>
      <c r="K1738" s="4">
        <f>IF(I1738="Extra Large",0.01,IF(I1738="XXX Large",0.01,IF(I1738="XX Large",0.01,0)))</f>
        <v>0</v>
      </c>
      <c r="L1738" s="4">
        <f>J1738-(J1738*K1738)</f>
        <v>17.72</v>
      </c>
      <c r="M1738" s="4">
        <f>IF(I1738="XXX Large",J1738-O1738,IF(I1738="XX Large",J1738-O1738,IF(I1738="Extra Large",J1738-O1738,J1738)))</f>
        <v>17.72</v>
      </c>
      <c r="N1738" s="1" t="s">
        <v>10</v>
      </c>
      <c r="O1738" s="1">
        <v>4.08</v>
      </c>
    </row>
    <row r="1739" spans="4:15" x14ac:dyDescent="0.25">
      <c r="D1739" s="1">
        <v>56930</v>
      </c>
      <c r="E1739" s="2">
        <v>41138</v>
      </c>
      <c r="F1739" s="1" t="s">
        <v>7</v>
      </c>
      <c r="G1739" s="1">
        <v>10</v>
      </c>
      <c r="H1739" s="4" t="str">
        <f>IF($G1739&gt;=30,"Large",IF(G1739&lt;=15,"Small","Medium"))</f>
        <v>Small</v>
      </c>
      <c r="I1739" s="4" t="str">
        <f>VLOOKUP(G1739,$A$2:$B$12,2,TRUE)</f>
        <v>Extra Small</v>
      </c>
      <c r="J1739" s="1">
        <v>987.54</v>
      </c>
      <c r="K1739" s="4">
        <f>IF(I1739="Extra Large",0.01,IF(I1739="XXX Large",0.01,IF(I1739="XX Large",0.01,0)))</f>
        <v>0</v>
      </c>
      <c r="L1739" s="4">
        <f>J1739-(J1739*K1739)</f>
        <v>987.54</v>
      </c>
      <c r="M1739" s="4">
        <f>IF(I1739="XXX Large",J1739-O1739,IF(I1739="XX Large",J1739-O1739,IF(I1739="Extra Large",J1739-O1739,J1739)))</f>
        <v>987.54</v>
      </c>
      <c r="N1739" s="1" t="s">
        <v>10</v>
      </c>
      <c r="O1739" s="1">
        <v>35</v>
      </c>
    </row>
    <row r="1740" spans="4:15" x14ac:dyDescent="0.25">
      <c r="D1740" s="1">
        <v>1185</v>
      </c>
      <c r="E1740" s="2">
        <v>41144</v>
      </c>
      <c r="F1740" s="1" t="s">
        <v>7</v>
      </c>
      <c r="G1740" s="1">
        <v>7</v>
      </c>
      <c r="H1740" s="4" t="str">
        <f>IF($G1740&gt;=30,"Large",IF(G1740&lt;=15,"Small","Medium"))</f>
        <v>Small</v>
      </c>
      <c r="I1740" s="4" t="str">
        <f>VLOOKUP(G1740,$A$2:$B$12,2,TRUE)</f>
        <v>Extra Small</v>
      </c>
      <c r="J1740" s="1">
        <v>374.78</v>
      </c>
      <c r="K1740" s="4">
        <f>IF(I1740="Extra Large",0.01,IF(I1740="XXX Large",0.01,IF(I1740="XX Large",0.01,0)))</f>
        <v>0</v>
      </c>
      <c r="L1740" s="4">
        <f>J1740-(J1740*K1740)</f>
        <v>374.78</v>
      </c>
      <c r="M1740" s="4">
        <f>IF(I1740="XXX Large",J1740-O1740,IF(I1740="XX Large",J1740-O1740,IF(I1740="Extra Large",J1740-O1740,J1740)))</f>
        <v>374.78</v>
      </c>
      <c r="N1740" s="1" t="s">
        <v>10</v>
      </c>
      <c r="O1740" s="1">
        <v>14.3</v>
      </c>
    </row>
    <row r="1741" spans="4:15" x14ac:dyDescent="0.25">
      <c r="D1741" s="1">
        <v>31460</v>
      </c>
      <c r="E1741" s="2">
        <v>41147</v>
      </c>
      <c r="F1741" s="1" t="s">
        <v>9</v>
      </c>
      <c r="G1741" s="1">
        <v>9</v>
      </c>
      <c r="H1741" s="4" t="str">
        <f>IF($G1741&gt;=30,"Large",IF(G1741&lt;=15,"Small","Medium"))</f>
        <v>Small</v>
      </c>
      <c r="I1741" s="4" t="str">
        <f>VLOOKUP(G1741,$A$2:$B$12,2,TRUE)</f>
        <v>Extra Small</v>
      </c>
      <c r="J1741" s="1">
        <v>990.67</v>
      </c>
      <c r="K1741" s="4">
        <f>IF(I1741="Extra Large",0.01,IF(I1741="XXX Large",0.01,IF(I1741="XX Large",0.01,0)))</f>
        <v>0</v>
      </c>
      <c r="L1741" s="4">
        <f>J1741-(J1741*K1741)</f>
        <v>990.67</v>
      </c>
      <c r="M1741" s="4">
        <f>IF(I1741="XXX Large",J1741-O1741,IF(I1741="XX Large",J1741-O1741,IF(I1741="Extra Large",J1741-O1741,J1741)))</f>
        <v>990.67</v>
      </c>
      <c r="N1741" s="1" t="s">
        <v>10</v>
      </c>
      <c r="O1741" s="1">
        <v>35</v>
      </c>
    </row>
    <row r="1742" spans="4:15" x14ac:dyDescent="0.25">
      <c r="D1742" s="1">
        <v>43588</v>
      </c>
      <c r="E1742" s="2">
        <v>41153</v>
      </c>
      <c r="F1742" s="1" t="s">
        <v>14</v>
      </c>
      <c r="G1742" s="1">
        <v>6</v>
      </c>
      <c r="H1742" s="4" t="str">
        <f>IF($G1742&gt;=30,"Large",IF(G1742&lt;=15,"Small","Medium"))</f>
        <v>Small</v>
      </c>
      <c r="I1742" s="4" t="str">
        <f>VLOOKUP(G1742,$A$2:$B$12,2,TRUE)</f>
        <v>Extra Small</v>
      </c>
      <c r="J1742" s="1">
        <v>20.47</v>
      </c>
      <c r="K1742" s="4">
        <f>IF(I1742="Extra Large",0.01,IF(I1742="XXX Large",0.01,IF(I1742="XX Large",0.01,0)))</f>
        <v>0</v>
      </c>
      <c r="L1742" s="4">
        <f>J1742-(J1742*K1742)</f>
        <v>20.47</v>
      </c>
      <c r="M1742" s="4">
        <f>IF(I1742="XXX Large",J1742-O1742,IF(I1742="XX Large",J1742-O1742,IF(I1742="Extra Large",J1742-O1742,J1742)))</f>
        <v>20.47</v>
      </c>
      <c r="N1742" s="1" t="s">
        <v>10</v>
      </c>
      <c r="O1742" s="1">
        <v>1.0900000000000001</v>
      </c>
    </row>
    <row r="1743" spans="4:15" x14ac:dyDescent="0.25">
      <c r="D1743" s="1">
        <v>57152</v>
      </c>
      <c r="E1743" s="2">
        <v>41155</v>
      </c>
      <c r="F1743" s="1" t="s">
        <v>7</v>
      </c>
      <c r="G1743" s="1">
        <v>6</v>
      </c>
      <c r="H1743" s="4" t="str">
        <f>IF($G1743&gt;=30,"Large",IF(G1743&lt;=15,"Small","Medium"))</f>
        <v>Small</v>
      </c>
      <c r="I1743" s="4" t="str">
        <f>VLOOKUP(G1743,$A$2:$B$12,2,TRUE)</f>
        <v>Extra Small</v>
      </c>
      <c r="J1743" s="1">
        <v>22.89</v>
      </c>
      <c r="K1743" s="4">
        <f>IF(I1743="Extra Large",0.01,IF(I1743="XXX Large",0.01,IF(I1743="XX Large",0.01,0)))</f>
        <v>0</v>
      </c>
      <c r="L1743" s="4">
        <f>J1743-(J1743*K1743)</f>
        <v>22.89</v>
      </c>
      <c r="M1743" s="4">
        <f>IF(I1743="XXX Large",J1743-O1743,IF(I1743="XX Large",J1743-O1743,IF(I1743="Extra Large",J1743-O1743,J1743)))</f>
        <v>22.89</v>
      </c>
      <c r="N1743" s="1" t="s">
        <v>10</v>
      </c>
      <c r="O1743" s="1">
        <v>1.49</v>
      </c>
    </row>
    <row r="1744" spans="4:15" x14ac:dyDescent="0.25">
      <c r="D1744" s="1">
        <v>22182</v>
      </c>
      <c r="E1744" s="2">
        <v>41157</v>
      </c>
      <c r="F1744" s="1" t="s">
        <v>14</v>
      </c>
      <c r="G1744" s="1">
        <v>9</v>
      </c>
      <c r="H1744" s="4" t="str">
        <f>IF($G1744&gt;=30,"Large",IF(G1744&lt;=15,"Small","Medium"))</f>
        <v>Small</v>
      </c>
      <c r="I1744" s="4" t="str">
        <f>VLOOKUP(G1744,$A$2:$B$12,2,TRUE)</f>
        <v>Extra Small</v>
      </c>
      <c r="J1744" s="1">
        <v>174.72</v>
      </c>
      <c r="K1744" s="4">
        <f>IF(I1744="Extra Large",0.01,IF(I1744="XXX Large",0.01,IF(I1744="XX Large",0.01,0)))</f>
        <v>0</v>
      </c>
      <c r="L1744" s="4">
        <f>J1744-(J1744*K1744)</f>
        <v>174.72</v>
      </c>
      <c r="M1744" s="4">
        <f>IF(I1744="XXX Large",J1744-O1744,IF(I1744="XX Large",J1744-O1744,IF(I1744="Extra Large",J1744-O1744,J1744)))</f>
        <v>174.72</v>
      </c>
      <c r="N1744" s="1" t="s">
        <v>10</v>
      </c>
      <c r="O1744" s="1">
        <v>4</v>
      </c>
    </row>
    <row r="1745" spans="4:15" x14ac:dyDescent="0.25">
      <c r="D1745" s="1">
        <v>59202</v>
      </c>
      <c r="E1745" s="2">
        <v>41160</v>
      </c>
      <c r="F1745" s="1" t="s">
        <v>14</v>
      </c>
      <c r="G1745" s="1">
        <v>7</v>
      </c>
      <c r="H1745" s="4" t="str">
        <f>IF($G1745&gt;=30,"Large",IF(G1745&lt;=15,"Small","Medium"))</f>
        <v>Small</v>
      </c>
      <c r="I1745" s="4" t="str">
        <f>VLOOKUP(G1745,$A$2:$B$12,2,TRUE)</f>
        <v>Extra Small</v>
      </c>
      <c r="J1745" s="1">
        <v>83.81</v>
      </c>
      <c r="K1745" s="4">
        <f>IF(I1745="Extra Large",0.01,IF(I1745="XXX Large",0.01,IF(I1745="XX Large",0.01,0)))</f>
        <v>0</v>
      </c>
      <c r="L1745" s="4">
        <f>J1745-(J1745*K1745)</f>
        <v>83.81</v>
      </c>
      <c r="M1745" s="4">
        <f>IF(I1745="XXX Large",J1745-O1745,IF(I1745="XX Large",J1745-O1745,IF(I1745="Extra Large",J1745-O1745,J1745)))</f>
        <v>83.81</v>
      </c>
      <c r="N1745" s="1" t="s">
        <v>10</v>
      </c>
      <c r="O1745" s="1">
        <v>0.5</v>
      </c>
    </row>
    <row r="1746" spans="4:15" x14ac:dyDescent="0.25">
      <c r="D1746" s="1">
        <v>11362</v>
      </c>
      <c r="E1746" s="2">
        <v>41162</v>
      </c>
      <c r="F1746" s="1" t="s">
        <v>7</v>
      </c>
      <c r="G1746" s="1">
        <v>9</v>
      </c>
      <c r="H1746" s="4" t="str">
        <f>IF($G1746&gt;=30,"Large",IF(G1746&lt;=15,"Small","Medium"))</f>
        <v>Small</v>
      </c>
      <c r="I1746" s="4" t="str">
        <f>VLOOKUP(G1746,$A$2:$B$12,2,TRUE)</f>
        <v>Extra Small</v>
      </c>
      <c r="J1746" s="1">
        <v>6420.87</v>
      </c>
      <c r="K1746" s="4">
        <f>IF(I1746="Extra Large",0.01,IF(I1746="XXX Large",0.01,IF(I1746="XX Large",0.01,0)))</f>
        <v>0</v>
      </c>
      <c r="L1746" s="4">
        <f>J1746-(J1746*K1746)</f>
        <v>6420.87</v>
      </c>
      <c r="M1746" s="4">
        <f>IF(I1746="XXX Large",J1746-O1746,IF(I1746="XX Large",J1746-O1746,IF(I1746="Extra Large",J1746-O1746,J1746)))</f>
        <v>6420.87</v>
      </c>
      <c r="N1746" s="1" t="s">
        <v>10</v>
      </c>
      <c r="O1746" s="1">
        <v>24.49</v>
      </c>
    </row>
    <row r="1747" spans="4:15" x14ac:dyDescent="0.25">
      <c r="D1747" s="1">
        <v>41766</v>
      </c>
      <c r="E1747" s="2">
        <v>41163</v>
      </c>
      <c r="F1747" s="1" t="s">
        <v>12</v>
      </c>
      <c r="G1747" s="1">
        <v>7</v>
      </c>
      <c r="H1747" s="4" t="str">
        <f>IF($G1747&gt;=30,"Large",IF(G1747&lt;=15,"Small","Medium"))</f>
        <v>Small</v>
      </c>
      <c r="I1747" s="4" t="str">
        <f>VLOOKUP(G1747,$A$2:$B$12,2,TRUE)</f>
        <v>Extra Small</v>
      </c>
      <c r="J1747" s="1">
        <v>273.42</v>
      </c>
      <c r="K1747" s="4">
        <f>IF(I1747="Extra Large",0.01,IF(I1747="XXX Large",0.01,IF(I1747="XX Large",0.01,0)))</f>
        <v>0</v>
      </c>
      <c r="L1747" s="4">
        <f>J1747-(J1747*K1747)</f>
        <v>273.42</v>
      </c>
      <c r="M1747" s="4">
        <f>IF(I1747="XXX Large",J1747-O1747,IF(I1747="XX Large",J1747-O1747,IF(I1747="Extra Large",J1747-O1747,J1747)))</f>
        <v>273.42</v>
      </c>
      <c r="N1747" s="1" t="s">
        <v>10</v>
      </c>
      <c r="O1747" s="1">
        <v>14.72</v>
      </c>
    </row>
    <row r="1748" spans="4:15" x14ac:dyDescent="0.25">
      <c r="D1748" s="1">
        <v>3333</v>
      </c>
      <c r="E1748" s="2">
        <v>41167</v>
      </c>
      <c r="F1748" s="1" t="s">
        <v>11</v>
      </c>
      <c r="G1748" s="1">
        <v>9</v>
      </c>
      <c r="H1748" s="4" t="str">
        <f>IF($G1748&gt;=30,"Large",IF(G1748&lt;=15,"Small","Medium"))</f>
        <v>Small</v>
      </c>
      <c r="I1748" s="4" t="str">
        <f>VLOOKUP(G1748,$A$2:$B$12,2,TRUE)</f>
        <v>Extra Small</v>
      </c>
      <c r="J1748" s="1">
        <v>59.05</v>
      </c>
      <c r="K1748" s="4">
        <f>IF(I1748="Extra Large",0.01,IF(I1748="XXX Large",0.01,IF(I1748="XX Large",0.01,0)))</f>
        <v>0</v>
      </c>
      <c r="L1748" s="4">
        <f>J1748-(J1748*K1748)</f>
        <v>59.05</v>
      </c>
      <c r="M1748" s="4">
        <f>IF(I1748="XXX Large",J1748-O1748,IF(I1748="XX Large",J1748-O1748,IF(I1748="Extra Large",J1748-O1748,J1748)))</f>
        <v>59.05</v>
      </c>
      <c r="N1748" s="1" t="s">
        <v>10</v>
      </c>
      <c r="O1748" s="1">
        <v>5.4</v>
      </c>
    </row>
    <row r="1749" spans="4:15" x14ac:dyDescent="0.25">
      <c r="D1749" s="1">
        <v>38723</v>
      </c>
      <c r="E1749" s="2">
        <v>41172</v>
      </c>
      <c r="F1749" s="1" t="s">
        <v>12</v>
      </c>
      <c r="G1749" s="1">
        <v>9</v>
      </c>
      <c r="H1749" s="4" t="str">
        <f>IF($G1749&gt;=30,"Large",IF(G1749&lt;=15,"Small","Medium"))</f>
        <v>Small</v>
      </c>
      <c r="I1749" s="4" t="str">
        <f>VLOOKUP(G1749,$A$2:$B$12,2,TRUE)</f>
        <v>Extra Small</v>
      </c>
      <c r="J1749" s="1">
        <v>169.27</v>
      </c>
      <c r="K1749" s="4">
        <f>IF(I1749="Extra Large",0.01,IF(I1749="XXX Large",0.01,IF(I1749="XX Large",0.01,0)))</f>
        <v>0</v>
      </c>
      <c r="L1749" s="4">
        <f>J1749-(J1749*K1749)</f>
        <v>169.27</v>
      </c>
      <c r="M1749" s="4">
        <f>IF(I1749="XXX Large",J1749-O1749,IF(I1749="XX Large",J1749-O1749,IF(I1749="Extra Large",J1749-O1749,J1749)))</f>
        <v>169.27</v>
      </c>
      <c r="N1749" s="1" t="s">
        <v>10</v>
      </c>
      <c r="O1749" s="1">
        <v>4</v>
      </c>
    </row>
    <row r="1750" spans="4:15" x14ac:dyDescent="0.25">
      <c r="D1750" s="1">
        <v>33893</v>
      </c>
      <c r="E1750" s="2">
        <v>41172</v>
      </c>
      <c r="F1750" s="1" t="s">
        <v>11</v>
      </c>
      <c r="G1750" s="1">
        <v>6</v>
      </c>
      <c r="H1750" s="4" t="str">
        <f>IF($G1750&gt;=30,"Large",IF(G1750&lt;=15,"Small","Medium"))</f>
        <v>Small</v>
      </c>
      <c r="I1750" s="4" t="str">
        <f>VLOOKUP(G1750,$A$2:$B$12,2,TRUE)</f>
        <v>Extra Small</v>
      </c>
      <c r="J1750" s="1">
        <v>232.21</v>
      </c>
      <c r="K1750" s="4">
        <f>IF(I1750="Extra Large",0.01,IF(I1750="XXX Large",0.01,IF(I1750="XX Large",0.01,0)))</f>
        <v>0</v>
      </c>
      <c r="L1750" s="4">
        <f>J1750-(J1750*K1750)</f>
        <v>232.21</v>
      </c>
      <c r="M1750" s="4">
        <f>IF(I1750="XXX Large",J1750-O1750,IF(I1750="XX Large",J1750-O1750,IF(I1750="Extra Large",J1750-O1750,J1750)))</f>
        <v>232.21</v>
      </c>
      <c r="N1750" s="1" t="s">
        <v>10</v>
      </c>
      <c r="O1750" s="1">
        <v>14.72</v>
      </c>
    </row>
    <row r="1751" spans="4:15" x14ac:dyDescent="0.25">
      <c r="D1751" s="1">
        <v>17799</v>
      </c>
      <c r="E1751" s="2">
        <v>41172</v>
      </c>
      <c r="F1751" s="1" t="s">
        <v>14</v>
      </c>
      <c r="G1751" s="1">
        <v>8</v>
      </c>
      <c r="H1751" s="4" t="str">
        <f>IF($G1751&gt;=30,"Large",IF(G1751&lt;=15,"Small","Medium"))</f>
        <v>Small</v>
      </c>
      <c r="I1751" s="4" t="str">
        <f>VLOOKUP(G1751,$A$2:$B$12,2,TRUE)</f>
        <v>Extra Small</v>
      </c>
      <c r="J1751" s="1">
        <v>149.51</v>
      </c>
      <c r="K1751" s="4">
        <f>IF(I1751="Extra Large",0.01,IF(I1751="XXX Large",0.01,IF(I1751="XX Large",0.01,0)))</f>
        <v>0</v>
      </c>
      <c r="L1751" s="4">
        <f>J1751-(J1751*K1751)</f>
        <v>149.51</v>
      </c>
      <c r="M1751" s="4">
        <f>IF(I1751="XXX Large",J1751-O1751,IF(I1751="XX Large",J1751-O1751,IF(I1751="Extra Large",J1751-O1751,J1751)))</f>
        <v>149.51</v>
      </c>
      <c r="N1751" s="1" t="s">
        <v>10</v>
      </c>
      <c r="O1751" s="1">
        <v>12.39</v>
      </c>
    </row>
    <row r="1752" spans="4:15" x14ac:dyDescent="0.25">
      <c r="D1752" s="1">
        <v>36998</v>
      </c>
      <c r="E1752" s="2">
        <v>41181</v>
      </c>
      <c r="F1752" s="1" t="s">
        <v>7</v>
      </c>
      <c r="G1752" s="1">
        <v>8</v>
      </c>
      <c r="H1752" s="4" t="str">
        <f>IF($G1752&gt;=30,"Large",IF(G1752&lt;=15,"Small","Medium"))</f>
        <v>Small</v>
      </c>
      <c r="I1752" s="4" t="str">
        <f>VLOOKUP(G1752,$A$2:$B$12,2,TRUE)</f>
        <v>Extra Small</v>
      </c>
      <c r="J1752" s="1">
        <v>56.5</v>
      </c>
      <c r="K1752" s="4">
        <f>IF(I1752="Extra Large",0.01,IF(I1752="XXX Large",0.01,IF(I1752="XX Large",0.01,0)))</f>
        <v>0</v>
      </c>
      <c r="L1752" s="4">
        <f>J1752-(J1752*K1752)</f>
        <v>56.5</v>
      </c>
      <c r="M1752" s="4">
        <f>IF(I1752="XXX Large",J1752-O1752,IF(I1752="XX Large",J1752-O1752,IF(I1752="Extra Large",J1752-O1752,J1752)))</f>
        <v>56.5</v>
      </c>
      <c r="N1752" s="1" t="s">
        <v>10</v>
      </c>
      <c r="O1752" s="1">
        <v>5.19</v>
      </c>
    </row>
    <row r="1753" spans="4:15" x14ac:dyDescent="0.25">
      <c r="D1753" s="1">
        <v>22980</v>
      </c>
      <c r="E1753" s="2">
        <v>41183</v>
      </c>
      <c r="F1753" s="1" t="s">
        <v>11</v>
      </c>
      <c r="G1753" s="1">
        <v>10</v>
      </c>
      <c r="H1753" s="4" t="str">
        <f>IF($G1753&gt;=30,"Large",IF(G1753&lt;=15,"Small","Medium"))</f>
        <v>Small</v>
      </c>
      <c r="I1753" s="4" t="str">
        <f>VLOOKUP(G1753,$A$2:$B$12,2,TRUE)</f>
        <v>Extra Small</v>
      </c>
      <c r="J1753" s="1">
        <v>56.05</v>
      </c>
      <c r="K1753" s="4">
        <f>IF(I1753="Extra Large",0.01,IF(I1753="XXX Large",0.01,IF(I1753="XX Large",0.01,0)))</f>
        <v>0</v>
      </c>
      <c r="L1753" s="4">
        <f>J1753-(J1753*K1753)</f>
        <v>56.05</v>
      </c>
      <c r="M1753" s="4">
        <f>IF(I1753="XXX Large",J1753-O1753,IF(I1753="XX Large",J1753-O1753,IF(I1753="Extra Large",J1753-O1753,J1753)))</f>
        <v>56.05</v>
      </c>
      <c r="N1753" s="1" t="s">
        <v>10</v>
      </c>
      <c r="O1753" s="1">
        <v>5.49</v>
      </c>
    </row>
    <row r="1754" spans="4:15" x14ac:dyDescent="0.25">
      <c r="D1754" s="1">
        <v>33444</v>
      </c>
      <c r="E1754" s="2">
        <v>41188</v>
      </c>
      <c r="F1754" s="1" t="s">
        <v>14</v>
      </c>
      <c r="G1754" s="1">
        <v>8</v>
      </c>
      <c r="H1754" s="4" t="str">
        <f>IF($G1754&gt;=30,"Large",IF(G1754&lt;=15,"Small","Medium"))</f>
        <v>Small</v>
      </c>
      <c r="I1754" s="4" t="str">
        <f>VLOOKUP(G1754,$A$2:$B$12,2,TRUE)</f>
        <v>Extra Small</v>
      </c>
      <c r="J1754" s="1">
        <v>127.8</v>
      </c>
      <c r="K1754" s="4">
        <f>IF(I1754="Extra Large",0.01,IF(I1754="XXX Large",0.01,IF(I1754="XX Large",0.01,0)))</f>
        <v>0</v>
      </c>
      <c r="L1754" s="4">
        <f>J1754-(J1754*K1754)</f>
        <v>127.8</v>
      </c>
      <c r="M1754" s="4">
        <f>IF(I1754="XXX Large",J1754-O1754,IF(I1754="XX Large",J1754-O1754,IF(I1754="Extra Large",J1754-O1754,J1754)))</f>
        <v>127.8</v>
      </c>
      <c r="N1754" s="1" t="s">
        <v>10</v>
      </c>
      <c r="O1754" s="1">
        <v>7.51</v>
      </c>
    </row>
    <row r="1755" spans="4:15" x14ac:dyDescent="0.25">
      <c r="D1755" s="1">
        <v>55366</v>
      </c>
      <c r="E1755" s="2">
        <v>41192</v>
      </c>
      <c r="F1755" s="1" t="s">
        <v>12</v>
      </c>
      <c r="G1755" s="1">
        <v>7</v>
      </c>
      <c r="H1755" s="4" t="str">
        <f>IF($G1755&gt;=30,"Large",IF(G1755&lt;=15,"Small","Medium"))</f>
        <v>Small</v>
      </c>
      <c r="I1755" s="4" t="str">
        <f>VLOOKUP(G1755,$A$2:$B$12,2,TRUE)</f>
        <v>Extra Small</v>
      </c>
      <c r="J1755" s="1">
        <v>387.17</v>
      </c>
      <c r="K1755" s="4">
        <f>IF(I1755="Extra Large",0.01,IF(I1755="XXX Large",0.01,IF(I1755="XX Large",0.01,0)))</f>
        <v>0</v>
      </c>
      <c r="L1755" s="4">
        <f>J1755-(J1755*K1755)</f>
        <v>387.17</v>
      </c>
      <c r="M1755" s="4">
        <f>IF(I1755="XXX Large",J1755-O1755,IF(I1755="XX Large",J1755-O1755,IF(I1755="Extra Large",J1755-O1755,J1755)))</f>
        <v>387.17</v>
      </c>
      <c r="N1755" s="1" t="s">
        <v>10</v>
      </c>
      <c r="O1755" s="1">
        <v>6.55</v>
      </c>
    </row>
    <row r="1756" spans="4:15" x14ac:dyDescent="0.25">
      <c r="D1756" s="1">
        <v>56069</v>
      </c>
      <c r="E1756" s="2">
        <v>41196</v>
      </c>
      <c r="F1756" s="1" t="s">
        <v>7</v>
      </c>
      <c r="G1756" s="1">
        <v>10</v>
      </c>
      <c r="H1756" s="4" t="str">
        <f>IF($G1756&gt;=30,"Large",IF(G1756&lt;=15,"Small","Medium"))</f>
        <v>Small</v>
      </c>
      <c r="I1756" s="4" t="str">
        <f>VLOOKUP(G1756,$A$2:$B$12,2,TRUE)</f>
        <v>Extra Small</v>
      </c>
      <c r="J1756" s="1">
        <v>55.66</v>
      </c>
      <c r="K1756" s="4">
        <f>IF(I1756="Extra Large",0.01,IF(I1756="XXX Large",0.01,IF(I1756="XX Large",0.01,0)))</f>
        <v>0</v>
      </c>
      <c r="L1756" s="4">
        <f>J1756-(J1756*K1756)</f>
        <v>55.66</v>
      </c>
      <c r="M1756" s="4">
        <f>IF(I1756="XXX Large",J1756-O1756,IF(I1756="XX Large",J1756-O1756,IF(I1756="Extra Large",J1756-O1756,J1756)))</f>
        <v>55.66</v>
      </c>
      <c r="N1756" s="1" t="s">
        <v>10</v>
      </c>
      <c r="O1756" s="1">
        <v>1.39</v>
      </c>
    </row>
    <row r="1757" spans="4:15" x14ac:dyDescent="0.25">
      <c r="D1757" s="1">
        <v>36034</v>
      </c>
      <c r="E1757" s="2">
        <v>41198</v>
      </c>
      <c r="F1757" s="1" t="s">
        <v>9</v>
      </c>
      <c r="G1757" s="1">
        <v>10</v>
      </c>
      <c r="H1757" s="4" t="str">
        <f>IF($G1757&gt;=30,"Large",IF(G1757&lt;=15,"Small","Medium"))</f>
        <v>Small</v>
      </c>
      <c r="I1757" s="4" t="str">
        <f>VLOOKUP(G1757,$A$2:$B$12,2,TRUE)</f>
        <v>Extra Small</v>
      </c>
      <c r="J1757" s="1">
        <v>19.36</v>
      </c>
      <c r="K1757" s="4">
        <f>IF(I1757="Extra Large",0.01,IF(I1757="XXX Large",0.01,IF(I1757="XX Large",0.01,0)))</f>
        <v>0</v>
      </c>
      <c r="L1757" s="4">
        <f>J1757-(J1757*K1757)</f>
        <v>19.36</v>
      </c>
      <c r="M1757" s="4">
        <f>IF(I1757="XXX Large",J1757-O1757,IF(I1757="XX Large",J1757-O1757,IF(I1757="Extra Large",J1757-O1757,J1757)))</f>
        <v>19.36</v>
      </c>
      <c r="N1757" s="1" t="s">
        <v>10</v>
      </c>
      <c r="O1757" s="1">
        <v>0.7</v>
      </c>
    </row>
    <row r="1758" spans="4:15" x14ac:dyDescent="0.25">
      <c r="D1758" s="1">
        <v>56740</v>
      </c>
      <c r="E1758" s="2">
        <v>41198</v>
      </c>
      <c r="F1758" s="1" t="s">
        <v>7</v>
      </c>
      <c r="G1758" s="1">
        <v>6</v>
      </c>
      <c r="H1758" s="4" t="str">
        <f>IF($G1758&gt;=30,"Large",IF(G1758&lt;=15,"Small","Medium"))</f>
        <v>Small</v>
      </c>
      <c r="I1758" s="4" t="str">
        <f>VLOOKUP(G1758,$A$2:$B$12,2,TRUE)</f>
        <v>Extra Small</v>
      </c>
      <c r="J1758" s="1">
        <v>34.29</v>
      </c>
      <c r="K1758" s="4">
        <f>IF(I1758="Extra Large",0.01,IF(I1758="XXX Large",0.01,IF(I1758="XX Large",0.01,0)))</f>
        <v>0</v>
      </c>
      <c r="L1758" s="4">
        <f>J1758-(J1758*K1758)</f>
        <v>34.29</v>
      </c>
      <c r="M1758" s="4">
        <f>IF(I1758="XXX Large",J1758-O1758,IF(I1758="XX Large",J1758-O1758,IF(I1758="Extra Large",J1758-O1758,J1758)))</f>
        <v>34.29</v>
      </c>
      <c r="N1758" s="1" t="s">
        <v>10</v>
      </c>
      <c r="O1758" s="1">
        <v>2.99</v>
      </c>
    </row>
    <row r="1759" spans="4:15" x14ac:dyDescent="0.25">
      <c r="D1759" s="1">
        <v>48643</v>
      </c>
      <c r="E1759" s="2">
        <v>41200</v>
      </c>
      <c r="F1759" s="1" t="s">
        <v>14</v>
      </c>
      <c r="G1759" s="1">
        <v>6</v>
      </c>
      <c r="H1759" s="4" t="str">
        <f>IF($G1759&gt;=30,"Large",IF(G1759&lt;=15,"Small","Medium"))</f>
        <v>Small</v>
      </c>
      <c r="I1759" s="4" t="str">
        <f>VLOOKUP(G1759,$A$2:$B$12,2,TRUE)</f>
        <v>Extra Small</v>
      </c>
      <c r="J1759" s="1">
        <v>18.05</v>
      </c>
      <c r="K1759" s="4">
        <f>IF(I1759="Extra Large",0.01,IF(I1759="XXX Large",0.01,IF(I1759="XX Large",0.01,0)))</f>
        <v>0</v>
      </c>
      <c r="L1759" s="4">
        <f>J1759-(J1759*K1759)</f>
        <v>18.05</v>
      </c>
      <c r="M1759" s="4">
        <f>IF(I1759="XXX Large",J1759-O1759,IF(I1759="XX Large",J1759-O1759,IF(I1759="Extra Large",J1759-O1759,J1759)))</f>
        <v>18.05</v>
      </c>
      <c r="N1759" s="1" t="s">
        <v>10</v>
      </c>
      <c r="O1759" s="1">
        <v>0.99</v>
      </c>
    </row>
    <row r="1760" spans="4:15" x14ac:dyDescent="0.25">
      <c r="D1760" s="1">
        <v>55716</v>
      </c>
      <c r="E1760" s="2">
        <v>41204</v>
      </c>
      <c r="F1760" s="1" t="s">
        <v>9</v>
      </c>
      <c r="G1760" s="1">
        <v>9</v>
      </c>
      <c r="H1760" s="4" t="str">
        <f>IF($G1760&gt;=30,"Large",IF(G1760&lt;=15,"Small","Medium"))</f>
        <v>Small</v>
      </c>
      <c r="I1760" s="4" t="str">
        <f>VLOOKUP(G1760,$A$2:$B$12,2,TRUE)</f>
        <v>Extra Small</v>
      </c>
      <c r="J1760" s="1">
        <v>14665.55</v>
      </c>
      <c r="K1760" s="4">
        <f>IF(I1760="Extra Large",0.01,IF(I1760="XXX Large",0.01,IF(I1760="XX Large",0.01,0)))</f>
        <v>0</v>
      </c>
      <c r="L1760" s="4">
        <f>J1760-(J1760*K1760)</f>
        <v>14665.55</v>
      </c>
      <c r="M1760" s="4">
        <f>IF(I1760="XXX Large",J1760-O1760,IF(I1760="XX Large",J1760-O1760,IF(I1760="Extra Large",J1760-O1760,J1760)))</f>
        <v>14665.55</v>
      </c>
      <c r="N1760" s="1" t="s">
        <v>10</v>
      </c>
      <c r="O1760" s="1">
        <v>24.49</v>
      </c>
    </row>
    <row r="1761" spans="4:15" x14ac:dyDescent="0.25">
      <c r="D1761" s="1">
        <v>48902</v>
      </c>
      <c r="E1761" s="2">
        <v>41205</v>
      </c>
      <c r="F1761" s="1" t="s">
        <v>14</v>
      </c>
      <c r="G1761" s="1">
        <v>7</v>
      </c>
      <c r="H1761" s="4" t="str">
        <f>IF($G1761&gt;=30,"Large",IF(G1761&lt;=15,"Small","Medium"))</f>
        <v>Small</v>
      </c>
      <c r="I1761" s="4" t="str">
        <f>VLOOKUP(G1761,$A$2:$B$12,2,TRUE)</f>
        <v>Extra Small</v>
      </c>
      <c r="J1761" s="1">
        <v>53.29</v>
      </c>
      <c r="K1761" s="4">
        <f>IF(I1761="Extra Large",0.01,IF(I1761="XXX Large",0.01,IF(I1761="XX Large",0.01,0)))</f>
        <v>0</v>
      </c>
      <c r="L1761" s="4">
        <f>J1761-(J1761*K1761)</f>
        <v>53.29</v>
      </c>
      <c r="M1761" s="4">
        <f>IF(I1761="XXX Large",J1761-O1761,IF(I1761="XX Large",J1761-O1761,IF(I1761="Extra Large",J1761-O1761,J1761)))</f>
        <v>53.29</v>
      </c>
      <c r="N1761" s="1" t="s">
        <v>10</v>
      </c>
      <c r="O1761" s="1">
        <v>7.49</v>
      </c>
    </row>
    <row r="1762" spans="4:15" x14ac:dyDescent="0.25">
      <c r="D1762" s="1">
        <v>53445</v>
      </c>
      <c r="E1762" s="2">
        <v>41206</v>
      </c>
      <c r="F1762" s="1" t="s">
        <v>9</v>
      </c>
      <c r="G1762" s="1">
        <v>8</v>
      </c>
      <c r="H1762" s="4" t="str">
        <f>IF($G1762&gt;=30,"Large",IF(G1762&lt;=15,"Small","Medium"))</f>
        <v>Small</v>
      </c>
      <c r="I1762" s="4" t="str">
        <f>VLOOKUP(G1762,$A$2:$B$12,2,TRUE)</f>
        <v>Extra Small</v>
      </c>
      <c r="J1762" s="1">
        <v>105.95</v>
      </c>
      <c r="K1762" s="4">
        <f>IF(I1762="Extra Large",0.01,IF(I1762="XXX Large",0.01,IF(I1762="XX Large",0.01,0)))</f>
        <v>0</v>
      </c>
      <c r="L1762" s="4">
        <f>J1762-(J1762*K1762)</f>
        <v>105.95</v>
      </c>
      <c r="M1762" s="4">
        <f>IF(I1762="XXX Large",J1762-O1762,IF(I1762="XX Large",J1762-O1762,IF(I1762="Extra Large",J1762-O1762,J1762)))</f>
        <v>105.95</v>
      </c>
      <c r="N1762" s="1" t="s">
        <v>10</v>
      </c>
      <c r="O1762" s="1">
        <v>8.99</v>
      </c>
    </row>
    <row r="1763" spans="4:15" x14ac:dyDescent="0.25">
      <c r="D1763" s="1">
        <v>30976</v>
      </c>
      <c r="E1763" s="2">
        <v>41206</v>
      </c>
      <c r="F1763" s="1" t="s">
        <v>9</v>
      </c>
      <c r="G1763" s="1">
        <v>10</v>
      </c>
      <c r="H1763" s="4" t="str">
        <f>IF($G1763&gt;=30,"Large",IF(G1763&lt;=15,"Small","Medium"))</f>
        <v>Small</v>
      </c>
      <c r="I1763" s="4" t="str">
        <f>VLOOKUP(G1763,$A$2:$B$12,2,TRUE)</f>
        <v>Extra Small</v>
      </c>
      <c r="J1763" s="1">
        <v>403.88</v>
      </c>
      <c r="K1763" s="4">
        <f>IF(I1763="Extra Large",0.01,IF(I1763="XXX Large",0.01,IF(I1763="XX Large",0.01,0)))</f>
        <v>0</v>
      </c>
      <c r="L1763" s="4">
        <f>J1763-(J1763*K1763)</f>
        <v>403.88</v>
      </c>
      <c r="M1763" s="4">
        <f>IF(I1763="XXX Large",J1763-O1763,IF(I1763="XX Large",J1763-O1763,IF(I1763="Extra Large",J1763-O1763,J1763)))</f>
        <v>403.88</v>
      </c>
      <c r="N1763" s="1" t="s">
        <v>10</v>
      </c>
      <c r="O1763" s="1">
        <v>1.99</v>
      </c>
    </row>
    <row r="1764" spans="4:15" x14ac:dyDescent="0.25">
      <c r="D1764" s="1">
        <v>32871</v>
      </c>
      <c r="E1764" s="2">
        <v>41208</v>
      </c>
      <c r="F1764" s="1" t="s">
        <v>9</v>
      </c>
      <c r="G1764" s="1">
        <v>9</v>
      </c>
      <c r="H1764" s="4" t="str">
        <f>IF($G1764&gt;=30,"Large",IF(G1764&lt;=15,"Small","Medium"))</f>
        <v>Small</v>
      </c>
      <c r="I1764" s="4" t="str">
        <f>VLOOKUP(G1764,$A$2:$B$12,2,TRUE)</f>
        <v>Extra Small</v>
      </c>
      <c r="J1764" s="1">
        <v>107.92</v>
      </c>
      <c r="K1764" s="4">
        <f>IF(I1764="Extra Large",0.01,IF(I1764="XXX Large",0.01,IF(I1764="XX Large",0.01,0)))</f>
        <v>0</v>
      </c>
      <c r="L1764" s="4">
        <f>J1764-(J1764*K1764)</f>
        <v>107.92</v>
      </c>
      <c r="M1764" s="4">
        <f>IF(I1764="XXX Large",J1764-O1764,IF(I1764="XX Large",J1764-O1764,IF(I1764="Extra Large",J1764-O1764,J1764)))</f>
        <v>107.92</v>
      </c>
      <c r="N1764" s="1" t="s">
        <v>10</v>
      </c>
      <c r="O1764" s="1">
        <v>6.5</v>
      </c>
    </row>
    <row r="1765" spans="4:15" x14ac:dyDescent="0.25">
      <c r="D1765" s="1">
        <v>18918</v>
      </c>
      <c r="E1765" s="2">
        <v>41209</v>
      </c>
      <c r="F1765" s="1" t="s">
        <v>11</v>
      </c>
      <c r="G1765" s="1">
        <v>7</v>
      </c>
      <c r="H1765" s="4" t="str">
        <f>IF($G1765&gt;=30,"Large",IF(G1765&lt;=15,"Small","Medium"))</f>
        <v>Small</v>
      </c>
      <c r="I1765" s="4" t="str">
        <f>VLOOKUP(G1765,$A$2:$B$12,2,TRUE)</f>
        <v>Extra Small</v>
      </c>
      <c r="J1765" s="1">
        <v>6362.94</v>
      </c>
      <c r="K1765" s="4">
        <f>IF(I1765="Extra Large",0.01,IF(I1765="XXX Large",0.01,IF(I1765="XX Large",0.01,0)))</f>
        <v>0</v>
      </c>
      <c r="L1765" s="4">
        <f>J1765-(J1765*K1765)</f>
        <v>6362.94</v>
      </c>
      <c r="M1765" s="4">
        <f>IF(I1765="XXX Large",J1765-O1765,IF(I1765="XX Large",J1765-O1765,IF(I1765="Extra Large",J1765-O1765,J1765)))</f>
        <v>6362.94</v>
      </c>
      <c r="N1765" s="1" t="s">
        <v>10</v>
      </c>
      <c r="O1765" s="1">
        <v>13.99</v>
      </c>
    </row>
    <row r="1766" spans="4:15" x14ac:dyDescent="0.25">
      <c r="D1766" s="1">
        <v>43653</v>
      </c>
      <c r="E1766" s="2">
        <v>41212</v>
      </c>
      <c r="F1766" s="1" t="s">
        <v>9</v>
      </c>
      <c r="G1766" s="1">
        <v>10</v>
      </c>
      <c r="H1766" s="4" t="str">
        <f>IF($G1766&gt;=30,"Large",IF(G1766&lt;=15,"Small","Medium"))</f>
        <v>Small</v>
      </c>
      <c r="I1766" s="4" t="str">
        <f>VLOOKUP(G1766,$A$2:$B$12,2,TRUE)</f>
        <v>Extra Small</v>
      </c>
      <c r="J1766" s="1">
        <v>351.3</v>
      </c>
      <c r="K1766" s="4">
        <f>IF(I1766="Extra Large",0.01,IF(I1766="XXX Large",0.01,IF(I1766="XX Large",0.01,0)))</f>
        <v>0</v>
      </c>
      <c r="L1766" s="4">
        <f>J1766-(J1766*K1766)</f>
        <v>351.3</v>
      </c>
      <c r="M1766" s="4">
        <f>IF(I1766="XXX Large",J1766-O1766,IF(I1766="XX Large",J1766-O1766,IF(I1766="Extra Large",J1766-O1766,J1766)))</f>
        <v>351.3</v>
      </c>
      <c r="N1766" s="1" t="s">
        <v>10</v>
      </c>
      <c r="O1766" s="1">
        <v>8.2200000000000006</v>
      </c>
    </row>
    <row r="1767" spans="4:15" x14ac:dyDescent="0.25">
      <c r="D1767" s="1">
        <v>37185</v>
      </c>
      <c r="E1767" s="2">
        <v>41213</v>
      </c>
      <c r="F1767" s="1" t="s">
        <v>9</v>
      </c>
      <c r="G1767" s="1">
        <v>8</v>
      </c>
      <c r="H1767" s="4" t="str">
        <f>IF($G1767&gt;=30,"Large",IF(G1767&lt;=15,"Small","Medium"))</f>
        <v>Small</v>
      </c>
      <c r="I1767" s="4" t="str">
        <f>VLOOKUP(G1767,$A$2:$B$12,2,TRUE)</f>
        <v>Extra Small</v>
      </c>
      <c r="J1767" s="1">
        <v>23.19</v>
      </c>
      <c r="K1767" s="4">
        <f>IF(I1767="Extra Large",0.01,IF(I1767="XXX Large",0.01,IF(I1767="XX Large",0.01,0)))</f>
        <v>0</v>
      </c>
      <c r="L1767" s="4">
        <f>J1767-(J1767*K1767)</f>
        <v>23.19</v>
      </c>
      <c r="M1767" s="4">
        <f>IF(I1767="XXX Large",J1767-O1767,IF(I1767="XX Large",J1767-O1767,IF(I1767="Extra Large",J1767-O1767,J1767)))</f>
        <v>23.19</v>
      </c>
      <c r="N1767" s="1" t="s">
        <v>10</v>
      </c>
      <c r="O1767" s="1">
        <v>2.4</v>
      </c>
    </row>
    <row r="1768" spans="4:15" x14ac:dyDescent="0.25">
      <c r="D1768" s="1">
        <v>34022</v>
      </c>
      <c r="E1768" s="2">
        <v>41216</v>
      </c>
      <c r="F1768" s="1" t="s">
        <v>11</v>
      </c>
      <c r="G1768" s="1">
        <v>6</v>
      </c>
      <c r="H1768" s="4" t="str">
        <f>IF($G1768&gt;=30,"Large",IF(G1768&lt;=15,"Small","Medium"))</f>
        <v>Small</v>
      </c>
      <c r="I1768" s="4" t="str">
        <f>VLOOKUP(G1768,$A$2:$B$12,2,TRUE)</f>
        <v>Extra Small</v>
      </c>
      <c r="J1768" s="1">
        <v>43.9</v>
      </c>
      <c r="K1768" s="4">
        <f>IF(I1768="Extra Large",0.01,IF(I1768="XXX Large",0.01,IF(I1768="XX Large",0.01,0)))</f>
        <v>0</v>
      </c>
      <c r="L1768" s="4">
        <f>J1768-(J1768*K1768)</f>
        <v>43.9</v>
      </c>
      <c r="M1768" s="4">
        <f>IF(I1768="XXX Large",J1768-O1768,IF(I1768="XX Large",J1768-O1768,IF(I1768="Extra Large",J1768-O1768,J1768)))</f>
        <v>43.9</v>
      </c>
      <c r="N1768" s="1" t="s">
        <v>10</v>
      </c>
      <c r="O1768" s="1">
        <v>4.95</v>
      </c>
    </row>
    <row r="1769" spans="4:15" x14ac:dyDescent="0.25">
      <c r="D1769" s="1">
        <v>20032</v>
      </c>
      <c r="E1769" s="2">
        <v>41218</v>
      </c>
      <c r="F1769" s="1" t="s">
        <v>14</v>
      </c>
      <c r="G1769" s="1">
        <v>8</v>
      </c>
      <c r="H1769" s="4" t="str">
        <f>IF($G1769&gt;=30,"Large",IF(G1769&lt;=15,"Small","Medium"))</f>
        <v>Small</v>
      </c>
      <c r="I1769" s="4" t="str">
        <f>VLOOKUP(G1769,$A$2:$B$12,2,TRUE)</f>
        <v>Extra Small</v>
      </c>
      <c r="J1769" s="1">
        <v>137.38</v>
      </c>
      <c r="K1769" s="4">
        <f>IF(I1769="Extra Large",0.01,IF(I1769="XXX Large",0.01,IF(I1769="XX Large",0.01,0)))</f>
        <v>0</v>
      </c>
      <c r="L1769" s="4">
        <f>J1769-(J1769*K1769)</f>
        <v>137.38</v>
      </c>
      <c r="M1769" s="4">
        <f>IF(I1769="XXX Large",J1769-O1769,IF(I1769="XX Large",J1769-O1769,IF(I1769="Extra Large",J1769-O1769,J1769)))</f>
        <v>137.38</v>
      </c>
      <c r="N1769" s="1" t="s">
        <v>10</v>
      </c>
      <c r="O1769" s="1">
        <v>1.99</v>
      </c>
    </row>
    <row r="1770" spans="4:15" x14ac:dyDescent="0.25">
      <c r="D1770" s="1">
        <v>57671</v>
      </c>
      <c r="E1770" s="2">
        <v>41220</v>
      </c>
      <c r="F1770" s="1" t="s">
        <v>11</v>
      </c>
      <c r="G1770" s="1">
        <v>6</v>
      </c>
      <c r="H1770" s="4" t="str">
        <f>IF($G1770&gt;=30,"Large",IF(G1770&lt;=15,"Small","Medium"))</f>
        <v>Small</v>
      </c>
      <c r="I1770" s="4" t="str">
        <f>VLOOKUP(G1770,$A$2:$B$12,2,TRUE)</f>
        <v>Extra Small</v>
      </c>
      <c r="J1770" s="1">
        <v>22.78</v>
      </c>
      <c r="K1770" s="4">
        <f>IF(I1770="Extra Large",0.01,IF(I1770="XXX Large",0.01,IF(I1770="XX Large",0.01,0)))</f>
        <v>0</v>
      </c>
      <c r="L1770" s="4">
        <f>J1770-(J1770*K1770)</f>
        <v>22.78</v>
      </c>
      <c r="M1770" s="4">
        <f>IF(I1770="XXX Large",J1770-O1770,IF(I1770="XX Large",J1770-O1770,IF(I1770="Extra Large",J1770-O1770,J1770)))</f>
        <v>22.78</v>
      </c>
      <c r="N1770" s="1" t="s">
        <v>10</v>
      </c>
      <c r="O1770" s="1">
        <v>0.5</v>
      </c>
    </row>
    <row r="1771" spans="4:15" x14ac:dyDescent="0.25">
      <c r="D1771" s="1">
        <v>23847</v>
      </c>
      <c r="E1771" s="2">
        <v>41222</v>
      </c>
      <c r="F1771" s="1" t="s">
        <v>11</v>
      </c>
      <c r="G1771" s="1">
        <v>7</v>
      </c>
      <c r="H1771" s="4" t="str">
        <f>IF($G1771&gt;=30,"Large",IF(G1771&lt;=15,"Small","Medium"))</f>
        <v>Small</v>
      </c>
      <c r="I1771" s="4" t="str">
        <f>VLOOKUP(G1771,$A$2:$B$12,2,TRUE)</f>
        <v>Extra Small</v>
      </c>
      <c r="J1771" s="1">
        <v>1278.6465000000001</v>
      </c>
      <c r="K1771" s="4">
        <f>IF(I1771="Extra Large",0.01,IF(I1771="XXX Large",0.01,IF(I1771="XX Large",0.01,0)))</f>
        <v>0</v>
      </c>
      <c r="L1771" s="4">
        <f>J1771-(J1771*K1771)</f>
        <v>1278.6465000000001</v>
      </c>
      <c r="M1771" s="4">
        <f>IF(I1771="XXX Large",J1771-O1771,IF(I1771="XX Large",J1771-O1771,IF(I1771="Extra Large",J1771-O1771,J1771)))</f>
        <v>1278.6465000000001</v>
      </c>
      <c r="N1771" s="1" t="s">
        <v>10</v>
      </c>
      <c r="O1771" s="1">
        <v>4.2</v>
      </c>
    </row>
    <row r="1772" spans="4:15" x14ac:dyDescent="0.25">
      <c r="D1772" s="1">
        <v>55777</v>
      </c>
      <c r="E1772" s="2">
        <v>41223</v>
      </c>
      <c r="F1772" s="1" t="s">
        <v>11</v>
      </c>
      <c r="G1772" s="1">
        <v>6</v>
      </c>
      <c r="H1772" s="4" t="str">
        <f>IF($G1772&gt;=30,"Large",IF(G1772&lt;=15,"Small","Medium"))</f>
        <v>Small</v>
      </c>
      <c r="I1772" s="4" t="str">
        <f>VLOOKUP(G1772,$A$2:$B$12,2,TRUE)</f>
        <v>Extra Small</v>
      </c>
      <c r="J1772" s="1">
        <v>323.52999999999997</v>
      </c>
      <c r="K1772" s="4">
        <f>IF(I1772="Extra Large",0.01,IF(I1772="XXX Large",0.01,IF(I1772="XX Large",0.01,0)))</f>
        <v>0</v>
      </c>
      <c r="L1772" s="4">
        <f>J1772-(J1772*K1772)</f>
        <v>323.52999999999997</v>
      </c>
      <c r="M1772" s="4">
        <f>IF(I1772="XXX Large",J1772-O1772,IF(I1772="XX Large",J1772-O1772,IF(I1772="Extra Large",J1772-O1772,J1772)))</f>
        <v>323.52999999999997</v>
      </c>
      <c r="N1772" s="1" t="s">
        <v>10</v>
      </c>
      <c r="O1772" s="1">
        <v>19.989999999999998</v>
      </c>
    </row>
    <row r="1773" spans="4:15" x14ac:dyDescent="0.25">
      <c r="D1773" s="1">
        <v>31456</v>
      </c>
      <c r="E1773" s="2">
        <v>41228</v>
      </c>
      <c r="F1773" s="1" t="s">
        <v>9</v>
      </c>
      <c r="G1773" s="1">
        <v>10</v>
      </c>
      <c r="H1773" s="4" t="str">
        <f>IF($G1773&gt;=30,"Large",IF(G1773&lt;=15,"Small","Medium"))</f>
        <v>Small</v>
      </c>
      <c r="I1773" s="4" t="str">
        <f>VLOOKUP(G1773,$A$2:$B$12,2,TRUE)</f>
        <v>Extra Small</v>
      </c>
      <c r="J1773" s="1">
        <v>225.09</v>
      </c>
      <c r="K1773" s="4">
        <f>IF(I1773="Extra Large",0.01,IF(I1773="XXX Large",0.01,IF(I1773="XX Large",0.01,0)))</f>
        <v>0</v>
      </c>
      <c r="L1773" s="4">
        <f>J1773-(J1773*K1773)</f>
        <v>225.09</v>
      </c>
      <c r="M1773" s="4">
        <f>IF(I1773="XXX Large",J1773-O1773,IF(I1773="XX Large",J1773-O1773,IF(I1773="Extra Large",J1773-O1773,J1773)))</f>
        <v>225.09</v>
      </c>
      <c r="N1773" s="1" t="s">
        <v>10</v>
      </c>
      <c r="O1773" s="1">
        <v>2.99</v>
      </c>
    </row>
    <row r="1774" spans="4:15" x14ac:dyDescent="0.25">
      <c r="D1774" s="1">
        <v>24801</v>
      </c>
      <c r="E1774" s="2">
        <v>41228</v>
      </c>
      <c r="F1774" s="1" t="s">
        <v>9</v>
      </c>
      <c r="G1774" s="1">
        <v>10</v>
      </c>
      <c r="H1774" s="4" t="str">
        <f>IF($G1774&gt;=30,"Large",IF(G1774&lt;=15,"Small","Medium"))</f>
        <v>Small</v>
      </c>
      <c r="I1774" s="4" t="str">
        <f>VLOOKUP(G1774,$A$2:$B$12,2,TRUE)</f>
        <v>Extra Small</v>
      </c>
      <c r="J1774" s="1">
        <v>1024.165</v>
      </c>
      <c r="K1774" s="4">
        <f>IF(I1774="Extra Large",0.01,IF(I1774="XXX Large",0.01,IF(I1774="XX Large",0.01,0)))</f>
        <v>0</v>
      </c>
      <c r="L1774" s="4">
        <f>J1774-(J1774*K1774)</f>
        <v>1024.165</v>
      </c>
      <c r="M1774" s="4">
        <f>IF(I1774="XXX Large",J1774-O1774,IF(I1774="XX Large",J1774-O1774,IF(I1774="Extra Large",J1774-O1774,J1774)))</f>
        <v>1024.165</v>
      </c>
      <c r="N1774" s="1" t="s">
        <v>10</v>
      </c>
      <c r="O1774" s="1">
        <v>5.99</v>
      </c>
    </row>
    <row r="1775" spans="4:15" x14ac:dyDescent="0.25">
      <c r="D1775" s="1">
        <v>24801</v>
      </c>
      <c r="E1775" s="2">
        <v>41228</v>
      </c>
      <c r="F1775" s="1" t="s">
        <v>9</v>
      </c>
      <c r="G1775" s="1">
        <v>7</v>
      </c>
      <c r="H1775" s="4" t="str">
        <f>IF($G1775&gt;=30,"Large",IF(G1775&lt;=15,"Small","Medium"))</f>
        <v>Small</v>
      </c>
      <c r="I1775" s="4" t="str">
        <f>VLOOKUP(G1775,$A$2:$B$12,2,TRUE)</f>
        <v>Extra Small</v>
      </c>
      <c r="J1775" s="1">
        <v>685.7</v>
      </c>
      <c r="K1775" s="4">
        <f>IF(I1775="Extra Large",0.01,IF(I1775="XXX Large",0.01,IF(I1775="XX Large",0.01,0)))</f>
        <v>0</v>
      </c>
      <c r="L1775" s="4">
        <f>J1775-(J1775*K1775)</f>
        <v>685.7</v>
      </c>
      <c r="M1775" s="4">
        <f>IF(I1775="XXX Large",J1775-O1775,IF(I1775="XX Large",J1775-O1775,IF(I1775="Extra Large",J1775-O1775,J1775)))</f>
        <v>685.7</v>
      </c>
      <c r="N1775" s="1" t="s">
        <v>10</v>
      </c>
      <c r="O1775" s="1">
        <v>20.79</v>
      </c>
    </row>
    <row r="1776" spans="4:15" x14ac:dyDescent="0.25">
      <c r="D1776" s="1">
        <v>41063</v>
      </c>
      <c r="E1776" s="2">
        <v>41234</v>
      </c>
      <c r="F1776" s="1" t="s">
        <v>7</v>
      </c>
      <c r="G1776" s="1">
        <v>10</v>
      </c>
      <c r="H1776" s="4" t="str">
        <f>IF($G1776&gt;=30,"Large",IF(G1776&lt;=15,"Small","Medium"))</f>
        <v>Small</v>
      </c>
      <c r="I1776" s="4" t="str">
        <f>VLOOKUP(G1776,$A$2:$B$12,2,TRUE)</f>
        <v>Extra Small</v>
      </c>
      <c r="J1776" s="1">
        <v>308.363</v>
      </c>
      <c r="K1776" s="4">
        <f>IF(I1776="Extra Large",0.01,IF(I1776="XXX Large",0.01,IF(I1776="XX Large",0.01,0)))</f>
        <v>0</v>
      </c>
      <c r="L1776" s="4">
        <f>J1776-(J1776*K1776)</f>
        <v>308.363</v>
      </c>
      <c r="M1776" s="4">
        <f>IF(I1776="XXX Large",J1776-O1776,IF(I1776="XX Large",J1776-O1776,IF(I1776="Extra Large",J1776-O1776,J1776)))</f>
        <v>308.363</v>
      </c>
      <c r="N1776" s="1" t="s">
        <v>10</v>
      </c>
      <c r="O1776" s="1">
        <v>0.99</v>
      </c>
    </row>
    <row r="1777" spans="4:15" x14ac:dyDescent="0.25">
      <c r="D1777" s="1">
        <v>40838</v>
      </c>
      <c r="E1777" s="2">
        <v>41239</v>
      </c>
      <c r="F1777" s="1" t="s">
        <v>11</v>
      </c>
      <c r="G1777" s="1">
        <v>10</v>
      </c>
      <c r="H1777" s="4" t="str">
        <f>IF($G1777&gt;=30,"Large",IF(G1777&lt;=15,"Small","Medium"))</f>
        <v>Small</v>
      </c>
      <c r="I1777" s="4" t="str">
        <f>VLOOKUP(G1777,$A$2:$B$12,2,TRUE)</f>
        <v>Extra Small</v>
      </c>
      <c r="J1777" s="1">
        <v>175.85650000000001</v>
      </c>
      <c r="K1777" s="4">
        <f>IF(I1777="Extra Large",0.01,IF(I1777="XXX Large",0.01,IF(I1777="XX Large",0.01,0)))</f>
        <v>0</v>
      </c>
      <c r="L1777" s="4">
        <f>J1777-(J1777*K1777)</f>
        <v>175.85650000000001</v>
      </c>
      <c r="M1777" s="4">
        <f>IF(I1777="XXX Large",J1777-O1777,IF(I1777="XX Large",J1777-O1777,IF(I1777="Extra Large",J1777-O1777,J1777)))</f>
        <v>175.85650000000001</v>
      </c>
      <c r="N1777" s="1" t="s">
        <v>10</v>
      </c>
      <c r="O1777" s="1">
        <v>1.25</v>
      </c>
    </row>
    <row r="1778" spans="4:15" x14ac:dyDescent="0.25">
      <c r="D1778" s="1">
        <v>14435</v>
      </c>
      <c r="E1778" s="2">
        <v>41244</v>
      </c>
      <c r="F1778" s="1" t="s">
        <v>11</v>
      </c>
      <c r="G1778" s="1">
        <v>9</v>
      </c>
      <c r="H1778" s="4" t="str">
        <f>IF($G1778&gt;=30,"Large",IF(G1778&lt;=15,"Small","Medium"))</f>
        <v>Small</v>
      </c>
      <c r="I1778" s="4" t="str">
        <f>VLOOKUP(G1778,$A$2:$B$12,2,TRUE)</f>
        <v>Extra Small</v>
      </c>
      <c r="J1778" s="1">
        <v>33367.85</v>
      </c>
      <c r="K1778" s="4">
        <f>IF(I1778="Extra Large",0.01,IF(I1778="XXX Large",0.01,IF(I1778="XX Large",0.01,0)))</f>
        <v>0</v>
      </c>
      <c r="L1778" s="4">
        <f>J1778-(J1778*K1778)</f>
        <v>33367.85</v>
      </c>
      <c r="M1778" s="4">
        <f>IF(I1778="XXX Large",J1778-O1778,IF(I1778="XX Large",J1778-O1778,IF(I1778="Extra Large",J1778-O1778,J1778)))</f>
        <v>33367.85</v>
      </c>
      <c r="N1778" s="1" t="s">
        <v>10</v>
      </c>
      <c r="O1778" s="1">
        <v>24.49</v>
      </c>
    </row>
    <row r="1779" spans="4:15" x14ac:dyDescent="0.25">
      <c r="D1779" s="1">
        <v>48615</v>
      </c>
      <c r="E1779" s="2">
        <v>41246</v>
      </c>
      <c r="F1779" s="1" t="s">
        <v>7</v>
      </c>
      <c r="G1779" s="1">
        <v>8</v>
      </c>
      <c r="H1779" s="4" t="str">
        <f>IF($G1779&gt;=30,"Large",IF(G1779&lt;=15,"Small","Medium"))</f>
        <v>Small</v>
      </c>
      <c r="I1779" s="4" t="str">
        <f>VLOOKUP(G1779,$A$2:$B$12,2,TRUE)</f>
        <v>Extra Small</v>
      </c>
      <c r="J1779" s="1">
        <v>464.66</v>
      </c>
      <c r="K1779" s="4">
        <f>IF(I1779="Extra Large",0.01,IF(I1779="XXX Large",0.01,IF(I1779="XX Large",0.01,0)))</f>
        <v>0</v>
      </c>
      <c r="L1779" s="4">
        <f>J1779-(J1779*K1779)</f>
        <v>464.66</v>
      </c>
      <c r="M1779" s="4">
        <f>IF(I1779="XXX Large",J1779-O1779,IF(I1779="XX Large",J1779-O1779,IF(I1779="Extra Large",J1779-O1779,J1779)))</f>
        <v>464.66</v>
      </c>
      <c r="N1779" s="1" t="s">
        <v>10</v>
      </c>
      <c r="O1779" s="1">
        <v>14.83</v>
      </c>
    </row>
    <row r="1780" spans="4:15" x14ac:dyDescent="0.25">
      <c r="D1780" s="1">
        <v>41634</v>
      </c>
      <c r="E1780" s="2">
        <v>41251</v>
      </c>
      <c r="F1780" s="1" t="s">
        <v>11</v>
      </c>
      <c r="G1780" s="1">
        <v>10</v>
      </c>
      <c r="H1780" s="4" t="str">
        <f>IF($G1780&gt;=30,"Large",IF(G1780&lt;=15,"Small","Medium"))</f>
        <v>Small</v>
      </c>
      <c r="I1780" s="4" t="str">
        <f>VLOOKUP(G1780,$A$2:$B$12,2,TRUE)</f>
        <v>Extra Small</v>
      </c>
      <c r="J1780" s="1">
        <v>371.45</v>
      </c>
      <c r="K1780" s="4">
        <f>IF(I1780="Extra Large",0.01,IF(I1780="XXX Large",0.01,IF(I1780="XX Large",0.01,0)))</f>
        <v>0</v>
      </c>
      <c r="L1780" s="4">
        <f>J1780-(J1780*K1780)</f>
        <v>371.45</v>
      </c>
      <c r="M1780" s="4">
        <f>IF(I1780="XXX Large",J1780-O1780,IF(I1780="XX Large",J1780-O1780,IF(I1780="Extra Large",J1780-O1780,J1780)))</f>
        <v>371.45</v>
      </c>
      <c r="N1780" s="1" t="s">
        <v>10</v>
      </c>
      <c r="O1780" s="1">
        <v>7.73</v>
      </c>
    </row>
    <row r="1781" spans="4:15" x14ac:dyDescent="0.25">
      <c r="D1781" s="1">
        <v>41634</v>
      </c>
      <c r="E1781" s="2">
        <v>41251</v>
      </c>
      <c r="F1781" s="1" t="s">
        <v>11</v>
      </c>
      <c r="G1781" s="1">
        <v>7</v>
      </c>
      <c r="H1781" s="4" t="str">
        <f>IF($G1781&gt;=30,"Large",IF(G1781&lt;=15,"Small","Medium"))</f>
        <v>Small</v>
      </c>
      <c r="I1781" s="4" t="str">
        <f>VLOOKUP(G1781,$A$2:$B$12,2,TRUE)</f>
        <v>Extra Small</v>
      </c>
      <c r="J1781" s="1">
        <v>57.35</v>
      </c>
      <c r="K1781" s="4">
        <f>IF(I1781="Extra Large",0.01,IF(I1781="XXX Large",0.01,IF(I1781="XX Large",0.01,0)))</f>
        <v>0</v>
      </c>
      <c r="L1781" s="4">
        <f>J1781-(J1781*K1781)</f>
        <v>57.35</v>
      </c>
      <c r="M1781" s="4">
        <f>IF(I1781="XXX Large",J1781-O1781,IF(I1781="XX Large",J1781-O1781,IF(I1781="Extra Large",J1781-O1781,J1781)))</f>
        <v>57.35</v>
      </c>
      <c r="N1781" s="1" t="s">
        <v>10</v>
      </c>
      <c r="O1781" s="1">
        <v>1.99</v>
      </c>
    </row>
    <row r="1782" spans="4:15" x14ac:dyDescent="0.25">
      <c r="D1782" s="1">
        <v>24576</v>
      </c>
      <c r="E1782" s="2">
        <v>41254</v>
      </c>
      <c r="F1782" s="1" t="s">
        <v>11</v>
      </c>
      <c r="G1782" s="1">
        <v>10</v>
      </c>
      <c r="H1782" s="4" t="str">
        <f>IF($G1782&gt;=30,"Large",IF(G1782&lt;=15,"Small","Medium"))</f>
        <v>Small</v>
      </c>
      <c r="I1782" s="4" t="str">
        <f>VLOOKUP(G1782,$A$2:$B$12,2,TRUE)</f>
        <v>Extra Small</v>
      </c>
      <c r="J1782" s="1">
        <v>152.84</v>
      </c>
      <c r="K1782" s="4">
        <f>IF(I1782="Extra Large",0.01,IF(I1782="XXX Large",0.01,IF(I1782="XX Large",0.01,0)))</f>
        <v>0</v>
      </c>
      <c r="L1782" s="4">
        <f>J1782-(J1782*K1782)</f>
        <v>152.84</v>
      </c>
      <c r="M1782" s="4">
        <f>IF(I1782="XXX Large",J1782-O1782,IF(I1782="XX Large",J1782-O1782,IF(I1782="Extra Large",J1782-O1782,J1782)))</f>
        <v>152.84</v>
      </c>
      <c r="N1782" s="1" t="s">
        <v>10</v>
      </c>
      <c r="O1782" s="1">
        <v>7.4</v>
      </c>
    </row>
    <row r="1783" spans="4:15" x14ac:dyDescent="0.25">
      <c r="D1783" s="1">
        <v>7427</v>
      </c>
      <c r="E1783" s="2">
        <v>41258</v>
      </c>
      <c r="F1783" s="1" t="s">
        <v>11</v>
      </c>
      <c r="G1783" s="1">
        <v>9</v>
      </c>
      <c r="H1783" s="4" t="str">
        <f>IF($G1783&gt;=30,"Large",IF(G1783&lt;=15,"Small","Medium"))</f>
        <v>Small</v>
      </c>
      <c r="I1783" s="4" t="str">
        <f>VLOOKUP(G1783,$A$2:$B$12,2,TRUE)</f>
        <v>Extra Small</v>
      </c>
      <c r="J1783" s="1">
        <v>182.26</v>
      </c>
      <c r="K1783" s="4">
        <f>IF(I1783="Extra Large",0.01,IF(I1783="XXX Large",0.01,IF(I1783="XX Large",0.01,0)))</f>
        <v>0</v>
      </c>
      <c r="L1783" s="4">
        <f>J1783-(J1783*K1783)</f>
        <v>182.26</v>
      </c>
      <c r="M1783" s="4">
        <f>IF(I1783="XXX Large",J1783-O1783,IF(I1783="XX Large",J1783-O1783,IF(I1783="Extra Large",J1783-O1783,J1783)))</f>
        <v>182.26</v>
      </c>
      <c r="N1783" s="1" t="s">
        <v>10</v>
      </c>
      <c r="O1783" s="1">
        <v>1.49</v>
      </c>
    </row>
    <row r="1784" spans="4:15" x14ac:dyDescent="0.25">
      <c r="D1784" s="1">
        <v>38848</v>
      </c>
      <c r="E1784" s="2">
        <v>41259</v>
      </c>
      <c r="F1784" s="1" t="s">
        <v>9</v>
      </c>
      <c r="G1784" s="1">
        <v>6</v>
      </c>
      <c r="H1784" s="4" t="str">
        <f>IF($G1784&gt;=30,"Large",IF(G1784&lt;=15,"Small","Medium"))</f>
        <v>Small</v>
      </c>
      <c r="I1784" s="4" t="str">
        <f>VLOOKUP(G1784,$A$2:$B$12,2,TRUE)</f>
        <v>Extra Small</v>
      </c>
      <c r="J1784" s="1">
        <v>259.52</v>
      </c>
      <c r="K1784" s="4">
        <f>IF(I1784="Extra Large",0.01,IF(I1784="XXX Large",0.01,IF(I1784="XX Large",0.01,0)))</f>
        <v>0</v>
      </c>
      <c r="L1784" s="4">
        <f>J1784-(J1784*K1784)</f>
        <v>259.52</v>
      </c>
      <c r="M1784" s="4">
        <f>IF(I1784="XXX Large",J1784-O1784,IF(I1784="XX Large",J1784-O1784,IF(I1784="Extra Large",J1784-O1784,J1784)))</f>
        <v>259.52</v>
      </c>
      <c r="N1784" s="1" t="s">
        <v>10</v>
      </c>
      <c r="O1784" s="1">
        <v>2.99</v>
      </c>
    </row>
    <row r="1785" spans="4:15" x14ac:dyDescent="0.25">
      <c r="D1785" s="1">
        <v>8803</v>
      </c>
      <c r="E1785" s="2">
        <v>41263</v>
      </c>
      <c r="F1785" s="1" t="s">
        <v>11</v>
      </c>
      <c r="G1785" s="1">
        <v>6</v>
      </c>
      <c r="H1785" s="4" t="str">
        <f>IF($G1785&gt;=30,"Large",IF(G1785&lt;=15,"Small","Medium"))</f>
        <v>Small</v>
      </c>
      <c r="I1785" s="4" t="str">
        <f>VLOOKUP(G1785,$A$2:$B$12,2,TRUE)</f>
        <v>Extra Small</v>
      </c>
      <c r="J1785" s="1">
        <v>1184.1099999999999</v>
      </c>
      <c r="K1785" s="4">
        <f>IF(I1785="Extra Large",0.01,IF(I1785="XXX Large",0.01,IF(I1785="XX Large",0.01,0)))</f>
        <v>0</v>
      </c>
      <c r="L1785" s="4">
        <f>J1785-(J1785*K1785)</f>
        <v>1184.1099999999999</v>
      </c>
      <c r="M1785" s="4">
        <f>IF(I1785="XXX Large",J1785-O1785,IF(I1785="XX Large",J1785-O1785,IF(I1785="Extra Large",J1785-O1785,J1785)))</f>
        <v>1184.1099999999999</v>
      </c>
      <c r="N1785" s="1" t="s">
        <v>10</v>
      </c>
      <c r="O1785" s="1">
        <v>19.989999999999998</v>
      </c>
    </row>
    <row r="1786" spans="4:15" x14ac:dyDescent="0.25">
      <c r="D1786" s="1">
        <v>43109</v>
      </c>
      <c r="E1786" s="2">
        <v>41264</v>
      </c>
      <c r="F1786" s="1" t="s">
        <v>12</v>
      </c>
      <c r="G1786" s="1">
        <v>10</v>
      </c>
      <c r="H1786" s="4" t="str">
        <f>IF($G1786&gt;=30,"Large",IF(G1786&lt;=15,"Small","Medium"))</f>
        <v>Small</v>
      </c>
      <c r="I1786" s="4" t="str">
        <f>VLOOKUP(G1786,$A$2:$B$12,2,TRUE)</f>
        <v>Extra Small</v>
      </c>
      <c r="J1786" s="1">
        <v>97.02</v>
      </c>
      <c r="K1786" s="4">
        <f>IF(I1786="Extra Large",0.01,IF(I1786="XXX Large",0.01,IF(I1786="XX Large",0.01,0)))</f>
        <v>0</v>
      </c>
      <c r="L1786" s="4">
        <f>J1786-(J1786*K1786)</f>
        <v>97.02</v>
      </c>
      <c r="M1786" s="4">
        <f>IF(I1786="XXX Large",J1786-O1786,IF(I1786="XX Large",J1786-O1786,IF(I1786="Extra Large",J1786-O1786,J1786)))</f>
        <v>97.02</v>
      </c>
      <c r="N1786" s="1" t="s">
        <v>10</v>
      </c>
      <c r="O1786" s="1">
        <v>1.99</v>
      </c>
    </row>
    <row r="1787" spans="4:15" x14ac:dyDescent="0.25">
      <c r="D1787" s="1">
        <v>23619</v>
      </c>
      <c r="E1787" s="2">
        <v>41264</v>
      </c>
      <c r="F1787" s="1" t="s">
        <v>14</v>
      </c>
      <c r="G1787" s="1">
        <v>7</v>
      </c>
      <c r="H1787" s="4" t="str">
        <f>IF($G1787&gt;=30,"Large",IF(G1787&lt;=15,"Small","Medium"))</f>
        <v>Small</v>
      </c>
      <c r="I1787" s="4" t="str">
        <f>VLOOKUP(G1787,$A$2:$B$12,2,TRUE)</f>
        <v>Extra Small</v>
      </c>
      <c r="J1787" s="1">
        <v>1043.1199999999999</v>
      </c>
      <c r="K1787" s="4">
        <f>IF(I1787="Extra Large",0.01,IF(I1787="XXX Large",0.01,IF(I1787="XX Large",0.01,0)))</f>
        <v>0</v>
      </c>
      <c r="L1787" s="4">
        <f>J1787-(J1787*K1787)</f>
        <v>1043.1199999999999</v>
      </c>
      <c r="M1787" s="4">
        <f>IF(I1787="XXX Large",J1787-O1787,IF(I1787="XX Large",J1787-O1787,IF(I1787="Extra Large",J1787-O1787,J1787)))</f>
        <v>1043.1199999999999</v>
      </c>
      <c r="N1787" s="1" t="s">
        <v>10</v>
      </c>
      <c r="O1787" s="1">
        <v>13.99</v>
      </c>
    </row>
    <row r="1788" spans="4:15" x14ac:dyDescent="0.25">
      <c r="D1788" s="1">
        <v>6117</v>
      </c>
      <c r="E1788" s="2">
        <v>41264</v>
      </c>
      <c r="F1788" s="1" t="s">
        <v>12</v>
      </c>
      <c r="G1788" s="1">
        <v>7</v>
      </c>
      <c r="H1788" s="4" t="str">
        <f>IF($G1788&gt;=30,"Large",IF(G1788&lt;=15,"Small","Medium"))</f>
        <v>Small</v>
      </c>
      <c r="I1788" s="4" t="str">
        <f>VLOOKUP(G1788,$A$2:$B$12,2,TRUE)</f>
        <v>Extra Small</v>
      </c>
      <c r="J1788" s="1">
        <v>157.03</v>
      </c>
      <c r="K1788" s="4">
        <f>IF(I1788="Extra Large",0.01,IF(I1788="XXX Large",0.01,IF(I1788="XX Large",0.01,0)))</f>
        <v>0</v>
      </c>
      <c r="L1788" s="4">
        <f>J1788-(J1788*K1788)</f>
        <v>157.03</v>
      </c>
      <c r="M1788" s="4">
        <f>IF(I1788="XXX Large",J1788-O1788,IF(I1788="XX Large",J1788-O1788,IF(I1788="Extra Large",J1788-O1788,J1788)))</f>
        <v>157.03</v>
      </c>
      <c r="N1788" s="1" t="s">
        <v>10</v>
      </c>
      <c r="O1788" s="1">
        <v>5.08</v>
      </c>
    </row>
    <row r="1789" spans="4:15" x14ac:dyDescent="0.25">
      <c r="D1789" s="1">
        <v>3202</v>
      </c>
      <c r="E1789" s="2">
        <v>41266</v>
      </c>
      <c r="F1789" s="1" t="s">
        <v>7</v>
      </c>
      <c r="G1789" s="1">
        <v>10</v>
      </c>
      <c r="H1789" s="4" t="str">
        <f>IF($G1789&gt;=30,"Large",IF(G1789&lt;=15,"Small","Medium"))</f>
        <v>Small</v>
      </c>
      <c r="I1789" s="4" t="str">
        <f>VLOOKUP(G1789,$A$2:$B$12,2,TRUE)</f>
        <v>Extra Small</v>
      </c>
      <c r="J1789" s="1">
        <v>554.21</v>
      </c>
      <c r="K1789" s="4">
        <f>IF(I1789="Extra Large",0.01,IF(I1789="XXX Large",0.01,IF(I1789="XX Large",0.01,0)))</f>
        <v>0</v>
      </c>
      <c r="L1789" s="4">
        <f>J1789-(J1789*K1789)</f>
        <v>554.21</v>
      </c>
      <c r="M1789" s="4">
        <f>IF(I1789="XXX Large",J1789-O1789,IF(I1789="XX Large",J1789-O1789,IF(I1789="Extra Large",J1789-O1789,J1789)))</f>
        <v>554.21</v>
      </c>
      <c r="N1789" s="1" t="s">
        <v>10</v>
      </c>
      <c r="O1789" s="1">
        <v>5.5</v>
      </c>
    </row>
    <row r="1790" spans="4:15" x14ac:dyDescent="0.25">
      <c r="D1790" s="1">
        <v>16005</v>
      </c>
      <c r="E1790" s="2">
        <v>41267</v>
      </c>
      <c r="F1790" s="1" t="s">
        <v>11</v>
      </c>
      <c r="G1790" s="1">
        <v>7</v>
      </c>
      <c r="H1790" s="4" t="str">
        <f>IF($G1790&gt;=30,"Large",IF(G1790&lt;=15,"Small","Medium"))</f>
        <v>Small</v>
      </c>
      <c r="I1790" s="4" t="str">
        <f>VLOOKUP(G1790,$A$2:$B$12,2,TRUE)</f>
        <v>Extra Small</v>
      </c>
      <c r="J1790" s="1">
        <v>51.03</v>
      </c>
      <c r="K1790" s="4">
        <f>IF(I1790="Extra Large",0.01,IF(I1790="XXX Large",0.01,IF(I1790="XX Large",0.01,0)))</f>
        <v>0</v>
      </c>
      <c r="L1790" s="4">
        <f>J1790-(J1790*K1790)</f>
        <v>51.03</v>
      </c>
      <c r="M1790" s="4">
        <f>IF(I1790="XXX Large",J1790-O1790,IF(I1790="XX Large",J1790-O1790,IF(I1790="Extra Large",J1790-O1790,J1790)))</f>
        <v>51.03</v>
      </c>
      <c r="N1790" s="1" t="s">
        <v>10</v>
      </c>
      <c r="O1790" s="1">
        <v>5.48</v>
      </c>
    </row>
    <row r="1791" spans="4:15" x14ac:dyDescent="0.25">
      <c r="D1791" s="1">
        <v>45127</v>
      </c>
      <c r="E1791" s="2">
        <v>41273</v>
      </c>
      <c r="F1791" s="1" t="s">
        <v>14</v>
      </c>
      <c r="G1791" s="1">
        <v>10</v>
      </c>
      <c r="H1791" s="4" t="str">
        <f>IF($G1791&gt;=30,"Large",IF(G1791&lt;=15,"Small","Medium"))</f>
        <v>Small</v>
      </c>
      <c r="I1791" s="4" t="str">
        <f>VLOOKUP(G1791,$A$2:$B$12,2,TRUE)</f>
        <v>Extra Small</v>
      </c>
      <c r="J1791" s="1">
        <v>14.15</v>
      </c>
      <c r="K1791" s="4">
        <f>IF(I1791="Extra Large",0.01,IF(I1791="XXX Large",0.01,IF(I1791="XX Large",0.01,0)))</f>
        <v>0</v>
      </c>
      <c r="L1791" s="4">
        <f>J1791-(J1791*K1791)</f>
        <v>14.15</v>
      </c>
      <c r="M1791" s="4">
        <f>IF(I1791="XXX Large",J1791-O1791,IF(I1791="XX Large",J1791-O1791,IF(I1791="Extra Large",J1791-O1791,J1791)))</f>
        <v>14.15</v>
      </c>
      <c r="N1791" s="1" t="s">
        <v>10</v>
      </c>
      <c r="O1791" s="1">
        <v>0.7</v>
      </c>
    </row>
    <row r="1792" spans="4:15" x14ac:dyDescent="0.25">
      <c r="D1792" s="1">
        <v>31555</v>
      </c>
      <c r="E1792" s="2">
        <v>40912</v>
      </c>
      <c r="F1792" s="1" t="s">
        <v>12</v>
      </c>
      <c r="G1792" s="1">
        <v>38</v>
      </c>
      <c r="H1792" s="4" t="str">
        <f>IF($G1792&gt;=30,"Large",IF(G1792&lt;=15,"Small","Medium"))</f>
        <v>Large</v>
      </c>
      <c r="I1792" s="4" t="str">
        <f>VLOOKUP(G1792,$A$2:$B$12,2,TRUE)</f>
        <v>Extra Large</v>
      </c>
      <c r="J1792" s="1">
        <v>3531.75</v>
      </c>
      <c r="K1792" s="4">
        <f>IF(I1792="Extra Large",0.01,IF(I1792="XXX Large",0.01,IF(I1792="XX Large",0.01,0)))</f>
        <v>0.01</v>
      </c>
      <c r="L1792" s="4">
        <f>J1792-(J1792*K1792)</f>
        <v>3496.4324999999999</v>
      </c>
      <c r="M1792" s="4">
        <f>IF(I1792="XXX Large",J1792-O1792,IF(I1792="XX Large",J1792-O1792,IF(I1792="Extra Large",J1792-O1792,J1792)))</f>
        <v>3510.96</v>
      </c>
      <c r="N1792" s="1" t="s">
        <v>10</v>
      </c>
      <c r="O1792" s="1">
        <v>20.79</v>
      </c>
    </row>
    <row r="1793" spans="4:15" x14ac:dyDescent="0.25">
      <c r="D1793" s="1">
        <v>25442</v>
      </c>
      <c r="E1793" s="2">
        <v>40913</v>
      </c>
      <c r="F1793" s="1" t="s">
        <v>9</v>
      </c>
      <c r="G1793" s="1">
        <v>40</v>
      </c>
      <c r="H1793" s="4" t="str">
        <f>IF($G1793&gt;=30,"Large",IF(G1793&lt;=15,"Small","Medium"))</f>
        <v>Large</v>
      </c>
      <c r="I1793" s="4" t="str">
        <f>VLOOKUP(G1793,$A$2:$B$12,2,TRUE)</f>
        <v>Extra Large</v>
      </c>
      <c r="J1793" s="1">
        <v>453.98</v>
      </c>
      <c r="K1793" s="4">
        <f>IF(I1793="Extra Large",0.01,IF(I1793="XXX Large",0.01,IF(I1793="XX Large",0.01,0)))</f>
        <v>0.01</v>
      </c>
      <c r="L1793" s="4">
        <f>J1793-(J1793*K1793)</f>
        <v>449.4402</v>
      </c>
      <c r="M1793" s="4">
        <f>IF(I1793="XXX Large",J1793-O1793,IF(I1793="XX Large",J1793-O1793,IF(I1793="Extra Large",J1793-O1793,J1793)))</f>
        <v>448.97</v>
      </c>
      <c r="N1793" s="1" t="s">
        <v>10</v>
      </c>
      <c r="O1793" s="1">
        <v>5.01</v>
      </c>
    </row>
    <row r="1794" spans="4:15" x14ac:dyDescent="0.25">
      <c r="D1794" s="1">
        <v>54115</v>
      </c>
      <c r="E1794" s="2">
        <v>40915</v>
      </c>
      <c r="F1794" s="1" t="s">
        <v>7</v>
      </c>
      <c r="G1794" s="1">
        <v>39</v>
      </c>
      <c r="H1794" s="4" t="str">
        <f>IF($G1794&gt;=30,"Large",IF(G1794&lt;=15,"Small","Medium"))</f>
        <v>Large</v>
      </c>
      <c r="I1794" s="4" t="str">
        <f>VLOOKUP(G1794,$A$2:$B$12,2,TRUE)</f>
        <v>Extra Large</v>
      </c>
      <c r="J1794" s="1">
        <v>197.11</v>
      </c>
      <c r="K1794" s="4">
        <f>IF(I1794="Extra Large",0.01,IF(I1794="XXX Large",0.01,IF(I1794="XX Large",0.01,0)))</f>
        <v>0.01</v>
      </c>
      <c r="L1794" s="4">
        <f>J1794-(J1794*K1794)</f>
        <v>195.13890000000001</v>
      </c>
      <c r="M1794" s="4">
        <f>IF(I1794="XXX Large",J1794-O1794,IF(I1794="XX Large",J1794-O1794,IF(I1794="Extra Large",J1794-O1794,J1794)))</f>
        <v>192.16000000000003</v>
      </c>
      <c r="N1794" s="1" t="s">
        <v>10</v>
      </c>
      <c r="O1794" s="1">
        <v>4.95</v>
      </c>
    </row>
    <row r="1795" spans="4:15" x14ac:dyDescent="0.25">
      <c r="D1795" s="1">
        <v>26818</v>
      </c>
      <c r="E1795" s="2">
        <v>40916</v>
      </c>
      <c r="F1795" s="1" t="s">
        <v>11</v>
      </c>
      <c r="G1795" s="1">
        <v>36</v>
      </c>
      <c r="H1795" s="4" t="str">
        <f>IF($G1795&gt;=30,"Large",IF(G1795&lt;=15,"Small","Medium"))</f>
        <v>Large</v>
      </c>
      <c r="I1795" s="4" t="str">
        <f>VLOOKUP(G1795,$A$2:$B$12,2,TRUE)</f>
        <v>Extra Large</v>
      </c>
      <c r="J1795" s="1">
        <v>251.34</v>
      </c>
      <c r="K1795" s="4">
        <f>IF(I1795="Extra Large",0.01,IF(I1795="XXX Large",0.01,IF(I1795="XX Large",0.01,0)))</f>
        <v>0.01</v>
      </c>
      <c r="L1795" s="4">
        <f>J1795-(J1795*K1795)</f>
        <v>248.82660000000001</v>
      </c>
      <c r="M1795" s="4">
        <f>IF(I1795="XXX Large",J1795-O1795,IF(I1795="XX Large",J1795-O1795,IF(I1795="Extra Large",J1795-O1795,J1795)))</f>
        <v>243.62</v>
      </c>
      <c r="N1795" s="1" t="s">
        <v>10</v>
      </c>
      <c r="O1795" s="1">
        <v>7.72</v>
      </c>
    </row>
    <row r="1796" spans="4:15" x14ac:dyDescent="0.25">
      <c r="D1796" s="1">
        <v>29090</v>
      </c>
      <c r="E1796" s="2">
        <v>40924</v>
      </c>
      <c r="F1796" s="1" t="s">
        <v>14</v>
      </c>
      <c r="G1796" s="1">
        <v>36</v>
      </c>
      <c r="H1796" s="4" t="str">
        <f>IF($G1796&gt;=30,"Large",IF(G1796&lt;=15,"Small","Medium"))</f>
        <v>Large</v>
      </c>
      <c r="I1796" s="4" t="str">
        <f>VLOOKUP(G1796,$A$2:$B$12,2,TRUE)</f>
        <v>Extra Large</v>
      </c>
      <c r="J1796" s="1">
        <v>380.34</v>
      </c>
      <c r="K1796" s="4">
        <f>IF(I1796="Extra Large",0.01,IF(I1796="XXX Large",0.01,IF(I1796="XX Large",0.01,0)))</f>
        <v>0.01</v>
      </c>
      <c r="L1796" s="4">
        <f>J1796-(J1796*K1796)</f>
        <v>376.53659999999996</v>
      </c>
      <c r="M1796" s="4">
        <f>IF(I1796="XXX Large",J1796-O1796,IF(I1796="XX Large",J1796-O1796,IF(I1796="Extra Large",J1796-O1796,J1796)))</f>
        <v>373.42999999999995</v>
      </c>
      <c r="N1796" s="1" t="s">
        <v>10</v>
      </c>
      <c r="O1796" s="1">
        <v>6.91</v>
      </c>
    </row>
    <row r="1797" spans="4:15" x14ac:dyDescent="0.25">
      <c r="D1797" s="1">
        <v>19617</v>
      </c>
      <c r="E1797" s="2">
        <v>40928</v>
      </c>
      <c r="F1797" s="1" t="s">
        <v>7</v>
      </c>
      <c r="G1797" s="1">
        <v>38</v>
      </c>
      <c r="H1797" s="4" t="str">
        <f>IF($G1797&gt;=30,"Large",IF(G1797&lt;=15,"Small","Medium"))</f>
        <v>Large</v>
      </c>
      <c r="I1797" s="4" t="str">
        <f>VLOOKUP(G1797,$A$2:$B$12,2,TRUE)</f>
        <v>Extra Large</v>
      </c>
      <c r="J1797" s="1">
        <v>952.47</v>
      </c>
      <c r="K1797" s="4">
        <f>IF(I1797="Extra Large",0.01,IF(I1797="XXX Large",0.01,IF(I1797="XX Large",0.01,0)))</f>
        <v>0.01</v>
      </c>
      <c r="L1797" s="4">
        <f>J1797-(J1797*K1797)</f>
        <v>942.94529999999997</v>
      </c>
      <c r="M1797" s="4">
        <f>IF(I1797="XXX Large",J1797-O1797,IF(I1797="XX Large",J1797-O1797,IF(I1797="Extra Large",J1797-O1797,J1797)))</f>
        <v>946.17000000000007</v>
      </c>
      <c r="N1797" s="1" t="s">
        <v>10</v>
      </c>
      <c r="O1797" s="1">
        <v>6.3</v>
      </c>
    </row>
    <row r="1798" spans="4:15" x14ac:dyDescent="0.25">
      <c r="D1798" s="1">
        <v>41760</v>
      </c>
      <c r="E1798" s="2">
        <v>40935</v>
      </c>
      <c r="F1798" s="1" t="s">
        <v>7</v>
      </c>
      <c r="G1798" s="1">
        <v>40</v>
      </c>
      <c r="H1798" s="4" t="str">
        <f>IF($G1798&gt;=30,"Large",IF(G1798&lt;=15,"Small","Medium"))</f>
        <v>Large</v>
      </c>
      <c r="I1798" s="4" t="str">
        <f>VLOOKUP(G1798,$A$2:$B$12,2,TRUE)</f>
        <v>Extra Large</v>
      </c>
      <c r="J1798" s="1">
        <v>3232.1334999999999</v>
      </c>
      <c r="K1798" s="4">
        <f>IF(I1798="Extra Large",0.01,IF(I1798="XXX Large",0.01,IF(I1798="XX Large",0.01,0)))</f>
        <v>0.01</v>
      </c>
      <c r="L1798" s="4">
        <f>J1798-(J1798*K1798)</f>
        <v>3199.8121649999998</v>
      </c>
      <c r="M1798" s="4">
        <f>IF(I1798="XXX Large",J1798-O1798,IF(I1798="XX Large",J1798-O1798,IF(I1798="Extra Large",J1798-O1798,J1798)))</f>
        <v>3223.1435000000001</v>
      </c>
      <c r="N1798" s="1" t="s">
        <v>10</v>
      </c>
      <c r="O1798" s="1">
        <v>8.99</v>
      </c>
    </row>
    <row r="1799" spans="4:15" x14ac:dyDescent="0.25">
      <c r="D1799" s="1">
        <v>9253</v>
      </c>
      <c r="E1799" s="2">
        <v>40938</v>
      </c>
      <c r="F1799" s="1" t="s">
        <v>12</v>
      </c>
      <c r="G1799" s="1">
        <v>36</v>
      </c>
      <c r="H1799" s="4" t="str">
        <f>IF($G1799&gt;=30,"Large",IF(G1799&lt;=15,"Small","Medium"))</f>
        <v>Large</v>
      </c>
      <c r="I1799" s="4" t="str">
        <f>VLOOKUP(G1799,$A$2:$B$12,2,TRUE)</f>
        <v>Extra Large</v>
      </c>
      <c r="J1799" s="1">
        <v>1644.22</v>
      </c>
      <c r="K1799" s="4">
        <f>IF(I1799="Extra Large",0.01,IF(I1799="XXX Large",0.01,IF(I1799="XX Large",0.01,0)))</f>
        <v>0.01</v>
      </c>
      <c r="L1799" s="4">
        <f>J1799-(J1799*K1799)</f>
        <v>1627.7778000000001</v>
      </c>
      <c r="M1799" s="4">
        <f>IF(I1799="XXX Large",J1799-O1799,IF(I1799="XX Large",J1799-O1799,IF(I1799="Extra Large",J1799-O1799,J1799)))</f>
        <v>1637.45</v>
      </c>
      <c r="N1799" s="1" t="s">
        <v>10</v>
      </c>
      <c r="O1799" s="1">
        <v>6.77</v>
      </c>
    </row>
    <row r="1800" spans="4:15" x14ac:dyDescent="0.25">
      <c r="D1800" s="1">
        <v>20003</v>
      </c>
      <c r="E1800" s="2">
        <v>40938</v>
      </c>
      <c r="F1800" s="1" t="s">
        <v>14</v>
      </c>
      <c r="G1800" s="1">
        <v>39</v>
      </c>
      <c r="H1800" s="4" t="str">
        <f>IF($G1800&gt;=30,"Large",IF(G1800&lt;=15,"Small","Medium"))</f>
        <v>Large</v>
      </c>
      <c r="I1800" s="4" t="str">
        <f>VLOOKUP(G1800,$A$2:$B$12,2,TRUE)</f>
        <v>Extra Large</v>
      </c>
      <c r="J1800" s="1">
        <v>796.08</v>
      </c>
      <c r="K1800" s="4">
        <f>IF(I1800="Extra Large",0.01,IF(I1800="XXX Large",0.01,IF(I1800="XX Large",0.01,0)))</f>
        <v>0.01</v>
      </c>
      <c r="L1800" s="4">
        <f>J1800-(J1800*K1800)</f>
        <v>788.11920000000009</v>
      </c>
      <c r="M1800" s="4">
        <f>IF(I1800="XXX Large",J1800-O1800,IF(I1800="XX Large",J1800-O1800,IF(I1800="Extra Large",J1800-O1800,J1800)))</f>
        <v>792.08</v>
      </c>
      <c r="N1800" s="1" t="s">
        <v>10</v>
      </c>
      <c r="O1800" s="1">
        <v>4</v>
      </c>
    </row>
    <row r="1801" spans="4:15" x14ac:dyDescent="0.25">
      <c r="D1801" s="1">
        <v>8832</v>
      </c>
      <c r="E1801" s="2">
        <v>40941</v>
      </c>
      <c r="F1801" s="1" t="s">
        <v>7</v>
      </c>
      <c r="G1801" s="1">
        <v>39</v>
      </c>
      <c r="H1801" s="4" t="str">
        <f>IF($G1801&gt;=30,"Large",IF(G1801&lt;=15,"Small","Medium"))</f>
        <v>Large</v>
      </c>
      <c r="I1801" s="4" t="str">
        <f>VLOOKUP(G1801,$A$2:$B$12,2,TRUE)</f>
        <v>Extra Large</v>
      </c>
      <c r="J1801" s="1">
        <v>647.80999999999995</v>
      </c>
      <c r="K1801" s="4">
        <f>IF(I1801="Extra Large",0.01,IF(I1801="XXX Large",0.01,IF(I1801="XX Large",0.01,0)))</f>
        <v>0.01</v>
      </c>
      <c r="L1801" s="4">
        <f>J1801-(J1801*K1801)</f>
        <v>641.33189999999991</v>
      </c>
      <c r="M1801" s="4">
        <f>IF(I1801="XXX Large",J1801-O1801,IF(I1801="XX Large",J1801-O1801,IF(I1801="Extra Large",J1801-O1801,J1801)))</f>
        <v>638.81999999999994</v>
      </c>
      <c r="N1801" s="1" t="s">
        <v>10</v>
      </c>
      <c r="O1801" s="1">
        <v>8.99</v>
      </c>
    </row>
    <row r="1802" spans="4:15" x14ac:dyDescent="0.25">
      <c r="D1802" s="1">
        <v>41345</v>
      </c>
      <c r="E1802" s="2">
        <v>40941</v>
      </c>
      <c r="F1802" s="1" t="s">
        <v>14</v>
      </c>
      <c r="G1802" s="1">
        <v>36</v>
      </c>
      <c r="H1802" s="4" t="str">
        <f>IF($G1802&gt;=30,"Large",IF(G1802&lt;=15,"Small","Medium"))</f>
        <v>Large</v>
      </c>
      <c r="I1802" s="4" t="str">
        <f>VLOOKUP(G1802,$A$2:$B$12,2,TRUE)</f>
        <v>Extra Large</v>
      </c>
      <c r="J1802" s="1">
        <v>66.41</v>
      </c>
      <c r="K1802" s="4">
        <f>IF(I1802="Extra Large",0.01,IF(I1802="XXX Large",0.01,IF(I1802="XX Large",0.01,0)))</f>
        <v>0.01</v>
      </c>
      <c r="L1802" s="4">
        <f>J1802-(J1802*K1802)</f>
        <v>65.745899999999992</v>
      </c>
      <c r="M1802" s="4">
        <f>IF(I1802="XXX Large",J1802-O1802,IF(I1802="XX Large",J1802-O1802,IF(I1802="Extra Large",J1802-O1802,J1802)))</f>
        <v>65.61999999999999</v>
      </c>
      <c r="N1802" s="1" t="s">
        <v>10</v>
      </c>
      <c r="O1802" s="1">
        <v>0.79</v>
      </c>
    </row>
    <row r="1803" spans="4:15" x14ac:dyDescent="0.25">
      <c r="D1803" s="1">
        <v>32513</v>
      </c>
      <c r="E1803" s="2">
        <v>40941</v>
      </c>
      <c r="F1803" s="1" t="s">
        <v>7</v>
      </c>
      <c r="G1803" s="1">
        <v>40</v>
      </c>
      <c r="H1803" s="4" t="str">
        <f>IF($G1803&gt;=30,"Large",IF(G1803&lt;=15,"Small","Medium"))</f>
        <v>Large</v>
      </c>
      <c r="I1803" s="4" t="str">
        <f>VLOOKUP(G1803,$A$2:$B$12,2,TRUE)</f>
        <v>Extra Large</v>
      </c>
      <c r="J1803" s="1">
        <v>66.55</v>
      </c>
      <c r="K1803" s="4">
        <f>IF(I1803="Extra Large",0.01,IF(I1803="XXX Large",0.01,IF(I1803="XX Large",0.01,0)))</f>
        <v>0.01</v>
      </c>
      <c r="L1803" s="4">
        <f>J1803-(J1803*K1803)</f>
        <v>65.884500000000003</v>
      </c>
      <c r="M1803" s="4">
        <f>IF(I1803="XXX Large",J1803-O1803,IF(I1803="XX Large",J1803-O1803,IF(I1803="Extra Large",J1803-O1803,J1803)))</f>
        <v>65.259999999999991</v>
      </c>
      <c r="N1803" s="1" t="s">
        <v>10</v>
      </c>
      <c r="O1803" s="1">
        <v>1.29</v>
      </c>
    </row>
    <row r="1804" spans="4:15" x14ac:dyDescent="0.25">
      <c r="D1804" s="1">
        <v>16548</v>
      </c>
      <c r="E1804" s="2">
        <v>40944</v>
      </c>
      <c r="F1804" s="1" t="s">
        <v>11</v>
      </c>
      <c r="G1804" s="1">
        <v>40</v>
      </c>
      <c r="H1804" s="4" t="str">
        <f>IF($G1804&gt;=30,"Large",IF(G1804&lt;=15,"Small","Medium"))</f>
        <v>Large</v>
      </c>
      <c r="I1804" s="4" t="str">
        <f>VLOOKUP(G1804,$A$2:$B$12,2,TRUE)</f>
        <v>Extra Large</v>
      </c>
      <c r="J1804" s="1">
        <v>3028.86</v>
      </c>
      <c r="K1804" s="4">
        <f>IF(I1804="Extra Large",0.01,IF(I1804="XXX Large",0.01,IF(I1804="XX Large",0.01,0)))</f>
        <v>0.01</v>
      </c>
      <c r="L1804" s="4">
        <f>J1804-(J1804*K1804)</f>
        <v>2998.5714000000003</v>
      </c>
      <c r="M1804" s="4">
        <f>IF(I1804="XXX Large",J1804-O1804,IF(I1804="XX Large",J1804-O1804,IF(I1804="Extra Large",J1804-O1804,J1804)))</f>
        <v>2959.86</v>
      </c>
      <c r="N1804" s="1" t="s">
        <v>10</v>
      </c>
      <c r="O1804" s="1">
        <v>69</v>
      </c>
    </row>
    <row r="1805" spans="4:15" x14ac:dyDescent="0.25">
      <c r="D1805" s="1">
        <v>31106</v>
      </c>
      <c r="E1805" s="2">
        <v>40955</v>
      </c>
      <c r="F1805" s="1" t="s">
        <v>7</v>
      </c>
      <c r="G1805" s="1">
        <v>37</v>
      </c>
      <c r="H1805" s="4" t="str">
        <f>IF($G1805&gt;=30,"Large",IF(G1805&lt;=15,"Small","Medium"))</f>
        <v>Large</v>
      </c>
      <c r="I1805" s="4" t="str">
        <f>VLOOKUP(G1805,$A$2:$B$12,2,TRUE)</f>
        <v>Extra Large</v>
      </c>
      <c r="J1805" s="1">
        <v>101.9</v>
      </c>
      <c r="K1805" s="4">
        <f>IF(I1805="Extra Large",0.01,IF(I1805="XXX Large",0.01,IF(I1805="XX Large",0.01,0)))</f>
        <v>0.01</v>
      </c>
      <c r="L1805" s="4">
        <f>J1805-(J1805*K1805)</f>
        <v>100.881</v>
      </c>
      <c r="M1805" s="4">
        <f>IF(I1805="XXX Large",J1805-O1805,IF(I1805="XX Large",J1805-O1805,IF(I1805="Extra Large",J1805-O1805,J1805)))</f>
        <v>101.4</v>
      </c>
      <c r="N1805" s="1" t="s">
        <v>10</v>
      </c>
      <c r="O1805" s="1">
        <v>0.5</v>
      </c>
    </row>
    <row r="1806" spans="4:15" x14ac:dyDescent="0.25">
      <c r="D1806" s="1">
        <v>40067</v>
      </c>
      <c r="E1806" s="2">
        <v>40956</v>
      </c>
      <c r="F1806" s="1" t="s">
        <v>7</v>
      </c>
      <c r="G1806" s="1">
        <v>38</v>
      </c>
      <c r="H1806" s="4" t="str">
        <f>IF($G1806&gt;=30,"Large",IF(G1806&lt;=15,"Small","Medium"))</f>
        <v>Large</v>
      </c>
      <c r="I1806" s="4" t="str">
        <f>VLOOKUP(G1806,$A$2:$B$12,2,TRUE)</f>
        <v>Extra Large</v>
      </c>
      <c r="J1806" s="1">
        <v>2157.3085000000001</v>
      </c>
      <c r="K1806" s="4">
        <f>IF(I1806="Extra Large",0.01,IF(I1806="XXX Large",0.01,IF(I1806="XX Large",0.01,0)))</f>
        <v>0.01</v>
      </c>
      <c r="L1806" s="4">
        <f>J1806-(J1806*K1806)</f>
        <v>2135.7354150000001</v>
      </c>
      <c r="M1806" s="4">
        <f>IF(I1806="XXX Large",J1806-O1806,IF(I1806="XX Large",J1806-O1806,IF(I1806="Extra Large",J1806-O1806,J1806)))</f>
        <v>2151.9985000000001</v>
      </c>
      <c r="N1806" s="1" t="s">
        <v>10</v>
      </c>
      <c r="O1806" s="1">
        <v>5.31</v>
      </c>
    </row>
    <row r="1807" spans="4:15" x14ac:dyDescent="0.25">
      <c r="D1807" s="1">
        <v>37445</v>
      </c>
      <c r="E1807" s="2">
        <v>40957</v>
      </c>
      <c r="F1807" s="1" t="s">
        <v>9</v>
      </c>
      <c r="G1807" s="1">
        <v>37</v>
      </c>
      <c r="H1807" s="4" t="str">
        <f>IF($G1807&gt;=30,"Large",IF(G1807&lt;=15,"Small","Medium"))</f>
        <v>Large</v>
      </c>
      <c r="I1807" s="4" t="str">
        <f>VLOOKUP(G1807,$A$2:$B$12,2,TRUE)</f>
        <v>Extra Large</v>
      </c>
      <c r="J1807" s="1">
        <v>2180.23</v>
      </c>
      <c r="K1807" s="4">
        <f>IF(I1807="Extra Large",0.01,IF(I1807="XXX Large",0.01,IF(I1807="XX Large",0.01,0)))</f>
        <v>0.01</v>
      </c>
      <c r="L1807" s="4">
        <f>J1807-(J1807*K1807)</f>
        <v>2158.4277000000002</v>
      </c>
      <c r="M1807" s="4">
        <f>IF(I1807="XXX Large",J1807-O1807,IF(I1807="XX Large",J1807-O1807,IF(I1807="Extra Large",J1807-O1807,J1807)))</f>
        <v>2176.73</v>
      </c>
      <c r="N1807" s="1" t="s">
        <v>10</v>
      </c>
      <c r="O1807" s="1">
        <v>3.5</v>
      </c>
    </row>
    <row r="1808" spans="4:15" x14ac:dyDescent="0.25">
      <c r="D1808" s="1">
        <v>12418</v>
      </c>
      <c r="E1808" s="2">
        <v>40957</v>
      </c>
      <c r="F1808" s="1" t="s">
        <v>11</v>
      </c>
      <c r="G1808" s="1">
        <v>38</v>
      </c>
      <c r="H1808" s="4" t="str">
        <f>IF($G1808&gt;=30,"Large",IF(G1808&lt;=15,"Small","Medium"))</f>
        <v>Large</v>
      </c>
      <c r="I1808" s="4" t="str">
        <f>VLOOKUP(G1808,$A$2:$B$12,2,TRUE)</f>
        <v>Extra Large</v>
      </c>
      <c r="J1808" s="1">
        <v>299.01</v>
      </c>
      <c r="K1808" s="4">
        <f>IF(I1808="Extra Large",0.01,IF(I1808="XXX Large",0.01,IF(I1808="XX Large",0.01,0)))</f>
        <v>0.01</v>
      </c>
      <c r="L1808" s="4">
        <f>J1808-(J1808*K1808)</f>
        <v>296.01990000000001</v>
      </c>
      <c r="M1808" s="4">
        <f>IF(I1808="XXX Large",J1808-O1808,IF(I1808="XX Large",J1808-O1808,IF(I1808="Extra Large",J1808-O1808,J1808)))</f>
        <v>292.51</v>
      </c>
      <c r="N1808" s="1" t="s">
        <v>10</v>
      </c>
      <c r="O1808" s="1">
        <v>6.5</v>
      </c>
    </row>
    <row r="1809" spans="4:15" x14ac:dyDescent="0.25">
      <c r="D1809" s="1">
        <v>8388</v>
      </c>
      <c r="E1809" s="2">
        <v>40962</v>
      </c>
      <c r="F1809" s="1" t="s">
        <v>7</v>
      </c>
      <c r="G1809" s="1">
        <v>39</v>
      </c>
      <c r="H1809" s="4" t="str">
        <f>IF($G1809&gt;=30,"Large",IF(G1809&lt;=15,"Small","Medium"))</f>
        <v>Large</v>
      </c>
      <c r="I1809" s="4" t="str">
        <f>VLOOKUP(G1809,$A$2:$B$12,2,TRUE)</f>
        <v>Extra Large</v>
      </c>
      <c r="J1809" s="1">
        <v>290.3</v>
      </c>
      <c r="K1809" s="4">
        <f>IF(I1809="Extra Large",0.01,IF(I1809="XXX Large",0.01,IF(I1809="XX Large",0.01,0)))</f>
        <v>0.01</v>
      </c>
      <c r="L1809" s="4">
        <f>J1809-(J1809*K1809)</f>
        <v>287.39699999999999</v>
      </c>
      <c r="M1809" s="4">
        <f>IF(I1809="XXX Large",J1809-O1809,IF(I1809="XX Large",J1809-O1809,IF(I1809="Extra Large",J1809-O1809,J1809)))</f>
        <v>286.3</v>
      </c>
      <c r="N1809" s="1" t="s">
        <v>10</v>
      </c>
      <c r="O1809" s="1">
        <v>4</v>
      </c>
    </row>
    <row r="1810" spans="4:15" x14ac:dyDescent="0.25">
      <c r="D1810" s="1">
        <v>8388</v>
      </c>
      <c r="E1810" s="2">
        <v>40962</v>
      </c>
      <c r="F1810" s="1" t="s">
        <v>7</v>
      </c>
      <c r="G1810" s="1">
        <v>37</v>
      </c>
      <c r="H1810" s="4" t="str">
        <f>IF($G1810&gt;=30,"Large",IF(G1810&lt;=15,"Small","Medium"))</f>
        <v>Large</v>
      </c>
      <c r="I1810" s="4" t="str">
        <f>VLOOKUP(G1810,$A$2:$B$12,2,TRUE)</f>
        <v>Extra Large</v>
      </c>
      <c r="J1810" s="1">
        <v>434.11</v>
      </c>
      <c r="K1810" s="4">
        <f>IF(I1810="Extra Large",0.01,IF(I1810="XXX Large",0.01,IF(I1810="XX Large",0.01,0)))</f>
        <v>0.01</v>
      </c>
      <c r="L1810" s="4">
        <f>J1810-(J1810*K1810)</f>
        <v>429.76890000000003</v>
      </c>
      <c r="M1810" s="4">
        <f>IF(I1810="XXX Large",J1810-O1810,IF(I1810="XX Large",J1810-O1810,IF(I1810="Extra Large",J1810-O1810,J1810)))</f>
        <v>428.48</v>
      </c>
      <c r="N1810" s="1" t="s">
        <v>10</v>
      </c>
      <c r="O1810" s="1">
        <v>5.63</v>
      </c>
    </row>
    <row r="1811" spans="4:15" x14ac:dyDescent="0.25">
      <c r="D1811" s="1">
        <v>59075</v>
      </c>
      <c r="E1811" s="2">
        <v>40965</v>
      </c>
      <c r="F1811" s="1" t="s">
        <v>7</v>
      </c>
      <c r="G1811" s="1">
        <v>38</v>
      </c>
      <c r="H1811" s="4" t="str">
        <f>IF($G1811&gt;=30,"Large",IF(G1811&lt;=15,"Small","Medium"))</f>
        <v>Large</v>
      </c>
      <c r="I1811" s="4" t="str">
        <f>VLOOKUP(G1811,$A$2:$B$12,2,TRUE)</f>
        <v>Extra Large</v>
      </c>
      <c r="J1811" s="1">
        <v>425.91</v>
      </c>
      <c r="K1811" s="4">
        <f>IF(I1811="Extra Large",0.01,IF(I1811="XXX Large",0.01,IF(I1811="XX Large",0.01,0)))</f>
        <v>0.01</v>
      </c>
      <c r="L1811" s="4">
        <f>J1811-(J1811*K1811)</f>
        <v>421.65090000000004</v>
      </c>
      <c r="M1811" s="4">
        <f>IF(I1811="XXX Large",J1811-O1811,IF(I1811="XX Large",J1811-O1811,IF(I1811="Extra Large",J1811-O1811,J1811)))</f>
        <v>420.88000000000005</v>
      </c>
      <c r="N1811" s="1" t="s">
        <v>10</v>
      </c>
      <c r="O1811" s="1">
        <v>5.03</v>
      </c>
    </row>
    <row r="1812" spans="4:15" x14ac:dyDescent="0.25">
      <c r="D1812" s="1">
        <v>49954</v>
      </c>
      <c r="E1812" s="2">
        <v>40966</v>
      </c>
      <c r="F1812" s="1" t="s">
        <v>12</v>
      </c>
      <c r="G1812" s="1">
        <v>36</v>
      </c>
      <c r="H1812" s="4" t="str">
        <f>IF($G1812&gt;=30,"Large",IF(G1812&lt;=15,"Small","Medium"))</f>
        <v>Large</v>
      </c>
      <c r="I1812" s="4" t="str">
        <f>VLOOKUP(G1812,$A$2:$B$12,2,TRUE)</f>
        <v>Extra Large</v>
      </c>
      <c r="J1812" s="1">
        <v>1921.1275000000001</v>
      </c>
      <c r="K1812" s="4">
        <f>IF(I1812="Extra Large",0.01,IF(I1812="XXX Large",0.01,IF(I1812="XX Large",0.01,0)))</f>
        <v>0.01</v>
      </c>
      <c r="L1812" s="4">
        <f>J1812-(J1812*K1812)</f>
        <v>1901.9162249999999</v>
      </c>
      <c r="M1812" s="4">
        <f>IF(I1812="XXX Large",J1812-O1812,IF(I1812="XX Large",J1812-O1812,IF(I1812="Extra Large",J1812-O1812,J1812)))</f>
        <v>1912.1375</v>
      </c>
      <c r="N1812" s="1" t="s">
        <v>10</v>
      </c>
      <c r="O1812" s="1">
        <v>8.99</v>
      </c>
    </row>
    <row r="1813" spans="4:15" x14ac:dyDescent="0.25">
      <c r="D1813" s="1">
        <v>45317</v>
      </c>
      <c r="E1813" s="2">
        <v>40969</v>
      </c>
      <c r="F1813" s="1" t="s">
        <v>7</v>
      </c>
      <c r="G1813" s="1">
        <v>36</v>
      </c>
      <c r="H1813" s="4" t="str">
        <f>IF($G1813&gt;=30,"Large",IF(G1813&lt;=15,"Small","Medium"))</f>
        <v>Large</v>
      </c>
      <c r="I1813" s="4" t="str">
        <f>VLOOKUP(G1813,$A$2:$B$12,2,TRUE)</f>
        <v>Extra Large</v>
      </c>
      <c r="J1813" s="1">
        <v>1435.95</v>
      </c>
      <c r="K1813" s="4">
        <f>IF(I1813="Extra Large",0.01,IF(I1813="XXX Large",0.01,IF(I1813="XX Large",0.01,0)))</f>
        <v>0.01</v>
      </c>
      <c r="L1813" s="4">
        <f>J1813-(J1813*K1813)</f>
        <v>1421.5905</v>
      </c>
      <c r="M1813" s="4">
        <f>IF(I1813="XXX Large",J1813-O1813,IF(I1813="XX Large",J1813-O1813,IF(I1813="Extra Large",J1813-O1813,J1813)))</f>
        <v>1433.96</v>
      </c>
      <c r="N1813" s="1" t="s">
        <v>10</v>
      </c>
      <c r="O1813" s="1">
        <v>1.99</v>
      </c>
    </row>
    <row r="1814" spans="4:15" x14ac:dyDescent="0.25">
      <c r="D1814" s="1">
        <v>27392</v>
      </c>
      <c r="E1814" s="2">
        <v>40970</v>
      </c>
      <c r="F1814" s="1" t="s">
        <v>7</v>
      </c>
      <c r="G1814" s="1">
        <v>37</v>
      </c>
      <c r="H1814" s="4" t="str">
        <f>IF($G1814&gt;=30,"Large",IF(G1814&lt;=15,"Small","Medium"))</f>
        <v>Large</v>
      </c>
      <c r="I1814" s="4" t="str">
        <f>VLOOKUP(G1814,$A$2:$B$12,2,TRUE)</f>
        <v>Extra Large</v>
      </c>
      <c r="J1814" s="1">
        <v>5753.85</v>
      </c>
      <c r="K1814" s="4">
        <f>IF(I1814="Extra Large",0.01,IF(I1814="XXX Large",0.01,IF(I1814="XX Large",0.01,0)))</f>
        <v>0.01</v>
      </c>
      <c r="L1814" s="4">
        <f>J1814-(J1814*K1814)</f>
        <v>5696.3115000000007</v>
      </c>
      <c r="M1814" s="4">
        <f>IF(I1814="XXX Large",J1814-O1814,IF(I1814="XX Large",J1814-O1814,IF(I1814="Extra Large",J1814-O1814,J1814)))</f>
        <v>5739.8600000000006</v>
      </c>
      <c r="N1814" s="1" t="s">
        <v>10</v>
      </c>
      <c r="O1814" s="1">
        <v>13.99</v>
      </c>
    </row>
    <row r="1815" spans="4:15" x14ac:dyDescent="0.25">
      <c r="D1815" s="1">
        <v>1925</v>
      </c>
      <c r="E1815" s="2">
        <v>40972</v>
      </c>
      <c r="F1815" s="1" t="s">
        <v>12</v>
      </c>
      <c r="G1815" s="1">
        <v>40</v>
      </c>
      <c r="H1815" s="4" t="str">
        <f>IF($G1815&gt;=30,"Large",IF(G1815&lt;=15,"Small","Medium"))</f>
        <v>Large</v>
      </c>
      <c r="I1815" s="4" t="str">
        <f>VLOOKUP(G1815,$A$2:$B$12,2,TRUE)</f>
        <v>Extra Large</v>
      </c>
      <c r="J1815" s="1">
        <v>909.82</v>
      </c>
      <c r="K1815" s="4">
        <f>IF(I1815="Extra Large",0.01,IF(I1815="XXX Large",0.01,IF(I1815="XX Large",0.01,0)))</f>
        <v>0.01</v>
      </c>
      <c r="L1815" s="4">
        <f>J1815-(J1815*K1815)</f>
        <v>900.72180000000003</v>
      </c>
      <c r="M1815" s="4">
        <f>IF(I1815="XXX Large",J1815-O1815,IF(I1815="XX Large",J1815-O1815,IF(I1815="Extra Large",J1815-O1815,J1815)))</f>
        <v>907.83</v>
      </c>
      <c r="N1815" s="1" t="s">
        <v>10</v>
      </c>
      <c r="O1815" s="1">
        <v>1.99</v>
      </c>
    </row>
    <row r="1816" spans="4:15" x14ac:dyDescent="0.25">
      <c r="D1816" s="1">
        <v>46631</v>
      </c>
      <c r="E1816" s="2">
        <v>40979</v>
      </c>
      <c r="F1816" s="1" t="s">
        <v>11</v>
      </c>
      <c r="G1816" s="1">
        <v>39</v>
      </c>
      <c r="H1816" s="4" t="str">
        <f>IF($G1816&gt;=30,"Large",IF(G1816&lt;=15,"Small","Medium"))</f>
        <v>Large</v>
      </c>
      <c r="I1816" s="4" t="str">
        <f>VLOOKUP(G1816,$A$2:$B$12,2,TRUE)</f>
        <v>Extra Large</v>
      </c>
      <c r="J1816" s="1">
        <v>930.84</v>
      </c>
      <c r="K1816" s="4">
        <f>IF(I1816="Extra Large",0.01,IF(I1816="XXX Large",0.01,IF(I1816="XX Large",0.01,0)))</f>
        <v>0.01</v>
      </c>
      <c r="L1816" s="4">
        <f>J1816-(J1816*K1816)</f>
        <v>921.53160000000003</v>
      </c>
      <c r="M1816" s="4">
        <f>IF(I1816="XXX Large",J1816-O1816,IF(I1816="XX Large",J1816-O1816,IF(I1816="Extra Large",J1816-O1816,J1816)))</f>
        <v>913.92000000000007</v>
      </c>
      <c r="N1816" s="1" t="s">
        <v>10</v>
      </c>
      <c r="O1816" s="1">
        <v>16.920000000000002</v>
      </c>
    </row>
    <row r="1817" spans="4:15" x14ac:dyDescent="0.25">
      <c r="D1817" s="1">
        <v>24672</v>
      </c>
      <c r="E1817" s="2">
        <v>40985</v>
      </c>
      <c r="F1817" s="1" t="s">
        <v>14</v>
      </c>
      <c r="G1817" s="1">
        <v>37</v>
      </c>
      <c r="H1817" s="4" t="str">
        <f>IF($G1817&gt;=30,"Large",IF(G1817&lt;=15,"Small","Medium"))</f>
        <v>Large</v>
      </c>
      <c r="I1817" s="4" t="str">
        <f>VLOOKUP(G1817,$A$2:$B$12,2,TRUE)</f>
        <v>Extra Large</v>
      </c>
      <c r="J1817" s="1">
        <v>192.92</v>
      </c>
      <c r="K1817" s="4">
        <f>IF(I1817="Extra Large",0.01,IF(I1817="XXX Large",0.01,IF(I1817="XX Large",0.01,0)))</f>
        <v>0.01</v>
      </c>
      <c r="L1817" s="4">
        <f>J1817-(J1817*K1817)</f>
        <v>190.99079999999998</v>
      </c>
      <c r="M1817" s="4">
        <f>IF(I1817="XXX Large",J1817-O1817,IF(I1817="XX Large",J1817-O1817,IF(I1817="Extra Large",J1817-O1817,J1817)))</f>
        <v>191.97</v>
      </c>
      <c r="N1817" s="1" t="s">
        <v>10</v>
      </c>
      <c r="O1817" s="1">
        <v>0.95</v>
      </c>
    </row>
    <row r="1818" spans="4:15" x14ac:dyDescent="0.25">
      <c r="D1818" s="1">
        <v>24672</v>
      </c>
      <c r="E1818" s="2">
        <v>40985</v>
      </c>
      <c r="F1818" s="1" t="s">
        <v>14</v>
      </c>
      <c r="G1818" s="1">
        <v>37</v>
      </c>
      <c r="H1818" s="4" t="str">
        <f>IF($G1818&gt;=30,"Large",IF(G1818&lt;=15,"Small","Medium"))</f>
        <v>Large</v>
      </c>
      <c r="I1818" s="4" t="str">
        <f>VLOOKUP(G1818,$A$2:$B$12,2,TRUE)</f>
        <v>Extra Large</v>
      </c>
      <c r="J1818" s="1">
        <v>10532.94</v>
      </c>
      <c r="K1818" s="4">
        <f>IF(I1818="Extra Large",0.01,IF(I1818="XXX Large",0.01,IF(I1818="XX Large",0.01,0)))</f>
        <v>0.01</v>
      </c>
      <c r="L1818" s="4">
        <f>J1818-(J1818*K1818)</f>
        <v>10427.6106</v>
      </c>
      <c r="M1818" s="4">
        <f>IF(I1818="XXX Large",J1818-O1818,IF(I1818="XX Large",J1818-O1818,IF(I1818="Extra Large",J1818-O1818,J1818)))</f>
        <v>10497.94</v>
      </c>
      <c r="N1818" s="1" t="s">
        <v>10</v>
      </c>
      <c r="O1818" s="1">
        <v>35</v>
      </c>
    </row>
    <row r="1819" spans="4:15" x14ac:dyDescent="0.25">
      <c r="D1819" s="1">
        <v>55073</v>
      </c>
      <c r="E1819" s="2">
        <v>40988</v>
      </c>
      <c r="F1819" s="1" t="s">
        <v>7</v>
      </c>
      <c r="G1819" s="1">
        <v>40</v>
      </c>
      <c r="H1819" s="4" t="str">
        <f>IF($G1819&gt;=30,"Large",IF(G1819&lt;=15,"Small","Medium"))</f>
        <v>Large</v>
      </c>
      <c r="I1819" s="4" t="str">
        <f>VLOOKUP(G1819,$A$2:$B$12,2,TRUE)</f>
        <v>Extra Large</v>
      </c>
      <c r="J1819" s="1">
        <v>2376.7105000000001</v>
      </c>
      <c r="K1819" s="4">
        <f>IF(I1819="Extra Large",0.01,IF(I1819="XXX Large",0.01,IF(I1819="XX Large",0.01,0)))</f>
        <v>0.01</v>
      </c>
      <c r="L1819" s="4">
        <f>J1819-(J1819*K1819)</f>
        <v>2352.9433950000002</v>
      </c>
      <c r="M1819" s="4">
        <f>IF(I1819="XXX Large",J1819-O1819,IF(I1819="XX Large",J1819-O1819,IF(I1819="Extra Large",J1819-O1819,J1819)))</f>
        <v>2372.7205000000004</v>
      </c>
      <c r="N1819" s="1" t="s">
        <v>10</v>
      </c>
      <c r="O1819" s="1">
        <v>3.99</v>
      </c>
    </row>
    <row r="1820" spans="4:15" x14ac:dyDescent="0.25">
      <c r="D1820" s="1">
        <v>49634</v>
      </c>
      <c r="E1820" s="2">
        <v>40991</v>
      </c>
      <c r="F1820" s="1" t="s">
        <v>11</v>
      </c>
      <c r="G1820" s="1">
        <v>39</v>
      </c>
      <c r="H1820" s="4" t="str">
        <f>IF($G1820&gt;=30,"Large",IF(G1820&lt;=15,"Small","Medium"))</f>
        <v>Large</v>
      </c>
      <c r="I1820" s="4" t="str">
        <f>VLOOKUP(G1820,$A$2:$B$12,2,TRUE)</f>
        <v>Extra Large</v>
      </c>
      <c r="J1820" s="1">
        <v>403.73</v>
      </c>
      <c r="K1820" s="4">
        <f>IF(I1820="Extra Large",0.01,IF(I1820="XXX Large",0.01,IF(I1820="XX Large",0.01,0)))</f>
        <v>0.01</v>
      </c>
      <c r="L1820" s="4">
        <f>J1820-(J1820*K1820)</f>
        <v>399.6927</v>
      </c>
      <c r="M1820" s="4">
        <f>IF(I1820="XXX Large",J1820-O1820,IF(I1820="XX Large",J1820-O1820,IF(I1820="Extra Large",J1820-O1820,J1820)))</f>
        <v>399.23</v>
      </c>
      <c r="N1820" s="1" t="s">
        <v>10</v>
      </c>
      <c r="O1820" s="1">
        <v>4.5</v>
      </c>
    </row>
    <row r="1821" spans="4:15" x14ac:dyDescent="0.25">
      <c r="D1821" s="1">
        <v>3970</v>
      </c>
      <c r="E1821" s="2">
        <v>40994</v>
      </c>
      <c r="F1821" s="1" t="s">
        <v>14</v>
      </c>
      <c r="G1821" s="1">
        <v>39</v>
      </c>
      <c r="H1821" s="4" t="str">
        <f>IF($G1821&gt;=30,"Large",IF(G1821&lt;=15,"Small","Medium"))</f>
        <v>Large</v>
      </c>
      <c r="I1821" s="4" t="str">
        <f>VLOOKUP(G1821,$A$2:$B$12,2,TRUE)</f>
        <v>Extra Large</v>
      </c>
      <c r="J1821" s="1">
        <v>1032.97</v>
      </c>
      <c r="K1821" s="4">
        <f>IF(I1821="Extra Large",0.01,IF(I1821="XXX Large",0.01,IF(I1821="XX Large",0.01,0)))</f>
        <v>0.01</v>
      </c>
      <c r="L1821" s="4">
        <f>J1821-(J1821*K1821)</f>
        <v>1022.6403</v>
      </c>
      <c r="M1821" s="4">
        <f>IF(I1821="XXX Large",J1821-O1821,IF(I1821="XX Large",J1821-O1821,IF(I1821="Extra Large",J1821-O1821,J1821)))</f>
        <v>1030.98</v>
      </c>
      <c r="N1821" s="1" t="s">
        <v>10</v>
      </c>
      <c r="O1821" s="1">
        <v>1.99</v>
      </c>
    </row>
    <row r="1822" spans="4:15" x14ac:dyDescent="0.25">
      <c r="D1822" s="1">
        <v>22466</v>
      </c>
      <c r="E1822" s="2">
        <v>40996</v>
      </c>
      <c r="F1822" s="1" t="s">
        <v>7</v>
      </c>
      <c r="G1822" s="1">
        <v>40</v>
      </c>
      <c r="H1822" s="4" t="str">
        <f>IF($G1822&gt;=30,"Large",IF(G1822&lt;=15,"Small","Medium"))</f>
        <v>Large</v>
      </c>
      <c r="I1822" s="4" t="str">
        <f>VLOOKUP(G1822,$A$2:$B$12,2,TRUE)</f>
        <v>Extra Large</v>
      </c>
      <c r="J1822" s="1">
        <v>430.19</v>
      </c>
      <c r="K1822" s="4">
        <f>IF(I1822="Extra Large",0.01,IF(I1822="XXX Large",0.01,IF(I1822="XX Large",0.01,0)))</f>
        <v>0.01</v>
      </c>
      <c r="L1822" s="4">
        <f>J1822-(J1822*K1822)</f>
        <v>425.88810000000001</v>
      </c>
      <c r="M1822" s="4">
        <f>IF(I1822="XXX Large",J1822-O1822,IF(I1822="XX Large",J1822-O1822,IF(I1822="Extra Large",J1822-O1822,J1822)))</f>
        <v>428.4</v>
      </c>
      <c r="N1822" s="1" t="s">
        <v>10</v>
      </c>
      <c r="O1822" s="1">
        <v>1.79</v>
      </c>
    </row>
    <row r="1823" spans="4:15" x14ac:dyDescent="0.25">
      <c r="D1823" s="1">
        <v>11173</v>
      </c>
      <c r="E1823" s="2">
        <v>40998</v>
      </c>
      <c r="F1823" s="1" t="s">
        <v>12</v>
      </c>
      <c r="G1823" s="1">
        <v>37</v>
      </c>
      <c r="H1823" s="4" t="str">
        <f>IF($G1823&gt;=30,"Large",IF(G1823&lt;=15,"Small","Medium"))</f>
        <v>Large</v>
      </c>
      <c r="I1823" s="4" t="str">
        <f>VLOOKUP(G1823,$A$2:$B$12,2,TRUE)</f>
        <v>Extra Large</v>
      </c>
      <c r="J1823" s="1">
        <v>221.66</v>
      </c>
      <c r="K1823" s="4">
        <f>IF(I1823="Extra Large",0.01,IF(I1823="XXX Large",0.01,IF(I1823="XX Large",0.01,0)))</f>
        <v>0.01</v>
      </c>
      <c r="L1823" s="4">
        <f>J1823-(J1823*K1823)</f>
        <v>219.4434</v>
      </c>
      <c r="M1823" s="4">
        <f>IF(I1823="XXX Large",J1823-O1823,IF(I1823="XX Large",J1823-O1823,IF(I1823="Extra Large",J1823-O1823,J1823)))</f>
        <v>217.81</v>
      </c>
      <c r="N1823" s="1" t="s">
        <v>10</v>
      </c>
      <c r="O1823" s="1">
        <v>3.85</v>
      </c>
    </row>
    <row r="1824" spans="4:15" x14ac:dyDescent="0.25">
      <c r="D1824" s="1">
        <v>18208</v>
      </c>
      <c r="E1824" s="2">
        <v>41000</v>
      </c>
      <c r="F1824" s="1" t="s">
        <v>11</v>
      </c>
      <c r="G1824" s="1">
        <v>36</v>
      </c>
      <c r="H1824" s="4" t="str">
        <f>IF($G1824&gt;=30,"Large",IF(G1824&lt;=15,"Small","Medium"))</f>
        <v>Large</v>
      </c>
      <c r="I1824" s="4" t="str">
        <f>VLOOKUP(G1824,$A$2:$B$12,2,TRUE)</f>
        <v>Extra Large</v>
      </c>
      <c r="J1824" s="1">
        <v>82.98</v>
      </c>
      <c r="K1824" s="4">
        <f>IF(I1824="Extra Large",0.01,IF(I1824="XXX Large",0.01,IF(I1824="XX Large",0.01,0)))</f>
        <v>0.01</v>
      </c>
      <c r="L1824" s="4">
        <f>J1824-(J1824*K1824)</f>
        <v>82.150199999999998</v>
      </c>
      <c r="M1824" s="4">
        <f>IF(I1824="XXX Large",J1824-O1824,IF(I1824="XX Large",J1824-O1824,IF(I1824="Extra Large",J1824-O1824,J1824)))</f>
        <v>77.78</v>
      </c>
      <c r="N1824" s="1" t="s">
        <v>10</v>
      </c>
      <c r="O1824" s="1">
        <v>5.2</v>
      </c>
    </row>
    <row r="1825" spans="4:15" x14ac:dyDescent="0.25">
      <c r="D1825" s="1">
        <v>13633</v>
      </c>
      <c r="E1825" s="2">
        <v>41002</v>
      </c>
      <c r="F1825" s="1" t="s">
        <v>11</v>
      </c>
      <c r="G1825" s="1">
        <v>39</v>
      </c>
      <c r="H1825" s="4" t="str">
        <f>IF($G1825&gt;=30,"Large",IF(G1825&lt;=15,"Small","Medium"))</f>
        <v>Large</v>
      </c>
      <c r="I1825" s="4" t="str">
        <f>VLOOKUP(G1825,$A$2:$B$12,2,TRUE)</f>
        <v>Extra Large</v>
      </c>
      <c r="J1825" s="1">
        <v>1538.17</v>
      </c>
      <c r="K1825" s="4">
        <f>IF(I1825="Extra Large",0.01,IF(I1825="XXX Large",0.01,IF(I1825="XX Large",0.01,0)))</f>
        <v>0.01</v>
      </c>
      <c r="L1825" s="4">
        <f>J1825-(J1825*K1825)</f>
        <v>1522.7883000000002</v>
      </c>
      <c r="M1825" s="4">
        <f>IF(I1825="XXX Large",J1825-O1825,IF(I1825="XX Large",J1825-O1825,IF(I1825="Extra Large",J1825-O1825,J1825)))</f>
        <v>1503.17</v>
      </c>
      <c r="N1825" s="1" t="s">
        <v>10</v>
      </c>
      <c r="O1825" s="1">
        <v>35</v>
      </c>
    </row>
    <row r="1826" spans="4:15" x14ac:dyDescent="0.25">
      <c r="D1826" s="1">
        <v>44422</v>
      </c>
      <c r="E1826" s="2">
        <v>41012</v>
      </c>
      <c r="F1826" s="1" t="s">
        <v>14</v>
      </c>
      <c r="G1826" s="1">
        <v>36</v>
      </c>
      <c r="H1826" s="4" t="str">
        <f>IF($G1826&gt;=30,"Large",IF(G1826&lt;=15,"Small","Medium"))</f>
        <v>Large</v>
      </c>
      <c r="I1826" s="4" t="str">
        <f>VLOOKUP(G1826,$A$2:$B$12,2,TRUE)</f>
        <v>Extra Large</v>
      </c>
      <c r="J1826" s="1">
        <v>313.83</v>
      </c>
      <c r="K1826" s="4">
        <f>IF(I1826="Extra Large",0.01,IF(I1826="XXX Large",0.01,IF(I1826="XX Large",0.01,0)))</f>
        <v>0.01</v>
      </c>
      <c r="L1826" s="4">
        <f>J1826-(J1826*K1826)</f>
        <v>310.69169999999997</v>
      </c>
      <c r="M1826" s="4">
        <f>IF(I1826="XXX Large",J1826-O1826,IF(I1826="XX Large",J1826-O1826,IF(I1826="Extra Large",J1826-O1826,J1826)))</f>
        <v>310.83999999999997</v>
      </c>
      <c r="N1826" s="1" t="s">
        <v>10</v>
      </c>
      <c r="O1826" s="1">
        <v>2.99</v>
      </c>
    </row>
    <row r="1827" spans="4:15" x14ac:dyDescent="0.25">
      <c r="D1827" s="1">
        <v>22688</v>
      </c>
      <c r="E1827" s="2">
        <v>41016</v>
      </c>
      <c r="F1827" s="1" t="s">
        <v>14</v>
      </c>
      <c r="G1827" s="1">
        <v>40</v>
      </c>
      <c r="H1827" s="4" t="str">
        <f>IF($G1827&gt;=30,"Large",IF(G1827&lt;=15,"Small","Medium"))</f>
        <v>Large</v>
      </c>
      <c r="I1827" s="4" t="str">
        <f>VLOOKUP(G1827,$A$2:$B$12,2,TRUE)</f>
        <v>Extra Large</v>
      </c>
      <c r="J1827" s="1">
        <v>2044.2755</v>
      </c>
      <c r="K1827" s="4">
        <f>IF(I1827="Extra Large",0.01,IF(I1827="XXX Large",0.01,IF(I1827="XX Large",0.01,0)))</f>
        <v>0.01</v>
      </c>
      <c r="L1827" s="4">
        <f>J1827-(J1827*K1827)</f>
        <v>2023.8327449999999</v>
      </c>
      <c r="M1827" s="4">
        <f>IF(I1827="XXX Large",J1827-O1827,IF(I1827="XX Large",J1827-O1827,IF(I1827="Extra Large",J1827-O1827,J1827)))</f>
        <v>2038.6454999999999</v>
      </c>
      <c r="N1827" s="1" t="s">
        <v>10</v>
      </c>
      <c r="O1827" s="1">
        <v>5.63</v>
      </c>
    </row>
    <row r="1828" spans="4:15" x14ac:dyDescent="0.25">
      <c r="D1828" s="1">
        <v>25895</v>
      </c>
      <c r="E1828" s="2">
        <v>41016</v>
      </c>
      <c r="F1828" s="1" t="s">
        <v>14</v>
      </c>
      <c r="G1828" s="1">
        <v>37</v>
      </c>
      <c r="H1828" s="4" t="str">
        <f>IF($G1828&gt;=30,"Large",IF(G1828&lt;=15,"Small","Medium"))</f>
        <v>Large</v>
      </c>
      <c r="I1828" s="4" t="str">
        <f>VLOOKUP(G1828,$A$2:$B$12,2,TRUE)</f>
        <v>Extra Large</v>
      </c>
      <c r="J1828" s="1">
        <v>709.91</v>
      </c>
      <c r="K1828" s="4">
        <f>IF(I1828="Extra Large",0.01,IF(I1828="XXX Large",0.01,IF(I1828="XX Large",0.01,0)))</f>
        <v>0.01</v>
      </c>
      <c r="L1828" s="4">
        <f>J1828-(J1828*K1828)</f>
        <v>702.81089999999995</v>
      </c>
      <c r="M1828" s="4">
        <f>IF(I1828="XXX Large",J1828-O1828,IF(I1828="XX Large",J1828-O1828,IF(I1828="Extra Large",J1828-O1828,J1828)))</f>
        <v>697.12</v>
      </c>
      <c r="N1828" s="1" t="s">
        <v>10</v>
      </c>
      <c r="O1828" s="1">
        <v>12.79</v>
      </c>
    </row>
    <row r="1829" spans="4:15" x14ac:dyDescent="0.25">
      <c r="D1829" s="1">
        <v>45698</v>
      </c>
      <c r="E1829" s="2">
        <v>41022</v>
      </c>
      <c r="F1829" s="1" t="s">
        <v>9</v>
      </c>
      <c r="G1829" s="1">
        <v>40</v>
      </c>
      <c r="H1829" s="4" t="str">
        <f>IF($G1829&gt;=30,"Large",IF(G1829&lt;=15,"Small","Medium"))</f>
        <v>Large</v>
      </c>
      <c r="I1829" s="4" t="str">
        <f>VLOOKUP(G1829,$A$2:$B$12,2,TRUE)</f>
        <v>Extra Large</v>
      </c>
      <c r="J1829" s="1">
        <v>6559.01</v>
      </c>
      <c r="K1829" s="4">
        <f>IF(I1829="Extra Large",0.01,IF(I1829="XXX Large",0.01,IF(I1829="XX Large",0.01,0)))</f>
        <v>0.01</v>
      </c>
      <c r="L1829" s="4">
        <f>J1829-(J1829*K1829)</f>
        <v>6493.4198999999999</v>
      </c>
      <c r="M1829" s="4">
        <f>IF(I1829="XXX Large",J1829-O1829,IF(I1829="XX Large",J1829-O1829,IF(I1829="Extra Large",J1829-O1829,J1829)))</f>
        <v>6539.02</v>
      </c>
      <c r="N1829" s="1" t="s">
        <v>10</v>
      </c>
      <c r="O1829" s="1">
        <v>19.989999999999998</v>
      </c>
    </row>
    <row r="1830" spans="4:15" x14ac:dyDescent="0.25">
      <c r="D1830" s="1">
        <v>45698</v>
      </c>
      <c r="E1830" s="2">
        <v>41022</v>
      </c>
      <c r="F1830" s="1" t="s">
        <v>9</v>
      </c>
      <c r="G1830" s="1">
        <v>36</v>
      </c>
      <c r="H1830" s="4" t="str">
        <f>IF($G1830&gt;=30,"Large",IF(G1830&lt;=15,"Small","Medium"))</f>
        <v>Large</v>
      </c>
      <c r="I1830" s="4" t="str">
        <f>VLOOKUP(G1830,$A$2:$B$12,2,TRUE)</f>
        <v>Extra Large</v>
      </c>
      <c r="J1830" s="1">
        <v>263.37</v>
      </c>
      <c r="K1830" s="4">
        <f>IF(I1830="Extra Large",0.01,IF(I1830="XXX Large",0.01,IF(I1830="XX Large",0.01,0)))</f>
        <v>0.01</v>
      </c>
      <c r="L1830" s="4">
        <f>J1830-(J1830*K1830)</f>
        <v>260.73630000000003</v>
      </c>
      <c r="M1830" s="4">
        <f>IF(I1830="XXX Large",J1830-O1830,IF(I1830="XX Large",J1830-O1830,IF(I1830="Extra Large",J1830-O1830,J1830)))</f>
        <v>259.14</v>
      </c>
      <c r="N1830" s="1" t="s">
        <v>10</v>
      </c>
      <c r="O1830" s="1">
        <v>4.2300000000000004</v>
      </c>
    </row>
    <row r="1831" spans="4:15" x14ac:dyDescent="0.25">
      <c r="D1831" s="1">
        <v>51872</v>
      </c>
      <c r="E1831" s="2">
        <v>41022</v>
      </c>
      <c r="F1831" s="1" t="s">
        <v>14</v>
      </c>
      <c r="G1831" s="1">
        <v>37</v>
      </c>
      <c r="H1831" s="4" t="str">
        <f>IF($G1831&gt;=30,"Large",IF(G1831&lt;=15,"Small","Medium"))</f>
        <v>Large</v>
      </c>
      <c r="I1831" s="4" t="str">
        <f>VLOOKUP(G1831,$A$2:$B$12,2,TRUE)</f>
        <v>Extra Large</v>
      </c>
      <c r="J1831" s="1">
        <v>4657.6514999999999</v>
      </c>
      <c r="K1831" s="4">
        <f>IF(I1831="Extra Large",0.01,IF(I1831="XXX Large",0.01,IF(I1831="XX Large",0.01,0)))</f>
        <v>0.01</v>
      </c>
      <c r="L1831" s="4">
        <f>J1831-(J1831*K1831)</f>
        <v>4611.0749850000002</v>
      </c>
      <c r="M1831" s="4">
        <f>IF(I1831="XXX Large",J1831-O1831,IF(I1831="XX Large",J1831-O1831,IF(I1831="Extra Large",J1831-O1831,J1831)))</f>
        <v>4653.7515000000003</v>
      </c>
      <c r="N1831" s="1" t="s">
        <v>10</v>
      </c>
      <c r="O1831" s="1">
        <v>3.9</v>
      </c>
    </row>
    <row r="1832" spans="4:15" x14ac:dyDescent="0.25">
      <c r="D1832" s="1">
        <v>52999</v>
      </c>
      <c r="E1832" s="2">
        <v>41024</v>
      </c>
      <c r="F1832" s="1" t="s">
        <v>11</v>
      </c>
      <c r="G1832" s="1">
        <v>39</v>
      </c>
      <c r="H1832" s="4" t="str">
        <f>IF($G1832&gt;=30,"Large",IF(G1832&lt;=15,"Small","Medium"))</f>
        <v>Large</v>
      </c>
      <c r="I1832" s="4" t="str">
        <f>VLOOKUP(G1832,$A$2:$B$12,2,TRUE)</f>
        <v>Extra Large</v>
      </c>
      <c r="J1832" s="1">
        <v>343.05</v>
      </c>
      <c r="K1832" s="4">
        <f>IF(I1832="Extra Large",0.01,IF(I1832="XXX Large",0.01,IF(I1832="XX Large",0.01,0)))</f>
        <v>0.01</v>
      </c>
      <c r="L1832" s="4">
        <f>J1832-(J1832*K1832)</f>
        <v>339.61950000000002</v>
      </c>
      <c r="M1832" s="4">
        <f>IF(I1832="XXX Large",J1832-O1832,IF(I1832="XX Large",J1832-O1832,IF(I1832="Extra Large",J1832-O1832,J1832)))</f>
        <v>340.90000000000003</v>
      </c>
      <c r="N1832" s="1" t="s">
        <v>10</v>
      </c>
      <c r="O1832" s="1">
        <v>2.15</v>
      </c>
    </row>
    <row r="1833" spans="4:15" x14ac:dyDescent="0.25">
      <c r="D1833" s="1">
        <v>42246</v>
      </c>
      <c r="E1833" s="2">
        <v>41025</v>
      </c>
      <c r="F1833" s="1" t="s">
        <v>11</v>
      </c>
      <c r="G1833" s="1">
        <v>40</v>
      </c>
      <c r="H1833" s="4" t="str">
        <f>IF($G1833&gt;=30,"Large",IF(G1833&lt;=15,"Small","Medium"))</f>
        <v>Large</v>
      </c>
      <c r="I1833" s="4" t="str">
        <f>VLOOKUP(G1833,$A$2:$B$12,2,TRUE)</f>
        <v>Extra Large</v>
      </c>
      <c r="J1833" s="1">
        <v>3060.37</v>
      </c>
      <c r="K1833" s="4">
        <f>IF(I1833="Extra Large",0.01,IF(I1833="XXX Large",0.01,IF(I1833="XX Large",0.01,0)))</f>
        <v>0.01</v>
      </c>
      <c r="L1833" s="4">
        <f>J1833-(J1833*K1833)</f>
        <v>3029.7662999999998</v>
      </c>
      <c r="M1833" s="4">
        <f>IF(I1833="XXX Large",J1833-O1833,IF(I1833="XX Large",J1833-O1833,IF(I1833="Extra Large",J1833-O1833,J1833)))</f>
        <v>3056.37</v>
      </c>
      <c r="N1833" s="1" t="s">
        <v>10</v>
      </c>
      <c r="O1833" s="1">
        <v>4</v>
      </c>
    </row>
    <row r="1834" spans="4:15" x14ac:dyDescent="0.25">
      <c r="D1834" s="1">
        <v>48673</v>
      </c>
      <c r="E1834" s="2">
        <v>41025</v>
      </c>
      <c r="F1834" s="1" t="s">
        <v>11</v>
      </c>
      <c r="G1834" s="1">
        <v>36</v>
      </c>
      <c r="H1834" s="4" t="str">
        <f>IF($G1834&gt;=30,"Large",IF(G1834&lt;=15,"Small","Medium"))</f>
        <v>Large</v>
      </c>
      <c r="I1834" s="4" t="str">
        <f>VLOOKUP(G1834,$A$2:$B$12,2,TRUE)</f>
        <v>Extra Large</v>
      </c>
      <c r="J1834" s="1">
        <v>570.14</v>
      </c>
      <c r="K1834" s="4">
        <f>IF(I1834="Extra Large",0.01,IF(I1834="XXX Large",0.01,IF(I1834="XX Large",0.01,0)))</f>
        <v>0.01</v>
      </c>
      <c r="L1834" s="4">
        <f>J1834-(J1834*K1834)</f>
        <v>564.43859999999995</v>
      </c>
      <c r="M1834" s="4">
        <f>IF(I1834="XXX Large",J1834-O1834,IF(I1834="XX Large",J1834-O1834,IF(I1834="Extra Large",J1834-O1834,J1834)))</f>
        <v>561.36</v>
      </c>
      <c r="N1834" s="1" t="s">
        <v>10</v>
      </c>
      <c r="O1834" s="1">
        <v>8.7799999999999994</v>
      </c>
    </row>
    <row r="1835" spans="4:15" x14ac:dyDescent="0.25">
      <c r="D1835" s="1">
        <v>8833</v>
      </c>
      <c r="E1835" s="2">
        <v>41033</v>
      </c>
      <c r="F1835" s="1" t="s">
        <v>7</v>
      </c>
      <c r="G1835" s="1">
        <v>40</v>
      </c>
      <c r="H1835" s="4" t="str">
        <f>IF($G1835&gt;=30,"Large",IF(G1835&lt;=15,"Small","Medium"))</f>
        <v>Large</v>
      </c>
      <c r="I1835" s="4" t="str">
        <f>VLOOKUP(G1835,$A$2:$B$12,2,TRUE)</f>
        <v>Extra Large</v>
      </c>
      <c r="J1835" s="1">
        <v>3338.98</v>
      </c>
      <c r="K1835" s="4">
        <f>IF(I1835="Extra Large",0.01,IF(I1835="XXX Large",0.01,IF(I1835="XX Large",0.01,0)))</f>
        <v>0.01</v>
      </c>
      <c r="L1835" s="4">
        <f>J1835-(J1835*K1835)</f>
        <v>3305.5902000000001</v>
      </c>
      <c r="M1835" s="4">
        <f>IF(I1835="XXX Large",J1835-O1835,IF(I1835="XX Large",J1835-O1835,IF(I1835="Extra Large",J1835-O1835,J1835)))</f>
        <v>3303.98</v>
      </c>
      <c r="N1835" s="1" t="s">
        <v>10</v>
      </c>
      <c r="O1835" s="1">
        <v>35</v>
      </c>
    </row>
    <row r="1836" spans="4:15" x14ac:dyDescent="0.25">
      <c r="D1836" s="1">
        <v>53477</v>
      </c>
      <c r="E1836" s="2">
        <v>41034</v>
      </c>
      <c r="F1836" s="1" t="s">
        <v>9</v>
      </c>
      <c r="G1836" s="1">
        <v>36</v>
      </c>
      <c r="H1836" s="4" t="str">
        <f>IF($G1836&gt;=30,"Large",IF(G1836&lt;=15,"Small","Medium"))</f>
        <v>Large</v>
      </c>
      <c r="I1836" s="4" t="str">
        <f>VLOOKUP(G1836,$A$2:$B$12,2,TRUE)</f>
        <v>Extra Large</v>
      </c>
      <c r="J1836" s="1">
        <v>1314.65</v>
      </c>
      <c r="K1836" s="4">
        <f>IF(I1836="Extra Large",0.01,IF(I1836="XXX Large",0.01,IF(I1836="XX Large",0.01,0)))</f>
        <v>0.01</v>
      </c>
      <c r="L1836" s="4">
        <f>J1836-(J1836*K1836)</f>
        <v>1301.5035</v>
      </c>
      <c r="M1836" s="4">
        <f>IF(I1836="XXX Large",J1836-O1836,IF(I1836="XX Large",J1836-O1836,IF(I1836="Extra Large",J1836-O1836,J1836)))</f>
        <v>1309.5700000000002</v>
      </c>
      <c r="N1836" s="1" t="s">
        <v>10</v>
      </c>
      <c r="O1836" s="1">
        <v>5.08</v>
      </c>
    </row>
    <row r="1837" spans="4:15" x14ac:dyDescent="0.25">
      <c r="D1837" s="1">
        <v>22272</v>
      </c>
      <c r="E1837" s="2">
        <v>41035</v>
      </c>
      <c r="F1837" s="1" t="s">
        <v>9</v>
      </c>
      <c r="G1837" s="1">
        <v>37</v>
      </c>
      <c r="H1837" s="4" t="str">
        <f>IF($G1837&gt;=30,"Large",IF(G1837&lt;=15,"Small","Medium"))</f>
        <v>Large</v>
      </c>
      <c r="I1837" s="4" t="str">
        <f>VLOOKUP(G1837,$A$2:$B$12,2,TRUE)</f>
        <v>Extra Large</v>
      </c>
      <c r="J1837" s="1">
        <v>5382.24</v>
      </c>
      <c r="K1837" s="4">
        <f>IF(I1837="Extra Large",0.01,IF(I1837="XXX Large",0.01,IF(I1837="XX Large",0.01,0)))</f>
        <v>0.01</v>
      </c>
      <c r="L1837" s="4">
        <f>J1837-(J1837*K1837)</f>
        <v>5328.4175999999998</v>
      </c>
      <c r="M1837" s="4">
        <f>IF(I1837="XXX Large",J1837-O1837,IF(I1837="XX Large",J1837-O1837,IF(I1837="Extra Large",J1837-O1837,J1837)))</f>
        <v>5378.24</v>
      </c>
      <c r="N1837" s="1" t="s">
        <v>10</v>
      </c>
      <c r="O1837" s="1">
        <v>4</v>
      </c>
    </row>
    <row r="1838" spans="4:15" x14ac:dyDescent="0.25">
      <c r="D1838" s="1">
        <v>7106</v>
      </c>
      <c r="E1838" s="2">
        <v>41039</v>
      </c>
      <c r="F1838" s="1" t="s">
        <v>7</v>
      </c>
      <c r="G1838" s="1">
        <v>36</v>
      </c>
      <c r="H1838" s="4" t="str">
        <f>IF($G1838&gt;=30,"Large",IF(G1838&lt;=15,"Small","Medium"))</f>
        <v>Large</v>
      </c>
      <c r="I1838" s="4" t="str">
        <f>VLOOKUP(G1838,$A$2:$B$12,2,TRUE)</f>
        <v>Extra Large</v>
      </c>
      <c r="J1838" s="1">
        <v>1058.45</v>
      </c>
      <c r="K1838" s="4">
        <f>IF(I1838="Extra Large",0.01,IF(I1838="XXX Large",0.01,IF(I1838="XX Large",0.01,0)))</f>
        <v>0.01</v>
      </c>
      <c r="L1838" s="4">
        <f>J1838-(J1838*K1838)</f>
        <v>1047.8655000000001</v>
      </c>
      <c r="M1838" s="4">
        <f>IF(I1838="XXX Large",J1838-O1838,IF(I1838="XX Large",J1838-O1838,IF(I1838="Extra Large",J1838-O1838,J1838)))</f>
        <v>1038.46</v>
      </c>
      <c r="N1838" s="1" t="s">
        <v>10</v>
      </c>
      <c r="O1838" s="1">
        <v>19.989999999999998</v>
      </c>
    </row>
    <row r="1839" spans="4:15" x14ac:dyDescent="0.25">
      <c r="D1839" s="1">
        <v>43493</v>
      </c>
      <c r="E1839" s="2">
        <v>41039</v>
      </c>
      <c r="F1839" s="1" t="s">
        <v>9</v>
      </c>
      <c r="G1839" s="1">
        <v>37</v>
      </c>
      <c r="H1839" s="4" t="str">
        <f>IF($G1839&gt;=30,"Large",IF(G1839&lt;=15,"Small","Medium"))</f>
        <v>Large</v>
      </c>
      <c r="I1839" s="4" t="str">
        <f>VLOOKUP(G1839,$A$2:$B$12,2,TRUE)</f>
        <v>Extra Large</v>
      </c>
      <c r="J1839" s="1">
        <v>1699.9829999999999</v>
      </c>
      <c r="K1839" s="4">
        <f>IF(I1839="Extra Large",0.01,IF(I1839="XXX Large",0.01,IF(I1839="XX Large",0.01,0)))</f>
        <v>0.01</v>
      </c>
      <c r="L1839" s="4">
        <f>J1839-(J1839*K1839)</f>
        <v>1682.98317</v>
      </c>
      <c r="M1839" s="4">
        <f>IF(I1839="XXX Large",J1839-O1839,IF(I1839="XX Large",J1839-O1839,IF(I1839="Extra Large",J1839-O1839,J1839)))</f>
        <v>1694.9829999999999</v>
      </c>
      <c r="N1839" s="1" t="s">
        <v>10</v>
      </c>
      <c r="O1839" s="1">
        <v>5</v>
      </c>
    </row>
    <row r="1840" spans="4:15" x14ac:dyDescent="0.25">
      <c r="D1840" s="1">
        <v>26756</v>
      </c>
      <c r="E1840" s="2">
        <v>41039</v>
      </c>
      <c r="F1840" s="1" t="s">
        <v>14</v>
      </c>
      <c r="G1840" s="1">
        <v>40</v>
      </c>
      <c r="H1840" s="4" t="str">
        <f>IF($G1840&gt;=30,"Large",IF(G1840&lt;=15,"Small","Medium"))</f>
        <v>Large</v>
      </c>
      <c r="I1840" s="4" t="str">
        <f>VLOOKUP(G1840,$A$2:$B$12,2,TRUE)</f>
        <v>Extra Large</v>
      </c>
      <c r="J1840" s="1">
        <v>253.89</v>
      </c>
      <c r="K1840" s="4">
        <f>IF(I1840="Extra Large",0.01,IF(I1840="XXX Large",0.01,IF(I1840="XX Large",0.01,0)))</f>
        <v>0.01</v>
      </c>
      <c r="L1840" s="4">
        <f>J1840-(J1840*K1840)</f>
        <v>251.35109999999997</v>
      </c>
      <c r="M1840" s="4">
        <f>IF(I1840="XXX Large",J1840-O1840,IF(I1840="XX Large",J1840-O1840,IF(I1840="Extra Large",J1840-O1840,J1840)))</f>
        <v>247.67</v>
      </c>
      <c r="N1840" s="1" t="s">
        <v>10</v>
      </c>
      <c r="O1840" s="1">
        <v>6.22</v>
      </c>
    </row>
    <row r="1841" spans="4:15" x14ac:dyDescent="0.25">
      <c r="D1841" s="1">
        <v>50403</v>
      </c>
      <c r="E1841" s="2">
        <v>41041</v>
      </c>
      <c r="F1841" s="1" t="s">
        <v>11</v>
      </c>
      <c r="G1841" s="1">
        <v>38</v>
      </c>
      <c r="H1841" s="4" t="str">
        <f>IF($G1841&gt;=30,"Large",IF(G1841&lt;=15,"Small","Medium"))</f>
        <v>Large</v>
      </c>
      <c r="I1841" s="4" t="str">
        <f>VLOOKUP(G1841,$A$2:$B$12,2,TRUE)</f>
        <v>Extra Large</v>
      </c>
      <c r="J1841" s="1">
        <v>264.92</v>
      </c>
      <c r="K1841" s="4">
        <f>IF(I1841="Extra Large",0.01,IF(I1841="XXX Large",0.01,IF(I1841="XX Large",0.01,0)))</f>
        <v>0.01</v>
      </c>
      <c r="L1841" s="4">
        <f>J1841-(J1841*K1841)</f>
        <v>262.27080000000001</v>
      </c>
      <c r="M1841" s="4">
        <f>IF(I1841="XXX Large",J1841-O1841,IF(I1841="XX Large",J1841-O1841,IF(I1841="Extra Large",J1841-O1841,J1841)))</f>
        <v>258.87</v>
      </c>
      <c r="N1841" s="1" t="s">
        <v>10</v>
      </c>
      <c r="O1841" s="1">
        <v>6.05</v>
      </c>
    </row>
    <row r="1842" spans="4:15" x14ac:dyDescent="0.25">
      <c r="D1842" s="1">
        <v>11011</v>
      </c>
      <c r="E1842" s="2">
        <v>41042</v>
      </c>
      <c r="F1842" s="1" t="s">
        <v>9</v>
      </c>
      <c r="G1842" s="1">
        <v>36</v>
      </c>
      <c r="H1842" s="4" t="str">
        <f>IF($G1842&gt;=30,"Large",IF(G1842&lt;=15,"Small","Medium"))</f>
        <v>Large</v>
      </c>
      <c r="I1842" s="4" t="str">
        <f>VLOOKUP(G1842,$A$2:$B$12,2,TRUE)</f>
        <v>Extra Large</v>
      </c>
      <c r="J1842" s="1">
        <v>305.62</v>
      </c>
      <c r="K1842" s="4">
        <f>IF(I1842="Extra Large",0.01,IF(I1842="XXX Large",0.01,IF(I1842="XX Large",0.01,0)))</f>
        <v>0.01</v>
      </c>
      <c r="L1842" s="4">
        <f>J1842-(J1842*K1842)</f>
        <v>302.56380000000001</v>
      </c>
      <c r="M1842" s="4">
        <f>IF(I1842="XXX Large",J1842-O1842,IF(I1842="XX Large",J1842-O1842,IF(I1842="Extra Large",J1842-O1842,J1842)))</f>
        <v>297.33</v>
      </c>
      <c r="N1842" s="1" t="s">
        <v>10</v>
      </c>
      <c r="O1842" s="1">
        <v>8.2899999999999991</v>
      </c>
    </row>
    <row r="1843" spans="4:15" x14ac:dyDescent="0.25">
      <c r="D1843" s="1">
        <v>17698</v>
      </c>
      <c r="E1843" s="2">
        <v>41042</v>
      </c>
      <c r="F1843" s="1" t="s">
        <v>9</v>
      </c>
      <c r="G1843" s="1">
        <v>40</v>
      </c>
      <c r="H1843" s="4" t="str">
        <f>IF($G1843&gt;=30,"Large",IF(G1843&lt;=15,"Small","Medium"))</f>
        <v>Large</v>
      </c>
      <c r="I1843" s="4" t="str">
        <f>VLOOKUP(G1843,$A$2:$B$12,2,TRUE)</f>
        <v>Extra Large</v>
      </c>
      <c r="J1843" s="1">
        <v>609.4</v>
      </c>
      <c r="K1843" s="4">
        <f>IF(I1843="Extra Large",0.01,IF(I1843="XXX Large",0.01,IF(I1843="XX Large",0.01,0)))</f>
        <v>0.01</v>
      </c>
      <c r="L1843" s="4">
        <f>J1843-(J1843*K1843)</f>
        <v>603.30599999999993</v>
      </c>
      <c r="M1843" s="4">
        <f>IF(I1843="XXX Large",J1843-O1843,IF(I1843="XX Large",J1843-O1843,IF(I1843="Extra Large",J1843-O1843,J1843)))</f>
        <v>598.49</v>
      </c>
      <c r="N1843" s="1" t="s">
        <v>10</v>
      </c>
      <c r="O1843" s="1">
        <v>10.91</v>
      </c>
    </row>
    <row r="1844" spans="4:15" x14ac:dyDescent="0.25">
      <c r="D1844" s="1">
        <v>11011</v>
      </c>
      <c r="E1844" s="2">
        <v>41042</v>
      </c>
      <c r="F1844" s="1" t="s">
        <v>9</v>
      </c>
      <c r="G1844" s="1">
        <v>36</v>
      </c>
      <c r="H1844" s="4" t="str">
        <f>IF($G1844&gt;=30,"Large",IF(G1844&lt;=15,"Small","Medium"))</f>
        <v>Large</v>
      </c>
      <c r="I1844" s="4" t="str">
        <f>VLOOKUP(G1844,$A$2:$B$12,2,TRUE)</f>
        <v>Extra Large</v>
      </c>
      <c r="J1844" s="1">
        <v>251.05</v>
      </c>
      <c r="K1844" s="4">
        <f>IF(I1844="Extra Large",0.01,IF(I1844="XXX Large",0.01,IF(I1844="XX Large",0.01,0)))</f>
        <v>0.01</v>
      </c>
      <c r="L1844" s="4">
        <f>J1844-(J1844*K1844)</f>
        <v>248.5395</v>
      </c>
      <c r="M1844" s="4">
        <f>IF(I1844="XXX Large",J1844-O1844,IF(I1844="XX Large",J1844-O1844,IF(I1844="Extra Large",J1844-O1844,J1844)))</f>
        <v>250.56</v>
      </c>
      <c r="N1844" s="1" t="s">
        <v>10</v>
      </c>
      <c r="O1844" s="1">
        <v>0.49</v>
      </c>
    </row>
    <row r="1845" spans="4:15" x14ac:dyDescent="0.25">
      <c r="D1845" s="1">
        <v>15399</v>
      </c>
      <c r="E1845" s="2">
        <v>41042</v>
      </c>
      <c r="F1845" s="1" t="s">
        <v>12</v>
      </c>
      <c r="G1845" s="1">
        <v>38</v>
      </c>
      <c r="H1845" s="4" t="str">
        <f>IF($G1845&gt;=30,"Large",IF(G1845&lt;=15,"Small","Medium"))</f>
        <v>Large</v>
      </c>
      <c r="I1845" s="4" t="str">
        <f>VLOOKUP(G1845,$A$2:$B$12,2,TRUE)</f>
        <v>Extra Large</v>
      </c>
      <c r="J1845" s="1">
        <v>3988.0895</v>
      </c>
      <c r="K1845" s="4">
        <f>IF(I1845="Extra Large",0.01,IF(I1845="XXX Large",0.01,IF(I1845="XX Large",0.01,0)))</f>
        <v>0.01</v>
      </c>
      <c r="L1845" s="4">
        <f>J1845-(J1845*K1845)</f>
        <v>3948.2086050000003</v>
      </c>
      <c r="M1845" s="4">
        <f>IF(I1845="XXX Large",J1845-O1845,IF(I1845="XX Large",J1845-O1845,IF(I1845="Extra Large",J1845-O1845,J1845)))</f>
        <v>3983.8895000000002</v>
      </c>
      <c r="N1845" s="1" t="s">
        <v>10</v>
      </c>
      <c r="O1845" s="1">
        <v>4.2</v>
      </c>
    </row>
    <row r="1846" spans="4:15" x14ac:dyDescent="0.25">
      <c r="D1846" s="1">
        <v>16359</v>
      </c>
      <c r="E1846" s="2">
        <v>41043</v>
      </c>
      <c r="F1846" s="1" t="s">
        <v>12</v>
      </c>
      <c r="G1846" s="1">
        <v>39</v>
      </c>
      <c r="H1846" s="4" t="str">
        <f>IF($G1846&gt;=30,"Large",IF(G1846&lt;=15,"Small","Medium"))</f>
        <v>Large</v>
      </c>
      <c r="I1846" s="4" t="str">
        <f>VLOOKUP(G1846,$A$2:$B$12,2,TRUE)</f>
        <v>Extra Large</v>
      </c>
      <c r="J1846" s="1">
        <v>1343.6</v>
      </c>
      <c r="K1846" s="4">
        <f>IF(I1846="Extra Large",0.01,IF(I1846="XXX Large",0.01,IF(I1846="XX Large",0.01,0)))</f>
        <v>0.01</v>
      </c>
      <c r="L1846" s="4">
        <f>J1846-(J1846*K1846)</f>
        <v>1330.164</v>
      </c>
      <c r="M1846" s="4">
        <f>IF(I1846="XXX Large",J1846-O1846,IF(I1846="XX Large",J1846-O1846,IF(I1846="Extra Large",J1846-O1846,J1846)))</f>
        <v>1328.8799999999999</v>
      </c>
      <c r="N1846" s="1" t="s">
        <v>10</v>
      </c>
      <c r="O1846" s="1">
        <v>14.72</v>
      </c>
    </row>
    <row r="1847" spans="4:15" x14ac:dyDescent="0.25">
      <c r="D1847" s="1">
        <v>36929</v>
      </c>
      <c r="E1847" s="2">
        <v>41054</v>
      </c>
      <c r="F1847" s="1" t="s">
        <v>7</v>
      </c>
      <c r="G1847" s="1">
        <v>37</v>
      </c>
      <c r="H1847" s="4" t="str">
        <f>IF($G1847&gt;=30,"Large",IF(G1847&lt;=15,"Small","Medium"))</f>
        <v>Large</v>
      </c>
      <c r="I1847" s="4" t="str">
        <f>VLOOKUP(G1847,$A$2:$B$12,2,TRUE)</f>
        <v>Extra Large</v>
      </c>
      <c r="J1847" s="1">
        <v>1326.69</v>
      </c>
      <c r="K1847" s="4">
        <f>IF(I1847="Extra Large",0.01,IF(I1847="XXX Large",0.01,IF(I1847="XX Large",0.01,0)))</f>
        <v>0.01</v>
      </c>
      <c r="L1847" s="4">
        <f>J1847-(J1847*K1847)</f>
        <v>1313.4231</v>
      </c>
      <c r="M1847" s="4">
        <f>IF(I1847="XXX Large",J1847-O1847,IF(I1847="XX Large",J1847-O1847,IF(I1847="Extra Large",J1847-O1847,J1847)))</f>
        <v>1317.95</v>
      </c>
      <c r="N1847" s="1" t="s">
        <v>10</v>
      </c>
      <c r="O1847" s="1">
        <v>8.74</v>
      </c>
    </row>
    <row r="1848" spans="4:15" x14ac:dyDescent="0.25">
      <c r="D1848" s="1">
        <v>26336</v>
      </c>
      <c r="E1848" s="2">
        <v>41055</v>
      </c>
      <c r="F1848" s="1" t="s">
        <v>9</v>
      </c>
      <c r="G1848" s="1">
        <v>39</v>
      </c>
      <c r="H1848" s="4" t="str">
        <f>IF($G1848&gt;=30,"Large",IF(G1848&lt;=15,"Small","Medium"))</f>
        <v>Large</v>
      </c>
      <c r="I1848" s="4" t="str">
        <f>VLOOKUP(G1848,$A$2:$B$12,2,TRUE)</f>
        <v>Extra Large</v>
      </c>
      <c r="J1848" s="1">
        <v>1516.82</v>
      </c>
      <c r="K1848" s="4">
        <f>IF(I1848="Extra Large",0.01,IF(I1848="XXX Large",0.01,IF(I1848="XX Large",0.01,0)))</f>
        <v>0.01</v>
      </c>
      <c r="L1848" s="4">
        <f>J1848-(J1848*K1848)</f>
        <v>1501.6517999999999</v>
      </c>
      <c r="M1848" s="4">
        <f>IF(I1848="XXX Large",J1848-O1848,IF(I1848="XX Large",J1848-O1848,IF(I1848="Extra Large",J1848-O1848,J1848)))</f>
        <v>1510.32</v>
      </c>
      <c r="N1848" s="1" t="s">
        <v>10</v>
      </c>
      <c r="O1848" s="1">
        <v>6.5</v>
      </c>
    </row>
    <row r="1849" spans="4:15" x14ac:dyDescent="0.25">
      <c r="D1849" s="1">
        <v>40933</v>
      </c>
      <c r="E1849" s="2">
        <v>41056</v>
      </c>
      <c r="F1849" s="1" t="s">
        <v>9</v>
      </c>
      <c r="G1849" s="1">
        <v>37</v>
      </c>
      <c r="H1849" s="4" t="str">
        <f>IF($G1849&gt;=30,"Large",IF(G1849&lt;=15,"Small","Medium"))</f>
        <v>Large</v>
      </c>
      <c r="I1849" s="4" t="str">
        <f>VLOOKUP(G1849,$A$2:$B$12,2,TRUE)</f>
        <v>Extra Large</v>
      </c>
      <c r="J1849" s="1">
        <v>95.43</v>
      </c>
      <c r="K1849" s="4">
        <f>IF(I1849="Extra Large",0.01,IF(I1849="XXX Large",0.01,IF(I1849="XX Large",0.01,0)))</f>
        <v>0.01</v>
      </c>
      <c r="L1849" s="4">
        <f>J1849-(J1849*K1849)</f>
        <v>94.475700000000003</v>
      </c>
      <c r="M1849" s="4">
        <f>IF(I1849="XXX Large",J1849-O1849,IF(I1849="XX Large",J1849-O1849,IF(I1849="Extra Large",J1849-O1849,J1849)))</f>
        <v>91.15</v>
      </c>
      <c r="N1849" s="1" t="s">
        <v>10</v>
      </c>
      <c r="O1849" s="1">
        <v>4.28</v>
      </c>
    </row>
    <row r="1850" spans="4:15" x14ac:dyDescent="0.25">
      <c r="D1850" s="1">
        <v>42177</v>
      </c>
      <c r="E1850" s="2">
        <v>41059</v>
      </c>
      <c r="F1850" s="1" t="s">
        <v>11</v>
      </c>
      <c r="G1850" s="1">
        <v>38</v>
      </c>
      <c r="H1850" s="4" t="str">
        <f>IF($G1850&gt;=30,"Large",IF(G1850&lt;=15,"Small","Medium"))</f>
        <v>Large</v>
      </c>
      <c r="I1850" s="4" t="str">
        <f>VLOOKUP(G1850,$A$2:$B$12,2,TRUE)</f>
        <v>Extra Large</v>
      </c>
      <c r="J1850" s="1">
        <v>395.84</v>
      </c>
      <c r="K1850" s="4">
        <f>IF(I1850="Extra Large",0.01,IF(I1850="XXX Large",0.01,IF(I1850="XX Large",0.01,0)))</f>
        <v>0.01</v>
      </c>
      <c r="L1850" s="4">
        <f>J1850-(J1850*K1850)</f>
        <v>391.88159999999999</v>
      </c>
      <c r="M1850" s="4">
        <f>IF(I1850="XXX Large",J1850-O1850,IF(I1850="XX Large",J1850-O1850,IF(I1850="Extra Large",J1850-O1850,J1850)))</f>
        <v>389.82</v>
      </c>
      <c r="N1850" s="1" t="s">
        <v>10</v>
      </c>
      <c r="O1850" s="1">
        <v>6.02</v>
      </c>
    </row>
    <row r="1851" spans="4:15" x14ac:dyDescent="0.25">
      <c r="D1851" s="1">
        <v>27138</v>
      </c>
      <c r="E1851" s="2">
        <v>41059</v>
      </c>
      <c r="F1851" s="1" t="s">
        <v>9</v>
      </c>
      <c r="G1851" s="1">
        <v>37</v>
      </c>
      <c r="H1851" s="4" t="str">
        <f>IF($G1851&gt;=30,"Large",IF(G1851&lt;=15,"Small","Medium"))</f>
        <v>Large</v>
      </c>
      <c r="I1851" s="4" t="str">
        <f>VLOOKUP(G1851,$A$2:$B$12,2,TRUE)</f>
        <v>Extra Large</v>
      </c>
      <c r="J1851" s="1">
        <v>1894.1655000000001</v>
      </c>
      <c r="K1851" s="4">
        <f>IF(I1851="Extra Large",0.01,IF(I1851="XXX Large",0.01,IF(I1851="XX Large",0.01,0)))</f>
        <v>0.01</v>
      </c>
      <c r="L1851" s="4">
        <f>J1851-(J1851*K1851)</f>
        <v>1875.223845</v>
      </c>
      <c r="M1851" s="4">
        <f>IF(I1851="XXX Large",J1851-O1851,IF(I1851="XX Large",J1851-O1851,IF(I1851="Extra Large",J1851-O1851,J1851)))</f>
        <v>1885.1755000000001</v>
      </c>
      <c r="N1851" s="1" t="s">
        <v>10</v>
      </c>
      <c r="O1851" s="1">
        <v>8.99</v>
      </c>
    </row>
    <row r="1852" spans="4:15" x14ac:dyDescent="0.25">
      <c r="D1852" s="1">
        <v>3654</v>
      </c>
      <c r="E1852" s="2">
        <v>41062</v>
      </c>
      <c r="F1852" s="1" t="s">
        <v>7</v>
      </c>
      <c r="G1852" s="1">
        <v>39</v>
      </c>
      <c r="H1852" s="4" t="str">
        <f>IF($G1852&gt;=30,"Large",IF(G1852&lt;=15,"Small","Medium"))</f>
        <v>Large</v>
      </c>
      <c r="I1852" s="4" t="str">
        <f>VLOOKUP(G1852,$A$2:$B$12,2,TRUE)</f>
        <v>Extra Large</v>
      </c>
      <c r="J1852" s="1">
        <v>7338.79</v>
      </c>
      <c r="K1852" s="4">
        <f>IF(I1852="Extra Large",0.01,IF(I1852="XXX Large",0.01,IF(I1852="XX Large",0.01,0)))</f>
        <v>0.01</v>
      </c>
      <c r="L1852" s="4">
        <f>J1852-(J1852*K1852)</f>
        <v>7265.4021000000002</v>
      </c>
      <c r="M1852" s="4">
        <f>IF(I1852="XXX Large",J1852-O1852,IF(I1852="XX Large",J1852-O1852,IF(I1852="Extra Large",J1852-O1852,J1852)))</f>
        <v>7324.8</v>
      </c>
      <c r="N1852" s="1" t="s">
        <v>10</v>
      </c>
      <c r="O1852" s="1">
        <v>13.99</v>
      </c>
    </row>
    <row r="1853" spans="4:15" x14ac:dyDescent="0.25">
      <c r="D1853" s="1">
        <v>21028</v>
      </c>
      <c r="E1853" s="2">
        <v>41067</v>
      </c>
      <c r="F1853" s="1" t="s">
        <v>12</v>
      </c>
      <c r="G1853" s="1">
        <v>38</v>
      </c>
      <c r="H1853" s="4" t="str">
        <f>IF($G1853&gt;=30,"Large",IF(G1853&lt;=15,"Small","Medium"))</f>
        <v>Large</v>
      </c>
      <c r="I1853" s="4" t="str">
        <f>VLOOKUP(G1853,$A$2:$B$12,2,TRUE)</f>
        <v>Extra Large</v>
      </c>
      <c r="J1853" s="1">
        <v>437.86</v>
      </c>
      <c r="K1853" s="4">
        <f>IF(I1853="Extra Large",0.01,IF(I1853="XXX Large",0.01,IF(I1853="XX Large",0.01,0)))</f>
        <v>0.01</v>
      </c>
      <c r="L1853" s="4">
        <f>J1853-(J1853*K1853)</f>
        <v>433.48140000000001</v>
      </c>
      <c r="M1853" s="4">
        <f>IF(I1853="XXX Large",J1853-O1853,IF(I1853="XX Large",J1853-O1853,IF(I1853="Extra Large",J1853-O1853,J1853)))</f>
        <v>430.89</v>
      </c>
      <c r="N1853" s="1" t="s">
        <v>10</v>
      </c>
      <c r="O1853" s="1">
        <v>6.97</v>
      </c>
    </row>
    <row r="1854" spans="4:15" x14ac:dyDescent="0.25">
      <c r="D1854" s="1">
        <v>55431</v>
      </c>
      <c r="E1854" s="2">
        <v>41068</v>
      </c>
      <c r="F1854" s="1" t="s">
        <v>11</v>
      </c>
      <c r="G1854" s="1">
        <v>39</v>
      </c>
      <c r="H1854" s="4" t="str">
        <f>IF($G1854&gt;=30,"Large",IF(G1854&lt;=15,"Small","Medium"))</f>
        <v>Large</v>
      </c>
      <c r="I1854" s="4" t="str">
        <f>VLOOKUP(G1854,$A$2:$B$12,2,TRUE)</f>
        <v>Extra Large</v>
      </c>
      <c r="J1854" s="1">
        <v>61.94</v>
      </c>
      <c r="K1854" s="4">
        <f>IF(I1854="Extra Large",0.01,IF(I1854="XXX Large",0.01,IF(I1854="XX Large",0.01,0)))</f>
        <v>0.01</v>
      </c>
      <c r="L1854" s="4">
        <f>J1854-(J1854*K1854)</f>
        <v>61.320599999999999</v>
      </c>
      <c r="M1854" s="4">
        <f>IF(I1854="XXX Large",J1854-O1854,IF(I1854="XX Large",J1854-O1854,IF(I1854="Extra Large",J1854-O1854,J1854)))</f>
        <v>60.65</v>
      </c>
      <c r="N1854" s="1" t="s">
        <v>10</v>
      </c>
      <c r="O1854" s="1">
        <v>1.29</v>
      </c>
    </row>
    <row r="1855" spans="4:15" x14ac:dyDescent="0.25">
      <c r="D1855" s="1">
        <v>43815</v>
      </c>
      <c r="E1855" s="2">
        <v>41073</v>
      </c>
      <c r="F1855" s="1" t="s">
        <v>11</v>
      </c>
      <c r="G1855" s="1">
        <v>40</v>
      </c>
      <c r="H1855" s="4" t="str">
        <f>IF($G1855&gt;=30,"Large",IF(G1855&lt;=15,"Small","Medium"))</f>
        <v>Large</v>
      </c>
      <c r="I1855" s="4" t="str">
        <f>VLOOKUP(G1855,$A$2:$B$12,2,TRUE)</f>
        <v>Extra Large</v>
      </c>
      <c r="J1855" s="1">
        <v>635.59</v>
      </c>
      <c r="K1855" s="4">
        <f>IF(I1855="Extra Large",0.01,IF(I1855="XXX Large",0.01,IF(I1855="XX Large",0.01,0)))</f>
        <v>0.01</v>
      </c>
      <c r="L1855" s="4">
        <f>J1855-(J1855*K1855)</f>
        <v>629.23410000000001</v>
      </c>
      <c r="M1855" s="4">
        <f>IF(I1855="XXX Large",J1855-O1855,IF(I1855="XX Large",J1855-O1855,IF(I1855="Extra Large",J1855-O1855,J1855)))</f>
        <v>632.6</v>
      </c>
      <c r="N1855" s="1" t="s">
        <v>10</v>
      </c>
      <c r="O1855" s="1">
        <v>2.99</v>
      </c>
    </row>
    <row r="1856" spans="4:15" x14ac:dyDescent="0.25">
      <c r="D1856" s="1">
        <v>30147</v>
      </c>
      <c r="E1856" s="2">
        <v>41077</v>
      </c>
      <c r="F1856" s="1" t="s">
        <v>11</v>
      </c>
      <c r="G1856" s="1">
        <v>37</v>
      </c>
      <c r="H1856" s="4" t="str">
        <f>IF($G1856&gt;=30,"Large",IF(G1856&lt;=15,"Small","Medium"))</f>
        <v>Large</v>
      </c>
      <c r="I1856" s="4" t="str">
        <f>VLOOKUP(G1856,$A$2:$B$12,2,TRUE)</f>
        <v>Extra Large</v>
      </c>
      <c r="J1856" s="1">
        <v>740.14</v>
      </c>
      <c r="K1856" s="4">
        <f>IF(I1856="Extra Large",0.01,IF(I1856="XXX Large",0.01,IF(I1856="XX Large",0.01,0)))</f>
        <v>0.01</v>
      </c>
      <c r="L1856" s="4">
        <f>J1856-(J1856*K1856)</f>
        <v>732.73860000000002</v>
      </c>
      <c r="M1856" s="4">
        <f>IF(I1856="XXX Large",J1856-O1856,IF(I1856="XX Large",J1856-O1856,IF(I1856="Extra Large",J1856-O1856,J1856)))</f>
        <v>729.65</v>
      </c>
      <c r="N1856" s="1" t="s">
        <v>10</v>
      </c>
      <c r="O1856" s="1">
        <v>10.49</v>
      </c>
    </row>
    <row r="1857" spans="4:15" x14ac:dyDescent="0.25">
      <c r="D1857" s="1">
        <v>6885</v>
      </c>
      <c r="E1857" s="2">
        <v>41079</v>
      </c>
      <c r="F1857" s="1" t="s">
        <v>7</v>
      </c>
      <c r="G1857" s="1">
        <v>40</v>
      </c>
      <c r="H1857" s="4" t="str">
        <f>IF($G1857&gt;=30,"Large",IF(G1857&lt;=15,"Small","Medium"))</f>
        <v>Large</v>
      </c>
      <c r="I1857" s="4" t="str">
        <f>VLOOKUP(G1857,$A$2:$B$12,2,TRUE)</f>
        <v>Extra Large</v>
      </c>
      <c r="J1857" s="1">
        <v>879.54</v>
      </c>
      <c r="K1857" s="4">
        <f>IF(I1857="Extra Large",0.01,IF(I1857="XXX Large",0.01,IF(I1857="XX Large",0.01,0)))</f>
        <v>0.01</v>
      </c>
      <c r="L1857" s="4">
        <f>J1857-(J1857*K1857)</f>
        <v>870.74459999999999</v>
      </c>
      <c r="M1857" s="4">
        <f>IF(I1857="XXX Large",J1857-O1857,IF(I1857="XX Large",J1857-O1857,IF(I1857="Extra Large",J1857-O1857,J1857)))</f>
        <v>873.24</v>
      </c>
      <c r="N1857" s="1" t="s">
        <v>10</v>
      </c>
      <c r="O1857" s="1">
        <v>6.3</v>
      </c>
    </row>
    <row r="1858" spans="4:15" x14ac:dyDescent="0.25">
      <c r="D1858" s="1">
        <v>44037</v>
      </c>
      <c r="E1858" s="2">
        <v>41088</v>
      </c>
      <c r="F1858" s="1" t="s">
        <v>9</v>
      </c>
      <c r="G1858" s="1">
        <v>38</v>
      </c>
      <c r="H1858" s="4" t="str">
        <f>IF($G1858&gt;=30,"Large",IF(G1858&lt;=15,"Small","Medium"))</f>
        <v>Large</v>
      </c>
      <c r="I1858" s="4" t="str">
        <f>VLOOKUP(G1858,$A$2:$B$12,2,TRUE)</f>
        <v>Extra Large</v>
      </c>
      <c r="J1858" s="1">
        <v>1799.6115</v>
      </c>
      <c r="K1858" s="4">
        <f>IF(I1858="Extra Large",0.01,IF(I1858="XXX Large",0.01,IF(I1858="XX Large",0.01,0)))</f>
        <v>0.01</v>
      </c>
      <c r="L1858" s="4">
        <f>J1858-(J1858*K1858)</f>
        <v>1781.6153850000001</v>
      </c>
      <c r="M1858" s="4">
        <f>IF(I1858="XXX Large",J1858-O1858,IF(I1858="XX Large",J1858-O1858,IF(I1858="Extra Large",J1858-O1858,J1858)))</f>
        <v>1798.3615</v>
      </c>
      <c r="N1858" s="1" t="s">
        <v>10</v>
      </c>
      <c r="O1858" s="1">
        <v>1.25</v>
      </c>
    </row>
    <row r="1859" spans="4:15" x14ac:dyDescent="0.25">
      <c r="D1859" s="1">
        <v>44037</v>
      </c>
      <c r="E1859" s="2">
        <v>41088</v>
      </c>
      <c r="F1859" s="1" t="s">
        <v>9</v>
      </c>
      <c r="G1859" s="1">
        <v>39</v>
      </c>
      <c r="H1859" s="4" t="str">
        <f>IF($G1859&gt;=30,"Large",IF(G1859&lt;=15,"Small","Medium"))</f>
        <v>Large</v>
      </c>
      <c r="I1859" s="4" t="str">
        <f>VLOOKUP(G1859,$A$2:$B$12,2,TRUE)</f>
        <v>Extra Large</v>
      </c>
      <c r="J1859" s="1">
        <v>835.55</v>
      </c>
      <c r="K1859" s="4">
        <f>IF(I1859="Extra Large",0.01,IF(I1859="XXX Large",0.01,IF(I1859="XX Large",0.01,0)))</f>
        <v>0.01</v>
      </c>
      <c r="L1859" s="4">
        <f>J1859-(J1859*K1859)</f>
        <v>827.19449999999995</v>
      </c>
      <c r="M1859" s="4">
        <f>IF(I1859="XXX Large",J1859-O1859,IF(I1859="XX Large",J1859-O1859,IF(I1859="Extra Large",J1859-O1859,J1859)))</f>
        <v>830.46999999999991</v>
      </c>
      <c r="N1859" s="1" t="s">
        <v>10</v>
      </c>
      <c r="O1859" s="1">
        <v>5.08</v>
      </c>
    </row>
    <row r="1860" spans="4:15" x14ac:dyDescent="0.25">
      <c r="D1860" s="1">
        <v>28387</v>
      </c>
      <c r="E1860" s="2">
        <v>41089</v>
      </c>
      <c r="F1860" s="1" t="s">
        <v>11</v>
      </c>
      <c r="G1860" s="1">
        <v>37</v>
      </c>
      <c r="H1860" s="4" t="str">
        <f>IF($G1860&gt;=30,"Large",IF(G1860&lt;=15,"Small","Medium"))</f>
        <v>Large</v>
      </c>
      <c r="I1860" s="4" t="str">
        <f>VLOOKUP(G1860,$A$2:$B$12,2,TRUE)</f>
        <v>Extra Large</v>
      </c>
      <c r="J1860" s="1">
        <v>3212.97</v>
      </c>
      <c r="K1860" s="4">
        <f>IF(I1860="Extra Large",0.01,IF(I1860="XXX Large",0.01,IF(I1860="XX Large",0.01,0)))</f>
        <v>0.01</v>
      </c>
      <c r="L1860" s="4">
        <f>J1860-(J1860*K1860)</f>
        <v>3180.8402999999998</v>
      </c>
      <c r="M1860" s="4">
        <f>IF(I1860="XXX Large",J1860-O1860,IF(I1860="XX Large",J1860-O1860,IF(I1860="Extra Large",J1860-O1860,J1860)))</f>
        <v>3192.98</v>
      </c>
      <c r="N1860" s="1" t="s">
        <v>10</v>
      </c>
      <c r="O1860" s="1">
        <v>19.989999999999998</v>
      </c>
    </row>
    <row r="1861" spans="4:15" x14ac:dyDescent="0.25">
      <c r="D1861" s="1">
        <v>17414</v>
      </c>
      <c r="E1861" s="2">
        <v>41089</v>
      </c>
      <c r="F1861" s="1" t="s">
        <v>9</v>
      </c>
      <c r="G1861" s="1">
        <v>39</v>
      </c>
      <c r="H1861" s="4" t="str">
        <f>IF($G1861&gt;=30,"Large",IF(G1861&lt;=15,"Small","Medium"))</f>
        <v>Large</v>
      </c>
      <c r="I1861" s="4" t="str">
        <f>VLOOKUP(G1861,$A$2:$B$12,2,TRUE)</f>
        <v>Extra Large</v>
      </c>
      <c r="J1861" s="1">
        <v>3755.43</v>
      </c>
      <c r="K1861" s="4">
        <f>IF(I1861="Extra Large",0.01,IF(I1861="XXX Large",0.01,IF(I1861="XX Large",0.01,0)))</f>
        <v>0.01</v>
      </c>
      <c r="L1861" s="4">
        <f>J1861-(J1861*K1861)</f>
        <v>3717.8757000000001</v>
      </c>
      <c r="M1861" s="4">
        <f>IF(I1861="XXX Large",J1861-O1861,IF(I1861="XX Large",J1861-O1861,IF(I1861="Extra Large",J1861-O1861,J1861)))</f>
        <v>3735.44</v>
      </c>
      <c r="N1861" s="1" t="s">
        <v>10</v>
      </c>
      <c r="O1861" s="1">
        <v>19.989999999999998</v>
      </c>
    </row>
    <row r="1862" spans="4:15" x14ac:dyDescent="0.25">
      <c r="D1862" s="1">
        <v>4741</v>
      </c>
      <c r="E1862" s="2">
        <v>41096</v>
      </c>
      <c r="F1862" s="1" t="s">
        <v>11</v>
      </c>
      <c r="G1862" s="1">
        <v>40</v>
      </c>
      <c r="H1862" s="4" t="str">
        <f>IF($G1862&gt;=30,"Large",IF(G1862&lt;=15,"Small","Medium"))</f>
        <v>Large</v>
      </c>
      <c r="I1862" s="4" t="str">
        <f>VLOOKUP(G1862,$A$2:$B$12,2,TRUE)</f>
        <v>Extra Large</v>
      </c>
      <c r="J1862" s="1">
        <v>342.97</v>
      </c>
      <c r="K1862" s="4">
        <f>IF(I1862="Extra Large",0.01,IF(I1862="XXX Large",0.01,IF(I1862="XX Large",0.01,0)))</f>
        <v>0.01</v>
      </c>
      <c r="L1862" s="4">
        <f>J1862-(J1862*K1862)</f>
        <v>339.5403</v>
      </c>
      <c r="M1862" s="4">
        <f>IF(I1862="XXX Large",J1862-O1862,IF(I1862="XX Large",J1862-O1862,IF(I1862="Extra Large",J1862-O1862,J1862)))</f>
        <v>334.43</v>
      </c>
      <c r="N1862" s="1" t="s">
        <v>10</v>
      </c>
      <c r="O1862" s="1">
        <v>8.5399999999999991</v>
      </c>
    </row>
    <row r="1863" spans="4:15" x14ac:dyDescent="0.25">
      <c r="D1863" s="1">
        <v>13923</v>
      </c>
      <c r="E1863" s="2">
        <v>41098</v>
      </c>
      <c r="F1863" s="1" t="s">
        <v>9</v>
      </c>
      <c r="G1863" s="1">
        <v>39</v>
      </c>
      <c r="H1863" s="4" t="str">
        <f>IF($G1863&gt;=30,"Large",IF(G1863&lt;=15,"Small","Medium"))</f>
        <v>Large</v>
      </c>
      <c r="I1863" s="4" t="str">
        <f>VLOOKUP(G1863,$A$2:$B$12,2,TRUE)</f>
        <v>Extra Large</v>
      </c>
      <c r="J1863" s="1">
        <v>220.09</v>
      </c>
      <c r="K1863" s="4">
        <f>IF(I1863="Extra Large",0.01,IF(I1863="XXX Large",0.01,IF(I1863="XX Large",0.01,0)))</f>
        <v>0.01</v>
      </c>
      <c r="L1863" s="4">
        <f>J1863-(J1863*K1863)</f>
        <v>217.88910000000001</v>
      </c>
      <c r="M1863" s="4">
        <f>IF(I1863="XXX Large",J1863-O1863,IF(I1863="XX Large",J1863-O1863,IF(I1863="Extra Large",J1863-O1863,J1863)))</f>
        <v>171.09</v>
      </c>
      <c r="N1863" s="1" t="s">
        <v>10</v>
      </c>
      <c r="O1863" s="1">
        <v>49</v>
      </c>
    </row>
    <row r="1864" spans="4:15" x14ac:dyDescent="0.25">
      <c r="D1864" s="1">
        <v>44486</v>
      </c>
      <c r="E1864" s="2">
        <v>41099</v>
      </c>
      <c r="F1864" s="1" t="s">
        <v>12</v>
      </c>
      <c r="G1864" s="1">
        <v>36</v>
      </c>
      <c r="H1864" s="4" t="str">
        <f>IF($G1864&gt;=30,"Large",IF(G1864&lt;=15,"Small","Medium"))</f>
        <v>Large</v>
      </c>
      <c r="I1864" s="4" t="str">
        <f>VLOOKUP(G1864,$A$2:$B$12,2,TRUE)</f>
        <v>Extra Large</v>
      </c>
      <c r="J1864" s="1">
        <v>198.1</v>
      </c>
      <c r="K1864" s="4">
        <f>IF(I1864="Extra Large",0.01,IF(I1864="XXX Large",0.01,IF(I1864="XX Large",0.01,0)))</f>
        <v>0.01</v>
      </c>
      <c r="L1864" s="4">
        <f>J1864-(J1864*K1864)</f>
        <v>196.119</v>
      </c>
      <c r="M1864" s="4">
        <f>IF(I1864="XXX Large",J1864-O1864,IF(I1864="XX Large",J1864-O1864,IF(I1864="Extra Large",J1864-O1864,J1864)))</f>
        <v>193.14</v>
      </c>
      <c r="N1864" s="1" t="s">
        <v>10</v>
      </c>
      <c r="O1864" s="1">
        <v>4.96</v>
      </c>
    </row>
    <row r="1865" spans="4:15" x14ac:dyDescent="0.25">
      <c r="D1865" s="1">
        <v>24450</v>
      </c>
      <c r="E1865" s="2">
        <v>41099</v>
      </c>
      <c r="F1865" s="1" t="s">
        <v>12</v>
      </c>
      <c r="G1865" s="1">
        <v>37</v>
      </c>
      <c r="H1865" s="4" t="str">
        <f>IF($G1865&gt;=30,"Large",IF(G1865&lt;=15,"Small","Medium"))</f>
        <v>Large</v>
      </c>
      <c r="I1865" s="4" t="str">
        <f>VLOOKUP(G1865,$A$2:$B$12,2,TRUE)</f>
        <v>Extra Large</v>
      </c>
      <c r="J1865" s="1">
        <v>443.35</v>
      </c>
      <c r="K1865" s="4">
        <f>IF(I1865="Extra Large",0.01,IF(I1865="XXX Large",0.01,IF(I1865="XX Large",0.01,0)))</f>
        <v>0.01</v>
      </c>
      <c r="L1865" s="4">
        <f>J1865-(J1865*K1865)</f>
        <v>438.91650000000004</v>
      </c>
      <c r="M1865" s="4">
        <f>IF(I1865="XXX Large",J1865-O1865,IF(I1865="XX Large",J1865-O1865,IF(I1865="Extra Large",J1865-O1865,J1865)))</f>
        <v>438.37</v>
      </c>
      <c r="N1865" s="1" t="s">
        <v>10</v>
      </c>
      <c r="O1865" s="1">
        <v>4.9800000000000004</v>
      </c>
    </row>
    <row r="1866" spans="4:15" x14ac:dyDescent="0.25">
      <c r="D1866" s="1">
        <v>58368</v>
      </c>
      <c r="E1866" s="2">
        <v>41099</v>
      </c>
      <c r="F1866" s="1" t="s">
        <v>9</v>
      </c>
      <c r="G1866" s="1">
        <v>39</v>
      </c>
      <c r="H1866" s="4" t="str">
        <f>IF($G1866&gt;=30,"Large",IF(G1866&lt;=15,"Small","Medium"))</f>
        <v>Large</v>
      </c>
      <c r="I1866" s="4" t="str">
        <f>VLOOKUP(G1866,$A$2:$B$12,2,TRUE)</f>
        <v>Extra Large</v>
      </c>
      <c r="J1866" s="1">
        <v>272.07</v>
      </c>
      <c r="K1866" s="4">
        <f>IF(I1866="Extra Large",0.01,IF(I1866="XXX Large",0.01,IF(I1866="XX Large",0.01,0)))</f>
        <v>0.01</v>
      </c>
      <c r="L1866" s="4">
        <f>J1866-(J1866*K1866)</f>
        <v>269.34929999999997</v>
      </c>
      <c r="M1866" s="4">
        <f>IF(I1866="XXX Large",J1866-O1866,IF(I1866="XX Large",J1866-O1866,IF(I1866="Extra Large",J1866-O1866,J1866)))</f>
        <v>262.52999999999997</v>
      </c>
      <c r="N1866" s="1" t="s">
        <v>10</v>
      </c>
      <c r="O1866" s="1">
        <v>9.5399999999999991</v>
      </c>
    </row>
    <row r="1867" spans="4:15" x14ac:dyDescent="0.25">
      <c r="D1867" s="1">
        <v>1793</v>
      </c>
      <c r="E1867" s="2">
        <v>41101</v>
      </c>
      <c r="F1867" s="1" t="s">
        <v>11</v>
      </c>
      <c r="G1867" s="1">
        <v>36</v>
      </c>
      <c r="H1867" s="4" t="str">
        <f>IF($G1867&gt;=30,"Large",IF(G1867&lt;=15,"Small","Medium"))</f>
        <v>Large</v>
      </c>
      <c r="I1867" s="4" t="str">
        <f>VLOOKUP(G1867,$A$2:$B$12,2,TRUE)</f>
        <v>Extra Large</v>
      </c>
      <c r="J1867" s="1">
        <v>233.43</v>
      </c>
      <c r="K1867" s="4">
        <f>IF(I1867="Extra Large",0.01,IF(I1867="XXX Large",0.01,IF(I1867="XX Large",0.01,0)))</f>
        <v>0.01</v>
      </c>
      <c r="L1867" s="4">
        <f>J1867-(J1867*K1867)</f>
        <v>231.09569999999999</v>
      </c>
      <c r="M1867" s="4">
        <f>IF(I1867="XXX Large",J1867-O1867,IF(I1867="XX Large",J1867-O1867,IF(I1867="Extra Large",J1867-O1867,J1867)))</f>
        <v>228.07</v>
      </c>
      <c r="N1867" s="1" t="s">
        <v>10</v>
      </c>
      <c r="O1867" s="1">
        <v>5.36</v>
      </c>
    </row>
    <row r="1868" spans="4:15" x14ac:dyDescent="0.25">
      <c r="D1868" s="1">
        <v>53378</v>
      </c>
      <c r="E1868" s="2">
        <v>41103</v>
      </c>
      <c r="F1868" s="1" t="s">
        <v>14</v>
      </c>
      <c r="G1868" s="1">
        <v>38</v>
      </c>
      <c r="H1868" s="4" t="str">
        <f>IF($G1868&gt;=30,"Large",IF(G1868&lt;=15,"Small","Medium"))</f>
        <v>Large</v>
      </c>
      <c r="I1868" s="4" t="str">
        <f>VLOOKUP(G1868,$A$2:$B$12,2,TRUE)</f>
        <v>Extra Large</v>
      </c>
      <c r="J1868" s="1">
        <v>1233.76</v>
      </c>
      <c r="K1868" s="4">
        <f>IF(I1868="Extra Large",0.01,IF(I1868="XXX Large",0.01,IF(I1868="XX Large",0.01,0)))</f>
        <v>0.01</v>
      </c>
      <c r="L1868" s="4">
        <f>J1868-(J1868*K1868)</f>
        <v>1221.4223999999999</v>
      </c>
      <c r="M1868" s="4">
        <f>IF(I1868="XXX Large",J1868-O1868,IF(I1868="XX Large",J1868-O1868,IF(I1868="Extra Large",J1868-O1868,J1868)))</f>
        <v>1213.77</v>
      </c>
      <c r="N1868" s="1" t="s">
        <v>10</v>
      </c>
      <c r="O1868" s="1">
        <v>19.989999999999998</v>
      </c>
    </row>
    <row r="1869" spans="4:15" x14ac:dyDescent="0.25">
      <c r="D1869" s="1">
        <v>24613</v>
      </c>
      <c r="E1869" s="2">
        <v>41106</v>
      </c>
      <c r="F1869" s="1" t="s">
        <v>7</v>
      </c>
      <c r="G1869" s="1">
        <v>39</v>
      </c>
      <c r="H1869" s="4" t="str">
        <f>IF($G1869&gt;=30,"Large",IF(G1869&lt;=15,"Small","Medium"))</f>
        <v>Large</v>
      </c>
      <c r="I1869" s="4" t="str">
        <f>VLOOKUP(G1869,$A$2:$B$12,2,TRUE)</f>
        <v>Extra Large</v>
      </c>
      <c r="J1869" s="1">
        <v>777.78</v>
      </c>
      <c r="K1869" s="4">
        <f>IF(I1869="Extra Large",0.01,IF(I1869="XXX Large",0.01,IF(I1869="XX Large",0.01,0)))</f>
        <v>0.01</v>
      </c>
      <c r="L1869" s="4">
        <f>J1869-(J1869*K1869)</f>
        <v>770.00220000000002</v>
      </c>
      <c r="M1869" s="4">
        <f>IF(I1869="XXX Large",J1869-O1869,IF(I1869="XX Large",J1869-O1869,IF(I1869="Extra Large",J1869-O1869,J1869)))</f>
        <v>773.68</v>
      </c>
      <c r="N1869" s="1" t="s">
        <v>10</v>
      </c>
      <c r="O1869" s="1">
        <v>4.0999999999999996</v>
      </c>
    </row>
    <row r="1870" spans="4:15" x14ac:dyDescent="0.25">
      <c r="D1870" s="1">
        <v>24613</v>
      </c>
      <c r="E1870" s="2">
        <v>41106</v>
      </c>
      <c r="F1870" s="1" t="s">
        <v>7</v>
      </c>
      <c r="G1870" s="1">
        <v>36</v>
      </c>
      <c r="H1870" s="4" t="str">
        <f>IF($G1870&gt;=30,"Large",IF(G1870&lt;=15,"Small","Medium"))</f>
        <v>Large</v>
      </c>
      <c r="I1870" s="4" t="str">
        <f>VLOOKUP(G1870,$A$2:$B$12,2,TRUE)</f>
        <v>Extra Large</v>
      </c>
      <c r="J1870" s="1">
        <v>246.79</v>
      </c>
      <c r="K1870" s="4">
        <f>IF(I1870="Extra Large",0.01,IF(I1870="XXX Large",0.01,IF(I1870="XX Large",0.01,0)))</f>
        <v>0.01</v>
      </c>
      <c r="L1870" s="4">
        <f>J1870-(J1870*K1870)</f>
        <v>244.32210000000001</v>
      </c>
      <c r="M1870" s="4">
        <f>IF(I1870="XXX Large",J1870-O1870,IF(I1870="XX Large",J1870-O1870,IF(I1870="Extra Large",J1870-O1870,J1870)))</f>
        <v>240.19</v>
      </c>
      <c r="N1870" s="1" t="s">
        <v>10</v>
      </c>
      <c r="O1870" s="1">
        <v>6.6</v>
      </c>
    </row>
    <row r="1871" spans="4:15" x14ac:dyDescent="0.25">
      <c r="D1871" s="1">
        <v>49927</v>
      </c>
      <c r="E1871" s="2">
        <v>41110</v>
      </c>
      <c r="F1871" s="1" t="s">
        <v>11</v>
      </c>
      <c r="G1871" s="1">
        <v>39</v>
      </c>
      <c r="H1871" s="4" t="str">
        <f>IF($G1871&gt;=30,"Large",IF(G1871&lt;=15,"Small","Medium"))</f>
        <v>Large</v>
      </c>
      <c r="I1871" s="4" t="str">
        <f>VLOOKUP(G1871,$A$2:$B$12,2,TRUE)</f>
        <v>Extra Large</v>
      </c>
      <c r="J1871" s="1">
        <v>85.66</v>
      </c>
      <c r="K1871" s="4">
        <f>IF(I1871="Extra Large",0.01,IF(I1871="XXX Large",0.01,IF(I1871="XX Large",0.01,0)))</f>
        <v>0.01</v>
      </c>
      <c r="L1871" s="4">
        <f>J1871-(J1871*K1871)</f>
        <v>84.803399999999996</v>
      </c>
      <c r="M1871" s="4">
        <f>IF(I1871="XXX Large",J1871-O1871,IF(I1871="XX Large",J1871-O1871,IF(I1871="Extra Large",J1871-O1871,J1871)))</f>
        <v>84.88</v>
      </c>
      <c r="N1871" s="1" t="s">
        <v>10</v>
      </c>
      <c r="O1871" s="1">
        <v>0.78</v>
      </c>
    </row>
    <row r="1872" spans="4:15" x14ac:dyDescent="0.25">
      <c r="D1872" s="1">
        <v>6182</v>
      </c>
      <c r="E1872" s="2">
        <v>41111</v>
      </c>
      <c r="F1872" s="1" t="s">
        <v>7</v>
      </c>
      <c r="G1872" s="1">
        <v>40</v>
      </c>
      <c r="H1872" s="4" t="str">
        <f>IF($G1872&gt;=30,"Large",IF(G1872&lt;=15,"Small","Medium"))</f>
        <v>Large</v>
      </c>
      <c r="I1872" s="4" t="str">
        <f>VLOOKUP(G1872,$A$2:$B$12,2,TRUE)</f>
        <v>Extra Large</v>
      </c>
      <c r="J1872" s="1">
        <v>255.48</v>
      </c>
      <c r="K1872" s="4">
        <f>IF(I1872="Extra Large",0.01,IF(I1872="XXX Large",0.01,IF(I1872="XX Large",0.01,0)))</f>
        <v>0.01</v>
      </c>
      <c r="L1872" s="4">
        <f>J1872-(J1872*K1872)</f>
        <v>252.92519999999999</v>
      </c>
      <c r="M1872" s="4">
        <f>IF(I1872="XXX Large",J1872-O1872,IF(I1872="XX Large",J1872-O1872,IF(I1872="Extra Large",J1872-O1872,J1872)))</f>
        <v>248.82999999999998</v>
      </c>
      <c r="N1872" s="1" t="s">
        <v>10</v>
      </c>
      <c r="O1872" s="1">
        <v>6.65</v>
      </c>
    </row>
    <row r="1873" spans="4:15" x14ac:dyDescent="0.25">
      <c r="D1873" s="1">
        <v>41831</v>
      </c>
      <c r="E1873" s="2">
        <v>41111</v>
      </c>
      <c r="F1873" s="1" t="s">
        <v>11</v>
      </c>
      <c r="G1873" s="1">
        <v>38</v>
      </c>
      <c r="H1873" s="4" t="str">
        <f>IF($G1873&gt;=30,"Large",IF(G1873&lt;=15,"Small","Medium"))</f>
        <v>Large</v>
      </c>
      <c r="I1873" s="4" t="str">
        <f>VLOOKUP(G1873,$A$2:$B$12,2,TRUE)</f>
        <v>Extra Large</v>
      </c>
      <c r="J1873" s="1">
        <v>209.61</v>
      </c>
      <c r="K1873" s="4">
        <f>IF(I1873="Extra Large",0.01,IF(I1873="XXX Large",0.01,IF(I1873="XX Large",0.01,0)))</f>
        <v>0.01</v>
      </c>
      <c r="L1873" s="4">
        <f>J1873-(J1873*K1873)</f>
        <v>207.51390000000001</v>
      </c>
      <c r="M1873" s="4">
        <f>IF(I1873="XXX Large",J1873-O1873,IF(I1873="XX Large",J1873-O1873,IF(I1873="Extra Large",J1873-O1873,J1873)))</f>
        <v>203.95000000000002</v>
      </c>
      <c r="N1873" s="1" t="s">
        <v>10</v>
      </c>
      <c r="O1873" s="1">
        <v>5.66</v>
      </c>
    </row>
    <row r="1874" spans="4:15" x14ac:dyDescent="0.25">
      <c r="D1874" s="1">
        <v>16161</v>
      </c>
      <c r="E1874" s="2">
        <v>41118</v>
      </c>
      <c r="F1874" s="1" t="s">
        <v>14</v>
      </c>
      <c r="G1874" s="1">
        <v>38</v>
      </c>
      <c r="H1874" s="4" t="str">
        <f>IF($G1874&gt;=30,"Large",IF(G1874&lt;=15,"Small","Medium"))</f>
        <v>Large</v>
      </c>
      <c r="I1874" s="4" t="str">
        <f>VLOOKUP(G1874,$A$2:$B$12,2,TRUE)</f>
        <v>Extra Large</v>
      </c>
      <c r="J1874" s="1">
        <v>151.19</v>
      </c>
      <c r="K1874" s="4">
        <f>IF(I1874="Extra Large",0.01,IF(I1874="XXX Large",0.01,IF(I1874="XX Large",0.01,0)))</f>
        <v>0.01</v>
      </c>
      <c r="L1874" s="4">
        <f>J1874-(J1874*K1874)</f>
        <v>149.6781</v>
      </c>
      <c r="M1874" s="4">
        <f>IF(I1874="XXX Large",J1874-O1874,IF(I1874="XX Large",J1874-O1874,IF(I1874="Extra Large",J1874-O1874,J1874)))</f>
        <v>150.47999999999999</v>
      </c>
      <c r="N1874" s="1" t="s">
        <v>10</v>
      </c>
      <c r="O1874" s="1">
        <v>0.71</v>
      </c>
    </row>
    <row r="1875" spans="4:15" x14ac:dyDescent="0.25">
      <c r="D1875" s="1">
        <v>55813</v>
      </c>
      <c r="E1875" s="2">
        <v>41118</v>
      </c>
      <c r="F1875" s="1" t="s">
        <v>7</v>
      </c>
      <c r="G1875" s="1">
        <v>39</v>
      </c>
      <c r="H1875" s="4" t="str">
        <f>IF($G1875&gt;=30,"Large",IF(G1875&lt;=15,"Small","Medium"))</f>
        <v>Large</v>
      </c>
      <c r="I1875" s="4" t="str">
        <f>VLOOKUP(G1875,$A$2:$B$12,2,TRUE)</f>
        <v>Extra Large</v>
      </c>
      <c r="J1875" s="1">
        <v>2650.77</v>
      </c>
      <c r="K1875" s="4">
        <f>IF(I1875="Extra Large",0.01,IF(I1875="XXX Large",0.01,IF(I1875="XX Large",0.01,0)))</f>
        <v>0.01</v>
      </c>
      <c r="L1875" s="4">
        <f>J1875-(J1875*K1875)</f>
        <v>2624.2622999999999</v>
      </c>
      <c r="M1875" s="4">
        <f>IF(I1875="XXX Large",J1875-O1875,IF(I1875="XX Large",J1875-O1875,IF(I1875="Extra Large",J1875-O1875,J1875)))</f>
        <v>2613.19</v>
      </c>
      <c r="N1875" s="1" t="s">
        <v>10</v>
      </c>
      <c r="O1875" s="1">
        <v>37.58</v>
      </c>
    </row>
    <row r="1876" spans="4:15" x14ac:dyDescent="0.25">
      <c r="D1876" s="1">
        <v>44423</v>
      </c>
      <c r="E1876" s="2">
        <v>41119</v>
      </c>
      <c r="F1876" s="1" t="s">
        <v>12</v>
      </c>
      <c r="G1876" s="1">
        <v>39</v>
      </c>
      <c r="H1876" s="4" t="str">
        <f>IF($G1876&gt;=30,"Large",IF(G1876&lt;=15,"Small","Medium"))</f>
        <v>Large</v>
      </c>
      <c r="I1876" s="4" t="str">
        <f>VLOOKUP(G1876,$A$2:$B$12,2,TRUE)</f>
        <v>Extra Large</v>
      </c>
      <c r="J1876" s="1">
        <v>248.64</v>
      </c>
      <c r="K1876" s="4">
        <f>IF(I1876="Extra Large",0.01,IF(I1876="XXX Large",0.01,IF(I1876="XX Large",0.01,0)))</f>
        <v>0.01</v>
      </c>
      <c r="L1876" s="4">
        <f>J1876-(J1876*K1876)</f>
        <v>246.15359999999998</v>
      </c>
      <c r="M1876" s="4">
        <f>IF(I1876="XXX Large",J1876-O1876,IF(I1876="XX Large",J1876-O1876,IF(I1876="Extra Large",J1876-O1876,J1876)))</f>
        <v>243.35</v>
      </c>
      <c r="N1876" s="1" t="s">
        <v>10</v>
      </c>
      <c r="O1876" s="1">
        <v>5.29</v>
      </c>
    </row>
    <row r="1877" spans="4:15" x14ac:dyDescent="0.25">
      <c r="D1877" s="1">
        <v>20932</v>
      </c>
      <c r="E1877" s="2">
        <v>41119</v>
      </c>
      <c r="F1877" s="1" t="s">
        <v>9</v>
      </c>
      <c r="G1877" s="1">
        <v>38</v>
      </c>
      <c r="H1877" s="4" t="str">
        <f>IF($G1877&gt;=30,"Large",IF(G1877&lt;=15,"Small","Medium"))</f>
        <v>Large</v>
      </c>
      <c r="I1877" s="4" t="str">
        <f>VLOOKUP(G1877,$A$2:$B$12,2,TRUE)</f>
        <v>Extra Large</v>
      </c>
      <c r="J1877" s="1">
        <v>123.26</v>
      </c>
      <c r="K1877" s="4">
        <f>IF(I1877="Extra Large",0.01,IF(I1877="XXX Large",0.01,IF(I1877="XX Large",0.01,0)))</f>
        <v>0.01</v>
      </c>
      <c r="L1877" s="4">
        <f>J1877-(J1877*K1877)</f>
        <v>122.0274</v>
      </c>
      <c r="M1877" s="4">
        <f>IF(I1877="XXX Large",J1877-O1877,IF(I1877="XX Large",J1877-O1877,IF(I1877="Extra Large",J1877-O1877,J1877)))</f>
        <v>121.4</v>
      </c>
      <c r="N1877" s="1" t="s">
        <v>10</v>
      </c>
      <c r="O1877" s="1">
        <v>1.86</v>
      </c>
    </row>
    <row r="1878" spans="4:15" x14ac:dyDescent="0.25">
      <c r="D1878" s="1">
        <v>40901</v>
      </c>
      <c r="E1878" s="2">
        <v>41119</v>
      </c>
      <c r="F1878" s="1" t="s">
        <v>14</v>
      </c>
      <c r="G1878" s="1">
        <v>40</v>
      </c>
      <c r="H1878" s="4" t="str">
        <f>IF($G1878&gt;=30,"Large",IF(G1878&lt;=15,"Small","Medium"))</f>
        <v>Large</v>
      </c>
      <c r="I1878" s="4" t="str">
        <f>VLOOKUP(G1878,$A$2:$B$12,2,TRUE)</f>
        <v>Extra Large</v>
      </c>
      <c r="J1878" s="1">
        <v>273.14</v>
      </c>
      <c r="K1878" s="4">
        <f>IF(I1878="Extra Large",0.01,IF(I1878="XXX Large",0.01,IF(I1878="XX Large",0.01,0)))</f>
        <v>0.01</v>
      </c>
      <c r="L1878" s="4">
        <f>J1878-(J1878*K1878)</f>
        <v>270.40859999999998</v>
      </c>
      <c r="M1878" s="4">
        <f>IF(I1878="XXX Large",J1878-O1878,IF(I1878="XX Large",J1878-O1878,IF(I1878="Extra Large",J1878-O1878,J1878)))</f>
        <v>269.07</v>
      </c>
      <c r="N1878" s="1" t="s">
        <v>10</v>
      </c>
      <c r="O1878" s="1">
        <v>4.07</v>
      </c>
    </row>
    <row r="1879" spans="4:15" x14ac:dyDescent="0.25">
      <c r="D1879" s="1">
        <v>13988</v>
      </c>
      <c r="E1879" s="2">
        <v>41122</v>
      </c>
      <c r="F1879" s="1" t="s">
        <v>11</v>
      </c>
      <c r="G1879" s="1">
        <v>39</v>
      </c>
      <c r="H1879" s="4" t="str">
        <f>IF($G1879&gt;=30,"Large",IF(G1879&lt;=15,"Small","Medium"))</f>
        <v>Large</v>
      </c>
      <c r="I1879" s="4" t="str">
        <f>VLOOKUP(G1879,$A$2:$B$12,2,TRUE)</f>
        <v>Extra Large</v>
      </c>
      <c r="J1879" s="1">
        <v>626.96</v>
      </c>
      <c r="K1879" s="4">
        <f>IF(I1879="Extra Large",0.01,IF(I1879="XXX Large",0.01,IF(I1879="XX Large",0.01,0)))</f>
        <v>0.01</v>
      </c>
      <c r="L1879" s="4">
        <f>J1879-(J1879*K1879)</f>
        <v>620.69040000000007</v>
      </c>
      <c r="M1879" s="4">
        <f>IF(I1879="XXX Large",J1879-O1879,IF(I1879="XX Large",J1879-O1879,IF(I1879="Extra Large",J1879-O1879,J1879)))</f>
        <v>619.27</v>
      </c>
      <c r="N1879" s="1" t="s">
        <v>10</v>
      </c>
      <c r="O1879" s="1">
        <v>7.69</v>
      </c>
    </row>
    <row r="1880" spans="4:15" x14ac:dyDescent="0.25">
      <c r="D1880" s="1">
        <v>26691</v>
      </c>
      <c r="E1880" s="2">
        <v>41124</v>
      </c>
      <c r="F1880" s="1" t="s">
        <v>11</v>
      </c>
      <c r="G1880" s="1">
        <v>37</v>
      </c>
      <c r="H1880" s="4" t="str">
        <f>IF($G1880&gt;=30,"Large",IF(G1880&lt;=15,"Small","Medium"))</f>
        <v>Large</v>
      </c>
      <c r="I1880" s="4" t="str">
        <f>VLOOKUP(G1880,$A$2:$B$12,2,TRUE)</f>
        <v>Extra Large</v>
      </c>
      <c r="J1880" s="1">
        <v>270.43</v>
      </c>
      <c r="K1880" s="4">
        <f>IF(I1880="Extra Large",0.01,IF(I1880="XXX Large",0.01,IF(I1880="XX Large",0.01,0)))</f>
        <v>0.01</v>
      </c>
      <c r="L1880" s="4">
        <f>J1880-(J1880*K1880)</f>
        <v>267.72570000000002</v>
      </c>
      <c r="M1880" s="4">
        <f>IF(I1880="XXX Large",J1880-O1880,IF(I1880="XX Large",J1880-O1880,IF(I1880="Extra Large",J1880-O1880,J1880)))</f>
        <v>264.27</v>
      </c>
      <c r="N1880" s="1" t="s">
        <v>10</v>
      </c>
      <c r="O1880" s="1">
        <v>6.16</v>
      </c>
    </row>
    <row r="1881" spans="4:15" x14ac:dyDescent="0.25">
      <c r="D1881" s="1">
        <v>54886</v>
      </c>
      <c r="E1881" s="2">
        <v>41125</v>
      </c>
      <c r="F1881" s="1" t="s">
        <v>12</v>
      </c>
      <c r="G1881" s="1">
        <v>39</v>
      </c>
      <c r="H1881" s="4" t="str">
        <f>IF($G1881&gt;=30,"Large",IF(G1881&lt;=15,"Small","Medium"))</f>
        <v>Large</v>
      </c>
      <c r="I1881" s="4" t="str">
        <f>VLOOKUP(G1881,$A$2:$B$12,2,TRUE)</f>
        <v>Extra Large</v>
      </c>
      <c r="J1881" s="1">
        <v>419.95</v>
      </c>
      <c r="K1881" s="4">
        <f>IF(I1881="Extra Large",0.01,IF(I1881="XXX Large",0.01,IF(I1881="XX Large",0.01,0)))</f>
        <v>0.01</v>
      </c>
      <c r="L1881" s="4">
        <f>J1881-(J1881*K1881)</f>
        <v>415.75049999999999</v>
      </c>
      <c r="M1881" s="4">
        <f>IF(I1881="XXX Large",J1881-O1881,IF(I1881="XX Large",J1881-O1881,IF(I1881="Extra Large",J1881-O1881,J1881)))</f>
        <v>414.78999999999996</v>
      </c>
      <c r="N1881" s="1" t="s">
        <v>10</v>
      </c>
      <c r="O1881" s="1">
        <v>5.16</v>
      </c>
    </row>
    <row r="1882" spans="4:15" x14ac:dyDescent="0.25">
      <c r="D1882" s="1">
        <v>18849</v>
      </c>
      <c r="E1882" s="2">
        <v>41126</v>
      </c>
      <c r="F1882" s="1" t="s">
        <v>9</v>
      </c>
      <c r="G1882" s="1">
        <v>39</v>
      </c>
      <c r="H1882" s="4" t="str">
        <f>IF($G1882&gt;=30,"Large",IF(G1882&lt;=15,"Small","Medium"))</f>
        <v>Large</v>
      </c>
      <c r="I1882" s="4" t="str">
        <f>VLOOKUP(G1882,$A$2:$B$12,2,TRUE)</f>
        <v>Extra Large</v>
      </c>
      <c r="J1882" s="1">
        <v>539.6</v>
      </c>
      <c r="K1882" s="4">
        <f>IF(I1882="Extra Large",0.01,IF(I1882="XXX Large",0.01,IF(I1882="XX Large",0.01,0)))</f>
        <v>0.01</v>
      </c>
      <c r="L1882" s="4">
        <f>J1882-(J1882*K1882)</f>
        <v>534.20400000000006</v>
      </c>
      <c r="M1882" s="4">
        <f>IF(I1882="XXX Large",J1882-O1882,IF(I1882="XX Large",J1882-O1882,IF(I1882="Extra Large",J1882-O1882,J1882)))</f>
        <v>530.82000000000005</v>
      </c>
      <c r="N1882" s="1" t="s">
        <v>10</v>
      </c>
      <c r="O1882" s="1">
        <v>8.7799999999999994</v>
      </c>
    </row>
    <row r="1883" spans="4:15" x14ac:dyDescent="0.25">
      <c r="D1883" s="1">
        <v>15296</v>
      </c>
      <c r="E1883" s="2">
        <v>41128</v>
      </c>
      <c r="F1883" s="1" t="s">
        <v>11</v>
      </c>
      <c r="G1883" s="1">
        <v>38</v>
      </c>
      <c r="H1883" s="4" t="str">
        <f>IF($G1883&gt;=30,"Large",IF(G1883&lt;=15,"Small","Medium"))</f>
        <v>Large</v>
      </c>
      <c r="I1883" s="4" t="str">
        <f>VLOOKUP(G1883,$A$2:$B$12,2,TRUE)</f>
        <v>Extra Large</v>
      </c>
      <c r="J1883" s="1">
        <v>6216.6</v>
      </c>
      <c r="K1883" s="4">
        <f>IF(I1883="Extra Large",0.01,IF(I1883="XXX Large",0.01,IF(I1883="XX Large",0.01,0)))</f>
        <v>0.01</v>
      </c>
      <c r="L1883" s="4">
        <f>J1883-(J1883*K1883)</f>
        <v>6154.4340000000002</v>
      </c>
      <c r="M1883" s="4">
        <f>IF(I1883="XXX Large",J1883-O1883,IF(I1883="XX Large",J1883-O1883,IF(I1883="Extra Large",J1883-O1883,J1883)))</f>
        <v>6196.6100000000006</v>
      </c>
      <c r="N1883" s="1" t="s">
        <v>10</v>
      </c>
      <c r="O1883" s="1">
        <v>19.989999999999998</v>
      </c>
    </row>
    <row r="1884" spans="4:15" x14ac:dyDescent="0.25">
      <c r="D1884" s="1">
        <v>47846</v>
      </c>
      <c r="E1884" s="2">
        <v>41132</v>
      </c>
      <c r="F1884" s="1" t="s">
        <v>9</v>
      </c>
      <c r="G1884" s="1">
        <v>37</v>
      </c>
      <c r="H1884" s="4" t="str">
        <f>IF($G1884&gt;=30,"Large",IF(G1884&lt;=15,"Small","Medium"))</f>
        <v>Large</v>
      </c>
      <c r="I1884" s="4" t="str">
        <f>VLOOKUP(G1884,$A$2:$B$12,2,TRUE)</f>
        <v>Extra Large</v>
      </c>
      <c r="J1884" s="1">
        <v>241.14</v>
      </c>
      <c r="K1884" s="4">
        <f>IF(I1884="Extra Large",0.01,IF(I1884="XXX Large",0.01,IF(I1884="XX Large",0.01,0)))</f>
        <v>0.01</v>
      </c>
      <c r="L1884" s="4">
        <f>J1884-(J1884*K1884)</f>
        <v>238.7286</v>
      </c>
      <c r="M1884" s="4">
        <f>IF(I1884="XXX Large",J1884-O1884,IF(I1884="XX Large",J1884-O1884,IF(I1884="Extra Large",J1884-O1884,J1884)))</f>
        <v>234.20999999999998</v>
      </c>
      <c r="N1884" s="1" t="s">
        <v>10</v>
      </c>
      <c r="O1884" s="1">
        <v>6.93</v>
      </c>
    </row>
    <row r="1885" spans="4:15" x14ac:dyDescent="0.25">
      <c r="D1885" s="1">
        <v>58883</v>
      </c>
      <c r="E1885" s="2">
        <v>41133</v>
      </c>
      <c r="F1885" s="1" t="s">
        <v>7</v>
      </c>
      <c r="G1885" s="1">
        <v>36</v>
      </c>
      <c r="H1885" s="4" t="str">
        <f>IF($G1885&gt;=30,"Large",IF(G1885&lt;=15,"Small","Medium"))</f>
        <v>Large</v>
      </c>
      <c r="I1885" s="4" t="str">
        <f>VLOOKUP(G1885,$A$2:$B$12,2,TRUE)</f>
        <v>Extra Large</v>
      </c>
      <c r="J1885" s="1">
        <v>161.56</v>
      </c>
      <c r="K1885" s="4">
        <f>IF(I1885="Extra Large",0.01,IF(I1885="XXX Large",0.01,IF(I1885="XX Large",0.01,0)))</f>
        <v>0.01</v>
      </c>
      <c r="L1885" s="4">
        <f>J1885-(J1885*K1885)</f>
        <v>159.9444</v>
      </c>
      <c r="M1885" s="4">
        <f>IF(I1885="XXX Large",J1885-O1885,IF(I1885="XX Large",J1885-O1885,IF(I1885="Extra Large",J1885-O1885,J1885)))</f>
        <v>160.57</v>
      </c>
      <c r="N1885" s="1" t="s">
        <v>10</v>
      </c>
      <c r="O1885" s="1">
        <v>0.99</v>
      </c>
    </row>
    <row r="1886" spans="4:15" x14ac:dyDescent="0.25">
      <c r="D1886" s="1">
        <v>39490</v>
      </c>
      <c r="E1886" s="2">
        <v>41133</v>
      </c>
      <c r="F1886" s="1" t="s">
        <v>7</v>
      </c>
      <c r="G1886" s="1">
        <v>38</v>
      </c>
      <c r="H1886" s="4" t="str">
        <f>IF($G1886&gt;=30,"Large",IF(G1886&lt;=15,"Small","Medium"))</f>
        <v>Large</v>
      </c>
      <c r="I1886" s="4" t="str">
        <f>VLOOKUP(G1886,$A$2:$B$12,2,TRUE)</f>
        <v>Extra Large</v>
      </c>
      <c r="J1886" s="1">
        <v>456.03</v>
      </c>
      <c r="K1886" s="4">
        <f>IF(I1886="Extra Large",0.01,IF(I1886="XXX Large",0.01,IF(I1886="XX Large",0.01,0)))</f>
        <v>0.01</v>
      </c>
      <c r="L1886" s="4">
        <f>J1886-(J1886*K1886)</f>
        <v>451.46969999999999</v>
      </c>
      <c r="M1886" s="4">
        <f>IF(I1886="XXX Large",J1886-O1886,IF(I1886="XX Large",J1886-O1886,IF(I1886="Extra Large",J1886-O1886,J1886)))</f>
        <v>450.21999999999997</v>
      </c>
      <c r="N1886" s="1" t="s">
        <v>10</v>
      </c>
      <c r="O1886" s="1">
        <v>5.81</v>
      </c>
    </row>
    <row r="1887" spans="4:15" x14ac:dyDescent="0.25">
      <c r="D1887" s="1">
        <v>8454</v>
      </c>
      <c r="E1887" s="2">
        <v>41136</v>
      </c>
      <c r="F1887" s="1" t="s">
        <v>14</v>
      </c>
      <c r="G1887" s="1">
        <v>38</v>
      </c>
      <c r="H1887" s="4" t="str">
        <f>IF($G1887&gt;=30,"Large",IF(G1887&lt;=15,"Small","Medium"))</f>
        <v>Large</v>
      </c>
      <c r="I1887" s="4" t="str">
        <f>VLOOKUP(G1887,$A$2:$B$12,2,TRUE)</f>
        <v>Extra Large</v>
      </c>
      <c r="J1887" s="1">
        <v>218.77</v>
      </c>
      <c r="K1887" s="4">
        <f>IF(I1887="Extra Large",0.01,IF(I1887="XXX Large",0.01,IF(I1887="XX Large",0.01,0)))</f>
        <v>0.01</v>
      </c>
      <c r="L1887" s="4">
        <f>J1887-(J1887*K1887)</f>
        <v>216.5823</v>
      </c>
      <c r="M1887" s="4">
        <f>IF(I1887="XXX Large",J1887-O1887,IF(I1887="XX Large",J1887-O1887,IF(I1887="Extra Large",J1887-O1887,J1887)))</f>
        <v>210.99</v>
      </c>
      <c r="N1887" s="1" t="s">
        <v>10</v>
      </c>
      <c r="O1887" s="1">
        <v>7.78</v>
      </c>
    </row>
    <row r="1888" spans="4:15" x14ac:dyDescent="0.25">
      <c r="D1888" s="1">
        <v>3907</v>
      </c>
      <c r="E1888" s="2">
        <v>41139</v>
      </c>
      <c r="F1888" s="1" t="s">
        <v>14</v>
      </c>
      <c r="G1888" s="1">
        <v>36</v>
      </c>
      <c r="H1888" s="4" t="str">
        <f>IF($G1888&gt;=30,"Large",IF(G1888&lt;=15,"Small","Medium"))</f>
        <v>Large</v>
      </c>
      <c r="I1888" s="4" t="str">
        <f>VLOOKUP(G1888,$A$2:$B$12,2,TRUE)</f>
        <v>Extra Large</v>
      </c>
      <c r="J1888" s="1">
        <v>218.12</v>
      </c>
      <c r="K1888" s="4">
        <f>IF(I1888="Extra Large",0.01,IF(I1888="XXX Large",0.01,IF(I1888="XX Large",0.01,0)))</f>
        <v>0.01</v>
      </c>
      <c r="L1888" s="4">
        <f>J1888-(J1888*K1888)</f>
        <v>215.93880000000001</v>
      </c>
      <c r="M1888" s="4">
        <f>IF(I1888="XXX Large",J1888-O1888,IF(I1888="XX Large",J1888-O1888,IF(I1888="Extra Large",J1888-O1888,J1888)))</f>
        <v>169.12</v>
      </c>
      <c r="N1888" s="1" t="s">
        <v>10</v>
      </c>
      <c r="O1888" s="1">
        <v>49</v>
      </c>
    </row>
    <row r="1889" spans="4:15" x14ac:dyDescent="0.25">
      <c r="D1889" s="1">
        <v>6018</v>
      </c>
      <c r="E1889" s="2">
        <v>41139</v>
      </c>
      <c r="F1889" s="1" t="s">
        <v>7</v>
      </c>
      <c r="G1889" s="1">
        <v>39</v>
      </c>
      <c r="H1889" s="4" t="str">
        <f>IF($G1889&gt;=30,"Large",IF(G1889&lt;=15,"Small","Medium"))</f>
        <v>Large</v>
      </c>
      <c r="I1889" s="4" t="str">
        <f>VLOOKUP(G1889,$A$2:$B$12,2,TRUE)</f>
        <v>Extra Large</v>
      </c>
      <c r="J1889" s="1">
        <v>206.09</v>
      </c>
      <c r="K1889" s="4">
        <f>IF(I1889="Extra Large",0.01,IF(I1889="XXX Large",0.01,IF(I1889="XX Large",0.01,0)))</f>
        <v>0.01</v>
      </c>
      <c r="L1889" s="4">
        <f>J1889-(J1889*K1889)</f>
        <v>204.0291</v>
      </c>
      <c r="M1889" s="4">
        <f>IF(I1889="XXX Large",J1889-O1889,IF(I1889="XX Large",J1889-O1889,IF(I1889="Extra Large",J1889-O1889,J1889)))</f>
        <v>204.06</v>
      </c>
      <c r="N1889" s="1" t="s">
        <v>10</v>
      </c>
      <c r="O1889" s="1">
        <v>2.0299999999999998</v>
      </c>
    </row>
    <row r="1890" spans="4:15" x14ac:dyDescent="0.25">
      <c r="D1890" s="1">
        <v>31297</v>
      </c>
      <c r="E1890" s="2">
        <v>41139</v>
      </c>
      <c r="F1890" s="1" t="s">
        <v>7</v>
      </c>
      <c r="G1890" s="1">
        <v>39</v>
      </c>
      <c r="H1890" s="4" t="str">
        <f>IF($G1890&gt;=30,"Large",IF(G1890&lt;=15,"Small","Medium"))</f>
        <v>Large</v>
      </c>
      <c r="I1890" s="4" t="str">
        <f>VLOOKUP(G1890,$A$2:$B$12,2,TRUE)</f>
        <v>Extra Large</v>
      </c>
      <c r="J1890" s="1">
        <v>679.95</v>
      </c>
      <c r="K1890" s="4">
        <f>IF(I1890="Extra Large",0.01,IF(I1890="XXX Large",0.01,IF(I1890="XX Large",0.01,0)))</f>
        <v>0.01</v>
      </c>
      <c r="L1890" s="4">
        <f>J1890-(J1890*K1890)</f>
        <v>673.15050000000008</v>
      </c>
      <c r="M1890" s="4">
        <f>IF(I1890="XXX Large",J1890-O1890,IF(I1890="XX Large",J1890-O1890,IF(I1890="Extra Large",J1890-O1890,J1890)))</f>
        <v>671.30000000000007</v>
      </c>
      <c r="N1890" s="1" t="s">
        <v>10</v>
      </c>
      <c r="O1890" s="1">
        <v>8.65</v>
      </c>
    </row>
    <row r="1891" spans="4:15" x14ac:dyDescent="0.25">
      <c r="D1891" s="1">
        <v>58084</v>
      </c>
      <c r="E1891" s="2">
        <v>41140</v>
      </c>
      <c r="F1891" s="1" t="s">
        <v>14</v>
      </c>
      <c r="G1891" s="1">
        <v>36</v>
      </c>
      <c r="H1891" s="4" t="str">
        <f>IF($G1891&gt;=30,"Large",IF(G1891&lt;=15,"Small","Medium"))</f>
        <v>Large</v>
      </c>
      <c r="I1891" s="4" t="str">
        <f>VLOOKUP(G1891,$A$2:$B$12,2,TRUE)</f>
        <v>Extra Large</v>
      </c>
      <c r="J1891" s="1">
        <v>266.16000000000003</v>
      </c>
      <c r="K1891" s="4">
        <f>IF(I1891="Extra Large",0.01,IF(I1891="XXX Large",0.01,IF(I1891="XX Large",0.01,0)))</f>
        <v>0.01</v>
      </c>
      <c r="L1891" s="4">
        <f>J1891-(J1891*K1891)</f>
        <v>263.4984</v>
      </c>
      <c r="M1891" s="4">
        <f>IF(I1891="XXX Large",J1891-O1891,IF(I1891="XX Large",J1891-O1891,IF(I1891="Extra Large",J1891-O1891,J1891)))</f>
        <v>264.39000000000004</v>
      </c>
      <c r="N1891" s="1" t="s">
        <v>10</v>
      </c>
      <c r="O1891" s="1">
        <v>1.77</v>
      </c>
    </row>
    <row r="1892" spans="4:15" x14ac:dyDescent="0.25">
      <c r="D1892" s="1">
        <v>40608</v>
      </c>
      <c r="E1892" s="2">
        <v>41140</v>
      </c>
      <c r="F1892" s="1" t="s">
        <v>11</v>
      </c>
      <c r="G1892" s="1">
        <v>39</v>
      </c>
      <c r="H1892" s="4" t="str">
        <f>IF($G1892&gt;=30,"Large",IF(G1892&lt;=15,"Small","Medium"))</f>
        <v>Large</v>
      </c>
      <c r="I1892" s="4" t="str">
        <f>VLOOKUP(G1892,$A$2:$B$12,2,TRUE)</f>
        <v>Extra Large</v>
      </c>
      <c r="J1892" s="1">
        <v>223.79</v>
      </c>
      <c r="K1892" s="4">
        <f>IF(I1892="Extra Large",0.01,IF(I1892="XXX Large",0.01,IF(I1892="XX Large",0.01,0)))</f>
        <v>0.01</v>
      </c>
      <c r="L1892" s="4">
        <f>J1892-(J1892*K1892)</f>
        <v>221.5521</v>
      </c>
      <c r="M1892" s="4">
        <f>IF(I1892="XXX Large",J1892-O1892,IF(I1892="XX Large",J1892-O1892,IF(I1892="Extra Large",J1892-O1892,J1892)))</f>
        <v>218.13</v>
      </c>
      <c r="N1892" s="1" t="s">
        <v>10</v>
      </c>
      <c r="O1892" s="1">
        <v>5.66</v>
      </c>
    </row>
    <row r="1893" spans="4:15" x14ac:dyDescent="0.25">
      <c r="D1893" s="1">
        <v>4099</v>
      </c>
      <c r="E1893" s="2">
        <v>41141</v>
      </c>
      <c r="F1893" s="1" t="s">
        <v>12</v>
      </c>
      <c r="G1893" s="1">
        <v>39</v>
      </c>
      <c r="H1893" s="4" t="str">
        <f>IF($G1893&gt;=30,"Large",IF(G1893&lt;=15,"Small","Medium"))</f>
        <v>Large</v>
      </c>
      <c r="I1893" s="4" t="str">
        <f>VLOOKUP(G1893,$A$2:$B$12,2,TRUE)</f>
        <v>Extra Large</v>
      </c>
      <c r="J1893" s="1">
        <v>3607.8505</v>
      </c>
      <c r="K1893" s="4">
        <f>IF(I1893="Extra Large",0.01,IF(I1893="XXX Large",0.01,IF(I1893="XX Large",0.01,0)))</f>
        <v>0.01</v>
      </c>
      <c r="L1893" s="4">
        <f>J1893-(J1893*K1893)</f>
        <v>3571.7719950000001</v>
      </c>
      <c r="M1893" s="4">
        <f>IF(I1893="XXX Large",J1893-O1893,IF(I1893="XX Large",J1893-O1893,IF(I1893="Extra Large",J1893-O1893,J1893)))</f>
        <v>3598.8605000000002</v>
      </c>
      <c r="N1893" s="1" t="s">
        <v>10</v>
      </c>
      <c r="O1893" s="1">
        <v>8.99</v>
      </c>
    </row>
    <row r="1894" spans="4:15" x14ac:dyDescent="0.25">
      <c r="D1894" s="1">
        <v>8039</v>
      </c>
      <c r="E1894" s="2">
        <v>41144</v>
      </c>
      <c r="F1894" s="1" t="s">
        <v>14</v>
      </c>
      <c r="G1894" s="1">
        <v>37</v>
      </c>
      <c r="H1894" s="4" t="str">
        <f>IF($G1894&gt;=30,"Large",IF(G1894&lt;=15,"Small","Medium"))</f>
        <v>Large</v>
      </c>
      <c r="I1894" s="4" t="str">
        <f>VLOOKUP(G1894,$A$2:$B$12,2,TRUE)</f>
        <v>Extra Large</v>
      </c>
      <c r="J1894" s="1">
        <v>1199.7</v>
      </c>
      <c r="K1894" s="4">
        <f>IF(I1894="Extra Large",0.01,IF(I1894="XXX Large",0.01,IF(I1894="XX Large",0.01,0)))</f>
        <v>0.01</v>
      </c>
      <c r="L1894" s="4">
        <f>J1894-(J1894*K1894)</f>
        <v>1187.703</v>
      </c>
      <c r="M1894" s="4">
        <f>IF(I1894="XXX Large",J1894-O1894,IF(I1894="XX Large",J1894-O1894,IF(I1894="Extra Large",J1894-O1894,J1894)))</f>
        <v>1180.19</v>
      </c>
      <c r="N1894" s="1" t="s">
        <v>10</v>
      </c>
      <c r="O1894" s="1">
        <v>19.510000000000002</v>
      </c>
    </row>
    <row r="1895" spans="4:15" x14ac:dyDescent="0.25">
      <c r="D1895" s="1">
        <v>22434</v>
      </c>
      <c r="E1895" s="2">
        <v>41150</v>
      </c>
      <c r="F1895" s="1" t="s">
        <v>12</v>
      </c>
      <c r="G1895" s="1">
        <v>39</v>
      </c>
      <c r="H1895" s="4" t="str">
        <f>IF($G1895&gt;=30,"Large",IF(G1895&lt;=15,"Small","Medium"))</f>
        <v>Large</v>
      </c>
      <c r="I1895" s="4" t="str">
        <f>VLOOKUP(G1895,$A$2:$B$12,2,TRUE)</f>
        <v>Extra Large</v>
      </c>
      <c r="J1895" s="1">
        <v>140.74</v>
      </c>
      <c r="K1895" s="4">
        <f>IF(I1895="Extra Large",0.01,IF(I1895="XXX Large",0.01,IF(I1895="XX Large",0.01,0)))</f>
        <v>0.01</v>
      </c>
      <c r="L1895" s="4">
        <f>J1895-(J1895*K1895)</f>
        <v>139.33260000000001</v>
      </c>
      <c r="M1895" s="4">
        <f>IF(I1895="XXX Large",J1895-O1895,IF(I1895="XX Large",J1895-O1895,IF(I1895="Extra Large",J1895-O1895,J1895)))</f>
        <v>136.77000000000001</v>
      </c>
      <c r="N1895" s="1" t="s">
        <v>10</v>
      </c>
      <c r="O1895" s="1">
        <v>3.97</v>
      </c>
    </row>
    <row r="1896" spans="4:15" x14ac:dyDescent="0.25">
      <c r="D1896" s="1">
        <v>25666</v>
      </c>
      <c r="E1896" s="2">
        <v>41154</v>
      </c>
      <c r="F1896" s="1" t="s">
        <v>12</v>
      </c>
      <c r="G1896" s="1">
        <v>36</v>
      </c>
      <c r="H1896" s="4" t="str">
        <f>IF($G1896&gt;=30,"Large",IF(G1896&lt;=15,"Small","Medium"))</f>
        <v>Large</v>
      </c>
      <c r="I1896" s="4" t="str">
        <f>VLOOKUP(G1896,$A$2:$B$12,2,TRUE)</f>
        <v>Extra Large</v>
      </c>
      <c r="J1896" s="1">
        <v>5072.34</v>
      </c>
      <c r="K1896" s="4">
        <f>IF(I1896="Extra Large",0.01,IF(I1896="XXX Large",0.01,IF(I1896="XX Large",0.01,0)))</f>
        <v>0.01</v>
      </c>
      <c r="L1896" s="4">
        <f>J1896-(J1896*K1896)</f>
        <v>5021.6166000000003</v>
      </c>
      <c r="M1896" s="4">
        <f>IF(I1896="XXX Large",J1896-O1896,IF(I1896="XX Large",J1896-O1896,IF(I1896="Extra Large",J1896-O1896,J1896)))</f>
        <v>5052.3500000000004</v>
      </c>
      <c r="N1896" s="1" t="s">
        <v>10</v>
      </c>
      <c r="O1896" s="1">
        <v>19.989999999999998</v>
      </c>
    </row>
    <row r="1897" spans="4:15" x14ac:dyDescent="0.25">
      <c r="D1897" s="1">
        <v>39555</v>
      </c>
      <c r="E1897" s="2">
        <v>41156</v>
      </c>
      <c r="F1897" s="1" t="s">
        <v>7</v>
      </c>
      <c r="G1897" s="1">
        <v>38</v>
      </c>
      <c r="H1897" s="4" t="str">
        <f>IF($G1897&gt;=30,"Large",IF(G1897&lt;=15,"Small","Medium"))</f>
        <v>Large</v>
      </c>
      <c r="I1897" s="4" t="str">
        <f>VLOOKUP(G1897,$A$2:$B$12,2,TRUE)</f>
        <v>Extra Large</v>
      </c>
      <c r="J1897" s="1">
        <v>1112.54</v>
      </c>
      <c r="K1897" s="4">
        <f>IF(I1897="Extra Large",0.01,IF(I1897="XXX Large",0.01,IF(I1897="XX Large",0.01,0)))</f>
        <v>0.01</v>
      </c>
      <c r="L1897" s="4">
        <f>J1897-(J1897*K1897)</f>
        <v>1101.4146000000001</v>
      </c>
      <c r="M1897" s="4">
        <f>IF(I1897="XXX Large",J1897-O1897,IF(I1897="XX Large",J1897-O1897,IF(I1897="Extra Large",J1897-O1897,J1897)))</f>
        <v>1104.31</v>
      </c>
      <c r="N1897" s="1" t="s">
        <v>10</v>
      </c>
      <c r="O1897" s="1">
        <v>8.23</v>
      </c>
    </row>
    <row r="1898" spans="4:15" x14ac:dyDescent="0.25">
      <c r="D1898" s="1">
        <v>52130</v>
      </c>
      <c r="E1898" s="2">
        <v>41157</v>
      </c>
      <c r="F1898" s="1" t="s">
        <v>7</v>
      </c>
      <c r="G1898" s="1">
        <v>36</v>
      </c>
      <c r="H1898" s="4" t="str">
        <f>IF($G1898&gt;=30,"Large",IF(G1898&lt;=15,"Small","Medium"))</f>
        <v>Large</v>
      </c>
      <c r="I1898" s="4" t="str">
        <f>VLOOKUP(G1898,$A$2:$B$12,2,TRUE)</f>
        <v>Extra Large</v>
      </c>
      <c r="J1898" s="1">
        <v>1436.55</v>
      </c>
      <c r="K1898" s="4">
        <f>IF(I1898="Extra Large",0.01,IF(I1898="XXX Large",0.01,IF(I1898="XX Large",0.01,0)))</f>
        <v>0.01</v>
      </c>
      <c r="L1898" s="4">
        <f>J1898-(J1898*K1898)</f>
        <v>1422.1844999999998</v>
      </c>
      <c r="M1898" s="4">
        <f>IF(I1898="XXX Large",J1898-O1898,IF(I1898="XX Large",J1898-O1898,IF(I1898="Extra Large",J1898-O1898,J1898)))</f>
        <v>1417.57</v>
      </c>
      <c r="N1898" s="1" t="s">
        <v>10</v>
      </c>
      <c r="O1898" s="1">
        <v>18.98</v>
      </c>
    </row>
    <row r="1899" spans="4:15" x14ac:dyDescent="0.25">
      <c r="D1899" s="1">
        <v>59202</v>
      </c>
      <c r="E1899" s="2">
        <v>41160</v>
      </c>
      <c r="F1899" s="1" t="s">
        <v>14</v>
      </c>
      <c r="G1899" s="1">
        <v>36</v>
      </c>
      <c r="H1899" s="4" t="str">
        <f>IF($G1899&gt;=30,"Large",IF(G1899&lt;=15,"Small","Medium"))</f>
        <v>Large</v>
      </c>
      <c r="I1899" s="4" t="str">
        <f>VLOOKUP(G1899,$A$2:$B$12,2,TRUE)</f>
        <v>Extra Large</v>
      </c>
      <c r="J1899" s="1">
        <v>218.81</v>
      </c>
      <c r="K1899" s="4">
        <f>IF(I1899="Extra Large",0.01,IF(I1899="XXX Large",0.01,IF(I1899="XX Large",0.01,0)))</f>
        <v>0.01</v>
      </c>
      <c r="L1899" s="4">
        <f>J1899-(J1899*K1899)</f>
        <v>216.62190000000001</v>
      </c>
      <c r="M1899" s="4">
        <f>IF(I1899="XXX Large",J1899-O1899,IF(I1899="XX Large",J1899-O1899,IF(I1899="Extra Large",J1899-O1899,J1899)))</f>
        <v>216.54</v>
      </c>
      <c r="N1899" s="1" t="s">
        <v>10</v>
      </c>
      <c r="O1899" s="1">
        <v>2.27</v>
      </c>
    </row>
    <row r="1900" spans="4:15" x14ac:dyDescent="0.25">
      <c r="D1900" s="1">
        <v>58278</v>
      </c>
      <c r="E1900" s="2">
        <v>41162</v>
      </c>
      <c r="F1900" s="1" t="s">
        <v>9</v>
      </c>
      <c r="G1900" s="1">
        <v>37</v>
      </c>
      <c r="H1900" s="4" t="str">
        <f>IF($G1900&gt;=30,"Large",IF(G1900&lt;=15,"Small","Medium"))</f>
        <v>Large</v>
      </c>
      <c r="I1900" s="4" t="str">
        <f>VLOOKUP(G1900,$A$2:$B$12,2,TRUE)</f>
        <v>Extra Large</v>
      </c>
      <c r="J1900" s="1">
        <v>3512.9</v>
      </c>
      <c r="K1900" s="4">
        <f>IF(I1900="Extra Large",0.01,IF(I1900="XXX Large",0.01,IF(I1900="XX Large",0.01,0)))</f>
        <v>0.01</v>
      </c>
      <c r="L1900" s="4">
        <f>J1900-(J1900*K1900)</f>
        <v>3477.7710000000002</v>
      </c>
      <c r="M1900" s="4">
        <f>IF(I1900="XXX Large",J1900-O1900,IF(I1900="XX Large",J1900-O1900,IF(I1900="Extra Large",J1900-O1900,J1900)))</f>
        <v>3503.9100000000003</v>
      </c>
      <c r="N1900" s="1" t="s">
        <v>10</v>
      </c>
      <c r="O1900" s="1">
        <v>8.99</v>
      </c>
    </row>
    <row r="1901" spans="4:15" x14ac:dyDescent="0.25">
      <c r="D1901" s="1">
        <v>44805</v>
      </c>
      <c r="E1901" s="2">
        <v>41166</v>
      </c>
      <c r="F1901" s="1" t="s">
        <v>9</v>
      </c>
      <c r="G1901" s="1">
        <v>40</v>
      </c>
      <c r="H1901" s="4" t="str">
        <f>IF($G1901&gt;=30,"Large",IF(G1901&lt;=15,"Small","Medium"))</f>
        <v>Large</v>
      </c>
      <c r="I1901" s="4" t="str">
        <f>VLOOKUP(G1901,$A$2:$B$12,2,TRUE)</f>
        <v>Extra Large</v>
      </c>
      <c r="J1901" s="1">
        <v>1710.65</v>
      </c>
      <c r="K1901" s="4">
        <f>IF(I1901="Extra Large",0.01,IF(I1901="XXX Large",0.01,IF(I1901="XX Large",0.01,0)))</f>
        <v>0.01</v>
      </c>
      <c r="L1901" s="4">
        <f>J1901-(J1901*K1901)</f>
        <v>1693.5435</v>
      </c>
      <c r="M1901" s="4">
        <f>IF(I1901="XXX Large",J1901-O1901,IF(I1901="XX Large",J1901-O1901,IF(I1901="Extra Large",J1901-O1901,J1901)))</f>
        <v>1707.66</v>
      </c>
      <c r="N1901" s="1" t="s">
        <v>10</v>
      </c>
      <c r="O1901" s="1">
        <v>2.99</v>
      </c>
    </row>
    <row r="1902" spans="4:15" x14ac:dyDescent="0.25">
      <c r="D1902" s="1">
        <v>41286</v>
      </c>
      <c r="E1902" s="2">
        <v>41168</v>
      </c>
      <c r="F1902" s="1" t="s">
        <v>14</v>
      </c>
      <c r="G1902" s="1">
        <v>40</v>
      </c>
      <c r="H1902" s="4" t="str">
        <f>IF($G1902&gt;=30,"Large",IF(G1902&lt;=15,"Small","Medium"))</f>
        <v>Large</v>
      </c>
      <c r="I1902" s="4" t="str">
        <f>VLOOKUP(G1902,$A$2:$B$12,2,TRUE)</f>
        <v>Extra Large</v>
      </c>
      <c r="J1902" s="1">
        <v>260.95999999999998</v>
      </c>
      <c r="K1902" s="4">
        <f>IF(I1902="Extra Large",0.01,IF(I1902="XXX Large",0.01,IF(I1902="XX Large",0.01,0)))</f>
        <v>0.01</v>
      </c>
      <c r="L1902" s="4">
        <f>J1902-(J1902*K1902)</f>
        <v>258.35039999999998</v>
      </c>
      <c r="M1902" s="4">
        <f>IF(I1902="XXX Large",J1902-O1902,IF(I1902="XX Large",J1902-O1902,IF(I1902="Extra Large",J1902-O1902,J1902)))</f>
        <v>254.73999999999998</v>
      </c>
      <c r="N1902" s="1" t="s">
        <v>10</v>
      </c>
      <c r="O1902" s="1">
        <v>6.22</v>
      </c>
    </row>
    <row r="1903" spans="4:15" x14ac:dyDescent="0.25">
      <c r="D1903" s="1">
        <v>3810</v>
      </c>
      <c r="E1903" s="2">
        <v>41168</v>
      </c>
      <c r="F1903" s="1" t="s">
        <v>12</v>
      </c>
      <c r="G1903" s="1">
        <v>40</v>
      </c>
      <c r="H1903" s="4" t="str">
        <f>IF($G1903&gt;=30,"Large",IF(G1903&lt;=15,"Small","Medium"))</f>
        <v>Large</v>
      </c>
      <c r="I1903" s="4" t="str">
        <f>VLOOKUP(G1903,$A$2:$B$12,2,TRUE)</f>
        <v>Extra Large</v>
      </c>
      <c r="J1903" s="1">
        <v>221.86</v>
      </c>
      <c r="K1903" s="4">
        <f>IF(I1903="Extra Large",0.01,IF(I1903="XXX Large",0.01,IF(I1903="XX Large",0.01,0)))</f>
        <v>0.01</v>
      </c>
      <c r="L1903" s="4">
        <f>J1903-(J1903*K1903)</f>
        <v>219.6414</v>
      </c>
      <c r="M1903" s="4">
        <f>IF(I1903="XXX Large",J1903-O1903,IF(I1903="XX Large",J1903-O1903,IF(I1903="Extra Large",J1903-O1903,J1903)))</f>
        <v>172.86</v>
      </c>
      <c r="N1903" s="1" t="s">
        <v>10</v>
      </c>
      <c r="O1903" s="1">
        <v>49</v>
      </c>
    </row>
    <row r="1904" spans="4:15" x14ac:dyDescent="0.25">
      <c r="D1904" s="1">
        <v>38723</v>
      </c>
      <c r="E1904" s="2">
        <v>41172</v>
      </c>
      <c r="F1904" s="1" t="s">
        <v>12</v>
      </c>
      <c r="G1904" s="1">
        <v>39</v>
      </c>
      <c r="H1904" s="4" t="str">
        <f>IF($G1904&gt;=30,"Large",IF(G1904&lt;=15,"Small","Medium"))</f>
        <v>Large</v>
      </c>
      <c r="I1904" s="4" t="str">
        <f>VLOOKUP(G1904,$A$2:$B$12,2,TRUE)</f>
        <v>Extra Large</v>
      </c>
      <c r="J1904" s="1">
        <v>2617.13</v>
      </c>
      <c r="K1904" s="4">
        <f>IF(I1904="Extra Large",0.01,IF(I1904="XXX Large",0.01,IF(I1904="XX Large",0.01,0)))</f>
        <v>0.01</v>
      </c>
      <c r="L1904" s="4">
        <f>J1904-(J1904*K1904)</f>
        <v>2590.9587000000001</v>
      </c>
      <c r="M1904" s="4">
        <f>IF(I1904="XXX Large",J1904-O1904,IF(I1904="XX Large",J1904-O1904,IF(I1904="Extra Large",J1904-O1904,J1904)))</f>
        <v>2610.25</v>
      </c>
      <c r="N1904" s="1" t="s">
        <v>10</v>
      </c>
      <c r="O1904" s="1">
        <v>6.88</v>
      </c>
    </row>
    <row r="1905" spans="4:15" x14ac:dyDescent="0.25">
      <c r="D1905" s="1">
        <v>30913</v>
      </c>
      <c r="E1905" s="2">
        <v>41174</v>
      </c>
      <c r="F1905" s="1" t="s">
        <v>14</v>
      </c>
      <c r="G1905" s="1">
        <v>36</v>
      </c>
      <c r="H1905" s="4" t="str">
        <f>IF($G1905&gt;=30,"Large",IF(G1905&lt;=15,"Small","Medium"))</f>
        <v>Large</v>
      </c>
      <c r="I1905" s="4" t="str">
        <f>VLOOKUP(G1905,$A$2:$B$12,2,TRUE)</f>
        <v>Extra Large</v>
      </c>
      <c r="J1905" s="1">
        <v>795.52</v>
      </c>
      <c r="K1905" s="4">
        <f>IF(I1905="Extra Large",0.01,IF(I1905="XXX Large",0.01,IF(I1905="XX Large",0.01,0)))</f>
        <v>0.01</v>
      </c>
      <c r="L1905" s="4">
        <f>J1905-(J1905*K1905)</f>
        <v>787.56479999999999</v>
      </c>
      <c r="M1905" s="4">
        <f>IF(I1905="XXX Large",J1905-O1905,IF(I1905="XX Large",J1905-O1905,IF(I1905="Extra Large",J1905-O1905,J1905)))</f>
        <v>793.53</v>
      </c>
      <c r="N1905" s="1" t="s">
        <v>10</v>
      </c>
      <c r="O1905" s="1">
        <v>1.99</v>
      </c>
    </row>
    <row r="1906" spans="4:15" x14ac:dyDescent="0.25">
      <c r="D1906" s="1">
        <v>51107</v>
      </c>
      <c r="E1906" s="2">
        <v>41177</v>
      </c>
      <c r="F1906" s="1" t="s">
        <v>11</v>
      </c>
      <c r="G1906" s="1">
        <v>36</v>
      </c>
      <c r="H1906" s="4" t="str">
        <f>IF($G1906&gt;=30,"Large",IF(G1906&lt;=15,"Small","Medium"))</f>
        <v>Large</v>
      </c>
      <c r="I1906" s="4" t="str">
        <f>VLOOKUP(G1906,$A$2:$B$12,2,TRUE)</f>
        <v>Extra Large</v>
      </c>
      <c r="J1906" s="1">
        <v>772.67</v>
      </c>
      <c r="K1906" s="4">
        <f>IF(I1906="Extra Large",0.01,IF(I1906="XXX Large",0.01,IF(I1906="XX Large",0.01,0)))</f>
        <v>0.01</v>
      </c>
      <c r="L1906" s="4">
        <f>J1906-(J1906*K1906)</f>
        <v>764.94329999999991</v>
      </c>
      <c r="M1906" s="4">
        <f>IF(I1906="XXX Large",J1906-O1906,IF(I1906="XX Large",J1906-O1906,IF(I1906="Extra Large",J1906-O1906,J1906)))</f>
        <v>769.68</v>
      </c>
      <c r="N1906" s="1" t="s">
        <v>10</v>
      </c>
      <c r="O1906" s="1">
        <v>2.99</v>
      </c>
    </row>
    <row r="1907" spans="4:15" x14ac:dyDescent="0.25">
      <c r="D1907" s="1">
        <v>39972</v>
      </c>
      <c r="E1907" s="2">
        <v>41177</v>
      </c>
      <c r="F1907" s="1" t="s">
        <v>11</v>
      </c>
      <c r="G1907" s="1">
        <v>36</v>
      </c>
      <c r="H1907" s="4" t="str">
        <f>IF($G1907&gt;=30,"Large",IF(G1907&lt;=15,"Small","Medium"))</f>
        <v>Large</v>
      </c>
      <c r="I1907" s="4" t="str">
        <f>VLOOKUP(G1907,$A$2:$B$12,2,TRUE)</f>
        <v>Extra Large</v>
      </c>
      <c r="J1907" s="1">
        <v>138.59</v>
      </c>
      <c r="K1907" s="4">
        <f>IF(I1907="Extra Large",0.01,IF(I1907="XXX Large",0.01,IF(I1907="XX Large",0.01,0)))</f>
        <v>0.01</v>
      </c>
      <c r="L1907" s="4">
        <f>J1907-(J1907*K1907)</f>
        <v>137.20410000000001</v>
      </c>
      <c r="M1907" s="4">
        <f>IF(I1907="XXX Large",J1907-O1907,IF(I1907="XX Large",J1907-O1907,IF(I1907="Extra Large",J1907-O1907,J1907)))</f>
        <v>138.09</v>
      </c>
      <c r="N1907" s="1" t="s">
        <v>10</v>
      </c>
      <c r="O1907" s="1">
        <v>0.5</v>
      </c>
    </row>
    <row r="1908" spans="4:15" x14ac:dyDescent="0.25">
      <c r="D1908" s="1">
        <v>16518</v>
      </c>
      <c r="E1908" s="2">
        <v>41181</v>
      </c>
      <c r="F1908" s="1" t="s">
        <v>12</v>
      </c>
      <c r="G1908" s="1">
        <v>36</v>
      </c>
      <c r="H1908" s="4" t="str">
        <f>IF($G1908&gt;=30,"Large",IF(G1908&lt;=15,"Small","Medium"))</f>
        <v>Large</v>
      </c>
      <c r="I1908" s="4" t="str">
        <f>VLOOKUP(G1908,$A$2:$B$12,2,TRUE)</f>
        <v>Extra Large</v>
      </c>
      <c r="J1908" s="1">
        <v>2628.9225000000001</v>
      </c>
      <c r="K1908" s="4">
        <f>IF(I1908="Extra Large",0.01,IF(I1908="XXX Large",0.01,IF(I1908="XX Large",0.01,0)))</f>
        <v>0.01</v>
      </c>
      <c r="L1908" s="4">
        <f>J1908-(J1908*K1908)</f>
        <v>2602.6332750000001</v>
      </c>
      <c r="M1908" s="4">
        <f>IF(I1908="XXX Large",J1908-O1908,IF(I1908="XX Large",J1908-O1908,IF(I1908="Extra Large",J1908-O1908,J1908)))</f>
        <v>2627.9325000000003</v>
      </c>
      <c r="N1908" s="1" t="s">
        <v>10</v>
      </c>
      <c r="O1908" s="1">
        <v>0.99</v>
      </c>
    </row>
    <row r="1909" spans="4:15" x14ac:dyDescent="0.25">
      <c r="D1909" s="1">
        <v>55968</v>
      </c>
      <c r="E1909" s="2">
        <v>41182</v>
      </c>
      <c r="F1909" s="1" t="s">
        <v>7</v>
      </c>
      <c r="G1909" s="1">
        <v>40</v>
      </c>
      <c r="H1909" s="4" t="str">
        <f>IF($G1909&gt;=30,"Large",IF(G1909&lt;=15,"Small","Medium"))</f>
        <v>Large</v>
      </c>
      <c r="I1909" s="4" t="str">
        <f>VLOOKUP(G1909,$A$2:$B$12,2,TRUE)</f>
        <v>Extra Large</v>
      </c>
      <c r="J1909" s="1">
        <v>73.62</v>
      </c>
      <c r="K1909" s="4">
        <f>IF(I1909="Extra Large",0.01,IF(I1909="XXX Large",0.01,IF(I1909="XX Large",0.01,0)))</f>
        <v>0.01</v>
      </c>
      <c r="L1909" s="4">
        <f>J1909-(J1909*K1909)</f>
        <v>72.883800000000008</v>
      </c>
      <c r="M1909" s="4">
        <f>IF(I1909="XXX Large",J1909-O1909,IF(I1909="XX Large",J1909-O1909,IF(I1909="Extra Large",J1909-O1909,J1909)))</f>
        <v>72.62</v>
      </c>
      <c r="N1909" s="1" t="s">
        <v>10</v>
      </c>
      <c r="O1909" s="1">
        <v>1</v>
      </c>
    </row>
    <row r="1910" spans="4:15" x14ac:dyDescent="0.25">
      <c r="D1910" s="1">
        <v>6150</v>
      </c>
      <c r="E1910" s="2">
        <v>41183</v>
      </c>
      <c r="F1910" s="1" t="s">
        <v>12</v>
      </c>
      <c r="G1910" s="1">
        <v>38</v>
      </c>
      <c r="H1910" s="4" t="str">
        <f>IF($G1910&gt;=30,"Large",IF(G1910&lt;=15,"Small","Medium"))</f>
        <v>Large</v>
      </c>
      <c r="I1910" s="4" t="str">
        <f>VLOOKUP(G1910,$A$2:$B$12,2,TRUE)</f>
        <v>Extra Large</v>
      </c>
      <c r="J1910" s="1">
        <v>191.14</v>
      </c>
      <c r="K1910" s="4">
        <f>IF(I1910="Extra Large",0.01,IF(I1910="XXX Large",0.01,IF(I1910="XX Large",0.01,0)))</f>
        <v>0.01</v>
      </c>
      <c r="L1910" s="4">
        <f>J1910-(J1910*K1910)</f>
        <v>189.2286</v>
      </c>
      <c r="M1910" s="4">
        <f>IF(I1910="XXX Large",J1910-O1910,IF(I1910="XX Large",J1910-O1910,IF(I1910="Extra Large",J1910-O1910,J1910)))</f>
        <v>190.33999999999997</v>
      </c>
      <c r="N1910" s="1" t="s">
        <v>10</v>
      </c>
      <c r="O1910" s="1">
        <v>0.8</v>
      </c>
    </row>
    <row r="1911" spans="4:15" x14ac:dyDescent="0.25">
      <c r="D1911" s="1">
        <v>929</v>
      </c>
      <c r="E1911" s="2">
        <v>41183</v>
      </c>
      <c r="F1911" s="1" t="s">
        <v>9</v>
      </c>
      <c r="G1911" s="1">
        <v>39</v>
      </c>
      <c r="H1911" s="4" t="str">
        <f>IF($G1911&gt;=30,"Large",IF(G1911&lt;=15,"Small","Medium"))</f>
        <v>Large</v>
      </c>
      <c r="I1911" s="4" t="str">
        <f>VLOOKUP(G1911,$A$2:$B$12,2,TRUE)</f>
        <v>Extra Large</v>
      </c>
      <c r="J1911" s="1">
        <v>84.33</v>
      </c>
      <c r="K1911" s="4">
        <f>IF(I1911="Extra Large",0.01,IF(I1911="XXX Large",0.01,IF(I1911="XX Large",0.01,0)))</f>
        <v>0.01</v>
      </c>
      <c r="L1911" s="4">
        <f>J1911-(J1911*K1911)</f>
        <v>83.486699999999999</v>
      </c>
      <c r="M1911" s="4">
        <f>IF(I1911="XXX Large",J1911-O1911,IF(I1911="XX Large",J1911-O1911,IF(I1911="Extra Large",J1911-O1911,J1911)))</f>
        <v>81.77</v>
      </c>
      <c r="N1911" s="1" t="s">
        <v>10</v>
      </c>
      <c r="O1911" s="1">
        <v>2.56</v>
      </c>
    </row>
    <row r="1912" spans="4:15" x14ac:dyDescent="0.25">
      <c r="D1912" s="1">
        <v>8677</v>
      </c>
      <c r="E1912" s="2">
        <v>41189</v>
      </c>
      <c r="F1912" s="1" t="s">
        <v>9</v>
      </c>
      <c r="G1912" s="1">
        <v>38</v>
      </c>
      <c r="H1912" s="4" t="str">
        <f>IF($G1912&gt;=30,"Large",IF(G1912&lt;=15,"Small","Medium"))</f>
        <v>Large</v>
      </c>
      <c r="I1912" s="4" t="str">
        <f>VLOOKUP(G1912,$A$2:$B$12,2,TRUE)</f>
        <v>Extra Large</v>
      </c>
      <c r="J1912" s="1">
        <v>1610.76</v>
      </c>
      <c r="K1912" s="4">
        <f>IF(I1912="Extra Large",0.01,IF(I1912="XXX Large",0.01,IF(I1912="XX Large",0.01,0)))</f>
        <v>0.01</v>
      </c>
      <c r="L1912" s="4">
        <f>J1912-(J1912*K1912)</f>
        <v>1594.6523999999999</v>
      </c>
      <c r="M1912" s="4">
        <f>IF(I1912="XXX Large",J1912-O1912,IF(I1912="XX Large",J1912-O1912,IF(I1912="Extra Large",J1912-O1912,J1912)))</f>
        <v>1594.4</v>
      </c>
      <c r="N1912" s="1" t="s">
        <v>10</v>
      </c>
      <c r="O1912" s="1">
        <v>16.36</v>
      </c>
    </row>
    <row r="1913" spans="4:15" x14ac:dyDescent="0.25">
      <c r="D1913" s="1">
        <v>28929</v>
      </c>
      <c r="E1913" s="2">
        <v>41191</v>
      </c>
      <c r="F1913" s="1" t="s">
        <v>14</v>
      </c>
      <c r="G1913" s="1">
        <v>37</v>
      </c>
      <c r="H1913" s="4" t="str">
        <f>IF($G1913&gt;=30,"Large",IF(G1913&lt;=15,"Small","Medium"))</f>
        <v>Large</v>
      </c>
      <c r="I1913" s="4" t="str">
        <f>VLOOKUP(G1913,$A$2:$B$12,2,TRUE)</f>
        <v>Extra Large</v>
      </c>
      <c r="J1913" s="1">
        <v>230.97</v>
      </c>
      <c r="K1913" s="4">
        <f>IF(I1913="Extra Large",0.01,IF(I1913="XXX Large",0.01,IF(I1913="XX Large",0.01,0)))</f>
        <v>0.01</v>
      </c>
      <c r="L1913" s="4">
        <f>J1913-(J1913*K1913)</f>
        <v>228.66030000000001</v>
      </c>
      <c r="M1913" s="4">
        <f>IF(I1913="XXX Large",J1913-O1913,IF(I1913="XX Large",J1913-O1913,IF(I1913="Extra Large",J1913-O1913,J1913)))</f>
        <v>222.78</v>
      </c>
      <c r="N1913" s="1" t="s">
        <v>10</v>
      </c>
      <c r="O1913" s="1">
        <v>8.19</v>
      </c>
    </row>
    <row r="1914" spans="4:15" x14ac:dyDescent="0.25">
      <c r="D1914" s="1">
        <v>43010</v>
      </c>
      <c r="E1914" s="2">
        <v>41191</v>
      </c>
      <c r="F1914" s="1" t="s">
        <v>12</v>
      </c>
      <c r="G1914" s="1">
        <v>40</v>
      </c>
      <c r="H1914" s="4" t="str">
        <f>IF($G1914&gt;=30,"Large",IF(G1914&lt;=15,"Small","Medium"))</f>
        <v>Large</v>
      </c>
      <c r="I1914" s="4" t="str">
        <f>VLOOKUP(G1914,$A$2:$B$12,2,TRUE)</f>
        <v>Extra Large</v>
      </c>
      <c r="J1914" s="1">
        <v>233.2</v>
      </c>
      <c r="K1914" s="4">
        <f>IF(I1914="Extra Large",0.01,IF(I1914="XXX Large",0.01,IF(I1914="XX Large",0.01,0)))</f>
        <v>0.01</v>
      </c>
      <c r="L1914" s="4">
        <f>J1914-(J1914*K1914)</f>
        <v>230.86799999999999</v>
      </c>
      <c r="M1914" s="4">
        <f>IF(I1914="XXX Large",J1914-O1914,IF(I1914="XX Large",J1914-O1914,IF(I1914="Extra Large",J1914-O1914,J1914)))</f>
        <v>231.73999999999998</v>
      </c>
      <c r="N1914" s="1" t="s">
        <v>10</v>
      </c>
      <c r="O1914" s="1">
        <v>1.46</v>
      </c>
    </row>
    <row r="1915" spans="4:15" x14ac:dyDescent="0.25">
      <c r="D1915" s="1">
        <v>44678</v>
      </c>
      <c r="E1915" s="2">
        <v>41195</v>
      </c>
      <c r="F1915" s="1" t="s">
        <v>7</v>
      </c>
      <c r="G1915" s="1">
        <v>36</v>
      </c>
      <c r="H1915" s="4" t="str">
        <f>IF($G1915&gt;=30,"Large",IF(G1915&lt;=15,"Small","Medium"))</f>
        <v>Large</v>
      </c>
      <c r="I1915" s="4" t="str">
        <f>VLOOKUP(G1915,$A$2:$B$12,2,TRUE)</f>
        <v>Extra Large</v>
      </c>
      <c r="J1915" s="1">
        <v>1152.6300000000001</v>
      </c>
      <c r="K1915" s="4">
        <f>IF(I1915="Extra Large",0.01,IF(I1915="XXX Large",0.01,IF(I1915="XX Large",0.01,0)))</f>
        <v>0.01</v>
      </c>
      <c r="L1915" s="4">
        <f>J1915-(J1915*K1915)</f>
        <v>1141.1037000000001</v>
      </c>
      <c r="M1915" s="4">
        <f>IF(I1915="XXX Large",J1915-O1915,IF(I1915="XX Large",J1915-O1915,IF(I1915="Extra Large",J1915-O1915,J1915)))</f>
        <v>1145.5400000000002</v>
      </c>
      <c r="N1915" s="1" t="s">
        <v>10</v>
      </c>
      <c r="O1915" s="1">
        <v>7.09</v>
      </c>
    </row>
    <row r="1916" spans="4:15" x14ac:dyDescent="0.25">
      <c r="D1916" s="1">
        <v>59683</v>
      </c>
      <c r="E1916" s="2">
        <v>41195</v>
      </c>
      <c r="F1916" s="1" t="s">
        <v>11</v>
      </c>
      <c r="G1916" s="1">
        <v>37</v>
      </c>
      <c r="H1916" s="4" t="str">
        <f>IF($G1916&gt;=30,"Large",IF(G1916&lt;=15,"Small","Medium"))</f>
        <v>Large</v>
      </c>
      <c r="I1916" s="4" t="str">
        <f>VLOOKUP(G1916,$A$2:$B$12,2,TRUE)</f>
        <v>Extra Large</v>
      </c>
      <c r="J1916" s="1">
        <v>191.36</v>
      </c>
      <c r="K1916" s="4">
        <f>IF(I1916="Extra Large",0.01,IF(I1916="XXX Large",0.01,IF(I1916="XX Large",0.01,0)))</f>
        <v>0.01</v>
      </c>
      <c r="L1916" s="4">
        <f>J1916-(J1916*K1916)</f>
        <v>189.44640000000001</v>
      </c>
      <c r="M1916" s="4">
        <f>IF(I1916="XXX Large",J1916-O1916,IF(I1916="XX Large",J1916-O1916,IF(I1916="Extra Large",J1916-O1916,J1916)))</f>
        <v>186.39000000000001</v>
      </c>
      <c r="N1916" s="1" t="s">
        <v>10</v>
      </c>
      <c r="O1916" s="1">
        <v>4.97</v>
      </c>
    </row>
    <row r="1917" spans="4:15" x14ac:dyDescent="0.25">
      <c r="D1917" s="1">
        <v>1447</v>
      </c>
      <c r="E1917" s="2">
        <v>41196</v>
      </c>
      <c r="F1917" s="1" t="s">
        <v>9</v>
      </c>
      <c r="G1917" s="1">
        <v>40</v>
      </c>
      <c r="H1917" s="4" t="str">
        <f>IF($G1917&gt;=30,"Large",IF(G1917&lt;=15,"Small","Medium"))</f>
        <v>Large</v>
      </c>
      <c r="I1917" s="4" t="str">
        <f>VLOOKUP(G1917,$A$2:$B$12,2,TRUE)</f>
        <v>Extra Large</v>
      </c>
      <c r="J1917" s="1">
        <v>2135.9735000000001</v>
      </c>
      <c r="K1917" s="4">
        <f>IF(I1917="Extra Large",0.01,IF(I1917="XXX Large",0.01,IF(I1917="XX Large",0.01,0)))</f>
        <v>0.01</v>
      </c>
      <c r="L1917" s="4">
        <f>J1917-(J1917*K1917)</f>
        <v>2114.6137650000001</v>
      </c>
      <c r="M1917" s="4">
        <f>IF(I1917="XXX Large",J1917-O1917,IF(I1917="XX Large",J1917-O1917,IF(I1917="Extra Large",J1917-O1917,J1917)))</f>
        <v>2126.9835000000003</v>
      </c>
      <c r="N1917" s="1" t="s">
        <v>10</v>
      </c>
      <c r="O1917" s="1">
        <v>8.99</v>
      </c>
    </row>
    <row r="1918" spans="4:15" x14ac:dyDescent="0.25">
      <c r="D1918" s="1">
        <v>32165</v>
      </c>
      <c r="E1918" s="2">
        <v>41196</v>
      </c>
      <c r="F1918" s="1" t="s">
        <v>11</v>
      </c>
      <c r="G1918" s="1">
        <v>38</v>
      </c>
      <c r="H1918" s="4" t="str">
        <f>IF($G1918&gt;=30,"Large",IF(G1918&lt;=15,"Small","Medium"))</f>
        <v>Large</v>
      </c>
      <c r="I1918" s="4" t="str">
        <f>VLOOKUP(G1918,$A$2:$B$12,2,TRUE)</f>
        <v>Extra Large</v>
      </c>
      <c r="J1918" s="1">
        <v>2939.6824999999999</v>
      </c>
      <c r="K1918" s="4">
        <f>IF(I1918="Extra Large",0.01,IF(I1918="XXX Large",0.01,IF(I1918="XX Large",0.01,0)))</f>
        <v>0.01</v>
      </c>
      <c r="L1918" s="4">
        <f>J1918-(J1918*K1918)</f>
        <v>2910.2856750000001</v>
      </c>
      <c r="M1918" s="4">
        <f>IF(I1918="XXX Large",J1918-O1918,IF(I1918="XX Large",J1918-O1918,IF(I1918="Extra Large",J1918-O1918,J1918)))</f>
        <v>2938.6925000000001</v>
      </c>
      <c r="N1918" s="1" t="s">
        <v>10</v>
      </c>
      <c r="O1918" s="1">
        <v>0.99</v>
      </c>
    </row>
    <row r="1919" spans="4:15" x14ac:dyDescent="0.25">
      <c r="D1919" s="1">
        <v>12356</v>
      </c>
      <c r="E1919" s="2">
        <v>41200</v>
      </c>
      <c r="F1919" s="1" t="s">
        <v>12</v>
      </c>
      <c r="G1919" s="1">
        <v>39</v>
      </c>
      <c r="H1919" s="4" t="str">
        <f>IF($G1919&gt;=30,"Large",IF(G1919&lt;=15,"Small","Medium"))</f>
        <v>Large</v>
      </c>
      <c r="I1919" s="4" t="str">
        <f>VLOOKUP(G1919,$A$2:$B$12,2,TRUE)</f>
        <v>Extra Large</v>
      </c>
      <c r="J1919" s="1">
        <v>243.05</v>
      </c>
      <c r="K1919" s="4">
        <f>IF(I1919="Extra Large",0.01,IF(I1919="XXX Large",0.01,IF(I1919="XX Large",0.01,0)))</f>
        <v>0.01</v>
      </c>
      <c r="L1919" s="4">
        <f>J1919-(J1919*K1919)</f>
        <v>240.61950000000002</v>
      </c>
      <c r="M1919" s="4">
        <f>IF(I1919="XXX Large",J1919-O1919,IF(I1919="XX Large",J1919-O1919,IF(I1919="Extra Large",J1919-O1919,J1919)))</f>
        <v>237.70000000000002</v>
      </c>
      <c r="N1919" s="1" t="s">
        <v>10</v>
      </c>
      <c r="O1919" s="1">
        <v>5.35</v>
      </c>
    </row>
    <row r="1920" spans="4:15" x14ac:dyDescent="0.25">
      <c r="D1920" s="1">
        <v>30401</v>
      </c>
      <c r="E1920" s="2">
        <v>41200</v>
      </c>
      <c r="F1920" s="1" t="s">
        <v>14</v>
      </c>
      <c r="G1920" s="1">
        <v>39</v>
      </c>
      <c r="H1920" s="4" t="str">
        <f>IF($G1920&gt;=30,"Large",IF(G1920&lt;=15,"Small","Medium"))</f>
        <v>Large</v>
      </c>
      <c r="I1920" s="4" t="str">
        <f>VLOOKUP(G1920,$A$2:$B$12,2,TRUE)</f>
        <v>Extra Large</v>
      </c>
      <c r="J1920" s="1">
        <v>239.4</v>
      </c>
      <c r="K1920" s="4">
        <f>IF(I1920="Extra Large",0.01,IF(I1920="XXX Large",0.01,IF(I1920="XX Large",0.01,0)))</f>
        <v>0.01</v>
      </c>
      <c r="L1920" s="4">
        <f>J1920-(J1920*K1920)</f>
        <v>237.006</v>
      </c>
      <c r="M1920" s="4">
        <f>IF(I1920="XXX Large",J1920-O1920,IF(I1920="XX Large",J1920-O1920,IF(I1920="Extra Large",J1920-O1920,J1920)))</f>
        <v>234.25</v>
      </c>
      <c r="N1920" s="1" t="s">
        <v>10</v>
      </c>
      <c r="O1920" s="1">
        <v>5.15</v>
      </c>
    </row>
    <row r="1921" spans="4:15" x14ac:dyDescent="0.25">
      <c r="D1921" s="1">
        <v>27780</v>
      </c>
      <c r="E1921" s="2">
        <v>41202</v>
      </c>
      <c r="F1921" s="1" t="s">
        <v>12</v>
      </c>
      <c r="G1921" s="1">
        <v>39</v>
      </c>
      <c r="H1921" s="4" t="str">
        <f>IF($G1921&gt;=30,"Large",IF(G1921&lt;=15,"Small","Medium"))</f>
        <v>Large</v>
      </c>
      <c r="I1921" s="4" t="str">
        <f>VLOOKUP(G1921,$A$2:$B$12,2,TRUE)</f>
        <v>Extra Large</v>
      </c>
      <c r="J1921" s="1">
        <v>1678.34</v>
      </c>
      <c r="K1921" s="4">
        <f>IF(I1921="Extra Large",0.01,IF(I1921="XXX Large",0.01,IF(I1921="XX Large",0.01,0)))</f>
        <v>0.01</v>
      </c>
      <c r="L1921" s="4">
        <f>J1921-(J1921*K1921)</f>
        <v>1661.5565999999999</v>
      </c>
      <c r="M1921" s="4">
        <f>IF(I1921="XXX Large",J1921-O1921,IF(I1921="XX Large",J1921-O1921,IF(I1921="Extra Large",J1921-O1921,J1921)))</f>
        <v>1676.35</v>
      </c>
      <c r="N1921" s="1" t="s">
        <v>10</v>
      </c>
      <c r="O1921" s="1">
        <v>1.99</v>
      </c>
    </row>
    <row r="1922" spans="4:15" x14ac:dyDescent="0.25">
      <c r="D1922" s="1">
        <v>27780</v>
      </c>
      <c r="E1922" s="2">
        <v>41202</v>
      </c>
      <c r="F1922" s="1" t="s">
        <v>12</v>
      </c>
      <c r="G1922" s="1">
        <v>39</v>
      </c>
      <c r="H1922" s="4" t="str">
        <f>IF($G1922&gt;=30,"Large",IF(G1922&lt;=15,"Small","Medium"))</f>
        <v>Large</v>
      </c>
      <c r="I1922" s="4" t="str">
        <f>VLOOKUP(G1922,$A$2:$B$12,2,TRUE)</f>
        <v>Extra Large</v>
      </c>
      <c r="J1922" s="1">
        <v>147.71</v>
      </c>
      <c r="K1922" s="4">
        <f>IF(I1922="Extra Large",0.01,IF(I1922="XXX Large",0.01,IF(I1922="XX Large",0.01,0)))</f>
        <v>0.01</v>
      </c>
      <c r="L1922" s="4">
        <f>J1922-(J1922*K1922)</f>
        <v>146.2329</v>
      </c>
      <c r="M1922" s="4">
        <f>IF(I1922="XXX Large",J1922-O1922,IF(I1922="XX Large",J1922-O1922,IF(I1922="Extra Large",J1922-O1922,J1922)))</f>
        <v>146.39000000000001</v>
      </c>
      <c r="N1922" s="1" t="s">
        <v>10</v>
      </c>
      <c r="O1922" s="1">
        <v>1.32</v>
      </c>
    </row>
    <row r="1923" spans="4:15" x14ac:dyDescent="0.25">
      <c r="D1923" s="1">
        <v>56676</v>
      </c>
      <c r="E1923" s="2">
        <v>41207</v>
      </c>
      <c r="F1923" s="1" t="s">
        <v>12</v>
      </c>
      <c r="G1923" s="1">
        <v>39</v>
      </c>
      <c r="H1923" s="4" t="str">
        <f>IF($G1923&gt;=30,"Large",IF(G1923&lt;=15,"Small","Medium"))</f>
        <v>Large</v>
      </c>
      <c r="I1923" s="4" t="str">
        <f>VLOOKUP(G1923,$A$2:$B$12,2,TRUE)</f>
        <v>Extra Large</v>
      </c>
      <c r="J1923" s="1">
        <v>206.47</v>
      </c>
      <c r="K1923" s="4">
        <f>IF(I1923="Extra Large",0.01,IF(I1923="XXX Large",0.01,IF(I1923="XX Large",0.01,0)))</f>
        <v>0.01</v>
      </c>
      <c r="L1923" s="4">
        <f>J1923-(J1923*K1923)</f>
        <v>204.40530000000001</v>
      </c>
      <c r="M1923" s="4">
        <f>IF(I1923="XXX Large",J1923-O1923,IF(I1923="XX Large",J1923-O1923,IF(I1923="Extra Large",J1923-O1923,J1923)))</f>
        <v>200.81</v>
      </c>
      <c r="N1923" s="1" t="s">
        <v>10</v>
      </c>
      <c r="O1923" s="1">
        <v>5.66</v>
      </c>
    </row>
    <row r="1924" spans="4:15" x14ac:dyDescent="0.25">
      <c r="D1924" s="1">
        <v>57861</v>
      </c>
      <c r="E1924" s="2">
        <v>41207</v>
      </c>
      <c r="F1924" s="1" t="s">
        <v>14</v>
      </c>
      <c r="G1924" s="1">
        <v>40</v>
      </c>
      <c r="H1924" s="4" t="str">
        <f>IF($G1924&gt;=30,"Large",IF(G1924&lt;=15,"Small","Medium"))</f>
        <v>Large</v>
      </c>
      <c r="I1924" s="4" t="str">
        <f>VLOOKUP(G1924,$A$2:$B$12,2,TRUE)</f>
        <v>Extra Large</v>
      </c>
      <c r="J1924" s="1">
        <v>120.15</v>
      </c>
      <c r="K1924" s="4">
        <f>IF(I1924="Extra Large",0.01,IF(I1924="XXX Large",0.01,IF(I1924="XX Large",0.01,0)))</f>
        <v>0.01</v>
      </c>
      <c r="L1924" s="4">
        <f>J1924-(J1924*K1924)</f>
        <v>118.94850000000001</v>
      </c>
      <c r="M1924" s="4">
        <f>IF(I1924="XXX Large",J1924-O1924,IF(I1924="XX Large",J1924-O1924,IF(I1924="Extra Large",J1924-O1924,J1924)))</f>
        <v>118.66000000000001</v>
      </c>
      <c r="N1924" s="1" t="s">
        <v>10</v>
      </c>
      <c r="O1924" s="1">
        <v>1.49</v>
      </c>
    </row>
    <row r="1925" spans="4:15" x14ac:dyDescent="0.25">
      <c r="D1925" s="1">
        <v>8289</v>
      </c>
      <c r="E1925" s="2">
        <v>41210</v>
      </c>
      <c r="F1925" s="1" t="s">
        <v>7</v>
      </c>
      <c r="G1925" s="1">
        <v>38</v>
      </c>
      <c r="H1925" s="4" t="str">
        <f>IF($G1925&gt;=30,"Large",IF(G1925&lt;=15,"Small","Medium"))</f>
        <v>Large</v>
      </c>
      <c r="I1925" s="4" t="str">
        <f>VLOOKUP(G1925,$A$2:$B$12,2,TRUE)</f>
        <v>Extra Large</v>
      </c>
      <c r="J1925" s="1">
        <v>572.74</v>
      </c>
      <c r="K1925" s="4">
        <f>IF(I1925="Extra Large",0.01,IF(I1925="XXX Large",0.01,IF(I1925="XX Large",0.01,0)))</f>
        <v>0.01</v>
      </c>
      <c r="L1925" s="4">
        <f>J1925-(J1925*K1925)</f>
        <v>567.01260000000002</v>
      </c>
      <c r="M1925" s="4">
        <f>IF(I1925="XXX Large",J1925-O1925,IF(I1925="XX Large",J1925-O1925,IF(I1925="Extra Large",J1925-O1925,J1925)))</f>
        <v>565.57000000000005</v>
      </c>
      <c r="N1925" s="1" t="s">
        <v>10</v>
      </c>
      <c r="O1925" s="1">
        <v>7.17</v>
      </c>
    </row>
    <row r="1926" spans="4:15" x14ac:dyDescent="0.25">
      <c r="D1926" s="1">
        <v>26116</v>
      </c>
      <c r="E1926" s="2">
        <v>41211</v>
      </c>
      <c r="F1926" s="1" t="s">
        <v>12</v>
      </c>
      <c r="G1926" s="1">
        <v>36</v>
      </c>
      <c r="H1926" s="4" t="str">
        <f>IF($G1926&gt;=30,"Large",IF(G1926&lt;=15,"Small","Medium"))</f>
        <v>Large</v>
      </c>
      <c r="I1926" s="4" t="str">
        <f>VLOOKUP(G1926,$A$2:$B$12,2,TRUE)</f>
        <v>Extra Large</v>
      </c>
      <c r="J1926" s="1">
        <v>697.41</v>
      </c>
      <c r="K1926" s="4">
        <f>IF(I1926="Extra Large",0.01,IF(I1926="XXX Large",0.01,IF(I1926="XX Large",0.01,0)))</f>
        <v>0.01</v>
      </c>
      <c r="L1926" s="4">
        <f>J1926-(J1926*K1926)</f>
        <v>690.43589999999995</v>
      </c>
      <c r="M1926" s="4">
        <f>IF(I1926="XXX Large",J1926-O1926,IF(I1926="XX Large",J1926-O1926,IF(I1926="Extra Large",J1926-O1926,J1926)))</f>
        <v>688.38</v>
      </c>
      <c r="N1926" s="1" t="s">
        <v>10</v>
      </c>
      <c r="O1926" s="1">
        <v>9.0299999999999994</v>
      </c>
    </row>
    <row r="1927" spans="4:15" x14ac:dyDescent="0.25">
      <c r="D1927" s="1">
        <v>35456</v>
      </c>
      <c r="E1927" s="2">
        <v>41214</v>
      </c>
      <c r="F1927" s="1" t="s">
        <v>12</v>
      </c>
      <c r="G1927" s="1">
        <v>37</v>
      </c>
      <c r="H1927" s="4" t="str">
        <f>IF($G1927&gt;=30,"Large",IF(G1927&lt;=15,"Small","Medium"))</f>
        <v>Large</v>
      </c>
      <c r="I1927" s="4" t="str">
        <f>VLOOKUP(G1927,$A$2:$B$12,2,TRUE)</f>
        <v>Extra Large</v>
      </c>
      <c r="J1927" s="1">
        <v>46.37</v>
      </c>
      <c r="K1927" s="4">
        <f>IF(I1927="Extra Large",0.01,IF(I1927="XXX Large",0.01,IF(I1927="XX Large",0.01,0)))</f>
        <v>0.01</v>
      </c>
      <c r="L1927" s="4">
        <f>J1927-(J1927*K1927)</f>
        <v>45.906299999999995</v>
      </c>
      <c r="M1927" s="4">
        <f>IF(I1927="XXX Large",J1927-O1927,IF(I1927="XX Large",J1927-O1927,IF(I1927="Extra Large",J1927-O1927,J1927)))</f>
        <v>45.669999999999995</v>
      </c>
      <c r="N1927" s="1" t="s">
        <v>10</v>
      </c>
      <c r="O1927" s="1">
        <v>0.7</v>
      </c>
    </row>
    <row r="1928" spans="4:15" x14ac:dyDescent="0.25">
      <c r="D1928" s="1">
        <v>19586</v>
      </c>
      <c r="E1928" s="2">
        <v>41214</v>
      </c>
      <c r="F1928" s="1" t="s">
        <v>11</v>
      </c>
      <c r="G1928" s="1">
        <v>36</v>
      </c>
      <c r="H1928" s="4" t="str">
        <f>IF($G1928&gt;=30,"Large",IF(G1928&lt;=15,"Small","Medium"))</f>
        <v>Large</v>
      </c>
      <c r="I1928" s="4" t="str">
        <f>VLOOKUP(G1928,$A$2:$B$12,2,TRUE)</f>
        <v>Extra Large</v>
      </c>
      <c r="J1928" s="1">
        <v>70.63</v>
      </c>
      <c r="K1928" s="4">
        <f>IF(I1928="Extra Large",0.01,IF(I1928="XXX Large",0.01,IF(I1928="XX Large",0.01,0)))</f>
        <v>0.01</v>
      </c>
      <c r="L1928" s="4">
        <f>J1928-(J1928*K1928)</f>
        <v>69.923699999999997</v>
      </c>
      <c r="M1928" s="4">
        <f>IF(I1928="XXX Large",J1928-O1928,IF(I1928="XX Large",J1928-O1928,IF(I1928="Extra Large",J1928-O1928,J1928)))</f>
        <v>68.069999999999993</v>
      </c>
      <c r="N1928" s="1" t="s">
        <v>10</v>
      </c>
      <c r="O1928" s="1">
        <v>2.56</v>
      </c>
    </row>
    <row r="1929" spans="4:15" x14ac:dyDescent="0.25">
      <c r="D1929" s="1">
        <v>3297</v>
      </c>
      <c r="E1929" s="2">
        <v>41215</v>
      </c>
      <c r="F1929" s="1" t="s">
        <v>9</v>
      </c>
      <c r="G1929" s="1">
        <v>40</v>
      </c>
      <c r="H1929" s="4" t="str">
        <f>IF($G1929&gt;=30,"Large",IF(G1929&lt;=15,"Small","Medium"))</f>
        <v>Large</v>
      </c>
      <c r="I1929" s="4" t="str">
        <f>VLOOKUP(G1929,$A$2:$B$12,2,TRUE)</f>
        <v>Extra Large</v>
      </c>
      <c r="J1929" s="1">
        <v>158.69999999999999</v>
      </c>
      <c r="K1929" s="4">
        <f>IF(I1929="Extra Large",0.01,IF(I1929="XXX Large",0.01,IF(I1929="XX Large",0.01,0)))</f>
        <v>0.01</v>
      </c>
      <c r="L1929" s="4">
        <f>J1929-(J1929*K1929)</f>
        <v>157.113</v>
      </c>
      <c r="M1929" s="4">
        <f>IF(I1929="XXX Large",J1929-O1929,IF(I1929="XX Large",J1929-O1929,IF(I1929="Extra Large",J1929-O1929,J1929)))</f>
        <v>151.19999999999999</v>
      </c>
      <c r="N1929" s="1" t="s">
        <v>10</v>
      </c>
      <c r="O1929" s="1">
        <v>7.5</v>
      </c>
    </row>
    <row r="1930" spans="4:15" x14ac:dyDescent="0.25">
      <c r="D1930" s="1">
        <v>31681</v>
      </c>
      <c r="E1930" s="2">
        <v>41220</v>
      </c>
      <c r="F1930" s="1" t="s">
        <v>11</v>
      </c>
      <c r="G1930" s="1">
        <v>38</v>
      </c>
      <c r="H1930" s="4" t="str">
        <f>IF($G1930&gt;=30,"Large",IF(G1930&lt;=15,"Small","Medium"))</f>
        <v>Large</v>
      </c>
      <c r="I1930" s="4" t="str">
        <f>VLOOKUP(G1930,$A$2:$B$12,2,TRUE)</f>
        <v>Extra Large</v>
      </c>
      <c r="J1930" s="1">
        <v>212.12</v>
      </c>
      <c r="K1930" s="4">
        <f>IF(I1930="Extra Large",0.01,IF(I1930="XXX Large",0.01,IF(I1930="XX Large",0.01,0)))</f>
        <v>0.01</v>
      </c>
      <c r="L1930" s="4">
        <f>J1930-(J1930*K1930)</f>
        <v>209.99880000000002</v>
      </c>
      <c r="M1930" s="4">
        <f>IF(I1930="XXX Large",J1930-O1930,IF(I1930="XX Large",J1930-O1930,IF(I1930="Extra Large",J1930-O1930,J1930)))</f>
        <v>206.46</v>
      </c>
      <c r="N1930" s="1" t="s">
        <v>10</v>
      </c>
      <c r="O1930" s="1">
        <v>5.66</v>
      </c>
    </row>
    <row r="1931" spans="4:15" x14ac:dyDescent="0.25">
      <c r="D1931" s="1">
        <v>57699</v>
      </c>
      <c r="E1931" s="2">
        <v>41223</v>
      </c>
      <c r="F1931" s="1" t="s">
        <v>7</v>
      </c>
      <c r="G1931" s="1">
        <v>36</v>
      </c>
      <c r="H1931" s="4" t="str">
        <f>IF($G1931&gt;=30,"Large",IF(G1931&lt;=15,"Small","Medium"))</f>
        <v>Large</v>
      </c>
      <c r="I1931" s="4" t="str">
        <f>VLOOKUP(G1931,$A$2:$B$12,2,TRUE)</f>
        <v>Extra Large</v>
      </c>
      <c r="J1931" s="1">
        <v>2160.83</v>
      </c>
      <c r="K1931" s="4">
        <f>IF(I1931="Extra Large",0.01,IF(I1931="XXX Large",0.01,IF(I1931="XX Large",0.01,0)))</f>
        <v>0.01</v>
      </c>
      <c r="L1931" s="4">
        <f>J1931-(J1931*K1931)</f>
        <v>2139.2217000000001</v>
      </c>
      <c r="M1931" s="4">
        <f>IF(I1931="XXX Large",J1931-O1931,IF(I1931="XX Large",J1931-O1931,IF(I1931="Extra Large",J1931-O1931,J1931)))</f>
        <v>2140.84</v>
      </c>
      <c r="N1931" s="1" t="s">
        <v>10</v>
      </c>
      <c r="O1931" s="1">
        <v>19.989999999999998</v>
      </c>
    </row>
    <row r="1932" spans="4:15" x14ac:dyDescent="0.25">
      <c r="D1932" s="1">
        <v>45346</v>
      </c>
      <c r="E1932" s="2">
        <v>41228</v>
      </c>
      <c r="F1932" s="1" t="s">
        <v>9</v>
      </c>
      <c r="G1932" s="1">
        <v>37</v>
      </c>
      <c r="H1932" s="4" t="str">
        <f>IF($G1932&gt;=30,"Large",IF(G1932&lt;=15,"Small","Medium"))</f>
        <v>Large</v>
      </c>
      <c r="I1932" s="4" t="str">
        <f>VLOOKUP(G1932,$A$2:$B$12,2,TRUE)</f>
        <v>Extra Large</v>
      </c>
      <c r="J1932" s="1">
        <v>692.15</v>
      </c>
      <c r="K1932" s="4">
        <f>IF(I1932="Extra Large",0.01,IF(I1932="XXX Large",0.01,IF(I1932="XX Large",0.01,0)))</f>
        <v>0.01</v>
      </c>
      <c r="L1932" s="4">
        <f>J1932-(J1932*K1932)</f>
        <v>685.22849999999994</v>
      </c>
      <c r="M1932" s="4">
        <f>IF(I1932="XXX Large",J1932-O1932,IF(I1932="XX Large",J1932-O1932,IF(I1932="Extra Large",J1932-O1932,J1932)))</f>
        <v>686.18</v>
      </c>
      <c r="N1932" s="1" t="s">
        <v>10</v>
      </c>
      <c r="O1932" s="1">
        <v>5.97</v>
      </c>
    </row>
    <row r="1933" spans="4:15" x14ac:dyDescent="0.25">
      <c r="D1933" s="1">
        <v>47682</v>
      </c>
      <c r="E1933" s="2">
        <v>41229</v>
      </c>
      <c r="F1933" s="1" t="s">
        <v>11</v>
      </c>
      <c r="G1933" s="1">
        <v>38</v>
      </c>
      <c r="H1933" s="4" t="str">
        <f>IF($G1933&gt;=30,"Large",IF(G1933&lt;=15,"Small","Medium"))</f>
        <v>Large</v>
      </c>
      <c r="I1933" s="4" t="str">
        <f>VLOOKUP(G1933,$A$2:$B$12,2,TRUE)</f>
        <v>Extra Large</v>
      </c>
      <c r="J1933" s="1">
        <v>3191.24</v>
      </c>
      <c r="K1933" s="4">
        <f>IF(I1933="Extra Large",0.01,IF(I1933="XXX Large",0.01,IF(I1933="XX Large",0.01,0)))</f>
        <v>0.01</v>
      </c>
      <c r="L1933" s="4">
        <f>J1933-(J1933*K1933)</f>
        <v>3159.3275999999996</v>
      </c>
      <c r="M1933" s="4">
        <f>IF(I1933="XXX Large",J1933-O1933,IF(I1933="XX Large",J1933-O1933,IF(I1933="Extra Large",J1933-O1933,J1933)))</f>
        <v>3186.2299999999996</v>
      </c>
      <c r="N1933" s="1" t="s">
        <v>10</v>
      </c>
      <c r="O1933" s="1">
        <v>5.01</v>
      </c>
    </row>
    <row r="1934" spans="4:15" x14ac:dyDescent="0.25">
      <c r="D1934" s="1">
        <v>24579</v>
      </c>
      <c r="E1934" s="2">
        <v>41231</v>
      </c>
      <c r="F1934" s="1" t="s">
        <v>9</v>
      </c>
      <c r="G1934" s="1">
        <v>40</v>
      </c>
      <c r="H1934" s="4" t="str">
        <f>IF($G1934&gt;=30,"Large",IF(G1934&lt;=15,"Small","Medium"))</f>
        <v>Large</v>
      </c>
      <c r="I1934" s="4" t="str">
        <f>VLOOKUP(G1934,$A$2:$B$12,2,TRUE)</f>
        <v>Extra Large</v>
      </c>
      <c r="J1934" s="1">
        <v>467.5</v>
      </c>
      <c r="K1934" s="4">
        <f>IF(I1934="Extra Large",0.01,IF(I1934="XXX Large",0.01,IF(I1934="XX Large",0.01,0)))</f>
        <v>0.01</v>
      </c>
      <c r="L1934" s="4">
        <f>J1934-(J1934*K1934)</f>
        <v>462.82499999999999</v>
      </c>
      <c r="M1934" s="4">
        <f>IF(I1934="XXX Large",J1934-O1934,IF(I1934="XX Large",J1934-O1934,IF(I1934="Extra Large",J1934-O1934,J1934)))</f>
        <v>462.52</v>
      </c>
      <c r="N1934" s="1" t="s">
        <v>10</v>
      </c>
      <c r="O1934" s="1">
        <v>4.9800000000000004</v>
      </c>
    </row>
    <row r="1935" spans="4:15" x14ac:dyDescent="0.25">
      <c r="D1935" s="1">
        <v>40838</v>
      </c>
      <c r="E1935" s="2">
        <v>41239</v>
      </c>
      <c r="F1935" s="1" t="s">
        <v>11</v>
      </c>
      <c r="G1935" s="1">
        <v>40</v>
      </c>
      <c r="H1935" s="4" t="str">
        <f>IF($G1935&gt;=30,"Large",IF(G1935&lt;=15,"Small","Medium"))</f>
        <v>Large</v>
      </c>
      <c r="I1935" s="4" t="str">
        <f>VLOOKUP(G1935,$A$2:$B$12,2,TRUE)</f>
        <v>Extra Large</v>
      </c>
      <c r="J1935" s="1">
        <v>323.95999999999998</v>
      </c>
      <c r="K1935" s="4">
        <f>IF(I1935="Extra Large",0.01,IF(I1935="XXX Large",0.01,IF(I1935="XX Large",0.01,0)))</f>
        <v>0.01</v>
      </c>
      <c r="L1935" s="4">
        <f>J1935-(J1935*K1935)</f>
        <v>320.72039999999998</v>
      </c>
      <c r="M1935" s="4">
        <f>IF(I1935="XXX Large",J1935-O1935,IF(I1935="XX Large",J1935-O1935,IF(I1935="Extra Large",J1935-O1935,J1935)))</f>
        <v>316</v>
      </c>
      <c r="N1935" s="1" t="s">
        <v>10</v>
      </c>
      <c r="O1935" s="1">
        <v>7.96</v>
      </c>
    </row>
    <row r="1936" spans="4:15" x14ac:dyDescent="0.25">
      <c r="D1936" s="1">
        <v>23713</v>
      </c>
      <c r="E1936" s="2">
        <v>41241</v>
      </c>
      <c r="F1936" s="1" t="s">
        <v>11</v>
      </c>
      <c r="G1936" s="1">
        <v>38</v>
      </c>
      <c r="H1936" s="4" t="str">
        <f>IF($G1936&gt;=30,"Large",IF(G1936&lt;=15,"Small","Medium"))</f>
        <v>Large</v>
      </c>
      <c r="I1936" s="4" t="str">
        <f>VLOOKUP(G1936,$A$2:$B$12,2,TRUE)</f>
        <v>Extra Large</v>
      </c>
      <c r="J1936" s="1">
        <v>3701.5205000000001</v>
      </c>
      <c r="K1936" s="4">
        <f>IF(I1936="Extra Large",0.01,IF(I1936="XXX Large",0.01,IF(I1936="XX Large",0.01,0)))</f>
        <v>0.01</v>
      </c>
      <c r="L1936" s="4">
        <f>J1936-(J1936*K1936)</f>
        <v>3664.5052949999999</v>
      </c>
      <c r="M1936" s="4">
        <f>IF(I1936="XXX Large",J1936-O1936,IF(I1936="XX Large",J1936-O1936,IF(I1936="Extra Large",J1936-O1936,J1936)))</f>
        <v>3695.6005</v>
      </c>
      <c r="N1936" s="1" t="s">
        <v>10</v>
      </c>
      <c r="O1936" s="1">
        <v>5.92</v>
      </c>
    </row>
    <row r="1937" spans="4:15" x14ac:dyDescent="0.25">
      <c r="D1937" s="1">
        <v>56644</v>
      </c>
      <c r="E1937" s="2">
        <v>41241</v>
      </c>
      <c r="F1937" s="1" t="s">
        <v>11</v>
      </c>
      <c r="G1937" s="1">
        <v>36</v>
      </c>
      <c r="H1937" s="4" t="str">
        <f>IF($G1937&gt;=30,"Large",IF(G1937&lt;=15,"Small","Medium"))</f>
        <v>Large</v>
      </c>
      <c r="I1937" s="4" t="str">
        <f>VLOOKUP(G1937,$A$2:$B$12,2,TRUE)</f>
        <v>Extra Large</v>
      </c>
      <c r="J1937" s="1">
        <v>82.09</v>
      </c>
      <c r="K1937" s="4">
        <f>IF(I1937="Extra Large",0.01,IF(I1937="XXX Large",0.01,IF(I1937="XX Large",0.01,0)))</f>
        <v>0.01</v>
      </c>
      <c r="L1937" s="4">
        <f>J1937-(J1937*K1937)</f>
        <v>81.269100000000009</v>
      </c>
      <c r="M1937" s="4">
        <f>IF(I1937="XXX Large",J1937-O1937,IF(I1937="XX Large",J1937-O1937,IF(I1937="Extra Large",J1937-O1937,J1937)))</f>
        <v>81.09</v>
      </c>
      <c r="N1937" s="1" t="s">
        <v>10</v>
      </c>
      <c r="O1937" s="1">
        <v>1</v>
      </c>
    </row>
    <row r="1938" spans="4:15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>IF($G1938&gt;=30,"Large",IF(G1938&lt;=15,"Small","Medium"))</f>
        <v>Large</v>
      </c>
      <c r="I1938" s="4" t="str">
        <f>VLOOKUP(G1938,$A$2:$B$12,2,TRUE)</f>
        <v>Extra Large</v>
      </c>
      <c r="J1938" s="1">
        <v>2039.0820000000001</v>
      </c>
      <c r="K1938" s="4">
        <f>IF(I1938="Extra Large",0.01,IF(I1938="XXX Large",0.01,IF(I1938="XX Large",0.01,0)))</f>
        <v>0.01</v>
      </c>
      <c r="L1938" s="4">
        <f>J1938-(J1938*K1938)</f>
        <v>2018.69118</v>
      </c>
      <c r="M1938" s="4">
        <f>IF(I1938="XXX Large",J1938-O1938,IF(I1938="XX Large",J1938-O1938,IF(I1938="Extra Large",J1938-O1938,J1938)))</f>
        <v>2034.0920000000001</v>
      </c>
      <c r="N1938" s="1" t="s">
        <v>10</v>
      </c>
      <c r="O1938" s="1">
        <v>4.99</v>
      </c>
    </row>
    <row r="1939" spans="4:15" x14ac:dyDescent="0.25">
      <c r="D1939" s="1">
        <v>54501</v>
      </c>
      <c r="E1939" s="2">
        <v>41242</v>
      </c>
      <c r="F1939" s="1" t="s">
        <v>12</v>
      </c>
      <c r="G1939" s="1">
        <v>38</v>
      </c>
      <c r="H1939" s="4" t="str">
        <f>IF($G1939&gt;=30,"Large",IF(G1939&lt;=15,"Small","Medium"))</f>
        <v>Large</v>
      </c>
      <c r="I1939" s="4" t="str">
        <f>VLOOKUP(G1939,$A$2:$B$12,2,TRUE)</f>
        <v>Extra Large</v>
      </c>
      <c r="J1939" s="1">
        <v>783.96</v>
      </c>
      <c r="K1939" s="4">
        <f>IF(I1939="Extra Large",0.01,IF(I1939="XXX Large",0.01,IF(I1939="XX Large",0.01,0)))</f>
        <v>0.01</v>
      </c>
      <c r="L1939" s="4">
        <f>J1939-(J1939*K1939)</f>
        <v>776.12040000000002</v>
      </c>
      <c r="M1939" s="4">
        <f>IF(I1939="XXX Large",J1939-O1939,IF(I1939="XX Large",J1939-O1939,IF(I1939="Extra Large",J1939-O1939,J1939)))</f>
        <v>748.96</v>
      </c>
      <c r="N1939" s="1" t="s">
        <v>10</v>
      </c>
      <c r="O1939" s="1">
        <v>35</v>
      </c>
    </row>
    <row r="1940" spans="4:15" x14ac:dyDescent="0.25">
      <c r="D1940" s="1">
        <v>56708</v>
      </c>
      <c r="E1940" s="2">
        <v>41245</v>
      </c>
      <c r="F1940" s="1" t="s">
        <v>11</v>
      </c>
      <c r="G1940" s="1">
        <v>36</v>
      </c>
      <c r="H1940" s="4" t="str">
        <f>IF($G1940&gt;=30,"Large",IF(G1940&lt;=15,"Small","Medium"))</f>
        <v>Large</v>
      </c>
      <c r="I1940" s="4" t="str">
        <f>VLOOKUP(G1940,$A$2:$B$12,2,TRUE)</f>
        <v>Extra Large</v>
      </c>
      <c r="J1940" s="1">
        <v>407.17</v>
      </c>
      <c r="K1940" s="4">
        <f>IF(I1940="Extra Large",0.01,IF(I1940="XXX Large",0.01,IF(I1940="XX Large",0.01,0)))</f>
        <v>0.01</v>
      </c>
      <c r="L1940" s="4">
        <f>J1940-(J1940*K1940)</f>
        <v>403.09829999999999</v>
      </c>
      <c r="M1940" s="4">
        <f>IF(I1940="XXX Large",J1940-O1940,IF(I1940="XX Large",J1940-O1940,IF(I1940="Extra Large",J1940-O1940,J1940)))</f>
        <v>400.2</v>
      </c>
      <c r="N1940" s="1" t="s">
        <v>10</v>
      </c>
      <c r="O1940" s="1">
        <v>6.97</v>
      </c>
    </row>
    <row r="1941" spans="4:15" x14ac:dyDescent="0.25">
      <c r="D1941" s="1">
        <v>53216</v>
      </c>
      <c r="E1941" s="2">
        <v>41247</v>
      </c>
      <c r="F1941" s="1" t="s">
        <v>9</v>
      </c>
      <c r="G1941" s="1">
        <v>36</v>
      </c>
      <c r="H1941" s="4" t="str">
        <f>IF($G1941&gt;=30,"Large",IF(G1941&lt;=15,"Small","Medium"))</f>
        <v>Large</v>
      </c>
      <c r="I1941" s="4" t="str">
        <f>VLOOKUP(G1941,$A$2:$B$12,2,TRUE)</f>
        <v>Extra Large</v>
      </c>
      <c r="J1941" s="1">
        <v>228.01</v>
      </c>
      <c r="K1941" s="4">
        <f>IF(I1941="Extra Large",0.01,IF(I1941="XXX Large",0.01,IF(I1941="XX Large",0.01,0)))</f>
        <v>0.01</v>
      </c>
      <c r="L1941" s="4">
        <f>J1941-(J1941*K1941)</f>
        <v>225.72989999999999</v>
      </c>
      <c r="M1941" s="4">
        <f>IF(I1941="XXX Large",J1941-O1941,IF(I1941="XX Large",J1941-O1941,IF(I1941="Extra Large",J1941-O1941,J1941)))</f>
        <v>219.28</v>
      </c>
      <c r="N1941" s="1" t="s">
        <v>10</v>
      </c>
      <c r="O1941" s="1">
        <v>8.73</v>
      </c>
    </row>
    <row r="1942" spans="4:15" x14ac:dyDescent="0.25">
      <c r="D1942" s="1">
        <v>58210</v>
      </c>
      <c r="E1942" s="2">
        <v>41249</v>
      </c>
      <c r="F1942" s="1" t="s">
        <v>14</v>
      </c>
      <c r="G1942" s="1">
        <v>38</v>
      </c>
      <c r="H1942" s="4" t="str">
        <f>IF($G1942&gt;=30,"Large",IF(G1942&lt;=15,"Small","Medium"))</f>
        <v>Large</v>
      </c>
      <c r="I1942" s="4" t="str">
        <f>VLOOKUP(G1942,$A$2:$B$12,2,TRUE)</f>
        <v>Extra Large</v>
      </c>
      <c r="J1942" s="1">
        <v>144.03</v>
      </c>
      <c r="K1942" s="4">
        <f>IF(I1942="Extra Large",0.01,IF(I1942="XXX Large",0.01,IF(I1942="XX Large",0.01,0)))</f>
        <v>0.01</v>
      </c>
      <c r="L1942" s="4">
        <f>J1942-(J1942*K1942)</f>
        <v>142.58969999999999</v>
      </c>
      <c r="M1942" s="4">
        <f>IF(I1942="XXX Large",J1942-O1942,IF(I1942="XX Large",J1942-O1942,IF(I1942="Extra Large",J1942-O1942,J1942)))</f>
        <v>138.56</v>
      </c>
      <c r="N1942" s="1" t="s">
        <v>10</v>
      </c>
      <c r="O1942" s="1">
        <v>5.47</v>
      </c>
    </row>
    <row r="1943" spans="4:15" x14ac:dyDescent="0.25">
      <c r="D1943" s="1">
        <v>21344</v>
      </c>
      <c r="E1943" s="2">
        <v>41252</v>
      </c>
      <c r="F1943" s="1" t="s">
        <v>7</v>
      </c>
      <c r="G1943" s="1">
        <v>39</v>
      </c>
      <c r="H1943" s="4" t="str">
        <f>IF($G1943&gt;=30,"Large",IF(G1943&lt;=15,"Small","Medium"))</f>
        <v>Large</v>
      </c>
      <c r="I1943" s="4" t="str">
        <f>VLOOKUP(G1943,$A$2:$B$12,2,TRUE)</f>
        <v>Extra Large</v>
      </c>
      <c r="J1943" s="1">
        <v>110.79</v>
      </c>
      <c r="K1943" s="4">
        <f>IF(I1943="Extra Large",0.01,IF(I1943="XXX Large",0.01,IF(I1943="XX Large",0.01,0)))</f>
        <v>0.01</v>
      </c>
      <c r="L1943" s="4">
        <f>J1943-(J1943*K1943)</f>
        <v>109.68210000000001</v>
      </c>
      <c r="M1943" s="4">
        <f>IF(I1943="XXX Large",J1943-O1943,IF(I1943="XX Large",J1943-O1943,IF(I1943="Extra Large",J1943-O1943,J1943)))</f>
        <v>110.29</v>
      </c>
      <c r="N1943" s="1" t="s">
        <v>10</v>
      </c>
      <c r="O1943" s="1">
        <v>0.5</v>
      </c>
    </row>
    <row r="1944" spans="4:15" x14ac:dyDescent="0.25">
      <c r="D1944" s="1">
        <v>32449</v>
      </c>
      <c r="E1944" s="2">
        <v>41252</v>
      </c>
      <c r="F1944" s="1" t="s">
        <v>12</v>
      </c>
      <c r="G1944" s="1">
        <v>39</v>
      </c>
      <c r="H1944" s="4" t="str">
        <f>IF($G1944&gt;=30,"Large",IF(G1944&lt;=15,"Small","Medium"))</f>
        <v>Large</v>
      </c>
      <c r="I1944" s="4" t="str">
        <f>VLOOKUP(G1944,$A$2:$B$12,2,TRUE)</f>
        <v>Extra Large</v>
      </c>
      <c r="J1944" s="1">
        <v>277.58</v>
      </c>
      <c r="K1944" s="4">
        <f>IF(I1944="Extra Large",0.01,IF(I1944="XXX Large",0.01,IF(I1944="XX Large",0.01,0)))</f>
        <v>0.01</v>
      </c>
      <c r="L1944" s="4">
        <f>J1944-(J1944*K1944)</f>
        <v>274.80419999999998</v>
      </c>
      <c r="M1944" s="4">
        <f>IF(I1944="XXX Large",J1944-O1944,IF(I1944="XX Large",J1944-O1944,IF(I1944="Extra Large",J1944-O1944,J1944)))</f>
        <v>266.43</v>
      </c>
      <c r="N1944" s="1" t="s">
        <v>10</v>
      </c>
      <c r="O1944" s="1">
        <v>11.15</v>
      </c>
    </row>
    <row r="1945" spans="4:15" x14ac:dyDescent="0.25">
      <c r="D1945" s="1">
        <v>16772</v>
      </c>
      <c r="E1945" s="2">
        <v>41269</v>
      </c>
      <c r="F1945" s="1" t="s">
        <v>9</v>
      </c>
      <c r="G1945" s="1">
        <v>38</v>
      </c>
      <c r="H1945" s="4" t="str">
        <f>IF($G1945&gt;=30,"Large",IF(G1945&lt;=15,"Small","Medium"))</f>
        <v>Large</v>
      </c>
      <c r="I1945" s="4" t="str">
        <f>VLOOKUP(G1945,$A$2:$B$12,2,TRUE)</f>
        <v>Extra Large</v>
      </c>
      <c r="J1945" s="1">
        <v>95.71</v>
      </c>
      <c r="K1945" s="4">
        <f>IF(I1945="Extra Large",0.01,IF(I1945="XXX Large",0.01,IF(I1945="XX Large",0.01,0)))</f>
        <v>0.01</v>
      </c>
      <c r="L1945" s="4">
        <f>J1945-(J1945*K1945)</f>
        <v>94.752899999999997</v>
      </c>
      <c r="M1945" s="4">
        <f>IF(I1945="XXX Large",J1945-O1945,IF(I1945="XX Large",J1945-O1945,IF(I1945="Extra Large",J1945-O1945,J1945)))</f>
        <v>95.21</v>
      </c>
      <c r="N1945" s="1" t="s">
        <v>10</v>
      </c>
      <c r="O1945" s="1">
        <v>0.5</v>
      </c>
    </row>
    <row r="1946" spans="4:15" x14ac:dyDescent="0.25">
      <c r="D1946" s="1">
        <v>26726</v>
      </c>
      <c r="E1946" s="2">
        <v>41270</v>
      </c>
      <c r="F1946" s="1" t="s">
        <v>9</v>
      </c>
      <c r="G1946" s="1">
        <v>37</v>
      </c>
      <c r="H1946" s="4" t="str">
        <f>IF($G1946&gt;=30,"Large",IF(G1946&lt;=15,"Small","Medium"))</f>
        <v>Large</v>
      </c>
      <c r="I1946" s="4" t="str">
        <f>VLOOKUP(G1946,$A$2:$B$12,2,TRUE)</f>
        <v>Extra Large</v>
      </c>
      <c r="J1946" s="1">
        <v>173.11</v>
      </c>
      <c r="K1946" s="4">
        <f>IF(I1946="Extra Large",0.01,IF(I1946="XXX Large",0.01,IF(I1946="XX Large",0.01,0)))</f>
        <v>0.01</v>
      </c>
      <c r="L1946" s="4">
        <f>J1946-(J1946*K1946)</f>
        <v>171.37890000000002</v>
      </c>
      <c r="M1946" s="4">
        <f>IF(I1946="XXX Large",J1946-O1946,IF(I1946="XX Large",J1946-O1946,IF(I1946="Extra Large",J1946-O1946,J1946)))</f>
        <v>167.96</v>
      </c>
      <c r="N1946" s="1" t="s">
        <v>10</v>
      </c>
      <c r="O1946" s="1">
        <v>5.15</v>
      </c>
    </row>
    <row r="1947" spans="4:15" x14ac:dyDescent="0.25">
      <c r="D1947" s="1">
        <v>53730</v>
      </c>
      <c r="E1947" s="2">
        <v>41272</v>
      </c>
      <c r="F1947" s="1" t="s">
        <v>9</v>
      </c>
      <c r="G1947" s="1">
        <v>40</v>
      </c>
      <c r="H1947" s="4" t="str">
        <f>IF($G1947&gt;=30,"Large",IF(G1947&lt;=15,"Small","Medium"))</f>
        <v>Large</v>
      </c>
      <c r="I1947" s="4" t="str">
        <f>VLOOKUP(G1947,$A$2:$B$12,2,TRUE)</f>
        <v>Extra Large</v>
      </c>
      <c r="J1947" s="1">
        <v>181.8</v>
      </c>
      <c r="K1947" s="4">
        <f>IF(I1947="Extra Large",0.01,IF(I1947="XXX Large",0.01,IF(I1947="XX Large",0.01,0)))</f>
        <v>0.01</v>
      </c>
      <c r="L1947" s="4">
        <f>J1947-(J1947*K1947)</f>
        <v>179.982</v>
      </c>
      <c r="M1947" s="4">
        <f>IF(I1947="XXX Large",J1947-O1947,IF(I1947="XX Large",J1947-O1947,IF(I1947="Extra Large",J1947-O1947,J1947)))</f>
        <v>175.97</v>
      </c>
      <c r="N1947" s="1" t="s">
        <v>10</v>
      </c>
      <c r="O1947" s="1">
        <v>5.83</v>
      </c>
    </row>
    <row r="1948" spans="4:15" x14ac:dyDescent="0.25">
      <c r="D1948" s="1">
        <v>16164</v>
      </c>
      <c r="E1948" s="2">
        <v>40911</v>
      </c>
      <c r="F1948" s="1" t="s">
        <v>7</v>
      </c>
      <c r="G1948" s="1">
        <v>22</v>
      </c>
      <c r="H1948" s="4" t="str">
        <f>IF($G1948&gt;=30,"Large",IF(G1948&lt;=15,"Small","Medium"))</f>
        <v>Medium</v>
      </c>
      <c r="I1948" s="4" t="str">
        <f>VLOOKUP(G1948,$A$2:$B$12,2,TRUE)</f>
        <v>Medium</v>
      </c>
      <c r="J1948" s="1">
        <v>3353.54</v>
      </c>
      <c r="K1948" s="4">
        <f>IF(I1948="Extra Large",0.01,IF(I1948="XXX Large",0.01,IF(I1948="XX Large",0.01,0)))</f>
        <v>0</v>
      </c>
      <c r="L1948" s="4">
        <f>J1948-(J1948*K1948)</f>
        <v>3353.54</v>
      </c>
      <c r="M1948" s="4">
        <f>IF(I1948="XXX Large",J1948-O1948,IF(I1948="XX Large",J1948-O1948,IF(I1948="Extra Large",J1948-O1948,J1948)))</f>
        <v>3353.54</v>
      </c>
      <c r="N1948" s="1" t="s">
        <v>10</v>
      </c>
      <c r="O1948" s="1">
        <v>19.989999999999998</v>
      </c>
    </row>
    <row r="1949" spans="4:15" x14ac:dyDescent="0.25">
      <c r="D1949" s="1">
        <v>54115</v>
      </c>
      <c r="E1949" s="2">
        <v>40915</v>
      </c>
      <c r="F1949" s="1" t="s">
        <v>7</v>
      </c>
      <c r="G1949" s="1">
        <v>24</v>
      </c>
      <c r="H1949" s="4" t="str">
        <f>IF($G1949&gt;=30,"Large",IF(G1949&lt;=15,"Small","Medium"))</f>
        <v>Medium</v>
      </c>
      <c r="I1949" s="4" t="str">
        <f>VLOOKUP(G1949,$A$2:$B$12,2,TRUE)</f>
        <v>Medium</v>
      </c>
      <c r="J1949" s="1">
        <v>114.17</v>
      </c>
      <c r="K1949" s="4">
        <f>IF(I1949="Extra Large",0.01,IF(I1949="XXX Large",0.01,IF(I1949="XX Large",0.01,0)))</f>
        <v>0</v>
      </c>
      <c r="L1949" s="4">
        <f>J1949-(J1949*K1949)</f>
        <v>114.17</v>
      </c>
      <c r="M1949" s="4">
        <f>IF(I1949="XXX Large",J1949-O1949,IF(I1949="XX Large",J1949-O1949,IF(I1949="Extra Large",J1949-O1949,J1949)))</f>
        <v>114.17</v>
      </c>
      <c r="N1949" s="1" t="s">
        <v>10</v>
      </c>
      <c r="O1949" s="1">
        <v>5.15</v>
      </c>
    </row>
    <row r="1950" spans="4:15" x14ac:dyDescent="0.25">
      <c r="D1950" s="1">
        <v>26818</v>
      </c>
      <c r="E1950" s="2">
        <v>40916</v>
      </c>
      <c r="F1950" s="1" t="s">
        <v>11</v>
      </c>
      <c r="G1950" s="1">
        <v>23</v>
      </c>
      <c r="H1950" s="4" t="str">
        <f>IF($G1950&gt;=30,"Large",IF(G1950&lt;=15,"Small","Medium"))</f>
        <v>Medium</v>
      </c>
      <c r="I1950" s="4" t="str">
        <f>VLOOKUP(G1950,$A$2:$B$12,2,TRUE)</f>
        <v>Medium</v>
      </c>
      <c r="J1950" s="1">
        <v>202.84</v>
      </c>
      <c r="K1950" s="4">
        <f>IF(I1950="Extra Large",0.01,IF(I1950="XXX Large",0.01,IF(I1950="XX Large",0.01,0)))</f>
        <v>0</v>
      </c>
      <c r="L1950" s="4">
        <f>J1950-(J1950*K1950)</f>
        <v>202.84</v>
      </c>
      <c r="M1950" s="4">
        <f>IF(I1950="XXX Large",J1950-O1950,IF(I1950="XX Large",J1950-O1950,IF(I1950="Extra Large",J1950-O1950,J1950)))</f>
        <v>202.84</v>
      </c>
      <c r="N1950" s="1" t="s">
        <v>10</v>
      </c>
      <c r="O1950" s="1">
        <v>5.6</v>
      </c>
    </row>
    <row r="1951" spans="4:15" x14ac:dyDescent="0.25">
      <c r="D1951" s="1">
        <v>18275</v>
      </c>
      <c r="E1951" s="2">
        <v>40918</v>
      </c>
      <c r="F1951" s="1" t="s">
        <v>7</v>
      </c>
      <c r="G1951" s="1">
        <v>25</v>
      </c>
      <c r="H1951" s="4" t="str">
        <f>IF($G1951&gt;=30,"Large",IF(G1951&lt;=15,"Small","Medium"))</f>
        <v>Medium</v>
      </c>
      <c r="I1951" s="4" t="str">
        <f>VLOOKUP(G1951,$A$2:$B$12,2,TRUE)</f>
        <v>Medium</v>
      </c>
      <c r="J1951" s="1">
        <v>322.73</v>
      </c>
      <c r="K1951" s="4">
        <f>IF(I1951="Extra Large",0.01,IF(I1951="XXX Large",0.01,IF(I1951="XX Large",0.01,0)))</f>
        <v>0</v>
      </c>
      <c r="L1951" s="4">
        <f>J1951-(J1951*K1951)</f>
        <v>322.73</v>
      </c>
      <c r="M1951" s="4">
        <f>IF(I1951="XXX Large",J1951-O1951,IF(I1951="XX Large",J1951-O1951,IF(I1951="Extra Large",J1951-O1951,J1951)))</f>
        <v>322.73</v>
      </c>
      <c r="N1951" s="1" t="s">
        <v>10</v>
      </c>
      <c r="O1951" s="1">
        <v>4.95</v>
      </c>
    </row>
    <row r="1952" spans="4:15" x14ac:dyDescent="0.25">
      <c r="D1952" s="1">
        <v>29090</v>
      </c>
      <c r="E1952" s="2">
        <v>40924</v>
      </c>
      <c r="F1952" s="1" t="s">
        <v>14</v>
      </c>
      <c r="G1952" s="1">
        <v>24</v>
      </c>
      <c r="H1952" s="4" t="str">
        <f>IF($G1952&gt;=30,"Large",IF(G1952&lt;=15,"Small","Medium"))</f>
        <v>Medium</v>
      </c>
      <c r="I1952" s="4" t="str">
        <f>VLOOKUP(G1952,$A$2:$B$12,2,TRUE)</f>
        <v>Medium</v>
      </c>
      <c r="J1952" s="1">
        <v>99.1</v>
      </c>
      <c r="K1952" s="4">
        <f>IF(I1952="Extra Large",0.01,IF(I1952="XXX Large",0.01,IF(I1952="XX Large",0.01,0)))</f>
        <v>0</v>
      </c>
      <c r="L1952" s="4">
        <f>J1952-(J1952*K1952)</f>
        <v>99.1</v>
      </c>
      <c r="M1952" s="4">
        <f>IF(I1952="XXX Large",J1952-O1952,IF(I1952="XX Large",J1952-O1952,IF(I1952="Extra Large",J1952-O1952,J1952)))</f>
        <v>99.1</v>
      </c>
      <c r="N1952" s="1" t="s">
        <v>10</v>
      </c>
      <c r="O1952" s="1">
        <v>0.99</v>
      </c>
    </row>
    <row r="1953" spans="4:15" x14ac:dyDescent="0.25">
      <c r="D1953" s="1">
        <v>9761</v>
      </c>
      <c r="E1953" s="2">
        <v>40930</v>
      </c>
      <c r="F1953" s="1" t="s">
        <v>11</v>
      </c>
      <c r="G1953" s="1">
        <v>23</v>
      </c>
      <c r="H1953" s="4" t="str">
        <f>IF($G1953&gt;=30,"Large",IF(G1953&lt;=15,"Small","Medium"))</f>
        <v>Medium</v>
      </c>
      <c r="I1953" s="4" t="str">
        <f>VLOOKUP(G1953,$A$2:$B$12,2,TRUE)</f>
        <v>Medium</v>
      </c>
      <c r="J1953" s="1">
        <v>133.69</v>
      </c>
      <c r="K1953" s="4">
        <f>IF(I1953="Extra Large",0.01,IF(I1953="XXX Large",0.01,IF(I1953="XX Large",0.01,0)))</f>
        <v>0</v>
      </c>
      <c r="L1953" s="4">
        <f>J1953-(J1953*K1953)</f>
        <v>133.69</v>
      </c>
      <c r="M1953" s="4">
        <f>IF(I1953="XXX Large",J1953-O1953,IF(I1953="XX Large",J1953-O1953,IF(I1953="Extra Large",J1953-O1953,J1953)))</f>
        <v>133.69</v>
      </c>
      <c r="N1953" s="1" t="s">
        <v>10</v>
      </c>
      <c r="O1953" s="1">
        <v>7.15</v>
      </c>
    </row>
    <row r="1954" spans="4:15" x14ac:dyDescent="0.25">
      <c r="D1954" s="1">
        <v>44647</v>
      </c>
      <c r="E1954" s="2">
        <v>40932</v>
      </c>
      <c r="F1954" s="1" t="s">
        <v>7</v>
      </c>
      <c r="G1954" s="1">
        <v>24</v>
      </c>
      <c r="H1954" s="4" t="str">
        <f>IF($G1954&gt;=30,"Large",IF(G1954&lt;=15,"Small","Medium"))</f>
        <v>Medium</v>
      </c>
      <c r="I1954" s="4" t="str">
        <f>VLOOKUP(G1954,$A$2:$B$12,2,TRUE)</f>
        <v>Medium</v>
      </c>
      <c r="J1954" s="1">
        <v>302.91000000000003</v>
      </c>
      <c r="K1954" s="4">
        <f>IF(I1954="Extra Large",0.01,IF(I1954="XXX Large",0.01,IF(I1954="XX Large",0.01,0)))</f>
        <v>0</v>
      </c>
      <c r="L1954" s="4">
        <f>J1954-(J1954*K1954)</f>
        <v>302.91000000000003</v>
      </c>
      <c r="M1954" s="4">
        <f>IF(I1954="XXX Large",J1954-O1954,IF(I1954="XX Large",J1954-O1954,IF(I1954="Extra Large",J1954-O1954,J1954)))</f>
        <v>302.91000000000003</v>
      </c>
      <c r="N1954" s="1" t="s">
        <v>10</v>
      </c>
      <c r="O1954" s="1">
        <v>6.13</v>
      </c>
    </row>
    <row r="1955" spans="4:15" x14ac:dyDescent="0.25">
      <c r="D1955" s="1">
        <v>54177</v>
      </c>
      <c r="E1955" s="2">
        <v>40933</v>
      </c>
      <c r="F1955" s="1" t="s">
        <v>12</v>
      </c>
      <c r="G1955" s="1">
        <v>25</v>
      </c>
      <c r="H1955" s="4" t="str">
        <f>IF($G1955&gt;=30,"Large",IF(G1955&lt;=15,"Small","Medium"))</f>
        <v>Medium</v>
      </c>
      <c r="I1955" s="4" t="str">
        <f>VLOOKUP(G1955,$A$2:$B$12,2,TRUE)</f>
        <v>Medium</v>
      </c>
      <c r="J1955" s="1">
        <v>159</v>
      </c>
      <c r="K1955" s="4">
        <f>IF(I1955="Extra Large",0.01,IF(I1955="XXX Large",0.01,IF(I1955="XX Large",0.01,0)))</f>
        <v>0</v>
      </c>
      <c r="L1955" s="4">
        <f>J1955-(J1955*K1955)</f>
        <v>159</v>
      </c>
      <c r="M1955" s="4">
        <f>IF(I1955="XXX Large",J1955-O1955,IF(I1955="XX Large",J1955-O1955,IF(I1955="Extra Large",J1955-O1955,J1955)))</f>
        <v>159</v>
      </c>
      <c r="N1955" s="1" t="s">
        <v>10</v>
      </c>
      <c r="O1955" s="1">
        <v>7.37</v>
      </c>
    </row>
    <row r="1956" spans="4:15" x14ac:dyDescent="0.25">
      <c r="D1956" s="1">
        <v>41760</v>
      </c>
      <c r="E1956" s="2">
        <v>40935</v>
      </c>
      <c r="F1956" s="1" t="s">
        <v>7</v>
      </c>
      <c r="G1956" s="1">
        <v>22</v>
      </c>
      <c r="H1956" s="4" t="str">
        <f>IF($G1956&gt;=30,"Large",IF(G1956&lt;=15,"Small","Medium"))</f>
        <v>Medium</v>
      </c>
      <c r="I1956" s="4" t="str">
        <f>VLOOKUP(G1956,$A$2:$B$12,2,TRUE)</f>
        <v>Medium</v>
      </c>
      <c r="J1956" s="1">
        <v>247.45</v>
      </c>
      <c r="K1956" s="4">
        <f>IF(I1956="Extra Large",0.01,IF(I1956="XXX Large",0.01,IF(I1956="XX Large",0.01,0)))</f>
        <v>0</v>
      </c>
      <c r="L1956" s="4">
        <f>J1956-(J1956*K1956)</f>
        <v>247.45</v>
      </c>
      <c r="M1956" s="4">
        <f>IF(I1956="XXX Large",J1956-O1956,IF(I1956="XX Large",J1956-O1956,IF(I1956="Extra Large",J1956-O1956,J1956)))</f>
        <v>247.45</v>
      </c>
      <c r="N1956" s="1" t="s">
        <v>10</v>
      </c>
      <c r="O1956" s="1">
        <v>12.52</v>
      </c>
    </row>
    <row r="1957" spans="4:15" x14ac:dyDescent="0.25">
      <c r="D1957" s="1">
        <v>41760</v>
      </c>
      <c r="E1957" s="2">
        <v>40935</v>
      </c>
      <c r="F1957" s="1" t="s">
        <v>7</v>
      </c>
      <c r="G1957" s="1">
        <v>21</v>
      </c>
      <c r="H1957" s="4" t="str">
        <f>IF($G1957&gt;=30,"Large",IF(G1957&lt;=15,"Small","Medium"))</f>
        <v>Medium</v>
      </c>
      <c r="I1957" s="4" t="str">
        <f>VLOOKUP(G1957,$A$2:$B$12,2,TRUE)</f>
        <v>Medium</v>
      </c>
      <c r="J1957" s="1">
        <v>6688.66</v>
      </c>
      <c r="K1957" s="4">
        <f>IF(I1957="Extra Large",0.01,IF(I1957="XXX Large",0.01,IF(I1957="XX Large",0.01,0)))</f>
        <v>0</v>
      </c>
      <c r="L1957" s="4">
        <f>J1957-(J1957*K1957)</f>
        <v>6688.66</v>
      </c>
      <c r="M1957" s="4">
        <f>IF(I1957="XXX Large",J1957-O1957,IF(I1957="XX Large",J1957-O1957,IF(I1957="Extra Large",J1957-O1957,J1957)))</f>
        <v>6688.66</v>
      </c>
      <c r="N1957" s="1" t="s">
        <v>10</v>
      </c>
      <c r="O1957" s="1">
        <v>19.989999999999998</v>
      </c>
    </row>
    <row r="1958" spans="4:15" x14ac:dyDescent="0.25">
      <c r="D1958" s="1">
        <v>44167</v>
      </c>
      <c r="E1958" s="2">
        <v>40938</v>
      </c>
      <c r="F1958" s="1" t="s">
        <v>12</v>
      </c>
      <c r="G1958" s="1">
        <v>23</v>
      </c>
      <c r="H1958" s="4" t="str">
        <f>IF($G1958&gt;=30,"Large",IF(G1958&lt;=15,"Small","Medium"))</f>
        <v>Medium</v>
      </c>
      <c r="I1958" s="4" t="str">
        <f>VLOOKUP(G1958,$A$2:$B$12,2,TRUE)</f>
        <v>Medium</v>
      </c>
      <c r="J1958" s="1">
        <v>3194.05</v>
      </c>
      <c r="K1958" s="4">
        <f>IF(I1958="Extra Large",0.01,IF(I1958="XXX Large",0.01,IF(I1958="XX Large",0.01,0)))</f>
        <v>0</v>
      </c>
      <c r="L1958" s="4">
        <f>J1958-(J1958*K1958)</f>
        <v>3194.05</v>
      </c>
      <c r="M1958" s="4">
        <f>IF(I1958="XXX Large",J1958-O1958,IF(I1958="XX Large",J1958-O1958,IF(I1958="Extra Large",J1958-O1958,J1958)))</f>
        <v>3194.05</v>
      </c>
      <c r="N1958" s="1" t="s">
        <v>10</v>
      </c>
      <c r="O1958" s="1">
        <v>19.989999999999998</v>
      </c>
    </row>
    <row r="1959" spans="4:15" x14ac:dyDescent="0.25">
      <c r="D1959" s="1">
        <v>53795</v>
      </c>
      <c r="E1959" s="2">
        <v>40938</v>
      </c>
      <c r="F1959" s="1" t="s">
        <v>9</v>
      </c>
      <c r="G1959" s="1">
        <v>21</v>
      </c>
      <c r="H1959" s="4" t="str">
        <f>IF($G1959&gt;=30,"Large",IF(G1959&lt;=15,"Small","Medium"))</f>
        <v>Medium</v>
      </c>
      <c r="I1959" s="4" t="str">
        <f>VLOOKUP(G1959,$A$2:$B$12,2,TRUE)</f>
        <v>Medium</v>
      </c>
      <c r="J1959" s="1">
        <v>3356.7350000000001</v>
      </c>
      <c r="K1959" s="4">
        <f>IF(I1959="Extra Large",0.01,IF(I1959="XXX Large",0.01,IF(I1959="XX Large",0.01,0)))</f>
        <v>0</v>
      </c>
      <c r="L1959" s="4">
        <f>J1959-(J1959*K1959)</f>
        <v>3356.7350000000001</v>
      </c>
      <c r="M1959" s="4">
        <f>IF(I1959="XXX Large",J1959-O1959,IF(I1959="XX Large",J1959-O1959,IF(I1959="Extra Large",J1959-O1959,J1959)))</f>
        <v>3356.7350000000001</v>
      </c>
      <c r="N1959" s="1" t="s">
        <v>10</v>
      </c>
      <c r="O1959" s="1">
        <v>4.2</v>
      </c>
    </row>
    <row r="1960" spans="4:15" x14ac:dyDescent="0.25">
      <c r="D1960" s="1">
        <v>41312</v>
      </c>
      <c r="E1960" s="2">
        <v>40939</v>
      </c>
      <c r="F1960" s="1" t="s">
        <v>11</v>
      </c>
      <c r="G1960" s="1">
        <v>21</v>
      </c>
      <c r="H1960" s="4" t="str">
        <f>IF($G1960&gt;=30,"Large",IF(G1960&lt;=15,"Small","Medium"))</f>
        <v>Medium</v>
      </c>
      <c r="I1960" s="4" t="str">
        <f>VLOOKUP(G1960,$A$2:$B$12,2,TRUE)</f>
        <v>Medium</v>
      </c>
      <c r="J1960" s="1">
        <v>787.63</v>
      </c>
      <c r="K1960" s="4">
        <f>IF(I1960="Extra Large",0.01,IF(I1960="XXX Large",0.01,IF(I1960="XX Large",0.01,0)))</f>
        <v>0</v>
      </c>
      <c r="L1960" s="4">
        <f>J1960-(J1960*K1960)</f>
        <v>787.63</v>
      </c>
      <c r="M1960" s="4">
        <f>IF(I1960="XXX Large",J1960-O1960,IF(I1960="XX Large",J1960-O1960,IF(I1960="Extra Large",J1960-O1960,J1960)))</f>
        <v>787.63</v>
      </c>
      <c r="N1960" s="1" t="s">
        <v>10</v>
      </c>
      <c r="O1960" s="1">
        <v>1.99</v>
      </c>
    </row>
    <row r="1961" spans="4:15" x14ac:dyDescent="0.25">
      <c r="D1961" s="1">
        <v>20256</v>
      </c>
      <c r="E1961" s="2">
        <v>40939</v>
      </c>
      <c r="F1961" s="1" t="s">
        <v>7</v>
      </c>
      <c r="G1961" s="1">
        <v>24</v>
      </c>
      <c r="H1961" s="4" t="str">
        <f>IF($G1961&gt;=30,"Large",IF(G1961&lt;=15,"Small","Medium"))</f>
        <v>Medium</v>
      </c>
      <c r="I1961" s="4" t="str">
        <f>VLOOKUP(G1961,$A$2:$B$12,2,TRUE)</f>
        <v>Medium</v>
      </c>
      <c r="J1961" s="1">
        <v>512.83000000000004</v>
      </c>
      <c r="K1961" s="4">
        <f>IF(I1961="Extra Large",0.01,IF(I1961="XXX Large",0.01,IF(I1961="XX Large",0.01,0)))</f>
        <v>0</v>
      </c>
      <c r="L1961" s="4">
        <f>J1961-(J1961*K1961)</f>
        <v>512.83000000000004</v>
      </c>
      <c r="M1961" s="4">
        <f>IF(I1961="XXX Large",J1961-O1961,IF(I1961="XX Large",J1961-O1961,IF(I1961="Extra Large",J1961-O1961,J1961)))</f>
        <v>512.83000000000004</v>
      </c>
      <c r="N1961" s="1" t="s">
        <v>10</v>
      </c>
      <c r="O1961" s="1">
        <v>11.52</v>
      </c>
    </row>
    <row r="1962" spans="4:15" x14ac:dyDescent="0.25">
      <c r="D1962" s="1">
        <v>32513</v>
      </c>
      <c r="E1962" s="2">
        <v>40941</v>
      </c>
      <c r="F1962" s="1" t="s">
        <v>7</v>
      </c>
      <c r="G1962" s="1">
        <v>23</v>
      </c>
      <c r="H1962" s="4" t="str">
        <f>IF($G1962&gt;=30,"Large",IF(G1962&lt;=15,"Small","Medium"))</f>
        <v>Medium</v>
      </c>
      <c r="I1962" s="4" t="str">
        <f>VLOOKUP(G1962,$A$2:$B$12,2,TRUE)</f>
        <v>Medium</v>
      </c>
      <c r="J1962" s="1">
        <v>3982.21</v>
      </c>
      <c r="K1962" s="4">
        <f>IF(I1962="Extra Large",0.01,IF(I1962="XXX Large",0.01,IF(I1962="XX Large",0.01,0)))</f>
        <v>0</v>
      </c>
      <c r="L1962" s="4">
        <f>J1962-(J1962*K1962)</f>
        <v>3982.21</v>
      </c>
      <c r="M1962" s="4">
        <f>IF(I1962="XXX Large",J1962-O1962,IF(I1962="XX Large",J1962-O1962,IF(I1962="Extra Large",J1962-O1962,J1962)))</f>
        <v>3982.21</v>
      </c>
      <c r="N1962" s="1" t="s">
        <v>10</v>
      </c>
      <c r="O1962" s="1">
        <v>19.989999999999998</v>
      </c>
    </row>
    <row r="1963" spans="4:15" x14ac:dyDescent="0.25">
      <c r="D1963" s="1">
        <v>16548</v>
      </c>
      <c r="E1963" s="2">
        <v>40944</v>
      </c>
      <c r="F1963" s="1" t="s">
        <v>11</v>
      </c>
      <c r="G1963" s="1">
        <v>22</v>
      </c>
      <c r="H1963" s="4" t="str">
        <f>IF($G1963&gt;=30,"Large",IF(G1963&lt;=15,"Small","Medium"))</f>
        <v>Medium</v>
      </c>
      <c r="I1963" s="4" t="str">
        <f>VLOOKUP(G1963,$A$2:$B$12,2,TRUE)</f>
        <v>Medium</v>
      </c>
      <c r="J1963" s="1">
        <v>75.19</v>
      </c>
      <c r="K1963" s="4">
        <f>IF(I1963="Extra Large",0.01,IF(I1963="XXX Large",0.01,IF(I1963="XX Large",0.01,0)))</f>
        <v>0</v>
      </c>
      <c r="L1963" s="4">
        <f>J1963-(J1963*K1963)</f>
        <v>75.19</v>
      </c>
      <c r="M1963" s="4">
        <f>IF(I1963="XXX Large",J1963-O1963,IF(I1963="XX Large",J1963-O1963,IF(I1963="Extra Large",J1963-O1963,J1963)))</f>
        <v>75.19</v>
      </c>
      <c r="N1963" s="1" t="s">
        <v>10</v>
      </c>
      <c r="O1963" s="1">
        <v>3.97</v>
      </c>
    </row>
    <row r="1964" spans="4:15" x14ac:dyDescent="0.25">
      <c r="D1964" s="1">
        <v>37763</v>
      </c>
      <c r="E1964" s="2">
        <v>40947</v>
      </c>
      <c r="F1964" s="1" t="s">
        <v>11</v>
      </c>
      <c r="G1964" s="1">
        <v>24</v>
      </c>
      <c r="H1964" s="4" t="str">
        <f>IF($G1964&gt;=30,"Large",IF(G1964&lt;=15,"Small","Medium"))</f>
        <v>Medium</v>
      </c>
      <c r="I1964" s="4" t="str">
        <f>VLOOKUP(G1964,$A$2:$B$12,2,TRUE)</f>
        <v>Medium</v>
      </c>
      <c r="J1964" s="1">
        <v>1247.9275</v>
      </c>
      <c r="K1964" s="4">
        <f>IF(I1964="Extra Large",0.01,IF(I1964="XXX Large",0.01,IF(I1964="XX Large",0.01,0)))</f>
        <v>0</v>
      </c>
      <c r="L1964" s="4">
        <f>J1964-(J1964*K1964)</f>
        <v>1247.9275</v>
      </c>
      <c r="M1964" s="4">
        <f>IF(I1964="XXX Large",J1964-O1964,IF(I1964="XX Large",J1964-O1964,IF(I1964="Extra Large",J1964-O1964,J1964)))</f>
        <v>1247.9275</v>
      </c>
      <c r="N1964" s="1" t="s">
        <v>10</v>
      </c>
      <c r="O1964" s="1">
        <v>2.5</v>
      </c>
    </row>
    <row r="1965" spans="4:15" x14ac:dyDescent="0.25">
      <c r="D1965" s="1">
        <v>30599</v>
      </c>
      <c r="E1965" s="2">
        <v>40949</v>
      </c>
      <c r="F1965" s="1" t="s">
        <v>11</v>
      </c>
      <c r="G1965" s="1">
        <v>23</v>
      </c>
      <c r="H1965" s="4" t="str">
        <f>IF($G1965&gt;=30,"Large",IF(G1965&lt;=15,"Small","Medium"))</f>
        <v>Medium</v>
      </c>
      <c r="I1965" s="4" t="str">
        <f>VLOOKUP(G1965,$A$2:$B$12,2,TRUE)</f>
        <v>Medium</v>
      </c>
      <c r="J1965" s="1">
        <v>105.93</v>
      </c>
      <c r="K1965" s="4">
        <f>IF(I1965="Extra Large",0.01,IF(I1965="XXX Large",0.01,IF(I1965="XX Large",0.01,0)))</f>
        <v>0</v>
      </c>
      <c r="L1965" s="4">
        <f>J1965-(J1965*K1965)</f>
        <v>105.93</v>
      </c>
      <c r="M1965" s="4">
        <f>IF(I1965="XXX Large",J1965-O1965,IF(I1965="XX Large",J1965-O1965,IF(I1965="Extra Large",J1965-O1965,J1965)))</f>
        <v>105.93</v>
      </c>
      <c r="N1965" s="1" t="s">
        <v>10</v>
      </c>
      <c r="O1965" s="1">
        <v>0.88</v>
      </c>
    </row>
    <row r="1966" spans="4:15" x14ac:dyDescent="0.25">
      <c r="D1966" s="1">
        <v>1154</v>
      </c>
      <c r="E1966" s="2">
        <v>40953</v>
      </c>
      <c r="F1966" s="1" t="s">
        <v>12</v>
      </c>
      <c r="G1966" s="1">
        <v>23</v>
      </c>
      <c r="H1966" s="4" t="str">
        <f>IF($G1966&gt;=30,"Large",IF(G1966&lt;=15,"Small","Medium"))</f>
        <v>Medium</v>
      </c>
      <c r="I1966" s="4" t="str">
        <f>VLOOKUP(G1966,$A$2:$B$12,2,TRUE)</f>
        <v>Medium</v>
      </c>
      <c r="J1966" s="1">
        <v>115.1</v>
      </c>
      <c r="K1966" s="4">
        <f>IF(I1966="Extra Large",0.01,IF(I1966="XXX Large",0.01,IF(I1966="XX Large",0.01,0)))</f>
        <v>0</v>
      </c>
      <c r="L1966" s="4">
        <f>J1966-(J1966*K1966)</f>
        <v>115.1</v>
      </c>
      <c r="M1966" s="4">
        <f>IF(I1966="XXX Large",J1966-O1966,IF(I1966="XX Large",J1966-O1966,IF(I1966="Extra Large",J1966-O1966,J1966)))</f>
        <v>115.1</v>
      </c>
      <c r="N1966" s="1" t="s">
        <v>10</v>
      </c>
      <c r="O1966" s="1">
        <v>0.5</v>
      </c>
    </row>
    <row r="1967" spans="4:15" x14ac:dyDescent="0.25">
      <c r="D1967" s="1">
        <v>14240</v>
      </c>
      <c r="E1967" s="2">
        <v>40956</v>
      </c>
      <c r="F1967" s="1" t="s">
        <v>9</v>
      </c>
      <c r="G1967" s="1">
        <v>24</v>
      </c>
      <c r="H1967" s="4" t="str">
        <f>IF($G1967&gt;=30,"Large",IF(G1967&lt;=15,"Small","Medium"))</f>
        <v>Medium</v>
      </c>
      <c r="I1967" s="4" t="str">
        <f>VLOOKUP(G1967,$A$2:$B$12,2,TRUE)</f>
        <v>Medium</v>
      </c>
      <c r="J1967" s="1">
        <v>68.88</v>
      </c>
      <c r="K1967" s="4">
        <f>IF(I1967="Extra Large",0.01,IF(I1967="XXX Large",0.01,IF(I1967="XX Large",0.01,0)))</f>
        <v>0</v>
      </c>
      <c r="L1967" s="4">
        <f>J1967-(J1967*K1967)</f>
        <v>68.88</v>
      </c>
      <c r="M1967" s="4">
        <f>IF(I1967="XXX Large",J1967-O1967,IF(I1967="XX Large",J1967-O1967,IF(I1967="Extra Large",J1967-O1967,J1967)))</f>
        <v>68.88</v>
      </c>
      <c r="N1967" s="1" t="s">
        <v>10</v>
      </c>
      <c r="O1967" s="1">
        <v>1.49</v>
      </c>
    </row>
    <row r="1968" spans="4:15" x14ac:dyDescent="0.25">
      <c r="D1968" s="1">
        <v>42115</v>
      </c>
      <c r="E1968" s="2">
        <v>40957</v>
      </c>
      <c r="F1968" s="1" t="s">
        <v>12</v>
      </c>
      <c r="G1968" s="1">
        <v>21</v>
      </c>
      <c r="H1968" s="4" t="str">
        <f>IF($G1968&gt;=30,"Large",IF(G1968&lt;=15,"Small","Medium"))</f>
        <v>Medium</v>
      </c>
      <c r="I1968" s="4" t="str">
        <f>VLOOKUP(G1968,$A$2:$B$12,2,TRUE)</f>
        <v>Medium</v>
      </c>
      <c r="J1968" s="1">
        <v>673.92</v>
      </c>
      <c r="K1968" s="4">
        <f>IF(I1968="Extra Large",0.01,IF(I1968="XXX Large",0.01,IF(I1968="XX Large",0.01,0)))</f>
        <v>0</v>
      </c>
      <c r="L1968" s="4">
        <f>J1968-(J1968*K1968)</f>
        <v>673.92</v>
      </c>
      <c r="M1968" s="4">
        <f>IF(I1968="XXX Large",J1968-O1968,IF(I1968="XX Large",J1968-O1968,IF(I1968="Extra Large",J1968-O1968,J1968)))</f>
        <v>673.92</v>
      </c>
      <c r="N1968" s="1" t="s">
        <v>10</v>
      </c>
      <c r="O1968" s="1">
        <v>1.99</v>
      </c>
    </row>
    <row r="1969" spans="4:15" x14ac:dyDescent="0.25">
      <c r="D1969" s="1">
        <v>9281</v>
      </c>
      <c r="E1969" s="2">
        <v>40962</v>
      </c>
      <c r="F1969" s="1" t="s">
        <v>12</v>
      </c>
      <c r="G1969" s="1">
        <v>24</v>
      </c>
      <c r="H1969" s="4" t="str">
        <f>IF($G1969&gt;=30,"Large",IF(G1969&lt;=15,"Small","Medium"))</f>
        <v>Medium</v>
      </c>
      <c r="I1969" s="4" t="str">
        <f>VLOOKUP(G1969,$A$2:$B$12,2,TRUE)</f>
        <v>Medium</v>
      </c>
      <c r="J1969" s="1">
        <v>68.97</v>
      </c>
      <c r="K1969" s="4">
        <f>IF(I1969="Extra Large",0.01,IF(I1969="XXX Large",0.01,IF(I1969="XX Large",0.01,0)))</f>
        <v>0</v>
      </c>
      <c r="L1969" s="4">
        <f>J1969-(J1969*K1969)</f>
        <v>68.97</v>
      </c>
      <c r="M1969" s="4">
        <f>IF(I1969="XXX Large",J1969-O1969,IF(I1969="XX Large",J1969-O1969,IF(I1969="Extra Large",J1969-O1969,J1969)))</f>
        <v>68.97</v>
      </c>
      <c r="N1969" s="1" t="s">
        <v>10</v>
      </c>
      <c r="O1969" s="1">
        <v>0.97</v>
      </c>
    </row>
    <row r="1970" spans="4:15" x14ac:dyDescent="0.25">
      <c r="D1970" s="1">
        <v>59204</v>
      </c>
      <c r="E1970" s="2">
        <v>40968</v>
      </c>
      <c r="F1970" s="1" t="s">
        <v>14</v>
      </c>
      <c r="G1970" s="1">
        <v>25</v>
      </c>
      <c r="H1970" s="4" t="str">
        <f>IF($G1970&gt;=30,"Large",IF(G1970&lt;=15,"Small","Medium"))</f>
        <v>Medium</v>
      </c>
      <c r="I1970" s="4" t="str">
        <f>VLOOKUP(G1970,$A$2:$B$12,2,TRUE)</f>
        <v>Medium</v>
      </c>
      <c r="J1970" s="1">
        <v>151.75</v>
      </c>
      <c r="K1970" s="4">
        <f>IF(I1970="Extra Large",0.01,IF(I1970="XXX Large",0.01,IF(I1970="XX Large",0.01,0)))</f>
        <v>0</v>
      </c>
      <c r="L1970" s="4">
        <f>J1970-(J1970*K1970)</f>
        <v>151.75</v>
      </c>
      <c r="M1970" s="4">
        <f>IF(I1970="XXX Large",J1970-O1970,IF(I1970="XX Large",J1970-O1970,IF(I1970="Extra Large",J1970-O1970,J1970)))</f>
        <v>151.75</v>
      </c>
      <c r="N1970" s="1" t="s">
        <v>10</v>
      </c>
      <c r="O1970" s="1">
        <v>5.59</v>
      </c>
    </row>
    <row r="1971" spans="4:15" x14ac:dyDescent="0.25">
      <c r="D1971" s="1">
        <v>35968</v>
      </c>
      <c r="E1971" s="2">
        <v>40971</v>
      </c>
      <c r="F1971" s="1" t="s">
        <v>11</v>
      </c>
      <c r="G1971" s="1">
        <v>21</v>
      </c>
      <c r="H1971" s="4" t="str">
        <f>IF($G1971&gt;=30,"Large",IF(G1971&lt;=15,"Small","Medium"))</f>
        <v>Medium</v>
      </c>
      <c r="I1971" s="4" t="str">
        <f>VLOOKUP(G1971,$A$2:$B$12,2,TRUE)</f>
        <v>Medium</v>
      </c>
      <c r="J1971" s="1">
        <v>141.19999999999999</v>
      </c>
      <c r="K1971" s="4">
        <f>IF(I1971="Extra Large",0.01,IF(I1971="XXX Large",0.01,IF(I1971="XX Large",0.01,0)))</f>
        <v>0</v>
      </c>
      <c r="L1971" s="4">
        <f>J1971-(J1971*K1971)</f>
        <v>141.19999999999999</v>
      </c>
      <c r="M1971" s="4">
        <f>IF(I1971="XXX Large",J1971-O1971,IF(I1971="XX Large",J1971-O1971,IF(I1971="Extra Large",J1971-O1971,J1971)))</f>
        <v>141.19999999999999</v>
      </c>
      <c r="N1971" s="1" t="s">
        <v>10</v>
      </c>
      <c r="O1971" s="1">
        <v>6.97</v>
      </c>
    </row>
    <row r="1972" spans="4:15" x14ac:dyDescent="0.25">
      <c r="D1972" s="1">
        <v>51489</v>
      </c>
      <c r="E1972" s="2">
        <v>40971</v>
      </c>
      <c r="F1972" s="1" t="s">
        <v>12</v>
      </c>
      <c r="G1972" s="1">
        <v>22</v>
      </c>
      <c r="H1972" s="4" t="str">
        <f>IF($G1972&gt;=30,"Large",IF(G1972&lt;=15,"Small","Medium"))</f>
        <v>Medium</v>
      </c>
      <c r="I1972" s="4" t="str">
        <f>VLOOKUP(G1972,$A$2:$B$12,2,TRUE)</f>
        <v>Medium</v>
      </c>
      <c r="J1972" s="1">
        <v>38.880000000000003</v>
      </c>
      <c r="K1972" s="4">
        <f>IF(I1972="Extra Large",0.01,IF(I1972="XXX Large",0.01,IF(I1972="XX Large",0.01,0)))</f>
        <v>0</v>
      </c>
      <c r="L1972" s="4">
        <f>J1972-(J1972*K1972)</f>
        <v>38.880000000000003</v>
      </c>
      <c r="M1972" s="4">
        <f>IF(I1972="XXX Large",J1972-O1972,IF(I1972="XX Large",J1972-O1972,IF(I1972="Extra Large",J1972-O1972,J1972)))</f>
        <v>38.880000000000003</v>
      </c>
      <c r="N1972" s="1" t="s">
        <v>10</v>
      </c>
      <c r="O1972" s="1">
        <v>1.56</v>
      </c>
    </row>
    <row r="1973" spans="4:15" x14ac:dyDescent="0.25">
      <c r="D1973" s="1">
        <v>13991</v>
      </c>
      <c r="E1973" s="2">
        <v>40974</v>
      </c>
      <c r="F1973" s="1" t="s">
        <v>9</v>
      </c>
      <c r="G1973" s="1">
        <v>21</v>
      </c>
      <c r="H1973" s="4" t="str">
        <f>IF($G1973&gt;=30,"Large",IF(G1973&lt;=15,"Small","Medium"))</f>
        <v>Medium</v>
      </c>
      <c r="I1973" s="4" t="str">
        <f>VLOOKUP(G1973,$A$2:$B$12,2,TRUE)</f>
        <v>Medium</v>
      </c>
      <c r="J1973" s="1">
        <v>1839.4480000000001</v>
      </c>
      <c r="K1973" s="4">
        <f>IF(I1973="Extra Large",0.01,IF(I1973="XXX Large",0.01,IF(I1973="XX Large",0.01,0)))</f>
        <v>0</v>
      </c>
      <c r="L1973" s="4">
        <f>J1973-(J1973*K1973)</f>
        <v>1839.4480000000001</v>
      </c>
      <c r="M1973" s="4">
        <f>IF(I1973="XXX Large",J1973-O1973,IF(I1973="XX Large",J1973-O1973,IF(I1973="Extra Large",J1973-O1973,J1973)))</f>
        <v>1839.4480000000001</v>
      </c>
      <c r="N1973" s="1" t="s">
        <v>10</v>
      </c>
      <c r="O1973" s="1">
        <v>69</v>
      </c>
    </row>
    <row r="1974" spans="4:15" x14ac:dyDescent="0.25">
      <c r="D1974" s="1">
        <v>13991</v>
      </c>
      <c r="E1974" s="2">
        <v>40974</v>
      </c>
      <c r="F1974" s="1" t="s">
        <v>9</v>
      </c>
      <c r="G1974" s="1">
        <v>24</v>
      </c>
      <c r="H1974" s="4" t="str">
        <f>IF($G1974&gt;=30,"Large",IF(G1974&lt;=15,"Small","Medium"))</f>
        <v>Medium</v>
      </c>
      <c r="I1974" s="4" t="str">
        <f>VLOOKUP(G1974,$A$2:$B$12,2,TRUE)</f>
        <v>Medium</v>
      </c>
      <c r="J1974" s="1">
        <v>170.7</v>
      </c>
      <c r="K1974" s="4">
        <f>IF(I1974="Extra Large",0.01,IF(I1974="XXX Large",0.01,IF(I1974="XX Large",0.01,0)))</f>
        <v>0</v>
      </c>
      <c r="L1974" s="4">
        <f>J1974-(J1974*K1974)</f>
        <v>170.7</v>
      </c>
      <c r="M1974" s="4">
        <f>IF(I1974="XXX Large",J1974-O1974,IF(I1974="XX Large",J1974-O1974,IF(I1974="Extra Large",J1974-O1974,J1974)))</f>
        <v>170.7</v>
      </c>
      <c r="N1974" s="1" t="s">
        <v>10</v>
      </c>
      <c r="O1974" s="1">
        <v>2.74</v>
      </c>
    </row>
    <row r="1975" spans="4:15" x14ac:dyDescent="0.25">
      <c r="D1975" s="1">
        <v>59586</v>
      </c>
      <c r="E1975" s="2">
        <v>40975</v>
      </c>
      <c r="F1975" s="1" t="s">
        <v>7</v>
      </c>
      <c r="G1975" s="1">
        <v>25</v>
      </c>
      <c r="H1975" s="4" t="str">
        <f>IF($G1975&gt;=30,"Large",IF(G1975&lt;=15,"Small","Medium"))</f>
        <v>Medium</v>
      </c>
      <c r="I1975" s="4" t="str">
        <f>VLOOKUP(G1975,$A$2:$B$12,2,TRUE)</f>
        <v>Medium</v>
      </c>
      <c r="J1975" s="1">
        <v>167.23</v>
      </c>
      <c r="K1975" s="4">
        <f>IF(I1975="Extra Large",0.01,IF(I1975="XXX Large",0.01,IF(I1975="XX Large",0.01,0)))</f>
        <v>0</v>
      </c>
      <c r="L1975" s="4">
        <f>J1975-(J1975*K1975)</f>
        <v>167.23</v>
      </c>
      <c r="M1975" s="4">
        <f>IF(I1975="XXX Large",J1975-O1975,IF(I1975="XX Large",J1975-O1975,IF(I1975="Extra Large",J1975-O1975,J1975)))</f>
        <v>167.23</v>
      </c>
      <c r="N1975" s="1" t="s">
        <v>10</v>
      </c>
      <c r="O1975" s="1">
        <v>5.41</v>
      </c>
    </row>
    <row r="1976" spans="4:15" x14ac:dyDescent="0.25">
      <c r="D1976" s="1">
        <v>42471</v>
      </c>
      <c r="E1976" s="2">
        <v>40977</v>
      </c>
      <c r="F1976" s="1" t="s">
        <v>7</v>
      </c>
      <c r="G1976" s="1">
        <v>23</v>
      </c>
      <c r="H1976" s="4" t="str">
        <f>IF($G1976&gt;=30,"Large",IF(G1976&lt;=15,"Small","Medium"))</f>
        <v>Medium</v>
      </c>
      <c r="I1976" s="4" t="str">
        <f>VLOOKUP(G1976,$A$2:$B$12,2,TRUE)</f>
        <v>Medium</v>
      </c>
      <c r="J1976" s="1">
        <v>44.89</v>
      </c>
      <c r="K1976" s="4">
        <f>IF(I1976="Extra Large",0.01,IF(I1976="XXX Large",0.01,IF(I1976="XX Large",0.01,0)))</f>
        <v>0</v>
      </c>
      <c r="L1976" s="4">
        <f>J1976-(J1976*K1976)</f>
        <v>44.89</v>
      </c>
      <c r="M1976" s="4">
        <f>IF(I1976="XXX Large",J1976-O1976,IF(I1976="XX Large",J1976-O1976,IF(I1976="Extra Large",J1976-O1976,J1976)))</f>
        <v>44.89</v>
      </c>
      <c r="N1976" s="1" t="s">
        <v>10</v>
      </c>
      <c r="O1976" s="1">
        <v>1.63</v>
      </c>
    </row>
    <row r="1977" spans="4:15" x14ac:dyDescent="0.25">
      <c r="D1977" s="1">
        <v>53571</v>
      </c>
      <c r="E1977" s="2">
        <v>40983</v>
      </c>
      <c r="F1977" s="1" t="s">
        <v>11</v>
      </c>
      <c r="G1977" s="1">
        <v>21</v>
      </c>
      <c r="H1977" s="4" t="str">
        <f>IF($G1977&gt;=30,"Large",IF(G1977&lt;=15,"Small","Medium"))</f>
        <v>Medium</v>
      </c>
      <c r="I1977" s="4" t="str">
        <f>VLOOKUP(G1977,$A$2:$B$12,2,TRUE)</f>
        <v>Medium</v>
      </c>
      <c r="J1977" s="1">
        <v>238.06</v>
      </c>
      <c r="K1977" s="4">
        <f>IF(I1977="Extra Large",0.01,IF(I1977="XXX Large",0.01,IF(I1977="XX Large",0.01,0)))</f>
        <v>0</v>
      </c>
      <c r="L1977" s="4">
        <f>J1977-(J1977*K1977)</f>
        <v>238.06</v>
      </c>
      <c r="M1977" s="4">
        <f>IF(I1977="XXX Large",J1977-O1977,IF(I1977="XX Large",J1977-O1977,IF(I1977="Extra Large",J1977-O1977,J1977)))</f>
        <v>238.06</v>
      </c>
      <c r="N1977" s="1" t="s">
        <v>10</v>
      </c>
      <c r="O1977" s="1">
        <v>2.99</v>
      </c>
    </row>
    <row r="1978" spans="4:15" x14ac:dyDescent="0.25">
      <c r="D1978" s="1">
        <v>19207</v>
      </c>
      <c r="E1978" s="2">
        <v>40983</v>
      </c>
      <c r="F1978" s="1" t="s">
        <v>11</v>
      </c>
      <c r="G1978" s="1">
        <v>23</v>
      </c>
      <c r="H1978" s="4" t="str">
        <f>IF($G1978&gt;=30,"Large",IF(G1978&lt;=15,"Small","Medium"))</f>
        <v>Medium</v>
      </c>
      <c r="I1978" s="4" t="str">
        <f>VLOOKUP(G1978,$A$2:$B$12,2,TRUE)</f>
        <v>Medium</v>
      </c>
      <c r="J1978" s="1">
        <v>66.02</v>
      </c>
      <c r="K1978" s="4">
        <f>IF(I1978="Extra Large",0.01,IF(I1978="XXX Large",0.01,IF(I1978="XX Large",0.01,0)))</f>
        <v>0</v>
      </c>
      <c r="L1978" s="4">
        <f>J1978-(J1978*K1978)</f>
        <v>66.02</v>
      </c>
      <c r="M1978" s="4">
        <f>IF(I1978="XXX Large",J1978-O1978,IF(I1978="XX Large",J1978-O1978,IF(I1978="Extra Large",J1978-O1978,J1978)))</f>
        <v>66.02</v>
      </c>
      <c r="N1978" s="1" t="s">
        <v>10</v>
      </c>
      <c r="O1978" s="1">
        <v>0.99</v>
      </c>
    </row>
    <row r="1979" spans="4:15" x14ac:dyDescent="0.25">
      <c r="D1979" s="1">
        <v>324</v>
      </c>
      <c r="E1979" s="2">
        <v>40987</v>
      </c>
      <c r="F1979" s="1" t="s">
        <v>12</v>
      </c>
      <c r="G1979" s="1">
        <v>25</v>
      </c>
      <c r="H1979" s="4" t="str">
        <f>IF($G1979&gt;=30,"Large",IF(G1979&lt;=15,"Small","Medium"))</f>
        <v>Medium</v>
      </c>
      <c r="I1979" s="4" t="str">
        <f>VLOOKUP(G1979,$A$2:$B$12,2,TRUE)</f>
        <v>Medium</v>
      </c>
      <c r="J1979" s="1">
        <v>3872.634</v>
      </c>
      <c r="K1979" s="4">
        <f>IF(I1979="Extra Large",0.01,IF(I1979="XXX Large",0.01,IF(I1979="XX Large",0.01,0)))</f>
        <v>0</v>
      </c>
      <c r="L1979" s="4">
        <f>J1979-(J1979*K1979)</f>
        <v>3872.634</v>
      </c>
      <c r="M1979" s="4">
        <f>IF(I1979="XXX Large",J1979-O1979,IF(I1979="XX Large",J1979-O1979,IF(I1979="Extra Large",J1979-O1979,J1979)))</f>
        <v>3872.634</v>
      </c>
      <c r="N1979" s="1" t="s">
        <v>10</v>
      </c>
      <c r="O1979" s="1">
        <v>13.99</v>
      </c>
    </row>
    <row r="1980" spans="4:15" x14ac:dyDescent="0.25">
      <c r="D1980" s="1">
        <v>1856</v>
      </c>
      <c r="E1980" s="2">
        <v>40987</v>
      </c>
      <c r="F1980" s="1" t="s">
        <v>11</v>
      </c>
      <c r="G1980" s="1">
        <v>24</v>
      </c>
      <c r="H1980" s="4" t="str">
        <f>IF($G1980&gt;=30,"Large",IF(G1980&lt;=15,"Small","Medium"))</f>
        <v>Medium</v>
      </c>
      <c r="I1980" s="4" t="str">
        <f>VLOOKUP(G1980,$A$2:$B$12,2,TRUE)</f>
        <v>Medium</v>
      </c>
      <c r="J1980" s="1">
        <v>1449.3</v>
      </c>
      <c r="K1980" s="4">
        <f>IF(I1980="Extra Large",0.01,IF(I1980="XXX Large",0.01,IF(I1980="XX Large",0.01,0)))</f>
        <v>0</v>
      </c>
      <c r="L1980" s="4">
        <f>J1980-(J1980*K1980)</f>
        <v>1449.3</v>
      </c>
      <c r="M1980" s="4">
        <f>IF(I1980="XXX Large",J1980-O1980,IF(I1980="XX Large",J1980-O1980,IF(I1980="Extra Large",J1980-O1980,J1980)))</f>
        <v>1449.3</v>
      </c>
      <c r="N1980" s="1" t="s">
        <v>10</v>
      </c>
      <c r="O1980" s="1">
        <v>49</v>
      </c>
    </row>
    <row r="1981" spans="4:15" x14ac:dyDescent="0.25">
      <c r="D1981" s="1">
        <v>3973</v>
      </c>
      <c r="E1981" s="2">
        <v>40991</v>
      </c>
      <c r="F1981" s="1" t="s">
        <v>11</v>
      </c>
      <c r="G1981" s="1">
        <v>21</v>
      </c>
      <c r="H1981" s="4" t="str">
        <f>IF($G1981&gt;=30,"Large",IF(G1981&lt;=15,"Small","Medium"))</f>
        <v>Medium</v>
      </c>
      <c r="I1981" s="4" t="str">
        <f>VLOOKUP(G1981,$A$2:$B$12,2,TRUE)</f>
        <v>Medium</v>
      </c>
      <c r="J1981" s="1">
        <v>316.35000000000002</v>
      </c>
      <c r="K1981" s="4">
        <f>IF(I1981="Extra Large",0.01,IF(I1981="XXX Large",0.01,IF(I1981="XX Large",0.01,0)))</f>
        <v>0</v>
      </c>
      <c r="L1981" s="4">
        <f>J1981-(J1981*K1981)</f>
        <v>316.35000000000002</v>
      </c>
      <c r="M1981" s="4">
        <f>IF(I1981="XXX Large",J1981-O1981,IF(I1981="XX Large",J1981-O1981,IF(I1981="Extra Large",J1981-O1981,J1981)))</f>
        <v>316.35000000000002</v>
      </c>
      <c r="N1981" s="1" t="s">
        <v>10</v>
      </c>
      <c r="O1981" s="1">
        <v>3.73</v>
      </c>
    </row>
    <row r="1982" spans="4:15" x14ac:dyDescent="0.25">
      <c r="D1982" s="1">
        <v>9794</v>
      </c>
      <c r="E1982" s="2">
        <v>40992</v>
      </c>
      <c r="F1982" s="1" t="s">
        <v>11</v>
      </c>
      <c r="G1982" s="1">
        <v>25</v>
      </c>
      <c r="H1982" s="4" t="str">
        <f>IF($G1982&gt;=30,"Large",IF(G1982&lt;=15,"Small","Medium"))</f>
        <v>Medium</v>
      </c>
      <c r="I1982" s="4" t="str">
        <f>VLOOKUP(G1982,$A$2:$B$12,2,TRUE)</f>
        <v>Medium</v>
      </c>
      <c r="J1982" s="1">
        <v>135.22999999999999</v>
      </c>
      <c r="K1982" s="4">
        <f>IF(I1982="Extra Large",0.01,IF(I1982="XXX Large",0.01,IF(I1982="XX Large",0.01,0)))</f>
        <v>0</v>
      </c>
      <c r="L1982" s="4">
        <f>J1982-(J1982*K1982)</f>
        <v>135.22999999999999</v>
      </c>
      <c r="M1982" s="4">
        <f>IF(I1982="XXX Large",J1982-O1982,IF(I1982="XX Large",J1982-O1982,IF(I1982="Extra Large",J1982-O1982,J1982)))</f>
        <v>135.22999999999999</v>
      </c>
      <c r="N1982" s="1" t="s">
        <v>10</v>
      </c>
      <c r="O1982" s="1">
        <v>3.6</v>
      </c>
    </row>
    <row r="1983" spans="4:15" x14ac:dyDescent="0.25">
      <c r="D1983" s="1">
        <v>15104</v>
      </c>
      <c r="E1983" s="2">
        <v>40997</v>
      </c>
      <c r="F1983" s="1" t="s">
        <v>14</v>
      </c>
      <c r="G1983" s="1">
        <v>23</v>
      </c>
      <c r="H1983" s="4" t="str">
        <f>IF($G1983&gt;=30,"Large",IF(G1983&lt;=15,"Small","Medium"))</f>
        <v>Medium</v>
      </c>
      <c r="I1983" s="4" t="str">
        <f>VLOOKUP(G1983,$A$2:$B$12,2,TRUE)</f>
        <v>Medium</v>
      </c>
      <c r="J1983" s="1">
        <v>109.43</v>
      </c>
      <c r="K1983" s="4">
        <f>IF(I1983="Extra Large",0.01,IF(I1983="XXX Large",0.01,IF(I1983="XX Large",0.01,0)))</f>
        <v>0</v>
      </c>
      <c r="L1983" s="4">
        <f>J1983-(J1983*K1983)</f>
        <v>109.43</v>
      </c>
      <c r="M1983" s="4">
        <f>IF(I1983="XXX Large",J1983-O1983,IF(I1983="XX Large",J1983-O1983,IF(I1983="Extra Large",J1983-O1983,J1983)))</f>
        <v>109.43</v>
      </c>
      <c r="N1983" s="1" t="s">
        <v>10</v>
      </c>
      <c r="O1983" s="1">
        <v>1.49</v>
      </c>
    </row>
    <row r="1984" spans="4:15" x14ac:dyDescent="0.25">
      <c r="D1984" s="1">
        <v>33284</v>
      </c>
      <c r="E1984" s="2">
        <v>40999</v>
      </c>
      <c r="F1984" s="1" t="s">
        <v>7</v>
      </c>
      <c r="G1984" s="1">
        <v>21</v>
      </c>
      <c r="H1984" s="4" t="str">
        <f>IF($G1984&gt;=30,"Large",IF(G1984&lt;=15,"Small","Medium"))</f>
        <v>Medium</v>
      </c>
      <c r="I1984" s="4" t="str">
        <f>VLOOKUP(G1984,$A$2:$B$12,2,TRUE)</f>
        <v>Medium</v>
      </c>
      <c r="J1984" s="1">
        <v>480.39</v>
      </c>
      <c r="K1984" s="4">
        <f>IF(I1984="Extra Large",0.01,IF(I1984="XXX Large",0.01,IF(I1984="XX Large",0.01,0)))</f>
        <v>0</v>
      </c>
      <c r="L1984" s="4">
        <f>J1984-(J1984*K1984)</f>
        <v>480.39</v>
      </c>
      <c r="M1984" s="4">
        <f>IF(I1984="XXX Large",J1984-O1984,IF(I1984="XX Large",J1984-O1984,IF(I1984="Extra Large",J1984-O1984,J1984)))</f>
        <v>480.39</v>
      </c>
      <c r="N1984" s="1" t="s">
        <v>10</v>
      </c>
      <c r="O1984" s="1">
        <v>8.99</v>
      </c>
    </row>
    <row r="1985" spans="4:15" x14ac:dyDescent="0.25">
      <c r="D1985" s="1">
        <v>15142</v>
      </c>
      <c r="E1985" s="2">
        <v>41003</v>
      </c>
      <c r="F1985" s="1" t="s">
        <v>11</v>
      </c>
      <c r="G1985" s="1">
        <v>21</v>
      </c>
      <c r="H1985" s="4" t="str">
        <f>IF($G1985&gt;=30,"Large",IF(G1985&lt;=15,"Small","Medium"))</f>
        <v>Medium</v>
      </c>
      <c r="I1985" s="4" t="str">
        <f>VLOOKUP(G1985,$A$2:$B$12,2,TRUE)</f>
        <v>Medium</v>
      </c>
      <c r="J1985" s="1">
        <v>330.22</v>
      </c>
      <c r="K1985" s="4">
        <f>IF(I1985="Extra Large",0.01,IF(I1985="XXX Large",0.01,IF(I1985="XX Large",0.01,0)))</f>
        <v>0</v>
      </c>
      <c r="L1985" s="4">
        <f>J1985-(J1985*K1985)</f>
        <v>330.22</v>
      </c>
      <c r="M1985" s="4">
        <f>IF(I1985="XXX Large",J1985-O1985,IF(I1985="XX Large",J1985-O1985,IF(I1985="Extra Large",J1985-O1985,J1985)))</f>
        <v>330.22</v>
      </c>
      <c r="N1985" s="1" t="s">
        <v>10</v>
      </c>
      <c r="O1985" s="1">
        <v>10.91</v>
      </c>
    </row>
    <row r="1986" spans="4:15" x14ac:dyDescent="0.25">
      <c r="D1986" s="1">
        <v>8005</v>
      </c>
      <c r="E1986" s="2">
        <v>41004</v>
      </c>
      <c r="F1986" s="1" t="s">
        <v>12</v>
      </c>
      <c r="G1986" s="1">
        <v>24</v>
      </c>
      <c r="H1986" s="4" t="str">
        <f>IF($G1986&gt;=30,"Large",IF(G1986&lt;=15,"Small","Medium"))</f>
        <v>Medium</v>
      </c>
      <c r="I1986" s="4" t="str">
        <f>VLOOKUP(G1986,$A$2:$B$12,2,TRUE)</f>
        <v>Medium</v>
      </c>
      <c r="J1986" s="1">
        <v>790.63</v>
      </c>
      <c r="K1986" s="4">
        <f>IF(I1986="Extra Large",0.01,IF(I1986="XXX Large",0.01,IF(I1986="XX Large",0.01,0)))</f>
        <v>0</v>
      </c>
      <c r="L1986" s="4">
        <f>J1986-(J1986*K1986)</f>
        <v>790.63</v>
      </c>
      <c r="M1986" s="4">
        <f>IF(I1986="XXX Large",J1986-O1986,IF(I1986="XX Large",J1986-O1986,IF(I1986="Extra Large",J1986-O1986,J1986)))</f>
        <v>790.63</v>
      </c>
      <c r="N1986" s="1" t="s">
        <v>10</v>
      </c>
      <c r="O1986" s="1">
        <v>14.72</v>
      </c>
    </row>
    <row r="1987" spans="4:15" x14ac:dyDescent="0.25">
      <c r="D1987" s="1">
        <v>43364</v>
      </c>
      <c r="E1987" s="2">
        <v>41006</v>
      </c>
      <c r="F1987" s="1" t="s">
        <v>9</v>
      </c>
      <c r="G1987" s="1">
        <v>21</v>
      </c>
      <c r="H1987" s="4" t="str">
        <f>IF($G1987&gt;=30,"Large",IF(G1987&lt;=15,"Small","Medium"))</f>
        <v>Medium</v>
      </c>
      <c r="I1987" s="4" t="str">
        <f>VLOOKUP(G1987,$A$2:$B$12,2,TRUE)</f>
        <v>Medium</v>
      </c>
      <c r="J1987" s="1">
        <v>524.20000000000005</v>
      </c>
      <c r="K1987" s="4">
        <f>IF(I1987="Extra Large",0.01,IF(I1987="XXX Large",0.01,IF(I1987="XX Large",0.01,0)))</f>
        <v>0</v>
      </c>
      <c r="L1987" s="4">
        <f>J1987-(J1987*K1987)</f>
        <v>524.20000000000005</v>
      </c>
      <c r="M1987" s="4">
        <f>IF(I1987="XXX Large",J1987-O1987,IF(I1987="XX Large",J1987-O1987,IF(I1987="Extra Large",J1987-O1987,J1987)))</f>
        <v>524.20000000000005</v>
      </c>
      <c r="N1987" s="1" t="s">
        <v>10</v>
      </c>
      <c r="O1987" s="1">
        <v>6.71</v>
      </c>
    </row>
    <row r="1988" spans="4:15" x14ac:dyDescent="0.25">
      <c r="D1988" s="1">
        <v>59589</v>
      </c>
      <c r="E1988" s="2">
        <v>41010</v>
      </c>
      <c r="F1988" s="1" t="s">
        <v>14</v>
      </c>
      <c r="G1988" s="1">
        <v>25</v>
      </c>
      <c r="H1988" s="4" t="str">
        <f>IF($G1988&gt;=30,"Large",IF(G1988&lt;=15,"Small","Medium"))</f>
        <v>Medium</v>
      </c>
      <c r="I1988" s="4" t="str">
        <f>VLOOKUP(G1988,$A$2:$B$12,2,TRUE)</f>
        <v>Medium</v>
      </c>
      <c r="J1988" s="1">
        <v>1610.26</v>
      </c>
      <c r="K1988" s="4">
        <f>IF(I1988="Extra Large",0.01,IF(I1988="XXX Large",0.01,IF(I1988="XX Large",0.01,0)))</f>
        <v>0</v>
      </c>
      <c r="L1988" s="4">
        <f>J1988-(J1988*K1988)</f>
        <v>1610.26</v>
      </c>
      <c r="M1988" s="4">
        <f>IF(I1988="XXX Large",J1988-O1988,IF(I1988="XX Large",J1988-O1988,IF(I1988="Extra Large",J1988-O1988,J1988)))</f>
        <v>1610.26</v>
      </c>
      <c r="N1988" s="1" t="s">
        <v>10</v>
      </c>
      <c r="O1988" s="1">
        <v>6.88</v>
      </c>
    </row>
    <row r="1989" spans="4:15" x14ac:dyDescent="0.25">
      <c r="D1989" s="1">
        <v>2052</v>
      </c>
      <c r="E1989" s="2">
        <v>41011</v>
      </c>
      <c r="F1989" s="1" t="s">
        <v>9</v>
      </c>
      <c r="G1989" s="1">
        <v>23</v>
      </c>
      <c r="H1989" s="4" t="str">
        <f>IF($G1989&gt;=30,"Large",IF(G1989&lt;=15,"Small","Medium"))</f>
        <v>Medium</v>
      </c>
      <c r="I1989" s="4" t="str">
        <f>VLOOKUP(G1989,$A$2:$B$12,2,TRUE)</f>
        <v>Medium</v>
      </c>
      <c r="J1989" s="1">
        <v>107.93</v>
      </c>
      <c r="K1989" s="4">
        <f>IF(I1989="Extra Large",0.01,IF(I1989="XXX Large",0.01,IF(I1989="XX Large",0.01,0)))</f>
        <v>0</v>
      </c>
      <c r="L1989" s="4">
        <f>J1989-(J1989*K1989)</f>
        <v>107.93</v>
      </c>
      <c r="M1989" s="4">
        <f>IF(I1989="XXX Large",J1989-O1989,IF(I1989="XX Large",J1989-O1989,IF(I1989="Extra Large",J1989-O1989,J1989)))</f>
        <v>107.93</v>
      </c>
      <c r="N1989" s="1" t="s">
        <v>10</v>
      </c>
      <c r="O1989" s="1">
        <v>5.34</v>
      </c>
    </row>
    <row r="1990" spans="4:15" x14ac:dyDescent="0.25">
      <c r="D1990" s="1">
        <v>8450</v>
      </c>
      <c r="E1990" s="2">
        <v>41012</v>
      </c>
      <c r="F1990" s="1" t="s">
        <v>11</v>
      </c>
      <c r="G1990" s="1">
        <v>24</v>
      </c>
      <c r="H1990" s="4" t="str">
        <f>IF($G1990&gt;=30,"Large",IF(G1990&lt;=15,"Small","Medium"))</f>
        <v>Medium</v>
      </c>
      <c r="I1990" s="4" t="str">
        <f>VLOOKUP(G1990,$A$2:$B$12,2,TRUE)</f>
        <v>Medium</v>
      </c>
      <c r="J1990" s="1">
        <v>1307</v>
      </c>
      <c r="K1990" s="4">
        <f>IF(I1990="Extra Large",0.01,IF(I1990="XXX Large",0.01,IF(I1990="XX Large",0.01,0)))</f>
        <v>0</v>
      </c>
      <c r="L1990" s="4">
        <f>J1990-(J1990*K1990)</f>
        <v>1307</v>
      </c>
      <c r="M1990" s="4">
        <f>IF(I1990="XXX Large",J1990-O1990,IF(I1990="XX Large",J1990-O1990,IF(I1990="Extra Large",J1990-O1990,J1990)))</f>
        <v>1307</v>
      </c>
      <c r="N1990" s="1" t="s">
        <v>10</v>
      </c>
      <c r="O1990" s="1">
        <v>0.99</v>
      </c>
    </row>
    <row r="1991" spans="4:15" x14ac:dyDescent="0.25">
      <c r="D1991" s="1">
        <v>8450</v>
      </c>
      <c r="E1991" s="2">
        <v>41012</v>
      </c>
      <c r="F1991" s="1" t="s">
        <v>11</v>
      </c>
      <c r="G1991" s="1">
        <v>22</v>
      </c>
      <c r="H1991" s="4" t="str">
        <f>IF($G1991&gt;=30,"Large",IF(G1991&lt;=15,"Small","Medium"))</f>
        <v>Medium</v>
      </c>
      <c r="I1991" s="4" t="str">
        <f>VLOOKUP(G1991,$A$2:$B$12,2,TRUE)</f>
        <v>Medium</v>
      </c>
      <c r="J1991" s="1">
        <v>41.39</v>
      </c>
      <c r="K1991" s="4">
        <f>IF(I1991="Extra Large",0.01,IF(I1991="XXX Large",0.01,IF(I1991="XX Large",0.01,0)))</f>
        <v>0</v>
      </c>
      <c r="L1991" s="4">
        <f>J1991-(J1991*K1991)</f>
        <v>41.39</v>
      </c>
      <c r="M1991" s="4">
        <f>IF(I1991="XXX Large",J1991-O1991,IF(I1991="XX Large",J1991-O1991,IF(I1991="Extra Large",J1991-O1991,J1991)))</f>
        <v>41.39</v>
      </c>
      <c r="N1991" s="1" t="s">
        <v>10</v>
      </c>
      <c r="O1991" s="1">
        <v>1.49</v>
      </c>
    </row>
    <row r="1992" spans="4:15" x14ac:dyDescent="0.25">
      <c r="D1992" s="1">
        <v>52007</v>
      </c>
      <c r="E1992" s="2">
        <v>41013</v>
      </c>
      <c r="F1992" s="1" t="s">
        <v>14</v>
      </c>
      <c r="G1992" s="1">
        <v>25</v>
      </c>
      <c r="H1992" s="4" t="str">
        <f>IF($G1992&gt;=30,"Large",IF(G1992&lt;=15,"Small","Medium"))</f>
        <v>Medium</v>
      </c>
      <c r="I1992" s="4" t="str">
        <f>VLOOKUP(G1992,$A$2:$B$12,2,TRUE)</f>
        <v>Medium</v>
      </c>
      <c r="J1992" s="1">
        <v>68.540000000000006</v>
      </c>
      <c r="K1992" s="4">
        <f>IF(I1992="Extra Large",0.01,IF(I1992="XXX Large",0.01,IF(I1992="XX Large",0.01,0)))</f>
        <v>0</v>
      </c>
      <c r="L1992" s="4">
        <f>J1992-(J1992*K1992)</f>
        <v>68.540000000000006</v>
      </c>
      <c r="M1992" s="4">
        <f>IF(I1992="XXX Large",J1992-O1992,IF(I1992="XX Large",J1992-O1992,IF(I1992="Extra Large",J1992-O1992,J1992)))</f>
        <v>68.540000000000006</v>
      </c>
      <c r="N1992" s="1" t="s">
        <v>10</v>
      </c>
      <c r="O1992" s="1">
        <v>0.5</v>
      </c>
    </row>
    <row r="1993" spans="4:15" x14ac:dyDescent="0.25">
      <c r="D1993" s="1">
        <v>50982</v>
      </c>
      <c r="E1993" s="2">
        <v>41015</v>
      </c>
      <c r="F1993" s="1" t="s">
        <v>9</v>
      </c>
      <c r="G1993" s="1">
        <v>23</v>
      </c>
      <c r="H1993" s="4" t="str">
        <f>IF($G1993&gt;=30,"Large",IF(G1993&lt;=15,"Small","Medium"))</f>
        <v>Medium</v>
      </c>
      <c r="I1993" s="4" t="str">
        <f>VLOOKUP(G1993,$A$2:$B$12,2,TRUE)</f>
        <v>Medium</v>
      </c>
      <c r="J1993" s="1">
        <v>86.53</v>
      </c>
      <c r="K1993" s="4">
        <f>IF(I1993="Extra Large",0.01,IF(I1993="XXX Large",0.01,IF(I1993="XX Large",0.01,0)))</f>
        <v>0</v>
      </c>
      <c r="L1993" s="4">
        <f>J1993-(J1993*K1993)</f>
        <v>86.53</v>
      </c>
      <c r="M1993" s="4">
        <f>IF(I1993="XXX Large",J1993-O1993,IF(I1993="XX Large",J1993-O1993,IF(I1993="Extra Large",J1993-O1993,J1993)))</f>
        <v>86.53</v>
      </c>
      <c r="N1993" s="1" t="s">
        <v>10</v>
      </c>
      <c r="O1993" s="1">
        <v>0.5</v>
      </c>
    </row>
    <row r="1994" spans="4:15" x14ac:dyDescent="0.25">
      <c r="D1994" s="1">
        <v>8390</v>
      </c>
      <c r="E1994" s="2">
        <v>41020</v>
      </c>
      <c r="F1994" s="1" t="s">
        <v>14</v>
      </c>
      <c r="G1994" s="1">
        <v>24</v>
      </c>
      <c r="H1994" s="4" t="str">
        <f>IF($G1994&gt;=30,"Large",IF(G1994&lt;=15,"Small","Medium"))</f>
        <v>Medium</v>
      </c>
      <c r="I1994" s="4" t="str">
        <f>VLOOKUP(G1994,$A$2:$B$12,2,TRUE)</f>
        <v>Medium</v>
      </c>
      <c r="J1994" s="1">
        <v>715.4</v>
      </c>
      <c r="K1994" s="4">
        <f>IF(I1994="Extra Large",0.01,IF(I1994="XXX Large",0.01,IF(I1994="XX Large",0.01,0)))</f>
        <v>0</v>
      </c>
      <c r="L1994" s="4">
        <f>J1994-(J1994*K1994)</f>
        <v>715.4</v>
      </c>
      <c r="M1994" s="4">
        <f>IF(I1994="XXX Large",J1994-O1994,IF(I1994="XX Large",J1994-O1994,IF(I1994="Extra Large",J1994-O1994,J1994)))</f>
        <v>715.4</v>
      </c>
      <c r="N1994" s="1" t="s">
        <v>10</v>
      </c>
      <c r="O1994" s="1">
        <v>4</v>
      </c>
    </row>
    <row r="1995" spans="4:15" x14ac:dyDescent="0.25">
      <c r="D1995" s="1">
        <v>1217</v>
      </c>
      <c r="E1995" s="2">
        <v>41024</v>
      </c>
      <c r="F1995" s="1" t="s">
        <v>11</v>
      </c>
      <c r="G1995" s="1">
        <v>25</v>
      </c>
      <c r="H1995" s="4" t="str">
        <f>IF($G1995&gt;=30,"Large",IF(G1995&lt;=15,"Small","Medium"))</f>
        <v>Medium</v>
      </c>
      <c r="I1995" s="4" t="str">
        <f>VLOOKUP(G1995,$A$2:$B$12,2,TRUE)</f>
        <v>Medium</v>
      </c>
      <c r="J1995" s="1">
        <v>662.16</v>
      </c>
      <c r="K1995" s="4">
        <f>IF(I1995="Extra Large",0.01,IF(I1995="XXX Large",0.01,IF(I1995="XX Large",0.01,0)))</f>
        <v>0</v>
      </c>
      <c r="L1995" s="4">
        <f>J1995-(J1995*K1995)</f>
        <v>662.16</v>
      </c>
      <c r="M1995" s="4">
        <f>IF(I1995="XXX Large",J1995-O1995,IF(I1995="XX Large",J1995-O1995,IF(I1995="Extra Large",J1995-O1995,J1995)))</f>
        <v>662.16</v>
      </c>
      <c r="N1995" s="1" t="s">
        <v>10</v>
      </c>
      <c r="O1995" s="1">
        <v>1.99</v>
      </c>
    </row>
    <row r="1996" spans="4:15" x14ac:dyDescent="0.25">
      <c r="D1996" s="1">
        <v>3845</v>
      </c>
      <c r="E1996" s="2">
        <v>41024</v>
      </c>
      <c r="F1996" s="1" t="s">
        <v>12</v>
      </c>
      <c r="G1996" s="1">
        <v>22</v>
      </c>
      <c r="H1996" s="4" t="str">
        <f>IF($G1996&gt;=30,"Large",IF(G1996&lt;=15,"Small","Medium"))</f>
        <v>Medium</v>
      </c>
      <c r="I1996" s="4" t="str">
        <f>VLOOKUP(G1996,$A$2:$B$12,2,TRUE)</f>
        <v>Medium</v>
      </c>
      <c r="J1996" s="1">
        <v>475.72</v>
      </c>
      <c r="K1996" s="4">
        <f>IF(I1996="Extra Large",0.01,IF(I1996="XXX Large",0.01,IF(I1996="XX Large",0.01,0)))</f>
        <v>0</v>
      </c>
      <c r="L1996" s="4">
        <f>J1996-(J1996*K1996)</f>
        <v>475.72</v>
      </c>
      <c r="M1996" s="4">
        <f>IF(I1996="XXX Large",J1996-O1996,IF(I1996="XX Large",J1996-O1996,IF(I1996="Extra Large",J1996-O1996,J1996)))</f>
        <v>475.72</v>
      </c>
      <c r="N1996" s="1" t="s">
        <v>10</v>
      </c>
      <c r="O1996" s="1">
        <v>10.49</v>
      </c>
    </row>
    <row r="1997" spans="4:15" x14ac:dyDescent="0.25">
      <c r="D1997" s="1">
        <v>30310</v>
      </c>
      <c r="E1997" s="2">
        <v>41025</v>
      </c>
      <c r="F1997" s="1" t="s">
        <v>14</v>
      </c>
      <c r="G1997" s="1">
        <v>21</v>
      </c>
      <c r="H1997" s="4" t="str">
        <f>IF($G1997&gt;=30,"Large",IF(G1997&lt;=15,"Small","Medium"))</f>
        <v>Medium</v>
      </c>
      <c r="I1997" s="4" t="str">
        <f>VLOOKUP(G1997,$A$2:$B$12,2,TRUE)</f>
        <v>Medium</v>
      </c>
      <c r="J1997" s="1">
        <v>2024.0284999999999</v>
      </c>
      <c r="K1997" s="4">
        <f>IF(I1997="Extra Large",0.01,IF(I1997="XXX Large",0.01,IF(I1997="XX Large",0.01,0)))</f>
        <v>0</v>
      </c>
      <c r="L1997" s="4">
        <f>J1997-(J1997*K1997)</f>
        <v>2024.0284999999999</v>
      </c>
      <c r="M1997" s="4">
        <f>IF(I1997="XXX Large",J1997-O1997,IF(I1997="XX Large",J1997-O1997,IF(I1997="Extra Large",J1997-O1997,J1997)))</f>
        <v>2024.0284999999999</v>
      </c>
      <c r="N1997" s="1" t="s">
        <v>10</v>
      </c>
      <c r="O1997" s="1">
        <v>8.8000000000000007</v>
      </c>
    </row>
    <row r="1998" spans="4:15" x14ac:dyDescent="0.25">
      <c r="D1998" s="1">
        <v>33378</v>
      </c>
      <c r="E1998" s="2">
        <v>41026</v>
      </c>
      <c r="F1998" s="1" t="s">
        <v>9</v>
      </c>
      <c r="G1998" s="1">
        <v>25</v>
      </c>
      <c r="H1998" s="4" t="str">
        <f>IF($G1998&gt;=30,"Large",IF(G1998&lt;=15,"Small","Medium"))</f>
        <v>Medium</v>
      </c>
      <c r="I1998" s="4" t="str">
        <f>VLOOKUP(G1998,$A$2:$B$12,2,TRUE)</f>
        <v>Medium</v>
      </c>
      <c r="J1998" s="1">
        <v>945.36</v>
      </c>
      <c r="K1998" s="4">
        <f>IF(I1998="Extra Large",0.01,IF(I1998="XXX Large",0.01,IF(I1998="XX Large",0.01,0)))</f>
        <v>0</v>
      </c>
      <c r="L1998" s="4">
        <f>J1998-(J1998*K1998)</f>
        <v>945.36</v>
      </c>
      <c r="M1998" s="4">
        <f>IF(I1998="XXX Large",J1998-O1998,IF(I1998="XX Large",J1998-O1998,IF(I1998="Extra Large",J1998-O1998,J1998)))</f>
        <v>945.36</v>
      </c>
      <c r="N1998" s="1" t="s">
        <v>10</v>
      </c>
      <c r="O1998" s="1">
        <v>9.83</v>
      </c>
    </row>
    <row r="1999" spans="4:15" x14ac:dyDescent="0.25">
      <c r="D1999" s="1">
        <v>26912</v>
      </c>
      <c r="E1999" s="2">
        <v>41026</v>
      </c>
      <c r="F1999" s="1" t="s">
        <v>7</v>
      </c>
      <c r="G1999" s="1">
        <v>21</v>
      </c>
      <c r="H1999" s="4" t="str">
        <f>IF($G1999&gt;=30,"Large",IF(G1999&lt;=15,"Small","Medium"))</f>
        <v>Medium</v>
      </c>
      <c r="I1999" s="4" t="str">
        <f>VLOOKUP(G1999,$A$2:$B$12,2,TRUE)</f>
        <v>Medium</v>
      </c>
      <c r="J1999" s="1">
        <v>1090.1099999999999</v>
      </c>
      <c r="K1999" s="4">
        <f>IF(I1999="Extra Large",0.01,IF(I1999="XXX Large",0.01,IF(I1999="XX Large",0.01,0)))</f>
        <v>0</v>
      </c>
      <c r="L1999" s="4">
        <f>J1999-(J1999*K1999)</f>
        <v>1090.1099999999999</v>
      </c>
      <c r="M1999" s="4">
        <f>IF(I1999="XXX Large",J1999-O1999,IF(I1999="XX Large",J1999-O1999,IF(I1999="Extra Large",J1999-O1999,J1999)))</f>
        <v>1090.1099999999999</v>
      </c>
      <c r="N1999" s="1" t="s">
        <v>10</v>
      </c>
      <c r="O1999" s="1">
        <v>5.5</v>
      </c>
    </row>
    <row r="2000" spans="4:15" x14ac:dyDescent="0.25">
      <c r="D2000" s="1">
        <v>40131</v>
      </c>
      <c r="E2000" s="2">
        <v>41031</v>
      </c>
      <c r="F2000" s="1" t="s">
        <v>7</v>
      </c>
      <c r="G2000" s="1">
        <v>24</v>
      </c>
      <c r="H2000" s="4" t="str">
        <f>IF($G2000&gt;=30,"Large",IF(G2000&lt;=15,"Small","Medium"))</f>
        <v>Medium</v>
      </c>
      <c r="I2000" s="4" t="str">
        <f>VLOOKUP(G2000,$A$2:$B$12,2,TRUE)</f>
        <v>Medium</v>
      </c>
      <c r="J2000" s="1">
        <v>222.43</v>
      </c>
      <c r="K2000" s="4">
        <f>IF(I2000="Extra Large",0.01,IF(I2000="XXX Large",0.01,IF(I2000="XX Large",0.01,0)))</f>
        <v>0</v>
      </c>
      <c r="L2000" s="4">
        <f>J2000-(J2000*K2000)</f>
        <v>222.43</v>
      </c>
      <c r="M2000" s="4">
        <f>IF(I2000="XXX Large",J2000-O2000,IF(I2000="XX Large",J2000-O2000,IF(I2000="Extra Large",J2000-O2000,J2000)))</f>
        <v>222.43</v>
      </c>
      <c r="N2000" s="1" t="s">
        <v>10</v>
      </c>
      <c r="O2000" s="1">
        <v>9.86</v>
      </c>
    </row>
    <row r="2001" spans="4:15" x14ac:dyDescent="0.25">
      <c r="D2001" s="1">
        <v>3524</v>
      </c>
      <c r="E2001" s="2">
        <v>41031</v>
      </c>
      <c r="F2001" s="1" t="s">
        <v>9</v>
      </c>
      <c r="G2001" s="1">
        <v>21</v>
      </c>
      <c r="H2001" s="4" t="str">
        <f>IF($G2001&gt;=30,"Large",IF(G2001&lt;=15,"Small","Medium"))</f>
        <v>Medium</v>
      </c>
      <c r="I2001" s="4" t="str">
        <f>VLOOKUP(G2001,$A$2:$B$12,2,TRUE)</f>
        <v>Medium</v>
      </c>
      <c r="J2001" s="1">
        <v>427.32</v>
      </c>
      <c r="K2001" s="4">
        <f>IF(I2001="Extra Large",0.01,IF(I2001="XXX Large",0.01,IF(I2001="XX Large",0.01,0)))</f>
        <v>0</v>
      </c>
      <c r="L2001" s="4">
        <f>J2001-(J2001*K2001)</f>
        <v>427.32</v>
      </c>
      <c r="M2001" s="4">
        <f>IF(I2001="XXX Large",J2001-O2001,IF(I2001="XX Large",J2001-O2001,IF(I2001="Extra Large",J2001-O2001,J2001)))</f>
        <v>427.32</v>
      </c>
      <c r="N2001" s="1" t="s">
        <v>10</v>
      </c>
      <c r="O2001" s="1">
        <v>9.0299999999999994</v>
      </c>
    </row>
    <row r="2002" spans="4:15" x14ac:dyDescent="0.25">
      <c r="D2002" s="1">
        <v>22951</v>
      </c>
      <c r="E2002" s="2">
        <v>41032</v>
      </c>
      <c r="F2002" s="1" t="s">
        <v>14</v>
      </c>
      <c r="G2002" s="1">
        <v>24</v>
      </c>
      <c r="H2002" s="4" t="str">
        <f>IF($G2002&gt;=30,"Large",IF(G2002&lt;=15,"Small","Medium"))</f>
        <v>Medium</v>
      </c>
      <c r="I2002" s="4" t="str">
        <f>VLOOKUP(G2002,$A$2:$B$12,2,TRUE)</f>
        <v>Medium</v>
      </c>
      <c r="J2002" s="1">
        <v>1304.0274999999999</v>
      </c>
      <c r="K2002" s="4">
        <f>IF(I2002="Extra Large",0.01,IF(I2002="XXX Large",0.01,IF(I2002="XX Large",0.01,0)))</f>
        <v>0</v>
      </c>
      <c r="L2002" s="4">
        <f>J2002-(J2002*K2002)</f>
        <v>1304.0274999999999</v>
      </c>
      <c r="M2002" s="4">
        <f>IF(I2002="XXX Large",J2002-O2002,IF(I2002="XX Large",J2002-O2002,IF(I2002="Extra Large",J2002-O2002,J2002)))</f>
        <v>1304.0274999999999</v>
      </c>
      <c r="N2002" s="1" t="s">
        <v>10</v>
      </c>
      <c r="O2002" s="1">
        <v>8.99</v>
      </c>
    </row>
    <row r="2003" spans="4:15" x14ac:dyDescent="0.25">
      <c r="D2003" s="1">
        <v>130</v>
      </c>
      <c r="E2003" s="2">
        <v>41036</v>
      </c>
      <c r="F2003" s="1" t="s">
        <v>9</v>
      </c>
      <c r="G2003" s="1">
        <v>23</v>
      </c>
      <c r="H2003" s="4" t="str">
        <f>IF($G2003&gt;=30,"Large",IF(G2003&lt;=15,"Small","Medium"))</f>
        <v>Medium</v>
      </c>
      <c r="I2003" s="4" t="str">
        <f>VLOOKUP(G2003,$A$2:$B$12,2,TRUE)</f>
        <v>Medium</v>
      </c>
      <c r="J2003" s="1">
        <v>236.46</v>
      </c>
      <c r="K2003" s="4">
        <f>IF(I2003="Extra Large",0.01,IF(I2003="XXX Large",0.01,IF(I2003="XX Large",0.01,0)))</f>
        <v>0</v>
      </c>
      <c r="L2003" s="4">
        <f>J2003-(J2003*K2003)</f>
        <v>236.46</v>
      </c>
      <c r="M2003" s="4">
        <f>IF(I2003="XXX Large",J2003-O2003,IF(I2003="XX Large",J2003-O2003,IF(I2003="Extra Large",J2003-O2003,J2003)))</f>
        <v>236.46</v>
      </c>
      <c r="N2003" s="1" t="s">
        <v>10</v>
      </c>
      <c r="O2003" s="1">
        <v>9.4499999999999993</v>
      </c>
    </row>
    <row r="2004" spans="4:15" x14ac:dyDescent="0.25">
      <c r="D2004" s="1">
        <v>13282</v>
      </c>
      <c r="E2004" s="2">
        <v>41038</v>
      </c>
      <c r="F2004" s="1" t="s">
        <v>7</v>
      </c>
      <c r="G2004" s="1">
        <v>22</v>
      </c>
      <c r="H2004" s="4" t="str">
        <f>IF($G2004&gt;=30,"Large",IF(G2004&lt;=15,"Small","Medium"))</f>
        <v>Medium</v>
      </c>
      <c r="I2004" s="4" t="str">
        <f>VLOOKUP(G2004,$A$2:$B$12,2,TRUE)</f>
        <v>Medium</v>
      </c>
      <c r="J2004" s="1">
        <v>763.85</v>
      </c>
      <c r="K2004" s="4">
        <f>IF(I2004="Extra Large",0.01,IF(I2004="XXX Large",0.01,IF(I2004="XX Large",0.01,0)))</f>
        <v>0</v>
      </c>
      <c r="L2004" s="4">
        <f>J2004-(J2004*K2004)</f>
        <v>763.85</v>
      </c>
      <c r="M2004" s="4">
        <f>IF(I2004="XXX Large",J2004-O2004,IF(I2004="XX Large",J2004-O2004,IF(I2004="Extra Large",J2004-O2004,J2004)))</f>
        <v>763.85</v>
      </c>
      <c r="N2004" s="1" t="s">
        <v>10</v>
      </c>
      <c r="O2004" s="1">
        <v>7.53</v>
      </c>
    </row>
    <row r="2005" spans="4:15" x14ac:dyDescent="0.25">
      <c r="D2005" s="1">
        <v>26756</v>
      </c>
      <c r="E2005" s="2">
        <v>41039</v>
      </c>
      <c r="F2005" s="1" t="s">
        <v>14</v>
      </c>
      <c r="G2005" s="1">
        <v>25</v>
      </c>
      <c r="H2005" s="4" t="str">
        <f>IF($G2005&gt;=30,"Large",IF(G2005&lt;=15,"Small","Medium"))</f>
        <v>Medium</v>
      </c>
      <c r="I2005" s="4" t="str">
        <f>VLOOKUP(G2005,$A$2:$B$12,2,TRUE)</f>
        <v>Medium</v>
      </c>
      <c r="J2005" s="1">
        <v>767.26</v>
      </c>
      <c r="K2005" s="4">
        <f>IF(I2005="Extra Large",0.01,IF(I2005="XXX Large",0.01,IF(I2005="XX Large",0.01,0)))</f>
        <v>0</v>
      </c>
      <c r="L2005" s="4">
        <f>J2005-(J2005*K2005)</f>
        <v>767.26</v>
      </c>
      <c r="M2005" s="4">
        <f>IF(I2005="XXX Large",J2005-O2005,IF(I2005="XX Large",J2005-O2005,IF(I2005="Extra Large",J2005-O2005,J2005)))</f>
        <v>767.26</v>
      </c>
      <c r="N2005" s="1" t="s">
        <v>10</v>
      </c>
      <c r="O2005" s="1">
        <v>4</v>
      </c>
    </row>
    <row r="2006" spans="4:15" x14ac:dyDescent="0.25">
      <c r="D2006" s="1">
        <v>43493</v>
      </c>
      <c r="E2006" s="2">
        <v>41039</v>
      </c>
      <c r="F2006" s="1" t="s">
        <v>9</v>
      </c>
      <c r="G2006" s="1">
        <v>22</v>
      </c>
      <c r="H2006" s="4" t="str">
        <f>IF($G2006&gt;=30,"Large",IF(G2006&lt;=15,"Small","Medium"))</f>
        <v>Medium</v>
      </c>
      <c r="I2006" s="4" t="str">
        <f>VLOOKUP(G2006,$A$2:$B$12,2,TRUE)</f>
        <v>Medium</v>
      </c>
      <c r="J2006" s="1">
        <v>152.52000000000001</v>
      </c>
      <c r="K2006" s="4">
        <f>IF(I2006="Extra Large",0.01,IF(I2006="XXX Large",0.01,IF(I2006="XX Large",0.01,0)))</f>
        <v>0</v>
      </c>
      <c r="L2006" s="4">
        <f>J2006-(J2006*K2006)</f>
        <v>152.52000000000001</v>
      </c>
      <c r="M2006" s="4">
        <f>IF(I2006="XXX Large",J2006-O2006,IF(I2006="XX Large",J2006-O2006,IF(I2006="Extra Large",J2006-O2006,J2006)))</f>
        <v>152.52000000000001</v>
      </c>
      <c r="N2006" s="1" t="s">
        <v>10</v>
      </c>
      <c r="O2006" s="1">
        <v>5.94</v>
      </c>
    </row>
    <row r="2007" spans="4:15" x14ac:dyDescent="0.25">
      <c r="D2007" s="1">
        <v>50403</v>
      </c>
      <c r="E2007" s="2">
        <v>41041</v>
      </c>
      <c r="F2007" s="1" t="s">
        <v>11</v>
      </c>
      <c r="G2007" s="1">
        <v>22</v>
      </c>
      <c r="H2007" s="4" t="str">
        <f>IF($G2007&gt;=30,"Large",IF(G2007&lt;=15,"Small","Medium"))</f>
        <v>Medium</v>
      </c>
      <c r="I2007" s="4" t="str">
        <f>VLOOKUP(G2007,$A$2:$B$12,2,TRUE)</f>
        <v>Medium</v>
      </c>
      <c r="J2007" s="1">
        <v>142.88</v>
      </c>
      <c r="K2007" s="4">
        <f>IF(I2007="Extra Large",0.01,IF(I2007="XXX Large",0.01,IF(I2007="XX Large",0.01,0)))</f>
        <v>0</v>
      </c>
      <c r="L2007" s="4">
        <f>J2007-(J2007*K2007)</f>
        <v>142.88</v>
      </c>
      <c r="M2007" s="4">
        <f>IF(I2007="XXX Large",J2007-O2007,IF(I2007="XX Large",J2007-O2007,IF(I2007="Extra Large",J2007-O2007,J2007)))</f>
        <v>142.88</v>
      </c>
      <c r="N2007" s="1" t="s">
        <v>10</v>
      </c>
      <c r="O2007" s="1">
        <v>1.6</v>
      </c>
    </row>
    <row r="2008" spans="4:15" x14ac:dyDescent="0.25">
      <c r="D2008" s="1">
        <v>25733</v>
      </c>
      <c r="E2008" s="2">
        <v>41041</v>
      </c>
      <c r="F2008" s="1" t="s">
        <v>7</v>
      </c>
      <c r="G2008" s="1">
        <v>24</v>
      </c>
      <c r="H2008" s="4" t="str">
        <f>IF($G2008&gt;=30,"Large",IF(G2008&lt;=15,"Small","Medium"))</f>
        <v>Medium</v>
      </c>
      <c r="I2008" s="4" t="str">
        <f>VLOOKUP(G2008,$A$2:$B$12,2,TRUE)</f>
        <v>Medium</v>
      </c>
      <c r="J2008" s="1">
        <v>557.23</v>
      </c>
      <c r="K2008" s="4">
        <f>IF(I2008="Extra Large",0.01,IF(I2008="XXX Large",0.01,IF(I2008="XX Large",0.01,0)))</f>
        <v>0</v>
      </c>
      <c r="L2008" s="4">
        <f>J2008-(J2008*K2008)</f>
        <v>557.23</v>
      </c>
      <c r="M2008" s="4">
        <f>IF(I2008="XXX Large",J2008-O2008,IF(I2008="XX Large",J2008-O2008,IF(I2008="Extra Large",J2008-O2008,J2008)))</f>
        <v>557.23</v>
      </c>
      <c r="N2008" s="1" t="s">
        <v>10</v>
      </c>
      <c r="O2008" s="1">
        <v>12.98</v>
      </c>
    </row>
    <row r="2009" spans="4:15" x14ac:dyDescent="0.25">
      <c r="D2009" s="1">
        <v>36644</v>
      </c>
      <c r="E2009" s="2">
        <v>41042</v>
      </c>
      <c r="F2009" s="1" t="s">
        <v>9</v>
      </c>
      <c r="G2009" s="1">
        <v>24</v>
      </c>
      <c r="H2009" s="4" t="str">
        <f>IF($G2009&gt;=30,"Large",IF(G2009&lt;=15,"Small","Medium"))</f>
        <v>Medium</v>
      </c>
      <c r="I2009" s="4" t="str">
        <f>VLOOKUP(G2009,$A$2:$B$12,2,TRUE)</f>
        <v>Medium</v>
      </c>
      <c r="J2009" s="1">
        <v>2298.3200000000002</v>
      </c>
      <c r="K2009" s="4">
        <f>IF(I2009="Extra Large",0.01,IF(I2009="XXX Large",0.01,IF(I2009="XX Large",0.01,0)))</f>
        <v>0</v>
      </c>
      <c r="L2009" s="4">
        <f>J2009-(J2009*K2009)</f>
        <v>2298.3200000000002</v>
      </c>
      <c r="M2009" s="4">
        <f>IF(I2009="XXX Large",J2009-O2009,IF(I2009="XX Large",J2009-O2009,IF(I2009="Extra Large",J2009-O2009,J2009)))</f>
        <v>2298.3200000000002</v>
      </c>
      <c r="N2009" s="1" t="s">
        <v>10</v>
      </c>
      <c r="O2009" s="1">
        <v>19.989999999999998</v>
      </c>
    </row>
    <row r="2010" spans="4:15" x14ac:dyDescent="0.25">
      <c r="D2010" s="1">
        <v>17698</v>
      </c>
      <c r="E2010" s="2">
        <v>41042</v>
      </c>
      <c r="F2010" s="1" t="s">
        <v>9</v>
      </c>
      <c r="G2010" s="1">
        <v>22</v>
      </c>
      <c r="H2010" s="4" t="str">
        <f>IF($G2010&gt;=30,"Large",IF(G2010&lt;=15,"Small","Medium"))</f>
        <v>Medium</v>
      </c>
      <c r="I2010" s="4" t="str">
        <f>VLOOKUP(G2010,$A$2:$B$12,2,TRUE)</f>
        <v>Medium</v>
      </c>
      <c r="J2010" s="1">
        <v>1118.2515000000001</v>
      </c>
      <c r="K2010" s="4">
        <f>IF(I2010="Extra Large",0.01,IF(I2010="XXX Large",0.01,IF(I2010="XX Large",0.01,0)))</f>
        <v>0</v>
      </c>
      <c r="L2010" s="4">
        <f>J2010-(J2010*K2010)</f>
        <v>1118.2515000000001</v>
      </c>
      <c r="M2010" s="4">
        <f>IF(I2010="XXX Large",J2010-O2010,IF(I2010="XX Large",J2010-O2010,IF(I2010="Extra Large",J2010-O2010,J2010)))</f>
        <v>1118.2515000000001</v>
      </c>
      <c r="N2010" s="1" t="s">
        <v>10</v>
      </c>
      <c r="O2010" s="1">
        <v>8.99</v>
      </c>
    </row>
    <row r="2011" spans="4:15" x14ac:dyDescent="0.25">
      <c r="D2011" s="1">
        <v>59425</v>
      </c>
      <c r="E2011" s="2">
        <v>41046</v>
      </c>
      <c r="F2011" s="1" t="s">
        <v>14</v>
      </c>
      <c r="G2011" s="1">
        <v>24</v>
      </c>
      <c r="H2011" s="4" t="str">
        <f>IF($G2011&gt;=30,"Large",IF(G2011&lt;=15,"Small","Medium"))</f>
        <v>Medium</v>
      </c>
      <c r="I2011" s="4" t="str">
        <f>VLOOKUP(G2011,$A$2:$B$12,2,TRUE)</f>
        <v>Medium</v>
      </c>
      <c r="J2011" s="1">
        <v>2094.12</v>
      </c>
      <c r="K2011" s="4">
        <f>IF(I2011="Extra Large",0.01,IF(I2011="XXX Large",0.01,IF(I2011="XX Large",0.01,0)))</f>
        <v>0</v>
      </c>
      <c r="L2011" s="4">
        <f>J2011-(J2011*K2011)</f>
        <v>2094.12</v>
      </c>
      <c r="M2011" s="4">
        <f>IF(I2011="XXX Large",J2011-O2011,IF(I2011="XX Large",J2011-O2011,IF(I2011="Extra Large",J2011-O2011,J2011)))</f>
        <v>2094.12</v>
      </c>
      <c r="N2011" s="1" t="s">
        <v>10</v>
      </c>
      <c r="O2011" s="1">
        <v>6.13</v>
      </c>
    </row>
    <row r="2012" spans="4:15" x14ac:dyDescent="0.25">
      <c r="D2012" s="1">
        <v>39168</v>
      </c>
      <c r="E2012" s="2">
        <v>41046</v>
      </c>
      <c r="F2012" s="1" t="s">
        <v>9</v>
      </c>
      <c r="G2012" s="1">
        <v>22</v>
      </c>
      <c r="H2012" s="4" t="str">
        <f>IF($G2012&gt;=30,"Large",IF(G2012&lt;=15,"Small","Medium"))</f>
        <v>Medium</v>
      </c>
      <c r="I2012" s="4" t="str">
        <f>VLOOKUP(G2012,$A$2:$B$12,2,TRUE)</f>
        <v>Medium</v>
      </c>
      <c r="J2012" s="1">
        <v>809.91</v>
      </c>
      <c r="K2012" s="4">
        <f>IF(I2012="Extra Large",0.01,IF(I2012="XXX Large",0.01,IF(I2012="XX Large",0.01,0)))</f>
        <v>0</v>
      </c>
      <c r="L2012" s="4">
        <f>J2012-(J2012*K2012)</f>
        <v>809.91</v>
      </c>
      <c r="M2012" s="4">
        <f>IF(I2012="XXX Large",J2012-O2012,IF(I2012="XX Large",J2012-O2012,IF(I2012="Extra Large",J2012-O2012,J2012)))</f>
        <v>809.91</v>
      </c>
      <c r="N2012" s="1" t="s">
        <v>10</v>
      </c>
      <c r="O2012" s="1">
        <v>2.99</v>
      </c>
    </row>
    <row r="2013" spans="4:15" x14ac:dyDescent="0.25">
      <c r="D2013" s="1">
        <v>7841</v>
      </c>
      <c r="E2013" s="2">
        <v>41049</v>
      </c>
      <c r="F2013" s="1" t="s">
        <v>11</v>
      </c>
      <c r="G2013" s="1">
        <v>21</v>
      </c>
      <c r="H2013" s="4" t="str">
        <f>IF($G2013&gt;=30,"Large",IF(G2013&lt;=15,"Small","Medium"))</f>
        <v>Medium</v>
      </c>
      <c r="I2013" s="4" t="str">
        <f>VLOOKUP(G2013,$A$2:$B$12,2,TRUE)</f>
        <v>Medium</v>
      </c>
      <c r="J2013" s="1">
        <v>1002.77</v>
      </c>
      <c r="K2013" s="4">
        <f>IF(I2013="Extra Large",0.01,IF(I2013="XXX Large",0.01,IF(I2013="XX Large",0.01,0)))</f>
        <v>0</v>
      </c>
      <c r="L2013" s="4">
        <f>J2013-(J2013*K2013)</f>
        <v>1002.77</v>
      </c>
      <c r="M2013" s="4">
        <f>IF(I2013="XXX Large",J2013-O2013,IF(I2013="XX Large",J2013-O2013,IF(I2013="Extra Large",J2013-O2013,J2013)))</f>
        <v>1002.77</v>
      </c>
      <c r="N2013" s="1" t="s">
        <v>10</v>
      </c>
      <c r="O2013" s="1">
        <v>10.25</v>
      </c>
    </row>
    <row r="2014" spans="4:15" x14ac:dyDescent="0.25">
      <c r="D2014" s="1">
        <v>18466</v>
      </c>
      <c r="E2014" s="2">
        <v>41050</v>
      </c>
      <c r="F2014" s="1" t="s">
        <v>7</v>
      </c>
      <c r="G2014" s="1">
        <v>25</v>
      </c>
      <c r="H2014" s="4" t="str">
        <f>IF($G2014&gt;=30,"Large",IF(G2014&lt;=15,"Small","Medium"))</f>
        <v>Medium</v>
      </c>
      <c r="I2014" s="4" t="str">
        <f>VLOOKUP(G2014,$A$2:$B$12,2,TRUE)</f>
        <v>Medium</v>
      </c>
      <c r="J2014" s="1">
        <v>270.16000000000003</v>
      </c>
      <c r="K2014" s="4">
        <f>IF(I2014="Extra Large",0.01,IF(I2014="XXX Large",0.01,IF(I2014="XX Large",0.01,0)))</f>
        <v>0</v>
      </c>
      <c r="L2014" s="4">
        <f>J2014-(J2014*K2014)</f>
        <v>270.16000000000003</v>
      </c>
      <c r="M2014" s="4">
        <f>IF(I2014="XXX Large",J2014-O2014,IF(I2014="XX Large",J2014-O2014,IF(I2014="Extra Large",J2014-O2014,J2014)))</f>
        <v>270.16000000000003</v>
      </c>
      <c r="N2014" s="1" t="s">
        <v>10</v>
      </c>
      <c r="O2014" s="1">
        <v>5.25</v>
      </c>
    </row>
    <row r="2015" spans="4:15" x14ac:dyDescent="0.25">
      <c r="D2015" s="1">
        <v>17701</v>
      </c>
      <c r="E2015" s="2">
        <v>41050</v>
      </c>
      <c r="F2015" s="1" t="s">
        <v>12</v>
      </c>
      <c r="G2015" s="1">
        <v>21</v>
      </c>
      <c r="H2015" s="4" t="str">
        <f>IF($G2015&gt;=30,"Large",IF(G2015&lt;=15,"Small","Medium"))</f>
        <v>Medium</v>
      </c>
      <c r="I2015" s="4" t="str">
        <f>VLOOKUP(G2015,$A$2:$B$12,2,TRUE)</f>
        <v>Medium</v>
      </c>
      <c r="J2015" s="1">
        <v>80.45</v>
      </c>
      <c r="K2015" s="4">
        <f>IF(I2015="Extra Large",0.01,IF(I2015="XXX Large",0.01,IF(I2015="XX Large",0.01,0)))</f>
        <v>0</v>
      </c>
      <c r="L2015" s="4">
        <f>J2015-(J2015*K2015)</f>
        <v>80.45</v>
      </c>
      <c r="M2015" s="4">
        <f>IF(I2015="XXX Large",J2015-O2015,IF(I2015="XX Large",J2015-O2015,IF(I2015="Extra Large",J2015-O2015,J2015)))</f>
        <v>80.45</v>
      </c>
      <c r="N2015" s="1" t="s">
        <v>10</v>
      </c>
      <c r="O2015" s="1">
        <v>4.6900000000000004</v>
      </c>
    </row>
    <row r="2016" spans="4:15" x14ac:dyDescent="0.25">
      <c r="D2016" s="1">
        <v>25447</v>
      </c>
      <c r="E2016" s="2">
        <v>41052</v>
      </c>
      <c r="F2016" s="1" t="s">
        <v>11</v>
      </c>
      <c r="G2016" s="1">
        <v>25</v>
      </c>
      <c r="H2016" s="4" t="str">
        <f>IF($G2016&gt;=30,"Large",IF(G2016&lt;=15,"Small","Medium"))</f>
        <v>Medium</v>
      </c>
      <c r="I2016" s="4" t="str">
        <f>VLOOKUP(G2016,$A$2:$B$12,2,TRUE)</f>
        <v>Medium</v>
      </c>
      <c r="J2016" s="1">
        <v>536.21</v>
      </c>
      <c r="K2016" s="4">
        <f>IF(I2016="Extra Large",0.01,IF(I2016="XXX Large",0.01,IF(I2016="XX Large",0.01,0)))</f>
        <v>0</v>
      </c>
      <c r="L2016" s="4">
        <f>J2016-(J2016*K2016)</f>
        <v>536.21</v>
      </c>
      <c r="M2016" s="4">
        <f>IF(I2016="XXX Large",J2016-O2016,IF(I2016="XX Large",J2016-O2016,IF(I2016="Extra Large",J2016-O2016,J2016)))</f>
        <v>536.21</v>
      </c>
      <c r="N2016" s="1" t="s">
        <v>10</v>
      </c>
      <c r="O2016" s="1">
        <v>8.99</v>
      </c>
    </row>
    <row r="2017" spans="4:15" x14ac:dyDescent="0.25">
      <c r="D2017" s="1">
        <v>12804</v>
      </c>
      <c r="E2017" s="2">
        <v>41054</v>
      </c>
      <c r="F2017" s="1" t="s">
        <v>14</v>
      </c>
      <c r="G2017" s="1">
        <v>21</v>
      </c>
      <c r="H2017" s="4" t="str">
        <f>IF($G2017&gt;=30,"Large",IF(G2017&lt;=15,"Small","Medium"))</f>
        <v>Medium</v>
      </c>
      <c r="I2017" s="4" t="str">
        <f>VLOOKUP(G2017,$A$2:$B$12,2,TRUE)</f>
        <v>Medium</v>
      </c>
      <c r="J2017" s="1">
        <v>69.06</v>
      </c>
      <c r="K2017" s="4">
        <f>IF(I2017="Extra Large",0.01,IF(I2017="XXX Large",0.01,IF(I2017="XX Large",0.01,0)))</f>
        <v>0</v>
      </c>
      <c r="L2017" s="4">
        <f>J2017-(J2017*K2017)</f>
        <v>69.06</v>
      </c>
      <c r="M2017" s="4">
        <f>IF(I2017="XXX Large",J2017-O2017,IF(I2017="XX Large",J2017-O2017,IF(I2017="Extra Large",J2017-O2017,J2017)))</f>
        <v>69.06</v>
      </c>
      <c r="N2017" s="1" t="s">
        <v>10</v>
      </c>
      <c r="O2017" s="1">
        <v>0.5</v>
      </c>
    </row>
    <row r="2018" spans="4:15" x14ac:dyDescent="0.25">
      <c r="D2018" s="1">
        <v>59878</v>
      </c>
      <c r="E2018" s="2">
        <v>41057</v>
      </c>
      <c r="F2018" s="1" t="s">
        <v>9</v>
      </c>
      <c r="G2018" s="1">
        <v>23</v>
      </c>
      <c r="H2018" s="4" t="str">
        <f>IF($G2018&gt;=30,"Large",IF(G2018&lt;=15,"Small","Medium"))</f>
        <v>Medium</v>
      </c>
      <c r="I2018" s="4" t="str">
        <f>VLOOKUP(G2018,$A$2:$B$12,2,TRUE)</f>
        <v>Medium</v>
      </c>
      <c r="J2018" s="1">
        <v>249.64</v>
      </c>
      <c r="K2018" s="4">
        <f>IF(I2018="Extra Large",0.01,IF(I2018="XXX Large",0.01,IF(I2018="XX Large",0.01,0)))</f>
        <v>0</v>
      </c>
      <c r="L2018" s="4">
        <f>J2018-(J2018*K2018)</f>
        <v>249.64</v>
      </c>
      <c r="M2018" s="4">
        <f>IF(I2018="XXX Large",J2018-O2018,IF(I2018="XX Large",J2018-O2018,IF(I2018="Extra Large",J2018-O2018,J2018)))</f>
        <v>249.64</v>
      </c>
      <c r="N2018" s="1" t="s">
        <v>10</v>
      </c>
      <c r="O2018" s="1">
        <v>7.46</v>
      </c>
    </row>
    <row r="2019" spans="4:15" x14ac:dyDescent="0.25">
      <c r="D2019" s="1">
        <v>21763</v>
      </c>
      <c r="E2019" s="2">
        <v>41057</v>
      </c>
      <c r="F2019" s="1" t="s">
        <v>7</v>
      </c>
      <c r="G2019" s="1">
        <v>22</v>
      </c>
      <c r="H2019" s="4" t="str">
        <f>IF($G2019&gt;=30,"Large",IF(G2019&lt;=15,"Small","Medium"))</f>
        <v>Medium</v>
      </c>
      <c r="I2019" s="4" t="str">
        <f>VLOOKUP(G2019,$A$2:$B$12,2,TRUE)</f>
        <v>Medium</v>
      </c>
      <c r="J2019" s="1">
        <v>1239.4445000000001</v>
      </c>
      <c r="K2019" s="4">
        <f>IF(I2019="Extra Large",0.01,IF(I2019="XXX Large",0.01,IF(I2019="XX Large",0.01,0)))</f>
        <v>0</v>
      </c>
      <c r="L2019" s="4">
        <f>J2019-(J2019*K2019)</f>
        <v>1239.4445000000001</v>
      </c>
      <c r="M2019" s="4">
        <f>IF(I2019="XXX Large",J2019-O2019,IF(I2019="XX Large",J2019-O2019,IF(I2019="Extra Large",J2019-O2019,J2019)))</f>
        <v>1239.4445000000001</v>
      </c>
      <c r="N2019" s="1" t="s">
        <v>10</v>
      </c>
      <c r="O2019" s="1">
        <v>3.99</v>
      </c>
    </row>
    <row r="2020" spans="4:15" x14ac:dyDescent="0.25">
      <c r="D2020" s="1">
        <v>25635</v>
      </c>
      <c r="E2020" s="2">
        <v>41058</v>
      </c>
      <c r="F2020" s="1" t="s">
        <v>12</v>
      </c>
      <c r="G2020" s="1">
        <v>22</v>
      </c>
      <c r="H2020" s="4" t="str">
        <f>IF($G2020&gt;=30,"Large",IF(G2020&lt;=15,"Small","Medium"))</f>
        <v>Medium</v>
      </c>
      <c r="I2020" s="4" t="str">
        <f>VLOOKUP(G2020,$A$2:$B$12,2,TRUE)</f>
        <v>Medium</v>
      </c>
      <c r="J2020" s="1">
        <v>110.42</v>
      </c>
      <c r="K2020" s="4">
        <f>IF(I2020="Extra Large",0.01,IF(I2020="XXX Large",0.01,IF(I2020="XX Large",0.01,0)))</f>
        <v>0</v>
      </c>
      <c r="L2020" s="4">
        <f>J2020-(J2020*K2020)</f>
        <v>110.42</v>
      </c>
      <c r="M2020" s="4">
        <f>IF(I2020="XXX Large",J2020-O2020,IF(I2020="XX Large",J2020-O2020,IF(I2020="Extra Large",J2020-O2020,J2020)))</f>
        <v>110.42</v>
      </c>
      <c r="N2020" s="1" t="s">
        <v>10</v>
      </c>
      <c r="O2020" s="1">
        <v>3.63</v>
      </c>
    </row>
    <row r="2021" spans="4:15" x14ac:dyDescent="0.25">
      <c r="D2021" s="1">
        <v>46055</v>
      </c>
      <c r="E2021" s="2">
        <v>41062</v>
      </c>
      <c r="F2021" s="1" t="s">
        <v>14</v>
      </c>
      <c r="G2021" s="1">
        <v>25</v>
      </c>
      <c r="H2021" s="4" t="str">
        <f>IF($G2021&gt;=30,"Large",IF(G2021&lt;=15,"Small","Medium"))</f>
        <v>Medium</v>
      </c>
      <c r="I2021" s="4" t="str">
        <f>VLOOKUP(G2021,$A$2:$B$12,2,TRUE)</f>
        <v>Medium</v>
      </c>
      <c r="J2021" s="1">
        <v>1291.2</v>
      </c>
      <c r="K2021" s="4">
        <f>IF(I2021="Extra Large",0.01,IF(I2021="XXX Large",0.01,IF(I2021="XX Large",0.01,0)))</f>
        <v>0</v>
      </c>
      <c r="L2021" s="4">
        <f>J2021-(J2021*K2021)</f>
        <v>1291.2</v>
      </c>
      <c r="M2021" s="4">
        <f>IF(I2021="XXX Large",J2021-O2021,IF(I2021="XX Large",J2021-O2021,IF(I2021="Extra Large",J2021-O2021,J2021)))</f>
        <v>1291.2</v>
      </c>
      <c r="N2021" s="1" t="s">
        <v>10</v>
      </c>
      <c r="O2021" s="1">
        <v>6.5</v>
      </c>
    </row>
    <row r="2022" spans="4:15" x14ac:dyDescent="0.25">
      <c r="D2022" s="1">
        <v>44679</v>
      </c>
      <c r="E2022" s="2">
        <v>41063</v>
      </c>
      <c r="F2022" s="1" t="s">
        <v>14</v>
      </c>
      <c r="G2022" s="1">
        <v>22</v>
      </c>
      <c r="H2022" s="4" t="str">
        <f>IF($G2022&gt;=30,"Large",IF(G2022&lt;=15,"Small","Medium"))</f>
        <v>Medium</v>
      </c>
      <c r="I2022" s="4" t="str">
        <f>VLOOKUP(G2022,$A$2:$B$12,2,TRUE)</f>
        <v>Medium</v>
      </c>
      <c r="J2022" s="1">
        <v>127.51</v>
      </c>
      <c r="K2022" s="4">
        <f>IF(I2022="Extra Large",0.01,IF(I2022="XXX Large",0.01,IF(I2022="XX Large",0.01,0)))</f>
        <v>0</v>
      </c>
      <c r="L2022" s="4">
        <f>J2022-(J2022*K2022)</f>
        <v>127.51</v>
      </c>
      <c r="M2022" s="4">
        <f>IF(I2022="XXX Large",J2022-O2022,IF(I2022="XX Large",J2022-O2022,IF(I2022="Extra Large",J2022-O2022,J2022)))</f>
        <v>127.51</v>
      </c>
      <c r="N2022" s="1" t="s">
        <v>10</v>
      </c>
      <c r="O2022" s="1">
        <v>1.49</v>
      </c>
    </row>
    <row r="2023" spans="4:15" x14ac:dyDescent="0.25">
      <c r="D2023" s="1">
        <v>29856</v>
      </c>
      <c r="E2023" s="2">
        <v>41068</v>
      </c>
      <c r="F2023" s="1" t="s">
        <v>14</v>
      </c>
      <c r="G2023" s="1">
        <v>24</v>
      </c>
      <c r="H2023" s="4" t="str">
        <f>IF($G2023&gt;=30,"Large",IF(G2023&lt;=15,"Small","Medium"))</f>
        <v>Medium</v>
      </c>
      <c r="I2023" s="4" t="str">
        <f>VLOOKUP(G2023,$A$2:$B$12,2,TRUE)</f>
        <v>Medium</v>
      </c>
      <c r="J2023" s="1">
        <v>115.54</v>
      </c>
      <c r="K2023" s="4">
        <f>IF(I2023="Extra Large",0.01,IF(I2023="XXX Large",0.01,IF(I2023="XX Large",0.01,0)))</f>
        <v>0</v>
      </c>
      <c r="L2023" s="4">
        <f>J2023-(J2023*K2023)</f>
        <v>115.54</v>
      </c>
      <c r="M2023" s="4">
        <f>IF(I2023="XXX Large",J2023-O2023,IF(I2023="XX Large",J2023-O2023,IF(I2023="Extra Large",J2023-O2023,J2023)))</f>
        <v>115.54</v>
      </c>
      <c r="N2023" s="1" t="s">
        <v>10</v>
      </c>
      <c r="O2023" s="1">
        <v>0.8</v>
      </c>
    </row>
    <row r="2024" spans="4:15" x14ac:dyDescent="0.25">
      <c r="D2024" s="1">
        <v>45664</v>
      </c>
      <c r="E2024" s="2">
        <v>41069</v>
      </c>
      <c r="F2024" s="1" t="s">
        <v>11</v>
      </c>
      <c r="G2024" s="1">
        <v>24</v>
      </c>
      <c r="H2024" s="4" t="str">
        <f>IF($G2024&gt;=30,"Large",IF(G2024&lt;=15,"Small","Medium"))</f>
        <v>Medium</v>
      </c>
      <c r="I2024" s="4" t="str">
        <f>VLOOKUP(G2024,$A$2:$B$12,2,TRUE)</f>
        <v>Medium</v>
      </c>
      <c r="J2024" s="1">
        <v>473.03</v>
      </c>
      <c r="K2024" s="4">
        <f>IF(I2024="Extra Large",0.01,IF(I2024="XXX Large",0.01,IF(I2024="XX Large",0.01,0)))</f>
        <v>0</v>
      </c>
      <c r="L2024" s="4">
        <f>J2024-(J2024*K2024)</f>
        <v>473.03</v>
      </c>
      <c r="M2024" s="4">
        <f>IF(I2024="XXX Large",J2024-O2024,IF(I2024="XX Large",J2024-O2024,IF(I2024="Extra Large",J2024-O2024,J2024)))</f>
        <v>473.03</v>
      </c>
      <c r="N2024" s="1" t="s">
        <v>10</v>
      </c>
      <c r="O2024" s="1">
        <v>10.49</v>
      </c>
    </row>
    <row r="2025" spans="4:15" x14ac:dyDescent="0.25">
      <c r="D2025" s="1">
        <v>28901</v>
      </c>
      <c r="E2025" s="2">
        <v>41071</v>
      </c>
      <c r="F2025" s="1" t="s">
        <v>9</v>
      </c>
      <c r="G2025" s="1">
        <v>23</v>
      </c>
      <c r="H2025" s="4" t="str">
        <f>IF($G2025&gt;=30,"Large",IF(G2025&lt;=15,"Small","Medium"))</f>
        <v>Medium</v>
      </c>
      <c r="I2025" s="4" t="str">
        <f>VLOOKUP(G2025,$A$2:$B$12,2,TRUE)</f>
        <v>Medium</v>
      </c>
      <c r="J2025" s="1">
        <v>871.32</v>
      </c>
      <c r="K2025" s="4">
        <f>IF(I2025="Extra Large",0.01,IF(I2025="XXX Large",0.01,IF(I2025="XX Large",0.01,0)))</f>
        <v>0</v>
      </c>
      <c r="L2025" s="4">
        <f>J2025-(J2025*K2025)</f>
        <v>871.32</v>
      </c>
      <c r="M2025" s="4">
        <f>IF(I2025="XXX Large",J2025-O2025,IF(I2025="XX Large",J2025-O2025,IF(I2025="Extra Large",J2025-O2025,J2025)))</f>
        <v>871.32</v>
      </c>
      <c r="N2025" s="1" t="s">
        <v>10</v>
      </c>
      <c r="O2025" s="1">
        <v>5.86</v>
      </c>
    </row>
    <row r="2026" spans="4:15" x14ac:dyDescent="0.25">
      <c r="D2026" s="1">
        <v>26853</v>
      </c>
      <c r="E2026" s="2">
        <v>41072</v>
      </c>
      <c r="F2026" s="1" t="s">
        <v>7</v>
      </c>
      <c r="G2026" s="1">
        <v>21</v>
      </c>
      <c r="H2026" s="4" t="str">
        <f>IF($G2026&gt;=30,"Large",IF(G2026&lt;=15,"Small","Medium"))</f>
        <v>Medium</v>
      </c>
      <c r="I2026" s="4" t="str">
        <f>VLOOKUP(G2026,$A$2:$B$12,2,TRUE)</f>
        <v>Medium</v>
      </c>
      <c r="J2026" s="1">
        <v>64.44</v>
      </c>
      <c r="K2026" s="4">
        <f>IF(I2026="Extra Large",0.01,IF(I2026="XXX Large",0.01,IF(I2026="XX Large",0.01,0)))</f>
        <v>0</v>
      </c>
      <c r="L2026" s="4">
        <f>J2026-(J2026*K2026)</f>
        <v>64.44</v>
      </c>
      <c r="M2026" s="4">
        <f>IF(I2026="XXX Large",J2026-O2026,IF(I2026="XX Large",J2026-O2026,IF(I2026="Extra Large",J2026-O2026,J2026)))</f>
        <v>64.44</v>
      </c>
      <c r="N2026" s="1" t="s">
        <v>10</v>
      </c>
      <c r="O2026" s="1">
        <v>6.35</v>
      </c>
    </row>
    <row r="2027" spans="4:15" x14ac:dyDescent="0.25">
      <c r="D2027" s="1">
        <v>43815</v>
      </c>
      <c r="E2027" s="2">
        <v>41073</v>
      </c>
      <c r="F2027" s="1" t="s">
        <v>11</v>
      </c>
      <c r="G2027" s="1">
        <v>22</v>
      </c>
      <c r="H2027" s="4" t="str">
        <f>IF($G2027&gt;=30,"Large",IF(G2027&lt;=15,"Small","Medium"))</f>
        <v>Medium</v>
      </c>
      <c r="I2027" s="4" t="str">
        <f>VLOOKUP(G2027,$A$2:$B$12,2,TRUE)</f>
        <v>Medium</v>
      </c>
      <c r="J2027" s="1">
        <v>1251.4000000000001</v>
      </c>
      <c r="K2027" s="4">
        <f>IF(I2027="Extra Large",0.01,IF(I2027="XXX Large",0.01,IF(I2027="XX Large",0.01,0)))</f>
        <v>0</v>
      </c>
      <c r="L2027" s="4">
        <f>J2027-(J2027*K2027)</f>
        <v>1251.4000000000001</v>
      </c>
      <c r="M2027" s="4">
        <f>IF(I2027="XXX Large",J2027-O2027,IF(I2027="XX Large",J2027-O2027,IF(I2027="Extra Large",J2027-O2027,J2027)))</f>
        <v>1251.4000000000001</v>
      </c>
      <c r="N2027" s="1" t="s">
        <v>10</v>
      </c>
      <c r="O2027" s="1">
        <v>6.79</v>
      </c>
    </row>
    <row r="2028" spans="4:15" x14ac:dyDescent="0.25">
      <c r="D2028" s="1">
        <v>14241</v>
      </c>
      <c r="E2028" s="2">
        <v>41074</v>
      </c>
      <c r="F2028" s="1" t="s">
        <v>12</v>
      </c>
      <c r="G2028" s="1">
        <v>22</v>
      </c>
      <c r="H2028" s="4" t="str">
        <f>IF($G2028&gt;=30,"Large",IF(G2028&lt;=15,"Small","Medium"))</f>
        <v>Medium</v>
      </c>
      <c r="I2028" s="4" t="str">
        <f>VLOOKUP(G2028,$A$2:$B$12,2,TRUE)</f>
        <v>Medium</v>
      </c>
      <c r="J2028" s="1">
        <v>263.63</v>
      </c>
      <c r="K2028" s="4">
        <f>IF(I2028="Extra Large",0.01,IF(I2028="XXX Large",0.01,IF(I2028="XX Large",0.01,0)))</f>
        <v>0</v>
      </c>
      <c r="L2028" s="4">
        <f>J2028-(J2028*K2028)</f>
        <v>263.63</v>
      </c>
      <c r="M2028" s="4">
        <f>IF(I2028="XXX Large",J2028-O2028,IF(I2028="XX Large",J2028-O2028,IF(I2028="Extra Large",J2028-O2028,J2028)))</f>
        <v>263.63</v>
      </c>
      <c r="N2028" s="1" t="s">
        <v>10</v>
      </c>
      <c r="O2028" s="1">
        <v>2.36</v>
      </c>
    </row>
    <row r="2029" spans="4:15" x14ac:dyDescent="0.25">
      <c r="D2029" s="1">
        <v>24580</v>
      </c>
      <c r="E2029" s="2">
        <v>41083</v>
      </c>
      <c r="F2029" s="1" t="s">
        <v>9</v>
      </c>
      <c r="G2029" s="1">
        <v>25</v>
      </c>
      <c r="H2029" s="4" t="str">
        <f>IF($G2029&gt;=30,"Large",IF(G2029&lt;=15,"Small","Medium"))</f>
        <v>Medium</v>
      </c>
      <c r="I2029" s="4" t="str">
        <f>VLOOKUP(G2029,$A$2:$B$12,2,TRUE)</f>
        <v>Medium</v>
      </c>
      <c r="J2029" s="1">
        <v>1081.22</v>
      </c>
      <c r="K2029" s="4">
        <f>IF(I2029="Extra Large",0.01,IF(I2029="XXX Large",0.01,IF(I2029="XX Large",0.01,0)))</f>
        <v>0</v>
      </c>
      <c r="L2029" s="4">
        <f>J2029-(J2029*K2029)</f>
        <v>1081.22</v>
      </c>
      <c r="M2029" s="4">
        <f>IF(I2029="XXX Large",J2029-O2029,IF(I2029="XX Large",J2029-O2029,IF(I2029="Extra Large",J2029-O2029,J2029)))</f>
        <v>1081.22</v>
      </c>
      <c r="N2029" s="1" t="s">
        <v>10</v>
      </c>
      <c r="O2029" s="1">
        <v>8.99</v>
      </c>
    </row>
    <row r="2030" spans="4:15" x14ac:dyDescent="0.25">
      <c r="D2030" s="1">
        <v>4096</v>
      </c>
      <c r="E2030" s="2">
        <v>41092</v>
      </c>
      <c r="F2030" s="1" t="s">
        <v>11</v>
      </c>
      <c r="G2030" s="1">
        <v>21</v>
      </c>
      <c r="H2030" s="4" t="str">
        <f>IF($G2030&gt;=30,"Large",IF(G2030&lt;=15,"Small","Medium"))</f>
        <v>Medium</v>
      </c>
      <c r="I2030" s="4" t="str">
        <f>VLOOKUP(G2030,$A$2:$B$12,2,TRUE)</f>
        <v>Medium</v>
      </c>
      <c r="J2030" s="1">
        <v>128.28</v>
      </c>
      <c r="K2030" s="4">
        <f>IF(I2030="Extra Large",0.01,IF(I2030="XXX Large",0.01,IF(I2030="XX Large",0.01,0)))</f>
        <v>0</v>
      </c>
      <c r="L2030" s="4">
        <f>J2030-(J2030*K2030)</f>
        <v>128.28</v>
      </c>
      <c r="M2030" s="4">
        <f>IF(I2030="XXX Large",J2030-O2030,IF(I2030="XX Large",J2030-O2030,IF(I2030="Extra Large",J2030-O2030,J2030)))</f>
        <v>128.28</v>
      </c>
      <c r="N2030" s="1" t="s">
        <v>10</v>
      </c>
      <c r="O2030" s="1">
        <v>0.5</v>
      </c>
    </row>
    <row r="2031" spans="4:15" x14ac:dyDescent="0.25">
      <c r="D2031" s="1">
        <v>55526</v>
      </c>
      <c r="E2031" s="2">
        <v>41092</v>
      </c>
      <c r="F2031" s="1" t="s">
        <v>9</v>
      </c>
      <c r="G2031" s="1">
        <v>23</v>
      </c>
      <c r="H2031" s="4" t="str">
        <f>IF($G2031&gt;=30,"Large",IF(G2031&lt;=15,"Small","Medium"))</f>
        <v>Medium</v>
      </c>
      <c r="I2031" s="4" t="str">
        <f>VLOOKUP(G2031,$A$2:$B$12,2,TRUE)</f>
        <v>Medium</v>
      </c>
      <c r="J2031" s="1">
        <v>445.17</v>
      </c>
      <c r="K2031" s="4">
        <f>IF(I2031="Extra Large",0.01,IF(I2031="XXX Large",0.01,IF(I2031="XX Large",0.01,0)))</f>
        <v>0</v>
      </c>
      <c r="L2031" s="4">
        <f>J2031-(J2031*K2031)</f>
        <v>445.17</v>
      </c>
      <c r="M2031" s="4">
        <f>IF(I2031="XXX Large",J2031-O2031,IF(I2031="XX Large",J2031-O2031,IF(I2031="Extra Large",J2031-O2031,J2031)))</f>
        <v>445.17</v>
      </c>
      <c r="N2031" s="1" t="s">
        <v>10</v>
      </c>
      <c r="O2031" s="1">
        <v>9.0299999999999994</v>
      </c>
    </row>
    <row r="2032" spans="4:15" x14ac:dyDescent="0.25">
      <c r="D2032" s="1">
        <v>30403</v>
      </c>
      <c r="E2032" s="2">
        <v>41100</v>
      </c>
      <c r="F2032" s="1" t="s">
        <v>9</v>
      </c>
      <c r="G2032" s="1">
        <v>24</v>
      </c>
      <c r="H2032" s="4" t="str">
        <f>IF($G2032&gt;=30,"Large",IF(G2032&lt;=15,"Small","Medium"))</f>
        <v>Medium</v>
      </c>
      <c r="I2032" s="4" t="str">
        <f>VLOOKUP(G2032,$A$2:$B$12,2,TRUE)</f>
        <v>Medium</v>
      </c>
      <c r="J2032" s="1">
        <v>3583.52</v>
      </c>
      <c r="K2032" s="4">
        <f>IF(I2032="Extra Large",0.01,IF(I2032="XXX Large",0.01,IF(I2032="XX Large",0.01,0)))</f>
        <v>0</v>
      </c>
      <c r="L2032" s="4">
        <f>J2032-(J2032*K2032)</f>
        <v>3583.52</v>
      </c>
      <c r="M2032" s="4">
        <f>IF(I2032="XXX Large",J2032-O2032,IF(I2032="XX Large",J2032-O2032,IF(I2032="Extra Large",J2032-O2032,J2032)))</f>
        <v>3583.52</v>
      </c>
      <c r="N2032" s="1" t="s">
        <v>10</v>
      </c>
      <c r="O2032" s="1">
        <v>19.989999999999998</v>
      </c>
    </row>
    <row r="2033" spans="4:15" x14ac:dyDescent="0.25">
      <c r="D2033" s="1">
        <v>34822</v>
      </c>
      <c r="E2033" s="2">
        <v>41100</v>
      </c>
      <c r="F2033" s="1" t="s">
        <v>11</v>
      </c>
      <c r="G2033" s="1">
        <v>23</v>
      </c>
      <c r="H2033" s="4" t="str">
        <f>IF($G2033&gt;=30,"Large",IF(G2033&lt;=15,"Small","Medium"))</f>
        <v>Medium</v>
      </c>
      <c r="I2033" s="4" t="str">
        <f>VLOOKUP(G2033,$A$2:$B$12,2,TRUE)</f>
        <v>Medium</v>
      </c>
      <c r="J2033" s="1">
        <v>990.5</v>
      </c>
      <c r="K2033" s="4">
        <f>IF(I2033="Extra Large",0.01,IF(I2033="XXX Large",0.01,IF(I2033="XX Large",0.01,0)))</f>
        <v>0</v>
      </c>
      <c r="L2033" s="4">
        <f>J2033-(J2033*K2033)</f>
        <v>990.5</v>
      </c>
      <c r="M2033" s="4">
        <f>IF(I2033="XXX Large",J2033-O2033,IF(I2033="XX Large",J2033-O2033,IF(I2033="Extra Large",J2033-O2033,J2033)))</f>
        <v>990.5</v>
      </c>
      <c r="N2033" s="1" t="s">
        <v>10</v>
      </c>
      <c r="O2033" s="1">
        <v>1.99</v>
      </c>
    </row>
    <row r="2034" spans="4:15" x14ac:dyDescent="0.25">
      <c r="D2034" s="1">
        <v>36833</v>
      </c>
      <c r="E2034" s="2">
        <v>41101</v>
      </c>
      <c r="F2034" s="1" t="s">
        <v>7</v>
      </c>
      <c r="G2034" s="1">
        <v>25</v>
      </c>
      <c r="H2034" s="4" t="str">
        <f>IF($G2034&gt;=30,"Large",IF(G2034&lt;=15,"Small","Medium"))</f>
        <v>Medium</v>
      </c>
      <c r="I2034" s="4" t="str">
        <f>VLOOKUP(G2034,$A$2:$B$12,2,TRUE)</f>
        <v>Medium</v>
      </c>
      <c r="J2034" s="1">
        <v>184.32</v>
      </c>
      <c r="K2034" s="4">
        <f>IF(I2034="Extra Large",0.01,IF(I2034="XXX Large",0.01,IF(I2034="XX Large",0.01,0)))</f>
        <v>0</v>
      </c>
      <c r="L2034" s="4">
        <f>J2034-(J2034*K2034)</f>
        <v>184.32</v>
      </c>
      <c r="M2034" s="4">
        <f>IF(I2034="XXX Large",J2034-O2034,IF(I2034="XX Large",J2034-O2034,IF(I2034="Extra Large",J2034-O2034,J2034)))</f>
        <v>184.32</v>
      </c>
      <c r="N2034" s="1" t="s">
        <v>10</v>
      </c>
      <c r="O2034" s="1">
        <v>7.3</v>
      </c>
    </row>
    <row r="2035" spans="4:15" x14ac:dyDescent="0.25">
      <c r="D2035" s="1">
        <v>52325</v>
      </c>
      <c r="E2035" s="2">
        <v>41104</v>
      </c>
      <c r="F2035" s="1" t="s">
        <v>11</v>
      </c>
      <c r="G2035" s="1">
        <v>23</v>
      </c>
      <c r="H2035" s="4" t="str">
        <f>IF($G2035&gt;=30,"Large",IF(G2035&lt;=15,"Small","Medium"))</f>
        <v>Medium</v>
      </c>
      <c r="I2035" s="4" t="str">
        <f>VLOOKUP(G2035,$A$2:$B$12,2,TRUE)</f>
        <v>Medium</v>
      </c>
      <c r="J2035" s="1">
        <v>5126.3</v>
      </c>
      <c r="K2035" s="4">
        <f>IF(I2035="Extra Large",0.01,IF(I2035="XXX Large",0.01,IF(I2035="XX Large",0.01,0)))</f>
        <v>0</v>
      </c>
      <c r="L2035" s="4">
        <f>J2035-(J2035*K2035)</f>
        <v>5126.3</v>
      </c>
      <c r="M2035" s="4">
        <f>IF(I2035="XXX Large",J2035-O2035,IF(I2035="XX Large",J2035-O2035,IF(I2035="Extra Large",J2035-O2035,J2035)))</f>
        <v>5126.3</v>
      </c>
      <c r="N2035" s="1" t="s">
        <v>10</v>
      </c>
      <c r="O2035" s="1">
        <v>15.01</v>
      </c>
    </row>
    <row r="2036" spans="4:15" x14ac:dyDescent="0.25">
      <c r="D2036" s="1">
        <v>55683</v>
      </c>
      <c r="E2036" s="2">
        <v>41105</v>
      </c>
      <c r="F2036" s="1" t="s">
        <v>9</v>
      </c>
      <c r="G2036" s="1">
        <v>23</v>
      </c>
      <c r="H2036" s="4" t="str">
        <f>IF($G2036&gt;=30,"Large",IF(G2036&lt;=15,"Small","Medium"))</f>
        <v>Medium</v>
      </c>
      <c r="I2036" s="4" t="str">
        <f>VLOOKUP(G2036,$A$2:$B$12,2,TRUE)</f>
        <v>Medium</v>
      </c>
      <c r="J2036" s="1">
        <v>1198.0999999999999</v>
      </c>
      <c r="K2036" s="4">
        <f>IF(I2036="Extra Large",0.01,IF(I2036="XXX Large",0.01,IF(I2036="XX Large",0.01,0)))</f>
        <v>0</v>
      </c>
      <c r="L2036" s="4">
        <f>J2036-(J2036*K2036)</f>
        <v>1198.0999999999999</v>
      </c>
      <c r="M2036" s="4">
        <f>IF(I2036="XXX Large",J2036-O2036,IF(I2036="XX Large",J2036-O2036,IF(I2036="Extra Large",J2036-O2036,J2036)))</f>
        <v>1198.0999999999999</v>
      </c>
      <c r="N2036" s="1" t="s">
        <v>10</v>
      </c>
      <c r="O2036" s="1">
        <v>19.989999999999998</v>
      </c>
    </row>
    <row r="2037" spans="4:15" x14ac:dyDescent="0.25">
      <c r="D2037" s="1">
        <v>16103</v>
      </c>
      <c r="E2037" s="2">
        <v>41105</v>
      </c>
      <c r="F2037" s="1" t="s">
        <v>11</v>
      </c>
      <c r="G2037" s="1">
        <v>22</v>
      </c>
      <c r="H2037" s="4" t="str">
        <f>IF($G2037&gt;=30,"Large",IF(G2037&lt;=15,"Small","Medium"))</f>
        <v>Medium</v>
      </c>
      <c r="I2037" s="4" t="str">
        <f>VLOOKUP(G2037,$A$2:$B$12,2,TRUE)</f>
        <v>Medium</v>
      </c>
      <c r="J2037" s="1">
        <v>426.7</v>
      </c>
      <c r="K2037" s="4">
        <f>IF(I2037="Extra Large",0.01,IF(I2037="XXX Large",0.01,IF(I2037="XX Large",0.01,0)))</f>
        <v>0</v>
      </c>
      <c r="L2037" s="4">
        <f>J2037-(J2037*K2037)</f>
        <v>426.7</v>
      </c>
      <c r="M2037" s="4">
        <f>IF(I2037="XXX Large",J2037-O2037,IF(I2037="XX Large",J2037-O2037,IF(I2037="Extra Large",J2037-O2037,J2037)))</f>
        <v>426.7</v>
      </c>
      <c r="N2037" s="1" t="s">
        <v>10</v>
      </c>
      <c r="O2037" s="1">
        <v>4.0999999999999996</v>
      </c>
    </row>
    <row r="2038" spans="4:15" x14ac:dyDescent="0.25">
      <c r="D2038" s="1">
        <v>30786</v>
      </c>
      <c r="E2038" s="2">
        <v>41106</v>
      </c>
      <c r="F2038" s="1" t="s">
        <v>14</v>
      </c>
      <c r="G2038" s="1">
        <v>23</v>
      </c>
      <c r="H2038" s="4" t="str">
        <f>IF($G2038&gt;=30,"Large",IF(G2038&lt;=15,"Small","Medium"))</f>
        <v>Medium</v>
      </c>
      <c r="I2038" s="4" t="str">
        <f>VLOOKUP(G2038,$A$2:$B$12,2,TRUE)</f>
        <v>Medium</v>
      </c>
      <c r="J2038" s="1">
        <v>65.91</v>
      </c>
      <c r="K2038" s="4">
        <f>IF(I2038="Extra Large",0.01,IF(I2038="XXX Large",0.01,IF(I2038="XX Large",0.01,0)))</f>
        <v>0</v>
      </c>
      <c r="L2038" s="4">
        <f>J2038-(J2038*K2038)</f>
        <v>65.91</v>
      </c>
      <c r="M2038" s="4">
        <f>IF(I2038="XXX Large",J2038-O2038,IF(I2038="XX Large",J2038-O2038,IF(I2038="Extra Large",J2038-O2038,J2038)))</f>
        <v>65.91</v>
      </c>
      <c r="N2038" s="1" t="s">
        <v>10</v>
      </c>
      <c r="O2038" s="1">
        <v>1.34</v>
      </c>
    </row>
    <row r="2039" spans="4:15" x14ac:dyDescent="0.25">
      <c r="D2039" s="1">
        <v>52197</v>
      </c>
      <c r="E2039" s="2">
        <v>41125</v>
      </c>
      <c r="F2039" s="1" t="s">
        <v>12</v>
      </c>
      <c r="G2039" s="1">
        <v>23</v>
      </c>
      <c r="H2039" s="4" t="str">
        <f>IF($G2039&gt;=30,"Large",IF(G2039&lt;=15,"Small","Medium"))</f>
        <v>Medium</v>
      </c>
      <c r="I2039" s="4" t="str">
        <f>VLOOKUP(G2039,$A$2:$B$12,2,TRUE)</f>
        <v>Medium</v>
      </c>
      <c r="J2039" s="1">
        <v>91.94</v>
      </c>
      <c r="K2039" s="4">
        <f>IF(I2039="Extra Large",0.01,IF(I2039="XXX Large",0.01,IF(I2039="XX Large",0.01,0)))</f>
        <v>0</v>
      </c>
      <c r="L2039" s="4">
        <f>J2039-(J2039*K2039)</f>
        <v>91.94</v>
      </c>
      <c r="M2039" s="4">
        <f>IF(I2039="XXX Large",J2039-O2039,IF(I2039="XX Large",J2039-O2039,IF(I2039="Extra Large",J2039-O2039,J2039)))</f>
        <v>91.94</v>
      </c>
      <c r="N2039" s="1" t="s">
        <v>10</v>
      </c>
      <c r="O2039" s="1">
        <v>2</v>
      </c>
    </row>
    <row r="2040" spans="4:15" x14ac:dyDescent="0.25">
      <c r="D2040" s="1">
        <v>28454</v>
      </c>
      <c r="E2040" s="2">
        <v>41127</v>
      </c>
      <c r="F2040" s="1" t="s">
        <v>14</v>
      </c>
      <c r="G2040" s="1">
        <v>25</v>
      </c>
      <c r="H2040" s="4" t="str">
        <f>IF($G2040&gt;=30,"Large",IF(G2040&lt;=15,"Small","Medium"))</f>
        <v>Medium</v>
      </c>
      <c r="I2040" s="4" t="str">
        <f>VLOOKUP(G2040,$A$2:$B$12,2,TRUE)</f>
        <v>Medium</v>
      </c>
      <c r="J2040" s="1">
        <v>157.4</v>
      </c>
      <c r="K2040" s="4">
        <f>IF(I2040="Extra Large",0.01,IF(I2040="XXX Large",0.01,IF(I2040="XX Large",0.01,0)))</f>
        <v>0</v>
      </c>
      <c r="L2040" s="4">
        <f>J2040-(J2040*K2040)</f>
        <v>157.4</v>
      </c>
      <c r="M2040" s="4">
        <f>IF(I2040="XXX Large",J2040-O2040,IF(I2040="XX Large",J2040-O2040,IF(I2040="Extra Large",J2040-O2040,J2040)))</f>
        <v>157.4</v>
      </c>
      <c r="N2040" s="1" t="s">
        <v>10</v>
      </c>
      <c r="O2040" s="1">
        <v>6.74</v>
      </c>
    </row>
    <row r="2041" spans="4:15" x14ac:dyDescent="0.25">
      <c r="D2041" s="1">
        <v>8293</v>
      </c>
      <c r="E2041" s="2">
        <v>41131</v>
      </c>
      <c r="F2041" s="1" t="s">
        <v>7</v>
      </c>
      <c r="G2041" s="1">
        <v>22</v>
      </c>
      <c r="H2041" s="4" t="str">
        <f>IF($G2041&gt;=30,"Large",IF(G2041&lt;=15,"Small","Medium"))</f>
        <v>Medium</v>
      </c>
      <c r="I2041" s="4" t="str">
        <f>VLOOKUP(G2041,$A$2:$B$12,2,TRUE)</f>
        <v>Medium</v>
      </c>
      <c r="J2041" s="1">
        <v>75.03</v>
      </c>
      <c r="K2041" s="4">
        <f>IF(I2041="Extra Large",0.01,IF(I2041="XXX Large",0.01,IF(I2041="XX Large",0.01,0)))</f>
        <v>0</v>
      </c>
      <c r="L2041" s="4">
        <f>J2041-(J2041*K2041)</f>
        <v>75.03</v>
      </c>
      <c r="M2041" s="4">
        <f>IF(I2041="XXX Large",J2041-O2041,IF(I2041="XX Large",J2041-O2041,IF(I2041="Extra Large",J2041-O2041,J2041)))</f>
        <v>75.03</v>
      </c>
      <c r="N2041" s="1" t="s">
        <v>10</v>
      </c>
      <c r="O2041" s="1">
        <v>1.92</v>
      </c>
    </row>
    <row r="2042" spans="4:15" x14ac:dyDescent="0.25">
      <c r="D2042" s="1">
        <v>47846</v>
      </c>
      <c r="E2042" s="2">
        <v>41132</v>
      </c>
      <c r="F2042" s="1" t="s">
        <v>9</v>
      </c>
      <c r="G2042" s="1">
        <v>25</v>
      </c>
      <c r="H2042" s="4" t="str">
        <f>IF($G2042&gt;=30,"Large",IF(G2042&lt;=15,"Small","Medium"))</f>
        <v>Medium</v>
      </c>
      <c r="I2042" s="4" t="str">
        <f>VLOOKUP(G2042,$A$2:$B$12,2,TRUE)</f>
        <v>Medium</v>
      </c>
      <c r="J2042" s="1">
        <v>2674.18</v>
      </c>
      <c r="K2042" s="4">
        <f>IF(I2042="Extra Large",0.01,IF(I2042="XXX Large",0.01,IF(I2042="XX Large",0.01,0)))</f>
        <v>0</v>
      </c>
      <c r="L2042" s="4">
        <f>J2042-(J2042*K2042)</f>
        <v>2674.18</v>
      </c>
      <c r="M2042" s="4">
        <f>IF(I2042="XXX Large",J2042-O2042,IF(I2042="XX Large",J2042-O2042,IF(I2042="Extra Large",J2042-O2042,J2042)))</f>
        <v>2674.18</v>
      </c>
      <c r="N2042" s="1" t="s">
        <v>10</v>
      </c>
      <c r="O2042" s="1">
        <v>13.99</v>
      </c>
    </row>
    <row r="2043" spans="4:15" x14ac:dyDescent="0.25">
      <c r="D2043" s="1">
        <v>27078</v>
      </c>
      <c r="E2043" s="2">
        <v>41133</v>
      </c>
      <c r="F2043" s="1" t="s">
        <v>11</v>
      </c>
      <c r="G2043" s="1">
        <v>22</v>
      </c>
      <c r="H2043" s="4" t="str">
        <f>IF($G2043&gt;=30,"Large",IF(G2043&lt;=15,"Small","Medium"))</f>
        <v>Medium</v>
      </c>
      <c r="I2043" s="4" t="str">
        <f>VLOOKUP(G2043,$A$2:$B$12,2,TRUE)</f>
        <v>Medium</v>
      </c>
      <c r="J2043" s="1">
        <v>152.44</v>
      </c>
      <c r="K2043" s="4">
        <f>IF(I2043="Extra Large",0.01,IF(I2043="XXX Large",0.01,IF(I2043="XX Large",0.01,0)))</f>
        <v>0</v>
      </c>
      <c r="L2043" s="4">
        <f>J2043-(J2043*K2043)</f>
        <v>152.44</v>
      </c>
      <c r="M2043" s="4">
        <f>IF(I2043="XXX Large",J2043-O2043,IF(I2043="XX Large",J2043-O2043,IF(I2043="Extra Large",J2043-O2043,J2043)))</f>
        <v>152.44</v>
      </c>
      <c r="N2043" s="1" t="s">
        <v>10</v>
      </c>
      <c r="O2043" s="1">
        <v>5.86</v>
      </c>
    </row>
    <row r="2044" spans="4:15" x14ac:dyDescent="0.25">
      <c r="D2044" s="1">
        <v>13284</v>
      </c>
      <c r="E2044" s="2">
        <v>41133</v>
      </c>
      <c r="F2044" s="1" t="s">
        <v>9</v>
      </c>
      <c r="G2044" s="1">
        <v>22</v>
      </c>
      <c r="H2044" s="4" t="str">
        <f>IF($G2044&gt;=30,"Large",IF(G2044&lt;=15,"Small","Medium"))</f>
        <v>Medium</v>
      </c>
      <c r="I2044" s="4" t="str">
        <f>VLOOKUP(G2044,$A$2:$B$12,2,TRUE)</f>
        <v>Medium</v>
      </c>
      <c r="J2044" s="1">
        <v>9062.44</v>
      </c>
      <c r="K2044" s="4">
        <f>IF(I2044="Extra Large",0.01,IF(I2044="XXX Large",0.01,IF(I2044="XX Large",0.01,0)))</f>
        <v>0</v>
      </c>
      <c r="L2044" s="4">
        <f>J2044-(J2044*K2044)</f>
        <v>9062.44</v>
      </c>
      <c r="M2044" s="4">
        <f>IF(I2044="XXX Large",J2044-O2044,IF(I2044="XX Large",J2044-O2044,IF(I2044="Extra Large",J2044-O2044,J2044)))</f>
        <v>9062.44</v>
      </c>
      <c r="N2044" s="1" t="s">
        <v>10</v>
      </c>
      <c r="O2044" s="1">
        <v>19.989999999999998</v>
      </c>
    </row>
    <row r="2045" spans="4:15" x14ac:dyDescent="0.25">
      <c r="D2045" s="1">
        <v>50532</v>
      </c>
      <c r="E2045" s="2">
        <v>41135</v>
      </c>
      <c r="F2045" s="1" t="s">
        <v>14</v>
      </c>
      <c r="G2045" s="1">
        <v>22</v>
      </c>
      <c r="H2045" s="4" t="str">
        <f>IF($G2045&gt;=30,"Large",IF(G2045&lt;=15,"Small","Medium"))</f>
        <v>Medium</v>
      </c>
      <c r="I2045" s="4" t="str">
        <f>VLOOKUP(G2045,$A$2:$B$12,2,TRUE)</f>
        <v>Medium</v>
      </c>
      <c r="J2045" s="1">
        <v>82.98</v>
      </c>
      <c r="K2045" s="4">
        <f>IF(I2045="Extra Large",0.01,IF(I2045="XXX Large",0.01,IF(I2045="XX Large",0.01,0)))</f>
        <v>0</v>
      </c>
      <c r="L2045" s="4">
        <f>J2045-(J2045*K2045)</f>
        <v>82.98</v>
      </c>
      <c r="M2045" s="4">
        <f>IF(I2045="XXX Large",J2045-O2045,IF(I2045="XX Large",J2045-O2045,IF(I2045="Extra Large",J2045-O2045,J2045)))</f>
        <v>82.98</v>
      </c>
      <c r="N2045" s="1" t="s">
        <v>10</v>
      </c>
      <c r="O2045" s="1">
        <v>1.3</v>
      </c>
    </row>
    <row r="2046" spans="4:15" x14ac:dyDescent="0.25">
      <c r="D2046" s="1">
        <v>54209</v>
      </c>
      <c r="E2046" s="2">
        <v>41136</v>
      </c>
      <c r="F2046" s="1" t="s">
        <v>14</v>
      </c>
      <c r="G2046" s="1">
        <v>21</v>
      </c>
      <c r="H2046" s="4" t="str">
        <f>IF($G2046&gt;=30,"Large",IF(G2046&lt;=15,"Small","Medium"))</f>
        <v>Medium</v>
      </c>
      <c r="I2046" s="4" t="str">
        <f>VLOOKUP(G2046,$A$2:$B$12,2,TRUE)</f>
        <v>Medium</v>
      </c>
      <c r="J2046" s="1">
        <v>664.98900000000003</v>
      </c>
      <c r="K2046" s="4">
        <f>IF(I2046="Extra Large",0.01,IF(I2046="XXX Large",0.01,IF(I2046="XX Large",0.01,0)))</f>
        <v>0</v>
      </c>
      <c r="L2046" s="4">
        <f>J2046-(J2046*K2046)</f>
        <v>664.98900000000003</v>
      </c>
      <c r="M2046" s="4">
        <f>IF(I2046="XXX Large",J2046-O2046,IF(I2046="XX Large",J2046-O2046,IF(I2046="Extra Large",J2046-O2046,J2046)))</f>
        <v>664.98900000000003</v>
      </c>
      <c r="N2046" s="1" t="s">
        <v>10</v>
      </c>
      <c r="O2046" s="1">
        <v>5.99</v>
      </c>
    </row>
    <row r="2047" spans="4:15" x14ac:dyDescent="0.25">
      <c r="D2047" s="1">
        <v>39425</v>
      </c>
      <c r="E2047" s="2">
        <v>41137</v>
      </c>
      <c r="F2047" s="1" t="s">
        <v>12</v>
      </c>
      <c r="G2047" s="1">
        <v>23</v>
      </c>
      <c r="H2047" s="4" t="str">
        <f>IF($G2047&gt;=30,"Large",IF(G2047&lt;=15,"Small","Medium"))</f>
        <v>Medium</v>
      </c>
      <c r="I2047" s="4" t="str">
        <f>VLOOKUP(G2047,$A$2:$B$12,2,TRUE)</f>
        <v>Medium</v>
      </c>
      <c r="J2047" s="1">
        <v>1267.4604999999999</v>
      </c>
      <c r="K2047" s="4">
        <f>IF(I2047="Extra Large",0.01,IF(I2047="XXX Large",0.01,IF(I2047="XX Large",0.01,0)))</f>
        <v>0</v>
      </c>
      <c r="L2047" s="4">
        <f>J2047-(J2047*K2047)</f>
        <v>1267.4604999999999</v>
      </c>
      <c r="M2047" s="4">
        <f>IF(I2047="XXX Large",J2047-O2047,IF(I2047="XX Large",J2047-O2047,IF(I2047="Extra Large",J2047-O2047,J2047)))</f>
        <v>1267.4604999999999</v>
      </c>
      <c r="N2047" s="1" t="s">
        <v>10</v>
      </c>
      <c r="O2047" s="1">
        <v>5.99</v>
      </c>
    </row>
    <row r="2048" spans="4:15" x14ac:dyDescent="0.25">
      <c r="D2048" s="1">
        <v>4896</v>
      </c>
      <c r="E2048" s="2">
        <v>41142</v>
      </c>
      <c r="F2048" s="1" t="s">
        <v>12</v>
      </c>
      <c r="G2048" s="1">
        <v>25</v>
      </c>
      <c r="H2048" s="4" t="str">
        <f>IF($G2048&gt;=30,"Large",IF(G2048&lt;=15,"Small","Medium"))</f>
        <v>Medium</v>
      </c>
      <c r="I2048" s="4" t="str">
        <f>VLOOKUP(G2048,$A$2:$B$12,2,TRUE)</f>
        <v>Medium</v>
      </c>
      <c r="J2048" s="1">
        <v>831.52</v>
      </c>
      <c r="K2048" s="4">
        <f>IF(I2048="Extra Large",0.01,IF(I2048="XXX Large",0.01,IF(I2048="XX Large",0.01,0)))</f>
        <v>0</v>
      </c>
      <c r="L2048" s="4">
        <f>J2048-(J2048*K2048)</f>
        <v>831.52</v>
      </c>
      <c r="M2048" s="4">
        <f>IF(I2048="XXX Large",J2048-O2048,IF(I2048="XX Large",J2048-O2048,IF(I2048="Extra Large",J2048-O2048,J2048)))</f>
        <v>831.52</v>
      </c>
      <c r="N2048" s="1" t="s">
        <v>10</v>
      </c>
      <c r="O2048" s="1">
        <v>1.99</v>
      </c>
    </row>
    <row r="2049" spans="4:15" x14ac:dyDescent="0.25">
      <c r="D2049" s="1">
        <v>4896</v>
      </c>
      <c r="E2049" s="2">
        <v>41142</v>
      </c>
      <c r="F2049" s="1" t="s">
        <v>12</v>
      </c>
      <c r="G2049" s="1">
        <v>21</v>
      </c>
      <c r="H2049" s="4" t="str">
        <f>IF($G2049&gt;=30,"Large",IF(G2049&lt;=15,"Small","Medium"))</f>
        <v>Medium</v>
      </c>
      <c r="I2049" s="4" t="str">
        <f>VLOOKUP(G2049,$A$2:$B$12,2,TRUE)</f>
        <v>Medium</v>
      </c>
      <c r="J2049" s="1">
        <v>121.3</v>
      </c>
      <c r="K2049" s="4">
        <f>IF(I2049="Extra Large",0.01,IF(I2049="XXX Large",0.01,IF(I2049="XX Large",0.01,0)))</f>
        <v>0</v>
      </c>
      <c r="L2049" s="4">
        <f>J2049-(J2049*K2049)</f>
        <v>121.3</v>
      </c>
      <c r="M2049" s="4">
        <f>IF(I2049="XXX Large",J2049-O2049,IF(I2049="XX Large",J2049-O2049,IF(I2049="Extra Large",J2049-O2049,J2049)))</f>
        <v>121.3</v>
      </c>
      <c r="N2049" s="1" t="s">
        <v>10</v>
      </c>
      <c r="O2049" s="1">
        <v>5.59</v>
      </c>
    </row>
    <row r="2050" spans="4:15" x14ac:dyDescent="0.25">
      <c r="D2050" s="1">
        <v>3361</v>
      </c>
      <c r="E2050" s="2">
        <v>41143</v>
      </c>
      <c r="F2050" s="1" t="s">
        <v>11</v>
      </c>
      <c r="G2050" s="1">
        <v>23</v>
      </c>
      <c r="H2050" s="4" t="str">
        <f>IF($G2050&gt;=30,"Large",IF(G2050&lt;=15,"Small","Medium"))</f>
        <v>Medium</v>
      </c>
      <c r="I2050" s="4" t="str">
        <f>VLOOKUP(G2050,$A$2:$B$12,2,TRUE)</f>
        <v>Medium</v>
      </c>
      <c r="J2050" s="1">
        <v>133.66</v>
      </c>
      <c r="K2050" s="4">
        <f>IF(I2050="Extra Large",0.01,IF(I2050="XXX Large",0.01,IF(I2050="XX Large",0.01,0)))</f>
        <v>0</v>
      </c>
      <c r="L2050" s="4">
        <f>J2050-(J2050*K2050)</f>
        <v>133.66</v>
      </c>
      <c r="M2050" s="4">
        <f>IF(I2050="XXX Large",J2050-O2050,IF(I2050="XX Large",J2050-O2050,IF(I2050="Extra Large",J2050-O2050,J2050)))</f>
        <v>133.66</v>
      </c>
      <c r="N2050" s="1" t="s">
        <v>10</v>
      </c>
      <c r="O2050" s="1">
        <v>2.27</v>
      </c>
    </row>
    <row r="2051" spans="4:15" x14ac:dyDescent="0.25">
      <c r="D2051" s="1">
        <v>2497</v>
      </c>
      <c r="E2051" s="2">
        <v>41147</v>
      </c>
      <c r="F2051" s="1" t="s">
        <v>12</v>
      </c>
      <c r="G2051" s="1">
        <v>21</v>
      </c>
      <c r="H2051" s="4" t="str">
        <f>IF($G2051&gt;=30,"Large",IF(G2051&lt;=15,"Small","Medium"))</f>
        <v>Medium</v>
      </c>
      <c r="I2051" s="4" t="str">
        <f>VLOOKUP(G2051,$A$2:$B$12,2,TRUE)</f>
        <v>Medium</v>
      </c>
      <c r="J2051" s="1">
        <v>3629.1174999999998</v>
      </c>
      <c r="K2051" s="4">
        <f>IF(I2051="Extra Large",0.01,IF(I2051="XXX Large",0.01,IF(I2051="XX Large",0.01,0)))</f>
        <v>0</v>
      </c>
      <c r="L2051" s="4">
        <f>J2051-(J2051*K2051)</f>
        <v>3629.1174999999998</v>
      </c>
      <c r="M2051" s="4">
        <f>IF(I2051="XXX Large",J2051-O2051,IF(I2051="XX Large",J2051-O2051,IF(I2051="Extra Large",J2051-O2051,J2051)))</f>
        <v>3629.1174999999998</v>
      </c>
      <c r="N2051" s="1" t="s">
        <v>10</v>
      </c>
      <c r="O2051" s="1">
        <v>5.26</v>
      </c>
    </row>
    <row r="2052" spans="4:15" x14ac:dyDescent="0.25">
      <c r="D2052" s="1">
        <v>33186</v>
      </c>
      <c r="E2052" s="2">
        <v>41149</v>
      </c>
      <c r="F2052" s="1" t="s">
        <v>7</v>
      </c>
      <c r="G2052" s="1">
        <v>24</v>
      </c>
      <c r="H2052" s="4" t="str">
        <f>IF($G2052&gt;=30,"Large",IF(G2052&lt;=15,"Small","Medium"))</f>
        <v>Medium</v>
      </c>
      <c r="I2052" s="4" t="str">
        <f>VLOOKUP(G2052,$A$2:$B$12,2,TRUE)</f>
        <v>Medium</v>
      </c>
      <c r="J2052" s="1">
        <v>1350.5309999999999</v>
      </c>
      <c r="K2052" s="4">
        <f>IF(I2052="Extra Large",0.01,IF(I2052="XXX Large",0.01,IF(I2052="XX Large",0.01,0)))</f>
        <v>0</v>
      </c>
      <c r="L2052" s="4">
        <f>J2052-(J2052*K2052)</f>
        <v>1350.5309999999999</v>
      </c>
      <c r="M2052" s="4">
        <f>IF(I2052="XXX Large",J2052-O2052,IF(I2052="XX Large",J2052-O2052,IF(I2052="Extra Large",J2052-O2052,J2052)))</f>
        <v>1350.5309999999999</v>
      </c>
      <c r="N2052" s="1" t="s">
        <v>10</v>
      </c>
      <c r="O2052" s="1">
        <v>5.26</v>
      </c>
    </row>
    <row r="2053" spans="4:15" x14ac:dyDescent="0.25">
      <c r="D2053" s="1">
        <v>28544</v>
      </c>
      <c r="E2053" s="2">
        <v>41149</v>
      </c>
      <c r="F2053" s="1" t="s">
        <v>12</v>
      </c>
      <c r="G2053" s="1">
        <v>24</v>
      </c>
      <c r="H2053" s="4" t="str">
        <f>IF($G2053&gt;=30,"Large",IF(G2053&lt;=15,"Small","Medium"))</f>
        <v>Medium</v>
      </c>
      <c r="I2053" s="4" t="str">
        <f>VLOOKUP(G2053,$A$2:$B$12,2,TRUE)</f>
        <v>Medium</v>
      </c>
      <c r="J2053" s="1">
        <v>68.5</v>
      </c>
      <c r="K2053" s="4">
        <f>IF(I2053="Extra Large",0.01,IF(I2053="XXX Large",0.01,IF(I2053="XX Large",0.01,0)))</f>
        <v>0</v>
      </c>
      <c r="L2053" s="4">
        <f>J2053-(J2053*K2053)</f>
        <v>68.5</v>
      </c>
      <c r="M2053" s="4">
        <f>IF(I2053="XXX Large",J2053-O2053,IF(I2053="XX Large",J2053-O2053,IF(I2053="Extra Large",J2053-O2053,J2053)))</f>
        <v>68.5</v>
      </c>
      <c r="N2053" s="1" t="s">
        <v>10</v>
      </c>
      <c r="O2053" s="1">
        <v>1.49</v>
      </c>
    </row>
    <row r="2054" spans="4:15" x14ac:dyDescent="0.25">
      <c r="D2054" s="1">
        <v>52580</v>
      </c>
      <c r="E2054" s="2">
        <v>41149</v>
      </c>
      <c r="F2054" s="1" t="s">
        <v>9</v>
      </c>
      <c r="G2054" s="1">
        <v>23</v>
      </c>
      <c r="H2054" s="4" t="str">
        <f>IF($G2054&gt;=30,"Large",IF(G2054&lt;=15,"Small","Medium"))</f>
        <v>Medium</v>
      </c>
      <c r="I2054" s="4" t="str">
        <f>VLOOKUP(G2054,$A$2:$B$12,2,TRUE)</f>
        <v>Medium</v>
      </c>
      <c r="J2054" s="1">
        <v>139.66</v>
      </c>
      <c r="K2054" s="4">
        <f>IF(I2054="Extra Large",0.01,IF(I2054="XXX Large",0.01,IF(I2054="XX Large",0.01,0)))</f>
        <v>0</v>
      </c>
      <c r="L2054" s="4">
        <f>J2054-(J2054*K2054)</f>
        <v>139.66</v>
      </c>
      <c r="M2054" s="4">
        <f>IF(I2054="XXX Large",J2054-O2054,IF(I2054="XX Large",J2054-O2054,IF(I2054="Extra Large",J2054-O2054,J2054)))</f>
        <v>139.66</v>
      </c>
      <c r="N2054" s="1" t="s">
        <v>10</v>
      </c>
      <c r="O2054" s="1">
        <v>1.39</v>
      </c>
    </row>
    <row r="2055" spans="4:15" x14ac:dyDescent="0.25">
      <c r="D2055" s="1">
        <v>25666</v>
      </c>
      <c r="E2055" s="2">
        <v>41154</v>
      </c>
      <c r="F2055" s="1" t="s">
        <v>12</v>
      </c>
      <c r="G2055" s="1">
        <v>23</v>
      </c>
      <c r="H2055" s="4" t="str">
        <f>IF($G2055&gt;=30,"Large",IF(G2055&lt;=15,"Small","Medium"))</f>
        <v>Medium</v>
      </c>
      <c r="I2055" s="4" t="str">
        <f>VLOOKUP(G2055,$A$2:$B$12,2,TRUE)</f>
        <v>Medium</v>
      </c>
      <c r="J2055" s="1">
        <v>260.08</v>
      </c>
      <c r="K2055" s="4">
        <f>IF(I2055="Extra Large",0.01,IF(I2055="XXX Large",0.01,IF(I2055="XX Large",0.01,0)))</f>
        <v>0</v>
      </c>
      <c r="L2055" s="4">
        <f>J2055-(J2055*K2055)</f>
        <v>260.08</v>
      </c>
      <c r="M2055" s="4">
        <f>IF(I2055="XXX Large",J2055-O2055,IF(I2055="XX Large",J2055-O2055,IF(I2055="Extra Large",J2055-O2055,J2055)))</f>
        <v>260.08</v>
      </c>
      <c r="N2055" s="1" t="s">
        <v>10</v>
      </c>
      <c r="O2055" s="1">
        <v>4.8099999999999996</v>
      </c>
    </row>
    <row r="2056" spans="4:15" x14ac:dyDescent="0.25">
      <c r="D2056" s="1">
        <v>25985</v>
      </c>
      <c r="E2056" s="2">
        <v>41154</v>
      </c>
      <c r="F2056" s="1" t="s">
        <v>7</v>
      </c>
      <c r="G2056" s="1">
        <v>22</v>
      </c>
      <c r="H2056" s="4" t="str">
        <f>IF($G2056&gt;=30,"Large",IF(G2056&lt;=15,"Small","Medium"))</f>
        <v>Medium</v>
      </c>
      <c r="I2056" s="4" t="str">
        <f>VLOOKUP(G2056,$A$2:$B$12,2,TRUE)</f>
        <v>Medium</v>
      </c>
      <c r="J2056" s="1">
        <v>80.790000000000006</v>
      </c>
      <c r="K2056" s="4">
        <f>IF(I2056="Extra Large",0.01,IF(I2056="XXX Large",0.01,IF(I2056="XX Large",0.01,0)))</f>
        <v>0</v>
      </c>
      <c r="L2056" s="4">
        <f>J2056-(J2056*K2056)</f>
        <v>80.790000000000006</v>
      </c>
      <c r="M2056" s="4">
        <f>IF(I2056="XXX Large",J2056-O2056,IF(I2056="XX Large",J2056-O2056,IF(I2056="Extra Large",J2056-O2056,J2056)))</f>
        <v>80.790000000000006</v>
      </c>
      <c r="N2056" s="1" t="s">
        <v>10</v>
      </c>
      <c r="O2056" s="1">
        <v>0.71</v>
      </c>
    </row>
    <row r="2057" spans="4:15" x14ac:dyDescent="0.25">
      <c r="D2057" s="1">
        <v>13345</v>
      </c>
      <c r="E2057" s="2">
        <v>41154</v>
      </c>
      <c r="F2057" s="1" t="s">
        <v>11</v>
      </c>
      <c r="G2057" s="1">
        <v>24</v>
      </c>
      <c r="H2057" s="4" t="str">
        <f>IF($G2057&gt;=30,"Large",IF(G2057&lt;=15,"Small","Medium"))</f>
        <v>Medium</v>
      </c>
      <c r="I2057" s="4" t="str">
        <f>VLOOKUP(G2057,$A$2:$B$12,2,TRUE)</f>
        <v>Medium</v>
      </c>
      <c r="J2057" s="1">
        <v>116.82</v>
      </c>
      <c r="K2057" s="4">
        <f>IF(I2057="Extra Large",0.01,IF(I2057="XXX Large",0.01,IF(I2057="XX Large",0.01,0)))</f>
        <v>0</v>
      </c>
      <c r="L2057" s="4">
        <f>J2057-(J2057*K2057)</f>
        <v>116.82</v>
      </c>
      <c r="M2057" s="4">
        <f>IF(I2057="XXX Large",J2057-O2057,IF(I2057="XX Large",J2057-O2057,IF(I2057="Extra Large",J2057-O2057,J2057)))</f>
        <v>116.82</v>
      </c>
      <c r="N2057" s="1" t="s">
        <v>10</v>
      </c>
      <c r="O2057" s="1">
        <v>2.39</v>
      </c>
    </row>
    <row r="2058" spans="4:15" x14ac:dyDescent="0.25">
      <c r="D2058" s="1">
        <v>4581</v>
      </c>
      <c r="E2058" s="2">
        <v>41155</v>
      </c>
      <c r="F2058" s="1" t="s">
        <v>11</v>
      </c>
      <c r="G2058" s="1">
        <v>25</v>
      </c>
      <c r="H2058" s="4" t="str">
        <f>IF($G2058&gt;=30,"Large",IF(G2058&lt;=15,"Small","Medium"))</f>
        <v>Medium</v>
      </c>
      <c r="I2058" s="4" t="str">
        <f>VLOOKUP(G2058,$A$2:$B$12,2,TRUE)</f>
        <v>Medium</v>
      </c>
      <c r="J2058" s="1">
        <v>2325.42</v>
      </c>
      <c r="K2058" s="4">
        <f>IF(I2058="Extra Large",0.01,IF(I2058="XXX Large",0.01,IF(I2058="XX Large",0.01,0)))</f>
        <v>0</v>
      </c>
      <c r="L2058" s="4">
        <f>J2058-(J2058*K2058)</f>
        <v>2325.42</v>
      </c>
      <c r="M2058" s="4">
        <f>IF(I2058="XXX Large",J2058-O2058,IF(I2058="XX Large",J2058-O2058,IF(I2058="Extra Large",J2058-O2058,J2058)))</f>
        <v>2325.42</v>
      </c>
      <c r="N2058" s="1" t="s">
        <v>10</v>
      </c>
      <c r="O2058" s="1">
        <v>19.989999999999998</v>
      </c>
    </row>
    <row r="2059" spans="4:15" x14ac:dyDescent="0.25">
      <c r="D2059" s="1">
        <v>2560</v>
      </c>
      <c r="E2059" s="2">
        <v>41156</v>
      </c>
      <c r="F2059" s="1" t="s">
        <v>12</v>
      </c>
      <c r="G2059" s="1">
        <v>23</v>
      </c>
      <c r="H2059" s="4" t="str">
        <f>IF($G2059&gt;=30,"Large",IF(G2059&lt;=15,"Small","Medium"))</f>
        <v>Medium</v>
      </c>
      <c r="I2059" s="4" t="str">
        <f>VLOOKUP(G2059,$A$2:$B$12,2,TRUE)</f>
        <v>Medium</v>
      </c>
      <c r="J2059" s="1">
        <v>114.14</v>
      </c>
      <c r="K2059" s="4">
        <f>IF(I2059="Extra Large",0.01,IF(I2059="XXX Large",0.01,IF(I2059="XX Large",0.01,0)))</f>
        <v>0</v>
      </c>
      <c r="L2059" s="4">
        <f>J2059-(J2059*K2059)</f>
        <v>114.14</v>
      </c>
      <c r="M2059" s="4">
        <f>IF(I2059="XXX Large",J2059-O2059,IF(I2059="XX Large",J2059-O2059,IF(I2059="Extra Large",J2059-O2059,J2059)))</f>
        <v>114.14</v>
      </c>
      <c r="N2059" s="1" t="s">
        <v>10</v>
      </c>
      <c r="O2059" s="1">
        <v>5.49</v>
      </c>
    </row>
    <row r="2060" spans="4:15" x14ac:dyDescent="0.25">
      <c r="D2060" s="1">
        <v>17959</v>
      </c>
      <c r="E2060" s="2">
        <v>41161</v>
      </c>
      <c r="F2060" s="1" t="s">
        <v>14</v>
      </c>
      <c r="G2060" s="1">
        <v>21</v>
      </c>
      <c r="H2060" s="4" t="str">
        <f>IF($G2060&gt;=30,"Large",IF(G2060&lt;=15,"Small","Medium"))</f>
        <v>Medium</v>
      </c>
      <c r="I2060" s="4" t="str">
        <f>VLOOKUP(G2060,$A$2:$B$12,2,TRUE)</f>
        <v>Medium</v>
      </c>
      <c r="J2060" s="1">
        <v>2784.57</v>
      </c>
      <c r="K2060" s="4">
        <f>IF(I2060="Extra Large",0.01,IF(I2060="XXX Large",0.01,IF(I2060="XX Large",0.01,0)))</f>
        <v>0</v>
      </c>
      <c r="L2060" s="4">
        <f>J2060-(J2060*K2060)</f>
        <v>2784.57</v>
      </c>
      <c r="M2060" s="4">
        <f>IF(I2060="XXX Large",J2060-O2060,IF(I2060="XX Large",J2060-O2060,IF(I2060="Extra Large",J2060-O2060,J2060)))</f>
        <v>2784.57</v>
      </c>
      <c r="N2060" s="1" t="s">
        <v>10</v>
      </c>
      <c r="O2060" s="1">
        <v>24.49</v>
      </c>
    </row>
    <row r="2061" spans="4:15" x14ac:dyDescent="0.25">
      <c r="D2061" s="1">
        <v>11362</v>
      </c>
      <c r="E2061" s="2">
        <v>41162</v>
      </c>
      <c r="F2061" s="1" t="s">
        <v>7</v>
      </c>
      <c r="G2061" s="1">
        <v>25</v>
      </c>
      <c r="H2061" s="4" t="str">
        <f>IF($G2061&gt;=30,"Large",IF(G2061&lt;=15,"Small","Medium"))</f>
        <v>Medium</v>
      </c>
      <c r="I2061" s="4" t="str">
        <f>VLOOKUP(G2061,$A$2:$B$12,2,TRUE)</f>
        <v>Medium</v>
      </c>
      <c r="J2061" s="1">
        <v>2407.6930000000002</v>
      </c>
      <c r="K2061" s="4">
        <f>IF(I2061="Extra Large",0.01,IF(I2061="XXX Large",0.01,IF(I2061="XX Large",0.01,0)))</f>
        <v>0</v>
      </c>
      <c r="L2061" s="4">
        <f>J2061-(J2061*K2061)</f>
        <v>2407.6930000000002</v>
      </c>
      <c r="M2061" s="4">
        <f>IF(I2061="XXX Large",J2061-O2061,IF(I2061="XX Large",J2061-O2061,IF(I2061="Extra Large",J2061-O2061,J2061)))</f>
        <v>2407.6930000000002</v>
      </c>
      <c r="N2061" s="1" t="s">
        <v>10</v>
      </c>
      <c r="O2061" s="1">
        <v>8.99</v>
      </c>
    </row>
    <row r="2062" spans="4:15" x14ac:dyDescent="0.25">
      <c r="D2062" s="1">
        <v>49862</v>
      </c>
      <c r="E2062" s="2">
        <v>41164</v>
      </c>
      <c r="F2062" s="1" t="s">
        <v>11</v>
      </c>
      <c r="G2062" s="1">
        <v>24</v>
      </c>
      <c r="H2062" s="4" t="str">
        <f>IF($G2062&gt;=30,"Large",IF(G2062&lt;=15,"Small","Medium"))</f>
        <v>Medium</v>
      </c>
      <c r="I2062" s="4" t="str">
        <f>VLOOKUP(G2062,$A$2:$B$12,2,TRUE)</f>
        <v>Medium</v>
      </c>
      <c r="J2062" s="1">
        <v>75.73</v>
      </c>
      <c r="K2062" s="4">
        <f>IF(I2062="Extra Large",0.01,IF(I2062="XXX Large",0.01,IF(I2062="XX Large",0.01,0)))</f>
        <v>0</v>
      </c>
      <c r="L2062" s="4">
        <f>J2062-(J2062*K2062)</f>
        <v>75.73</v>
      </c>
      <c r="M2062" s="4">
        <f>IF(I2062="XXX Large",J2062-O2062,IF(I2062="XX Large",J2062-O2062,IF(I2062="Extra Large",J2062-O2062,J2062)))</f>
        <v>75.73</v>
      </c>
      <c r="N2062" s="1" t="s">
        <v>10</v>
      </c>
      <c r="O2062" s="1">
        <v>0.5</v>
      </c>
    </row>
    <row r="2063" spans="4:15" x14ac:dyDescent="0.25">
      <c r="D2063" s="1">
        <v>36130</v>
      </c>
      <c r="E2063" s="2">
        <v>41165</v>
      </c>
      <c r="F2063" s="1" t="s">
        <v>12</v>
      </c>
      <c r="G2063" s="1">
        <v>23</v>
      </c>
      <c r="H2063" s="4" t="str">
        <f>IF($G2063&gt;=30,"Large",IF(G2063&lt;=15,"Small","Medium"))</f>
        <v>Medium</v>
      </c>
      <c r="I2063" s="4" t="str">
        <f>VLOOKUP(G2063,$A$2:$B$12,2,TRUE)</f>
        <v>Medium</v>
      </c>
      <c r="J2063" s="1">
        <v>394.8</v>
      </c>
      <c r="K2063" s="4">
        <f>IF(I2063="Extra Large",0.01,IF(I2063="XXX Large",0.01,IF(I2063="XX Large",0.01,0)))</f>
        <v>0</v>
      </c>
      <c r="L2063" s="4">
        <f>J2063-(J2063*K2063)</f>
        <v>394.8</v>
      </c>
      <c r="M2063" s="4">
        <f>IF(I2063="XXX Large",J2063-O2063,IF(I2063="XX Large",J2063-O2063,IF(I2063="Extra Large",J2063-O2063,J2063)))</f>
        <v>394.8</v>
      </c>
      <c r="N2063" s="1" t="s">
        <v>10</v>
      </c>
      <c r="O2063" s="1">
        <v>4</v>
      </c>
    </row>
    <row r="2064" spans="4:15" x14ac:dyDescent="0.25">
      <c r="D2064" s="1">
        <v>46053</v>
      </c>
      <c r="E2064" s="2">
        <v>41165</v>
      </c>
      <c r="F2064" s="1" t="s">
        <v>9</v>
      </c>
      <c r="G2064" s="1">
        <v>25</v>
      </c>
      <c r="H2064" s="4" t="str">
        <f>IF($G2064&gt;=30,"Large",IF(G2064&lt;=15,"Small","Medium"))</f>
        <v>Medium</v>
      </c>
      <c r="I2064" s="4" t="str">
        <f>VLOOKUP(G2064,$A$2:$B$12,2,TRUE)</f>
        <v>Medium</v>
      </c>
      <c r="J2064" s="1">
        <v>1458.83</v>
      </c>
      <c r="K2064" s="4">
        <f>IF(I2064="Extra Large",0.01,IF(I2064="XXX Large",0.01,IF(I2064="XX Large",0.01,0)))</f>
        <v>0</v>
      </c>
      <c r="L2064" s="4">
        <f>J2064-(J2064*K2064)</f>
        <v>1458.83</v>
      </c>
      <c r="M2064" s="4">
        <f>IF(I2064="XXX Large",J2064-O2064,IF(I2064="XX Large",J2064-O2064,IF(I2064="Extra Large",J2064-O2064,J2064)))</f>
        <v>1458.83</v>
      </c>
      <c r="N2064" s="1" t="s">
        <v>10</v>
      </c>
      <c r="O2064" s="1">
        <v>3.5</v>
      </c>
    </row>
    <row r="2065" spans="4:15" x14ac:dyDescent="0.25">
      <c r="D2065" s="1">
        <v>56291</v>
      </c>
      <c r="E2065" s="2">
        <v>41169</v>
      </c>
      <c r="F2065" s="1" t="s">
        <v>11</v>
      </c>
      <c r="G2065" s="1">
        <v>25</v>
      </c>
      <c r="H2065" s="4" t="str">
        <f>IF($G2065&gt;=30,"Large",IF(G2065&lt;=15,"Small","Medium"))</f>
        <v>Medium</v>
      </c>
      <c r="I2065" s="4" t="str">
        <f>VLOOKUP(G2065,$A$2:$B$12,2,TRUE)</f>
        <v>Medium</v>
      </c>
      <c r="J2065" s="1">
        <v>377.37</v>
      </c>
      <c r="K2065" s="4">
        <f>IF(I2065="Extra Large",0.01,IF(I2065="XXX Large",0.01,IF(I2065="XX Large",0.01,0)))</f>
        <v>0</v>
      </c>
      <c r="L2065" s="4">
        <f>J2065-(J2065*K2065)</f>
        <v>377.37</v>
      </c>
      <c r="M2065" s="4">
        <f>IF(I2065="XXX Large",J2065-O2065,IF(I2065="XX Large",J2065-O2065,IF(I2065="Extra Large",J2065-O2065,J2065)))</f>
        <v>377.37</v>
      </c>
      <c r="N2065" s="1" t="s">
        <v>10</v>
      </c>
      <c r="O2065" s="1">
        <v>1.97</v>
      </c>
    </row>
    <row r="2066" spans="4:15" x14ac:dyDescent="0.25">
      <c r="D2066" s="1">
        <v>33479</v>
      </c>
      <c r="E2066" s="2">
        <v>41170</v>
      </c>
      <c r="F2066" s="1" t="s">
        <v>12</v>
      </c>
      <c r="G2066" s="1">
        <v>24</v>
      </c>
      <c r="H2066" s="4" t="str">
        <f>IF($G2066&gt;=30,"Large",IF(G2066&lt;=15,"Small","Medium"))</f>
        <v>Medium</v>
      </c>
      <c r="I2066" s="4" t="str">
        <f>VLOOKUP(G2066,$A$2:$B$12,2,TRUE)</f>
        <v>Medium</v>
      </c>
      <c r="J2066" s="1">
        <v>161.87</v>
      </c>
      <c r="K2066" s="4">
        <f>IF(I2066="Extra Large",0.01,IF(I2066="XXX Large",0.01,IF(I2066="XX Large",0.01,0)))</f>
        <v>0</v>
      </c>
      <c r="L2066" s="4">
        <f>J2066-(J2066*K2066)</f>
        <v>161.87</v>
      </c>
      <c r="M2066" s="4">
        <f>IF(I2066="XXX Large",J2066-O2066,IF(I2066="XX Large",J2066-O2066,IF(I2066="Extra Large",J2066-O2066,J2066)))</f>
        <v>161.87</v>
      </c>
      <c r="N2066" s="1" t="s">
        <v>10</v>
      </c>
      <c r="O2066" s="1">
        <v>5.1100000000000003</v>
      </c>
    </row>
    <row r="2067" spans="4:15" x14ac:dyDescent="0.25">
      <c r="D2067" s="1">
        <v>12096</v>
      </c>
      <c r="E2067" s="2">
        <v>41171</v>
      </c>
      <c r="F2067" s="1" t="s">
        <v>14</v>
      </c>
      <c r="G2067" s="1">
        <v>23</v>
      </c>
      <c r="H2067" s="4" t="str">
        <f>IF($G2067&gt;=30,"Large",IF(G2067&lt;=15,"Small","Medium"))</f>
        <v>Medium</v>
      </c>
      <c r="I2067" s="4" t="str">
        <f>VLOOKUP(G2067,$A$2:$B$12,2,TRUE)</f>
        <v>Medium</v>
      </c>
      <c r="J2067" s="1">
        <v>4689.66</v>
      </c>
      <c r="K2067" s="4">
        <f>IF(I2067="Extra Large",0.01,IF(I2067="XXX Large",0.01,IF(I2067="XX Large",0.01,0)))</f>
        <v>0</v>
      </c>
      <c r="L2067" s="4">
        <f>J2067-(J2067*K2067)</f>
        <v>4689.66</v>
      </c>
      <c r="M2067" s="4">
        <f>IF(I2067="XXX Large",J2067-O2067,IF(I2067="XX Large",J2067-O2067,IF(I2067="Extra Large",J2067-O2067,J2067)))</f>
        <v>4689.66</v>
      </c>
      <c r="N2067" s="1" t="s">
        <v>10</v>
      </c>
      <c r="O2067" s="1">
        <v>11.54</v>
      </c>
    </row>
    <row r="2068" spans="4:15" x14ac:dyDescent="0.25">
      <c r="D2068" s="1">
        <v>20354</v>
      </c>
      <c r="E2068" s="2">
        <v>41171</v>
      </c>
      <c r="F2068" s="1" t="s">
        <v>12</v>
      </c>
      <c r="G2068" s="1">
        <v>24</v>
      </c>
      <c r="H2068" s="4" t="str">
        <f>IF($G2068&gt;=30,"Large",IF(G2068&lt;=15,"Small","Medium"))</f>
        <v>Medium</v>
      </c>
      <c r="I2068" s="4" t="str">
        <f>VLOOKUP(G2068,$A$2:$B$12,2,TRUE)</f>
        <v>Medium</v>
      </c>
      <c r="J2068" s="1">
        <v>76.06</v>
      </c>
      <c r="K2068" s="4">
        <f>IF(I2068="Extra Large",0.01,IF(I2068="XXX Large",0.01,IF(I2068="XX Large",0.01,0)))</f>
        <v>0</v>
      </c>
      <c r="L2068" s="4">
        <f>J2068-(J2068*K2068)</f>
        <v>76.06</v>
      </c>
      <c r="M2068" s="4">
        <f>IF(I2068="XXX Large",J2068-O2068,IF(I2068="XX Large",J2068-O2068,IF(I2068="Extra Large",J2068-O2068,J2068)))</f>
        <v>76.06</v>
      </c>
      <c r="N2068" s="1" t="s">
        <v>10</v>
      </c>
      <c r="O2068" s="1">
        <v>0.49</v>
      </c>
    </row>
    <row r="2069" spans="4:15" x14ac:dyDescent="0.25">
      <c r="D2069" s="1">
        <v>30913</v>
      </c>
      <c r="E2069" s="2">
        <v>41174</v>
      </c>
      <c r="F2069" s="1" t="s">
        <v>14</v>
      </c>
      <c r="G2069" s="1">
        <v>23</v>
      </c>
      <c r="H2069" s="4" t="str">
        <f>IF($G2069&gt;=30,"Large",IF(G2069&lt;=15,"Small","Medium"))</f>
        <v>Medium</v>
      </c>
      <c r="I2069" s="4" t="str">
        <f>VLOOKUP(G2069,$A$2:$B$12,2,TRUE)</f>
        <v>Medium</v>
      </c>
      <c r="J2069" s="1">
        <v>143.1</v>
      </c>
      <c r="K2069" s="4">
        <f>IF(I2069="Extra Large",0.01,IF(I2069="XXX Large",0.01,IF(I2069="XX Large",0.01,0)))</f>
        <v>0</v>
      </c>
      <c r="L2069" s="4">
        <f>J2069-(J2069*K2069)</f>
        <v>143.1</v>
      </c>
      <c r="M2069" s="4">
        <f>IF(I2069="XXX Large",J2069-O2069,IF(I2069="XX Large",J2069-O2069,IF(I2069="Extra Large",J2069-O2069,J2069)))</f>
        <v>143.1</v>
      </c>
      <c r="N2069" s="1" t="s">
        <v>10</v>
      </c>
      <c r="O2069" s="1">
        <v>1.49</v>
      </c>
    </row>
    <row r="2070" spans="4:15" x14ac:dyDescent="0.25">
      <c r="D2070" s="1">
        <v>37158</v>
      </c>
      <c r="E2070" s="2">
        <v>41174</v>
      </c>
      <c r="F2070" s="1" t="s">
        <v>7</v>
      </c>
      <c r="G2070" s="1">
        <v>25</v>
      </c>
      <c r="H2070" s="4" t="str">
        <f>IF($G2070&gt;=30,"Large",IF(G2070&lt;=15,"Small","Medium"))</f>
        <v>Medium</v>
      </c>
      <c r="I2070" s="4" t="str">
        <f>VLOOKUP(G2070,$A$2:$B$12,2,TRUE)</f>
        <v>Medium</v>
      </c>
      <c r="J2070" s="1">
        <v>172.04</v>
      </c>
      <c r="K2070" s="4">
        <f>IF(I2070="Extra Large",0.01,IF(I2070="XXX Large",0.01,IF(I2070="XX Large",0.01,0)))</f>
        <v>0</v>
      </c>
      <c r="L2070" s="4">
        <f>J2070-(J2070*K2070)</f>
        <v>172.04</v>
      </c>
      <c r="M2070" s="4">
        <f>IF(I2070="XXX Large",J2070-O2070,IF(I2070="XX Large",J2070-O2070,IF(I2070="Extra Large",J2070-O2070,J2070)))</f>
        <v>172.04</v>
      </c>
      <c r="N2070" s="1" t="s">
        <v>10</v>
      </c>
      <c r="O2070" s="1">
        <v>7.37</v>
      </c>
    </row>
    <row r="2071" spans="4:15" x14ac:dyDescent="0.25">
      <c r="D2071" s="1">
        <v>19361</v>
      </c>
      <c r="E2071" s="2">
        <v>41175</v>
      </c>
      <c r="F2071" s="1" t="s">
        <v>7</v>
      </c>
      <c r="G2071" s="1">
        <v>21</v>
      </c>
      <c r="H2071" s="4" t="str">
        <f>IF($G2071&gt;=30,"Large",IF(G2071&lt;=15,"Small","Medium"))</f>
        <v>Medium</v>
      </c>
      <c r="I2071" s="4" t="str">
        <f>VLOOKUP(G2071,$A$2:$B$12,2,TRUE)</f>
        <v>Medium</v>
      </c>
      <c r="J2071" s="1">
        <v>535.57000000000005</v>
      </c>
      <c r="K2071" s="4">
        <f>IF(I2071="Extra Large",0.01,IF(I2071="XXX Large",0.01,IF(I2071="XX Large",0.01,0)))</f>
        <v>0</v>
      </c>
      <c r="L2071" s="4">
        <f>J2071-(J2071*K2071)</f>
        <v>535.57000000000005</v>
      </c>
      <c r="M2071" s="4">
        <f>IF(I2071="XXX Large",J2071-O2071,IF(I2071="XX Large",J2071-O2071,IF(I2071="Extra Large",J2071-O2071,J2071)))</f>
        <v>535.57000000000005</v>
      </c>
      <c r="N2071" s="1" t="s">
        <v>10</v>
      </c>
      <c r="O2071" s="1">
        <v>8.99</v>
      </c>
    </row>
    <row r="2072" spans="4:15" x14ac:dyDescent="0.25">
      <c r="D2072" s="1">
        <v>19361</v>
      </c>
      <c r="E2072" s="2">
        <v>41175</v>
      </c>
      <c r="F2072" s="1" t="s">
        <v>7</v>
      </c>
      <c r="G2072" s="1">
        <v>21</v>
      </c>
      <c r="H2072" s="4" t="str">
        <f>IF($G2072&gt;=30,"Large",IF(G2072&lt;=15,"Small","Medium"))</f>
        <v>Medium</v>
      </c>
      <c r="I2072" s="4" t="str">
        <f>VLOOKUP(G2072,$A$2:$B$12,2,TRUE)</f>
        <v>Medium</v>
      </c>
      <c r="J2072" s="1">
        <v>788.85</v>
      </c>
      <c r="K2072" s="4">
        <f>IF(I2072="Extra Large",0.01,IF(I2072="XXX Large",0.01,IF(I2072="XX Large",0.01,0)))</f>
        <v>0</v>
      </c>
      <c r="L2072" s="4">
        <f>J2072-(J2072*K2072)</f>
        <v>788.85</v>
      </c>
      <c r="M2072" s="4">
        <f>IF(I2072="XXX Large",J2072-O2072,IF(I2072="XX Large",J2072-O2072,IF(I2072="Extra Large",J2072-O2072,J2072)))</f>
        <v>788.85</v>
      </c>
      <c r="N2072" s="1" t="s">
        <v>10</v>
      </c>
      <c r="O2072" s="1">
        <v>2.99</v>
      </c>
    </row>
    <row r="2073" spans="4:15" x14ac:dyDescent="0.25">
      <c r="D2073" s="1">
        <v>18374</v>
      </c>
      <c r="E2073" s="2">
        <v>41182</v>
      </c>
      <c r="F2073" s="1" t="s">
        <v>7</v>
      </c>
      <c r="G2073" s="1">
        <v>21</v>
      </c>
      <c r="H2073" s="4" t="str">
        <f>IF($G2073&gt;=30,"Large",IF(G2073&lt;=15,"Small","Medium"))</f>
        <v>Medium</v>
      </c>
      <c r="I2073" s="4" t="str">
        <f>VLOOKUP(G2073,$A$2:$B$12,2,TRUE)</f>
        <v>Medium</v>
      </c>
      <c r="J2073" s="1">
        <v>150.16</v>
      </c>
      <c r="K2073" s="4">
        <f>IF(I2073="Extra Large",0.01,IF(I2073="XXX Large",0.01,IF(I2073="XX Large",0.01,0)))</f>
        <v>0</v>
      </c>
      <c r="L2073" s="4">
        <f>J2073-(J2073*K2073)</f>
        <v>150.16</v>
      </c>
      <c r="M2073" s="4">
        <f>IF(I2073="XXX Large",J2073-O2073,IF(I2073="XX Large",J2073-O2073,IF(I2073="Extra Large",J2073-O2073,J2073)))</f>
        <v>150.16</v>
      </c>
      <c r="N2073" s="1" t="s">
        <v>10</v>
      </c>
      <c r="O2073" s="1">
        <v>5.47</v>
      </c>
    </row>
    <row r="2074" spans="4:15" x14ac:dyDescent="0.25">
      <c r="D2074" s="1">
        <v>929</v>
      </c>
      <c r="E2074" s="2">
        <v>41183</v>
      </c>
      <c r="F2074" s="1" t="s">
        <v>9</v>
      </c>
      <c r="G2074" s="1">
        <v>21</v>
      </c>
      <c r="H2074" s="4" t="str">
        <f>IF($G2074&gt;=30,"Large",IF(G2074&lt;=15,"Small","Medium"))</f>
        <v>Medium</v>
      </c>
      <c r="I2074" s="4" t="str">
        <f>VLOOKUP(G2074,$A$2:$B$12,2,TRUE)</f>
        <v>Medium</v>
      </c>
      <c r="J2074" s="1">
        <v>227.66</v>
      </c>
      <c r="K2074" s="4">
        <f>IF(I2074="Extra Large",0.01,IF(I2074="XXX Large",0.01,IF(I2074="XX Large",0.01,0)))</f>
        <v>0</v>
      </c>
      <c r="L2074" s="4">
        <f>J2074-(J2074*K2074)</f>
        <v>227.66</v>
      </c>
      <c r="M2074" s="4">
        <f>IF(I2074="XXX Large",J2074-O2074,IF(I2074="XX Large",J2074-O2074,IF(I2074="Extra Large",J2074-O2074,J2074)))</f>
        <v>227.66</v>
      </c>
      <c r="N2074" s="1" t="s">
        <v>10</v>
      </c>
      <c r="O2074" s="1">
        <v>6.5</v>
      </c>
    </row>
    <row r="2075" spans="4:15" x14ac:dyDescent="0.25">
      <c r="D2075" s="1">
        <v>25476</v>
      </c>
      <c r="E2075" s="2">
        <v>41184</v>
      </c>
      <c r="F2075" s="1" t="s">
        <v>11</v>
      </c>
      <c r="G2075" s="1">
        <v>21</v>
      </c>
      <c r="H2075" s="4" t="str">
        <f>IF($G2075&gt;=30,"Large",IF(G2075&lt;=15,"Small","Medium"))</f>
        <v>Medium</v>
      </c>
      <c r="I2075" s="4" t="str">
        <f>VLOOKUP(G2075,$A$2:$B$12,2,TRUE)</f>
        <v>Medium</v>
      </c>
      <c r="J2075" s="1">
        <v>676.69</v>
      </c>
      <c r="K2075" s="4">
        <f>IF(I2075="Extra Large",0.01,IF(I2075="XXX Large",0.01,IF(I2075="XX Large",0.01,0)))</f>
        <v>0</v>
      </c>
      <c r="L2075" s="4">
        <f>J2075-(J2075*K2075)</f>
        <v>676.69</v>
      </c>
      <c r="M2075" s="4">
        <f>IF(I2075="XXX Large",J2075-O2075,IF(I2075="XX Large",J2075-O2075,IF(I2075="Extra Large",J2075-O2075,J2075)))</f>
        <v>676.69</v>
      </c>
      <c r="N2075" s="1" t="s">
        <v>10</v>
      </c>
      <c r="O2075" s="1">
        <v>1.99</v>
      </c>
    </row>
    <row r="2076" spans="4:15" x14ac:dyDescent="0.25">
      <c r="D2076" s="1">
        <v>51333</v>
      </c>
      <c r="E2076" s="2">
        <v>41186</v>
      </c>
      <c r="F2076" s="1" t="s">
        <v>11</v>
      </c>
      <c r="G2076" s="1">
        <v>25</v>
      </c>
      <c r="H2076" s="4" t="str">
        <f>IF($G2076&gt;=30,"Large",IF(G2076&lt;=15,"Small","Medium"))</f>
        <v>Medium</v>
      </c>
      <c r="I2076" s="4" t="str">
        <f>VLOOKUP(G2076,$A$2:$B$12,2,TRUE)</f>
        <v>Medium</v>
      </c>
      <c r="J2076" s="1">
        <v>237.36</v>
      </c>
      <c r="K2076" s="4">
        <f>IF(I2076="Extra Large",0.01,IF(I2076="XXX Large",0.01,IF(I2076="XX Large",0.01,0)))</f>
        <v>0</v>
      </c>
      <c r="L2076" s="4">
        <f>J2076-(J2076*K2076)</f>
        <v>237.36</v>
      </c>
      <c r="M2076" s="4">
        <f>IF(I2076="XXX Large",J2076-O2076,IF(I2076="XX Large",J2076-O2076,IF(I2076="Extra Large",J2076-O2076,J2076)))</f>
        <v>237.36</v>
      </c>
      <c r="N2076" s="1" t="s">
        <v>10</v>
      </c>
      <c r="O2076" s="1">
        <v>9.86</v>
      </c>
    </row>
    <row r="2077" spans="4:15" x14ac:dyDescent="0.25">
      <c r="D2077" s="1">
        <v>3655</v>
      </c>
      <c r="E2077" s="2">
        <v>41187</v>
      </c>
      <c r="F2077" s="1" t="s">
        <v>12</v>
      </c>
      <c r="G2077" s="1">
        <v>24</v>
      </c>
      <c r="H2077" s="4" t="str">
        <f>IF($G2077&gt;=30,"Large",IF(G2077&lt;=15,"Small","Medium"))</f>
        <v>Medium</v>
      </c>
      <c r="I2077" s="4" t="str">
        <f>VLOOKUP(G2077,$A$2:$B$12,2,TRUE)</f>
        <v>Medium</v>
      </c>
      <c r="J2077" s="1">
        <v>2750.107</v>
      </c>
      <c r="K2077" s="4">
        <f>IF(I2077="Extra Large",0.01,IF(I2077="XXX Large",0.01,IF(I2077="XX Large",0.01,0)))</f>
        <v>0</v>
      </c>
      <c r="L2077" s="4">
        <f>J2077-(J2077*K2077)</f>
        <v>2750.107</v>
      </c>
      <c r="M2077" s="4">
        <f>IF(I2077="XXX Large",J2077-O2077,IF(I2077="XX Large",J2077-O2077,IF(I2077="Extra Large",J2077-O2077,J2077)))</f>
        <v>2750.107</v>
      </c>
      <c r="N2077" s="1" t="s">
        <v>10</v>
      </c>
      <c r="O2077" s="1">
        <v>7.69</v>
      </c>
    </row>
    <row r="2078" spans="4:15" x14ac:dyDescent="0.25">
      <c r="D2078" s="1">
        <v>42722</v>
      </c>
      <c r="E2078" s="2">
        <v>41189</v>
      </c>
      <c r="F2078" s="1" t="s">
        <v>11</v>
      </c>
      <c r="G2078" s="1">
        <v>23</v>
      </c>
      <c r="H2078" s="4" t="str">
        <f>IF($G2078&gt;=30,"Large",IF(G2078&lt;=15,"Small","Medium"))</f>
        <v>Medium</v>
      </c>
      <c r="I2078" s="4" t="str">
        <f>VLOOKUP(G2078,$A$2:$B$12,2,TRUE)</f>
        <v>Medium</v>
      </c>
      <c r="J2078" s="1">
        <v>1152.1600000000001</v>
      </c>
      <c r="K2078" s="4">
        <f>IF(I2078="Extra Large",0.01,IF(I2078="XXX Large",0.01,IF(I2078="XX Large",0.01,0)))</f>
        <v>0</v>
      </c>
      <c r="L2078" s="4">
        <f>J2078-(J2078*K2078)</f>
        <v>1152.1600000000001</v>
      </c>
      <c r="M2078" s="4">
        <f>IF(I2078="XXX Large",J2078-O2078,IF(I2078="XX Large",J2078-O2078,IF(I2078="Extra Large",J2078-O2078,J2078)))</f>
        <v>1152.1600000000001</v>
      </c>
      <c r="N2078" s="1" t="s">
        <v>10</v>
      </c>
      <c r="O2078" s="1">
        <v>4.5</v>
      </c>
    </row>
    <row r="2079" spans="4:15" x14ac:dyDescent="0.25">
      <c r="D2079" s="1">
        <v>43010</v>
      </c>
      <c r="E2079" s="2">
        <v>41191</v>
      </c>
      <c r="F2079" s="1" t="s">
        <v>12</v>
      </c>
      <c r="G2079" s="1">
        <v>24</v>
      </c>
      <c r="H2079" s="4" t="str">
        <f>IF($G2079&gt;=30,"Large",IF(G2079&lt;=15,"Small","Medium"))</f>
        <v>Medium</v>
      </c>
      <c r="I2079" s="4" t="str">
        <f>VLOOKUP(G2079,$A$2:$B$12,2,TRUE)</f>
        <v>Medium</v>
      </c>
      <c r="J2079" s="1">
        <v>245.53</v>
      </c>
      <c r="K2079" s="4">
        <f>IF(I2079="Extra Large",0.01,IF(I2079="XXX Large",0.01,IF(I2079="XX Large",0.01,0)))</f>
        <v>0</v>
      </c>
      <c r="L2079" s="4">
        <f>J2079-(J2079*K2079)</f>
        <v>245.53</v>
      </c>
      <c r="M2079" s="4">
        <f>IF(I2079="XXX Large",J2079-O2079,IF(I2079="XX Large",J2079-O2079,IF(I2079="Extra Large",J2079-O2079,J2079)))</f>
        <v>245.53</v>
      </c>
      <c r="N2079" s="1" t="s">
        <v>10</v>
      </c>
      <c r="O2079" s="1">
        <v>2.27</v>
      </c>
    </row>
    <row r="2080" spans="4:15" x14ac:dyDescent="0.25">
      <c r="D2080" s="1">
        <v>19777</v>
      </c>
      <c r="E2080" s="2">
        <v>41201</v>
      </c>
      <c r="F2080" s="1" t="s">
        <v>11</v>
      </c>
      <c r="G2080" s="1">
        <v>24</v>
      </c>
      <c r="H2080" s="4" t="str">
        <f>IF($G2080&gt;=30,"Large",IF(G2080&lt;=15,"Small","Medium"))</f>
        <v>Medium</v>
      </c>
      <c r="I2080" s="4" t="str">
        <f>VLOOKUP(G2080,$A$2:$B$12,2,TRUE)</f>
        <v>Medium</v>
      </c>
      <c r="J2080" s="1">
        <v>3268.7514999999999</v>
      </c>
      <c r="K2080" s="4">
        <f>IF(I2080="Extra Large",0.01,IF(I2080="XXX Large",0.01,IF(I2080="XX Large",0.01,0)))</f>
        <v>0</v>
      </c>
      <c r="L2080" s="4">
        <f>J2080-(J2080*K2080)</f>
        <v>3268.7514999999999</v>
      </c>
      <c r="M2080" s="4">
        <f>IF(I2080="XXX Large",J2080-O2080,IF(I2080="XX Large",J2080-O2080,IF(I2080="Extra Large",J2080-O2080,J2080)))</f>
        <v>3268.7514999999999</v>
      </c>
      <c r="N2080" s="1" t="s">
        <v>10</v>
      </c>
      <c r="O2080" s="1">
        <v>8.08</v>
      </c>
    </row>
    <row r="2081" spans="4:15" x14ac:dyDescent="0.25">
      <c r="D2081" s="1">
        <v>19777</v>
      </c>
      <c r="E2081" s="2">
        <v>41201</v>
      </c>
      <c r="F2081" s="1" t="s">
        <v>11</v>
      </c>
      <c r="G2081" s="1">
        <v>22</v>
      </c>
      <c r="H2081" s="4" t="str">
        <f>IF($G2081&gt;=30,"Large",IF(G2081&lt;=15,"Small","Medium"))</f>
        <v>Medium</v>
      </c>
      <c r="I2081" s="4" t="str">
        <f>VLOOKUP(G2081,$A$2:$B$12,2,TRUE)</f>
        <v>Medium</v>
      </c>
      <c r="J2081" s="1">
        <v>321.91000000000003</v>
      </c>
      <c r="K2081" s="4">
        <f>IF(I2081="Extra Large",0.01,IF(I2081="XXX Large",0.01,IF(I2081="XX Large",0.01,0)))</f>
        <v>0</v>
      </c>
      <c r="L2081" s="4">
        <f>J2081-(J2081*K2081)</f>
        <v>321.91000000000003</v>
      </c>
      <c r="M2081" s="4">
        <f>IF(I2081="XXX Large",J2081-O2081,IF(I2081="XX Large",J2081-O2081,IF(I2081="Extra Large",J2081-O2081,J2081)))</f>
        <v>321.91000000000003</v>
      </c>
      <c r="N2081" s="1" t="s">
        <v>10</v>
      </c>
      <c r="O2081" s="1">
        <v>8.4</v>
      </c>
    </row>
    <row r="2082" spans="4:15" x14ac:dyDescent="0.25">
      <c r="D2082" s="1">
        <v>35712</v>
      </c>
      <c r="E2082" s="2">
        <v>41205</v>
      </c>
      <c r="F2082" s="1" t="s">
        <v>9</v>
      </c>
      <c r="G2082" s="1">
        <v>24</v>
      </c>
      <c r="H2082" s="4" t="str">
        <f>IF($G2082&gt;=30,"Large",IF(G2082&lt;=15,"Small","Medium"))</f>
        <v>Medium</v>
      </c>
      <c r="I2082" s="4" t="str">
        <f>VLOOKUP(G2082,$A$2:$B$12,2,TRUE)</f>
        <v>Medium</v>
      </c>
      <c r="J2082" s="1">
        <v>134.88</v>
      </c>
      <c r="K2082" s="4">
        <f>IF(I2082="Extra Large",0.01,IF(I2082="XXX Large",0.01,IF(I2082="XX Large",0.01,0)))</f>
        <v>0</v>
      </c>
      <c r="L2082" s="4">
        <f>J2082-(J2082*K2082)</f>
        <v>134.88</v>
      </c>
      <c r="M2082" s="4">
        <f>IF(I2082="XXX Large",J2082-O2082,IF(I2082="XX Large",J2082-O2082,IF(I2082="Extra Large",J2082-O2082,J2082)))</f>
        <v>134.88</v>
      </c>
      <c r="N2082" s="1" t="s">
        <v>10</v>
      </c>
      <c r="O2082" s="1">
        <v>8.16</v>
      </c>
    </row>
    <row r="2083" spans="4:15" x14ac:dyDescent="0.25">
      <c r="D2083" s="1">
        <v>53445</v>
      </c>
      <c r="E2083" s="2">
        <v>41206</v>
      </c>
      <c r="F2083" s="1" t="s">
        <v>9</v>
      </c>
      <c r="G2083" s="1">
        <v>21</v>
      </c>
      <c r="H2083" s="4" t="str">
        <f>IF($G2083&gt;=30,"Large",IF(G2083&lt;=15,"Small","Medium"))</f>
        <v>Medium</v>
      </c>
      <c r="I2083" s="4" t="str">
        <f>VLOOKUP(G2083,$A$2:$B$12,2,TRUE)</f>
        <v>Medium</v>
      </c>
      <c r="J2083" s="1">
        <v>73.8</v>
      </c>
      <c r="K2083" s="4">
        <f>IF(I2083="Extra Large",0.01,IF(I2083="XXX Large",0.01,IF(I2083="XX Large",0.01,0)))</f>
        <v>0</v>
      </c>
      <c r="L2083" s="4">
        <f>J2083-(J2083*K2083)</f>
        <v>73.8</v>
      </c>
      <c r="M2083" s="4">
        <f>IF(I2083="XXX Large",J2083-O2083,IF(I2083="XX Large",J2083-O2083,IF(I2083="Extra Large",J2083-O2083,J2083)))</f>
        <v>73.8</v>
      </c>
      <c r="N2083" s="1" t="s">
        <v>10</v>
      </c>
      <c r="O2083" s="1">
        <v>1.35</v>
      </c>
    </row>
    <row r="2084" spans="4:15" x14ac:dyDescent="0.25">
      <c r="D2084" s="1">
        <v>47971</v>
      </c>
      <c r="E2084" s="2">
        <v>41211</v>
      </c>
      <c r="F2084" s="1" t="s">
        <v>9</v>
      </c>
      <c r="G2084" s="1">
        <v>24</v>
      </c>
      <c r="H2084" s="4" t="str">
        <f>IF($G2084&gt;=30,"Large",IF(G2084&lt;=15,"Small","Medium"))</f>
        <v>Medium</v>
      </c>
      <c r="I2084" s="4" t="str">
        <f>VLOOKUP(G2084,$A$2:$B$12,2,TRUE)</f>
        <v>Medium</v>
      </c>
      <c r="J2084" s="1">
        <v>113.43</v>
      </c>
      <c r="K2084" s="4">
        <f>IF(I2084="Extra Large",0.01,IF(I2084="XXX Large",0.01,IF(I2084="XX Large",0.01,0)))</f>
        <v>0</v>
      </c>
      <c r="L2084" s="4">
        <f>J2084-(J2084*K2084)</f>
        <v>113.43</v>
      </c>
      <c r="M2084" s="4">
        <f>IF(I2084="XXX Large",J2084-O2084,IF(I2084="XX Large",J2084-O2084,IF(I2084="Extra Large",J2084-O2084,J2084)))</f>
        <v>113.43</v>
      </c>
      <c r="N2084" s="1" t="s">
        <v>10</v>
      </c>
      <c r="O2084" s="1">
        <v>5.32</v>
      </c>
    </row>
    <row r="2085" spans="4:15" x14ac:dyDescent="0.25">
      <c r="D2085" s="1">
        <v>15872</v>
      </c>
      <c r="E2085" s="2">
        <v>41212</v>
      </c>
      <c r="F2085" s="1" t="s">
        <v>11</v>
      </c>
      <c r="G2085" s="1">
        <v>23</v>
      </c>
      <c r="H2085" s="4" t="str">
        <f>IF($G2085&gt;=30,"Large",IF(G2085&lt;=15,"Small","Medium"))</f>
        <v>Medium</v>
      </c>
      <c r="I2085" s="4" t="str">
        <f>VLOOKUP(G2085,$A$2:$B$12,2,TRUE)</f>
        <v>Medium</v>
      </c>
      <c r="J2085" s="1">
        <v>188.53</v>
      </c>
      <c r="K2085" s="4">
        <f>IF(I2085="Extra Large",0.01,IF(I2085="XXX Large",0.01,IF(I2085="XX Large",0.01,0)))</f>
        <v>0</v>
      </c>
      <c r="L2085" s="4">
        <f>J2085-(J2085*K2085)</f>
        <v>188.53</v>
      </c>
      <c r="M2085" s="4">
        <f>IF(I2085="XXX Large",J2085-O2085,IF(I2085="XX Large",J2085-O2085,IF(I2085="Extra Large",J2085-O2085,J2085)))</f>
        <v>188.53</v>
      </c>
      <c r="N2085" s="1" t="s">
        <v>10</v>
      </c>
      <c r="O2085" s="1">
        <v>5.96</v>
      </c>
    </row>
    <row r="2086" spans="4:15" x14ac:dyDescent="0.25">
      <c r="D2086" s="1">
        <v>59492</v>
      </c>
      <c r="E2086" s="2">
        <v>41213</v>
      </c>
      <c r="F2086" s="1" t="s">
        <v>11</v>
      </c>
      <c r="G2086" s="1">
        <v>25</v>
      </c>
      <c r="H2086" s="4" t="str">
        <f>IF($G2086&gt;=30,"Large",IF(G2086&lt;=15,"Small","Medium"))</f>
        <v>Medium</v>
      </c>
      <c r="I2086" s="4" t="str">
        <f>VLOOKUP(G2086,$A$2:$B$12,2,TRUE)</f>
        <v>Medium</v>
      </c>
      <c r="J2086" s="1">
        <v>170.4</v>
      </c>
      <c r="K2086" s="4">
        <f>IF(I2086="Extra Large",0.01,IF(I2086="XXX Large",0.01,IF(I2086="XX Large",0.01,0)))</f>
        <v>0</v>
      </c>
      <c r="L2086" s="4">
        <f>J2086-(J2086*K2086)</f>
        <v>170.4</v>
      </c>
      <c r="M2086" s="4">
        <f>IF(I2086="XXX Large",J2086-O2086,IF(I2086="XX Large",J2086-O2086,IF(I2086="Extra Large",J2086-O2086,J2086)))</f>
        <v>170.4</v>
      </c>
      <c r="N2086" s="1" t="s">
        <v>10</v>
      </c>
      <c r="O2086" s="1">
        <v>10.050000000000001</v>
      </c>
    </row>
    <row r="2087" spans="4:15" x14ac:dyDescent="0.25">
      <c r="D2087" s="1">
        <v>37287</v>
      </c>
      <c r="E2087" s="2">
        <v>41214</v>
      </c>
      <c r="F2087" s="1" t="s">
        <v>7</v>
      </c>
      <c r="G2087" s="1">
        <v>22</v>
      </c>
      <c r="H2087" s="4" t="str">
        <f>IF($G2087&gt;=30,"Large",IF(G2087&lt;=15,"Small","Medium"))</f>
        <v>Medium</v>
      </c>
      <c r="I2087" s="4" t="str">
        <f>VLOOKUP(G2087,$A$2:$B$12,2,TRUE)</f>
        <v>Medium</v>
      </c>
      <c r="J2087" s="1">
        <v>2052.2655</v>
      </c>
      <c r="K2087" s="4">
        <f>IF(I2087="Extra Large",0.01,IF(I2087="XXX Large",0.01,IF(I2087="XX Large",0.01,0)))</f>
        <v>0</v>
      </c>
      <c r="L2087" s="4">
        <f>J2087-(J2087*K2087)</f>
        <v>2052.2655</v>
      </c>
      <c r="M2087" s="4">
        <f>IF(I2087="XXX Large",J2087-O2087,IF(I2087="XX Large",J2087-O2087,IF(I2087="Extra Large",J2087-O2087,J2087)))</f>
        <v>2052.2655</v>
      </c>
      <c r="N2087" s="1" t="s">
        <v>10</v>
      </c>
      <c r="O2087" s="1">
        <v>2.5</v>
      </c>
    </row>
    <row r="2088" spans="4:15" x14ac:dyDescent="0.25">
      <c r="D2088" s="1">
        <v>53188</v>
      </c>
      <c r="E2088" s="2">
        <v>41218</v>
      </c>
      <c r="F2088" s="1" t="s">
        <v>9</v>
      </c>
      <c r="G2088" s="1">
        <v>22</v>
      </c>
      <c r="H2088" s="4" t="str">
        <f>IF($G2088&gt;=30,"Large",IF(G2088&lt;=15,"Small","Medium"))</f>
        <v>Medium</v>
      </c>
      <c r="I2088" s="4" t="str">
        <f>VLOOKUP(G2088,$A$2:$B$12,2,TRUE)</f>
        <v>Medium</v>
      </c>
      <c r="J2088" s="1">
        <v>621.21</v>
      </c>
      <c r="K2088" s="4">
        <f>IF(I2088="Extra Large",0.01,IF(I2088="XXX Large",0.01,IF(I2088="XX Large",0.01,0)))</f>
        <v>0</v>
      </c>
      <c r="L2088" s="4">
        <f>J2088-(J2088*K2088)</f>
        <v>621.21</v>
      </c>
      <c r="M2088" s="4">
        <f>IF(I2088="XXX Large",J2088-O2088,IF(I2088="XX Large",J2088-O2088,IF(I2088="Extra Large",J2088-O2088,J2088)))</f>
        <v>621.21</v>
      </c>
      <c r="N2088" s="1" t="s">
        <v>10</v>
      </c>
      <c r="O2088" s="1">
        <v>6.64</v>
      </c>
    </row>
    <row r="2089" spans="4:15" x14ac:dyDescent="0.25">
      <c r="D2089" s="1">
        <v>21827</v>
      </c>
      <c r="E2089" s="2">
        <v>41222</v>
      </c>
      <c r="F2089" s="1" t="s">
        <v>11</v>
      </c>
      <c r="G2089" s="1">
        <v>25</v>
      </c>
      <c r="H2089" s="4" t="str">
        <f>IF($G2089&gt;=30,"Large",IF(G2089&lt;=15,"Small","Medium"))</f>
        <v>Medium</v>
      </c>
      <c r="I2089" s="4" t="str">
        <f>VLOOKUP(G2089,$A$2:$B$12,2,TRUE)</f>
        <v>Medium</v>
      </c>
      <c r="J2089" s="1">
        <v>1351.78</v>
      </c>
      <c r="K2089" s="4">
        <f>IF(I2089="Extra Large",0.01,IF(I2089="XXX Large",0.01,IF(I2089="XX Large",0.01,0)))</f>
        <v>0</v>
      </c>
      <c r="L2089" s="4">
        <f>J2089-(J2089*K2089)</f>
        <v>1351.78</v>
      </c>
      <c r="M2089" s="4">
        <f>IF(I2089="XXX Large",J2089-O2089,IF(I2089="XX Large",J2089-O2089,IF(I2089="Extra Large",J2089-O2089,J2089)))</f>
        <v>1351.78</v>
      </c>
      <c r="N2089" s="1" t="s">
        <v>10</v>
      </c>
      <c r="O2089" s="1">
        <v>13.22</v>
      </c>
    </row>
    <row r="2090" spans="4:15" x14ac:dyDescent="0.25">
      <c r="D2090" s="1">
        <v>31552</v>
      </c>
      <c r="E2090" s="2">
        <v>41224</v>
      </c>
      <c r="F2090" s="1" t="s">
        <v>9</v>
      </c>
      <c r="G2090" s="1">
        <v>24</v>
      </c>
      <c r="H2090" s="4" t="str">
        <f>IF($G2090&gt;=30,"Large",IF(G2090&lt;=15,"Small","Medium"))</f>
        <v>Medium</v>
      </c>
      <c r="I2090" s="4" t="str">
        <f>VLOOKUP(G2090,$A$2:$B$12,2,TRUE)</f>
        <v>Medium</v>
      </c>
      <c r="J2090" s="1">
        <v>731.71</v>
      </c>
      <c r="K2090" s="4">
        <f>IF(I2090="Extra Large",0.01,IF(I2090="XXX Large",0.01,IF(I2090="XX Large",0.01,0)))</f>
        <v>0</v>
      </c>
      <c r="L2090" s="4">
        <f>J2090-(J2090*K2090)</f>
        <v>731.71</v>
      </c>
      <c r="M2090" s="4">
        <f>IF(I2090="XXX Large",J2090-O2090,IF(I2090="XX Large",J2090-O2090,IF(I2090="Extra Large",J2090-O2090,J2090)))</f>
        <v>731.71</v>
      </c>
      <c r="N2090" s="1" t="s">
        <v>10</v>
      </c>
      <c r="O2090" s="1">
        <v>1.99</v>
      </c>
    </row>
    <row r="2091" spans="4:15" x14ac:dyDescent="0.25">
      <c r="D2091" s="1">
        <v>50017</v>
      </c>
      <c r="E2091" s="2">
        <v>41233</v>
      </c>
      <c r="F2091" s="1" t="s">
        <v>7</v>
      </c>
      <c r="G2091" s="1">
        <v>24</v>
      </c>
      <c r="H2091" s="4" t="str">
        <f>IF($G2091&gt;=30,"Large",IF(G2091&lt;=15,"Small","Medium"))</f>
        <v>Medium</v>
      </c>
      <c r="I2091" s="4" t="str">
        <f>VLOOKUP(G2091,$A$2:$B$12,2,TRUE)</f>
        <v>Medium</v>
      </c>
      <c r="J2091" s="1">
        <v>2014.13</v>
      </c>
      <c r="K2091" s="4">
        <f>IF(I2091="Extra Large",0.01,IF(I2091="XXX Large",0.01,IF(I2091="XX Large",0.01,0)))</f>
        <v>0</v>
      </c>
      <c r="L2091" s="4">
        <f>J2091-(J2091*K2091)</f>
        <v>2014.13</v>
      </c>
      <c r="M2091" s="4">
        <f>IF(I2091="XXX Large",J2091-O2091,IF(I2091="XX Large",J2091-O2091,IF(I2091="Extra Large",J2091-O2091,J2091)))</f>
        <v>2014.13</v>
      </c>
      <c r="N2091" s="1" t="s">
        <v>10</v>
      </c>
      <c r="O2091" s="1">
        <v>35</v>
      </c>
    </row>
    <row r="2092" spans="4:15" x14ac:dyDescent="0.25">
      <c r="D2092" s="1">
        <v>41063</v>
      </c>
      <c r="E2092" s="2">
        <v>41234</v>
      </c>
      <c r="F2092" s="1" t="s">
        <v>7</v>
      </c>
      <c r="G2092" s="1">
        <v>22</v>
      </c>
      <c r="H2092" s="4" t="str">
        <f>IF($G2092&gt;=30,"Large",IF(G2092&lt;=15,"Small","Medium"))</f>
        <v>Medium</v>
      </c>
      <c r="I2092" s="4" t="str">
        <f>VLOOKUP(G2092,$A$2:$B$12,2,TRUE)</f>
        <v>Medium</v>
      </c>
      <c r="J2092" s="1">
        <v>483.96</v>
      </c>
      <c r="K2092" s="4">
        <f>IF(I2092="Extra Large",0.01,IF(I2092="XXX Large",0.01,IF(I2092="XX Large",0.01,0)))</f>
        <v>0</v>
      </c>
      <c r="L2092" s="4">
        <f>J2092-(J2092*K2092)</f>
        <v>483.96</v>
      </c>
      <c r="M2092" s="4">
        <f>IF(I2092="XXX Large",J2092-O2092,IF(I2092="XX Large",J2092-O2092,IF(I2092="Extra Large",J2092-O2092,J2092)))</f>
        <v>483.96</v>
      </c>
      <c r="N2092" s="1" t="s">
        <v>10</v>
      </c>
      <c r="O2092" s="1">
        <v>8.99</v>
      </c>
    </row>
    <row r="2093" spans="4:15" x14ac:dyDescent="0.25">
      <c r="D2093" s="1">
        <v>20676</v>
      </c>
      <c r="E2093" s="2">
        <v>41235</v>
      </c>
      <c r="F2093" s="1" t="s">
        <v>7</v>
      </c>
      <c r="G2093" s="1">
        <v>22</v>
      </c>
      <c r="H2093" s="4" t="str">
        <f>IF($G2093&gt;=30,"Large",IF(G2093&lt;=15,"Small","Medium"))</f>
        <v>Medium</v>
      </c>
      <c r="I2093" s="4" t="str">
        <f>VLOOKUP(G2093,$A$2:$B$12,2,TRUE)</f>
        <v>Medium</v>
      </c>
      <c r="J2093" s="1">
        <v>43.97</v>
      </c>
      <c r="K2093" s="4">
        <f>IF(I2093="Extra Large",0.01,IF(I2093="XXX Large",0.01,IF(I2093="XX Large",0.01,0)))</f>
        <v>0</v>
      </c>
      <c r="L2093" s="4">
        <f>J2093-(J2093*K2093)</f>
        <v>43.97</v>
      </c>
      <c r="M2093" s="4">
        <f>IF(I2093="XXX Large",J2093-O2093,IF(I2093="XX Large",J2093-O2093,IF(I2093="Extra Large",J2093-O2093,J2093)))</f>
        <v>43.97</v>
      </c>
      <c r="N2093" s="1" t="s">
        <v>10</v>
      </c>
      <c r="O2093" s="1">
        <v>1.49</v>
      </c>
    </row>
    <row r="2094" spans="4:15" x14ac:dyDescent="0.25">
      <c r="D2094" s="1">
        <v>12837</v>
      </c>
      <c r="E2094" s="2">
        <v>41245</v>
      </c>
      <c r="F2094" s="1" t="s">
        <v>14</v>
      </c>
      <c r="G2094" s="1">
        <v>22</v>
      </c>
      <c r="H2094" s="4" t="str">
        <f>IF($G2094&gt;=30,"Large",IF(G2094&lt;=15,"Small","Medium"))</f>
        <v>Medium</v>
      </c>
      <c r="I2094" s="4" t="str">
        <f>VLOOKUP(G2094,$A$2:$B$12,2,TRUE)</f>
        <v>Medium</v>
      </c>
      <c r="J2094" s="1">
        <v>66.19</v>
      </c>
      <c r="K2094" s="4">
        <f>IF(I2094="Extra Large",0.01,IF(I2094="XXX Large",0.01,IF(I2094="XX Large",0.01,0)))</f>
        <v>0</v>
      </c>
      <c r="L2094" s="4">
        <f>J2094-(J2094*K2094)</f>
        <v>66.19</v>
      </c>
      <c r="M2094" s="4">
        <f>IF(I2094="XXX Large",J2094-O2094,IF(I2094="XX Large",J2094-O2094,IF(I2094="Extra Large",J2094-O2094,J2094)))</f>
        <v>66.19</v>
      </c>
      <c r="N2094" s="1" t="s">
        <v>10</v>
      </c>
      <c r="O2094" s="1">
        <v>0.99</v>
      </c>
    </row>
    <row r="2095" spans="4:15" x14ac:dyDescent="0.25">
      <c r="D2095" s="1">
        <v>59329</v>
      </c>
      <c r="E2095" s="2">
        <v>41247</v>
      </c>
      <c r="F2095" s="1" t="s">
        <v>12</v>
      </c>
      <c r="G2095" s="1">
        <v>25</v>
      </c>
      <c r="H2095" s="4" t="str">
        <f>IF($G2095&gt;=30,"Large",IF(G2095&lt;=15,"Small","Medium"))</f>
        <v>Medium</v>
      </c>
      <c r="I2095" s="4" t="str">
        <f>VLOOKUP(G2095,$A$2:$B$12,2,TRUE)</f>
        <v>Medium</v>
      </c>
      <c r="J2095" s="1">
        <v>165.62</v>
      </c>
      <c r="K2095" s="4">
        <f>IF(I2095="Extra Large",0.01,IF(I2095="XXX Large",0.01,IF(I2095="XX Large",0.01,0)))</f>
        <v>0</v>
      </c>
      <c r="L2095" s="4">
        <f>J2095-(J2095*K2095)</f>
        <v>165.62</v>
      </c>
      <c r="M2095" s="4">
        <f>IF(I2095="XXX Large",J2095-O2095,IF(I2095="XX Large",J2095-O2095,IF(I2095="Extra Large",J2095-O2095,J2095)))</f>
        <v>165.62</v>
      </c>
      <c r="N2095" s="1" t="s">
        <v>10</v>
      </c>
      <c r="O2095" s="1">
        <v>5.22</v>
      </c>
    </row>
    <row r="2096" spans="4:15" x14ac:dyDescent="0.25">
      <c r="D2096" s="1">
        <v>46276</v>
      </c>
      <c r="E2096" s="2">
        <v>41252</v>
      </c>
      <c r="F2096" s="1" t="s">
        <v>12</v>
      </c>
      <c r="G2096" s="1">
        <v>23</v>
      </c>
      <c r="H2096" s="4" t="str">
        <f>IF($G2096&gt;=30,"Large",IF(G2096&lt;=15,"Small","Medium"))</f>
        <v>Medium</v>
      </c>
      <c r="I2096" s="4" t="str">
        <f>VLOOKUP(G2096,$A$2:$B$12,2,TRUE)</f>
        <v>Medium</v>
      </c>
      <c r="J2096" s="1">
        <v>16743.759999999998</v>
      </c>
      <c r="K2096" s="4">
        <f>IF(I2096="Extra Large",0.01,IF(I2096="XXX Large",0.01,IF(I2096="XX Large",0.01,0)))</f>
        <v>0</v>
      </c>
      <c r="L2096" s="4">
        <f>J2096-(J2096*K2096)</f>
        <v>16743.759999999998</v>
      </c>
      <c r="M2096" s="4">
        <f>IF(I2096="XXX Large",J2096-O2096,IF(I2096="XX Large",J2096-O2096,IF(I2096="Extra Large",J2096-O2096,J2096)))</f>
        <v>16743.759999999998</v>
      </c>
      <c r="N2096" s="1" t="s">
        <v>10</v>
      </c>
      <c r="O2096" s="1">
        <v>24.49</v>
      </c>
    </row>
    <row r="2097" spans="4:15" x14ac:dyDescent="0.25">
      <c r="D2097" s="1">
        <v>53984</v>
      </c>
      <c r="E2097" s="2">
        <v>41253</v>
      </c>
      <c r="F2097" s="1" t="s">
        <v>14</v>
      </c>
      <c r="G2097" s="1">
        <v>23</v>
      </c>
      <c r="H2097" s="4" t="str">
        <f>IF($G2097&gt;=30,"Large",IF(G2097&lt;=15,"Small","Medium"))</f>
        <v>Medium</v>
      </c>
      <c r="I2097" s="4" t="str">
        <f>VLOOKUP(G2097,$A$2:$B$12,2,TRUE)</f>
        <v>Medium</v>
      </c>
      <c r="J2097" s="1">
        <v>172.9</v>
      </c>
      <c r="K2097" s="4">
        <f>IF(I2097="Extra Large",0.01,IF(I2097="XXX Large",0.01,IF(I2097="XX Large",0.01,0)))</f>
        <v>0</v>
      </c>
      <c r="L2097" s="4">
        <f>J2097-(J2097*K2097)</f>
        <v>172.9</v>
      </c>
      <c r="M2097" s="4">
        <f>IF(I2097="XXX Large",J2097-O2097,IF(I2097="XX Large",J2097-O2097,IF(I2097="Extra Large",J2097-O2097,J2097)))</f>
        <v>172.9</v>
      </c>
      <c r="N2097" s="1" t="s">
        <v>10</v>
      </c>
      <c r="O2097" s="1">
        <v>2</v>
      </c>
    </row>
    <row r="2098" spans="4:15" x14ac:dyDescent="0.25">
      <c r="D2098" s="1">
        <v>59781</v>
      </c>
      <c r="E2098" s="2">
        <v>41255</v>
      </c>
      <c r="F2098" s="1" t="s">
        <v>11</v>
      </c>
      <c r="G2098" s="1">
        <v>24</v>
      </c>
      <c r="H2098" s="4" t="str">
        <f>IF($G2098&gt;=30,"Large",IF(G2098&lt;=15,"Small","Medium"))</f>
        <v>Medium</v>
      </c>
      <c r="I2098" s="4" t="str">
        <f>VLOOKUP(G2098,$A$2:$B$12,2,TRUE)</f>
        <v>Medium</v>
      </c>
      <c r="J2098" s="1">
        <v>173.12</v>
      </c>
      <c r="K2098" s="4">
        <f>IF(I2098="Extra Large",0.01,IF(I2098="XXX Large",0.01,IF(I2098="XX Large",0.01,0)))</f>
        <v>0</v>
      </c>
      <c r="L2098" s="4">
        <f>J2098-(J2098*K2098)</f>
        <v>173.12</v>
      </c>
      <c r="M2098" s="4">
        <f>IF(I2098="XXX Large",J2098-O2098,IF(I2098="XX Large",J2098-O2098,IF(I2098="Extra Large",J2098-O2098,J2098)))</f>
        <v>173.12</v>
      </c>
      <c r="N2098" s="1" t="s">
        <v>10</v>
      </c>
      <c r="O2098" s="1">
        <v>11.15</v>
      </c>
    </row>
    <row r="2099" spans="4:15" x14ac:dyDescent="0.25">
      <c r="D2099" s="1">
        <v>49381</v>
      </c>
      <c r="E2099" s="2">
        <v>41256</v>
      </c>
      <c r="F2099" s="1" t="s">
        <v>11</v>
      </c>
      <c r="G2099" s="1">
        <v>21</v>
      </c>
      <c r="H2099" s="4" t="str">
        <f>IF($G2099&gt;=30,"Large",IF(G2099&lt;=15,"Small","Medium"))</f>
        <v>Medium</v>
      </c>
      <c r="I2099" s="4" t="str">
        <f>VLOOKUP(G2099,$A$2:$B$12,2,TRUE)</f>
        <v>Medium</v>
      </c>
      <c r="J2099" s="1">
        <v>1537.5</v>
      </c>
      <c r="K2099" s="4">
        <f>IF(I2099="Extra Large",0.01,IF(I2099="XXX Large",0.01,IF(I2099="XX Large",0.01,0)))</f>
        <v>0</v>
      </c>
      <c r="L2099" s="4">
        <f>J2099-(J2099*K2099)</f>
        <v>1537.5</v>
      </c>
      <c r="M2099" s="4">
        <f>IF(I2099="XXX Large",J2099-O2099,IF(I2099="XX Large",J2099-O2099,IF(I2099="Extra Large",J2099-O2099,J2099)))</f>
        <v>1537.5</v>
      </c>
      <c r="N2099" s="1" t="s">
        <v>10</v>
      </c>
      <c r="O2099" s="1">
        <v>35</v>
      </c>
    </row>
    <row r="2100" spans="4:15" x14ac:dyDescent="0.25">
      <c r="D2100" s="1">
        <v>19745</v>
      </c>
      <c r="E2100" s="2">
        <v>41261</v>
      </c>
      <c r="F2100" s="1" t="s">
        <v>9</v>
      </c>
      <c r="G2100" s="1">
        <v>25</v>
      </c>
      <c r="H2100" s="4" t="str">
        <f>IF($G2100&gt;=30,"Large",IF(G2100&lt;=15,"Small","Medium"))</f>
        <v>Medium</v>
      </c>
      <c r="I2100" s="4" t="str">
        <f>VLOOKUP(G2100,$A$2:$B$12,2,TRUE)</f>
        <v>Medium</v>
      </c>
      <c r="J2100" s="1">
        <v>1071.77</v>
      </c>
      <c r="K2100" s="4">
        <f>IF(I2100="Extra Large",0.01,IF(I2100="XXX Large",0.01,IF(I2100="XX Large",0.01,0)))</f>
        <v>0</v>
      </c>
      <c r="L2100" s="4">
        <f>J2100-(J2100*K2100)</f>
        <v>1071.77</v>
      </c>
      <c r="M2100" s="4">
        <f>IF(I2100="XXX Large",J2100-O2100,IF(I2100="XX Large",J2100-O2100,IF(I2100="Extra Large",J2100-O2100,J2100)))</f>
        <v>1071.77</v>
      </c>
      <c r="N2100" s="1" t="s">
        <v>10</v>
      </c>
      <c r="O2100" s="1">
        <v>4.8</v>
      </c>
    </row>
    <row r="2101" spans="4:15" x14ac:dyDescent="0.25">
      <c r="D2101" s="1">
        <v>28224</v>
      </c>
      <c r="E2101" s="2">
        <v>41262</v>
      </c>
      <c r="F2101" s="1" t="s">
        <v>12</v>
      </c>
      <c r="G2101" s="1">
        <v>25</v>
      </c>
      <c r="H2101" s="4" t="str">
        <f>IF($G2101&gt;=30,"Large",IF(G2101&lt;=15,"Small","Medium"))</f>
        <v>Medium</v>
      </c>
      <c r="I2101" s="4" t="str">
        <f>VLOOKUP(G2101,$A$2:$B$12,2,TRUE)</f>
        <v>Medium</v>
      </c>
      <c r="J2101" s="1">
        <v>163.41</v>
      </c>
      <c r="K2101" s="4">
        <f>IF(I2101="Extra Large",0.01,IF(I2101="XXX Large",0.01,IF(I2101="XX Large",0.01,0)))</f>
        <v>0</v>
      </c>
      <c r="L2101" s="4">
        <f>J2101-(J2101*K2101)</f>
        <v>163.41</v>
      </c>
      <c r="M2101" s="4">
        <f>IF(I2101="XXX Large",J2101-O2101,IF(I2101="XX Large",J2101-O2101,IF(I2101="Extra Large",J2101-O2101,J2101)))</f>
        <v>163.41</v>
      </c>
      <c r="N2101" s="1" t="s">
        <v>10</v>
      </c>
      <c r="O2101" s="1">
        <v>6.97</v>
      </c>
    </row>
    <row r="2102" spans="4:15" x14ac:dyDescent="0.25">
      <c r="D2102" s="1">
        <v>43109</v>
      </c>
      <c r="E2102" s="2">
        <v>41264</v>
      </c>
      <c r="F2102" s="1" t="s">
        <v>12</v>
      </c>
      <c r="G2102" s="1">
        <v>25</v>
      </c>
      <c r="H2102" s="4" t="str">
        <f>IF($G2102&gt;=30,"Large",IF(G2102&lt;=15,"Small","Medium"))</f>
        <v>Medium</v>
      </c>
      <c r="I2102" s="4" t="str">
        <f>VLOOKUP(G2102,$A$2:$B$12,2,TRUE)</f>
        <v>Medium</v>
      </c>
      <c r="J2102" s="1">
        <v>509.52</v>
      </c>
      <c r="K2102" s="4">
        <f>IF(I2102="Extra Large",0.01,IF(I2102="XXX Large",0.01,IF(I2102="XX Large",0.01,0)))</f>
        <v>0</v>
      </c>
      <c r="L2102" s="4">
        <f>J2102-(J2102*K2102)</f>
        <v>509.52</v>
      </c>
      <c r="M2102" s="4">
        <f>IF(I2102="XXX Large",J2102-O2102,IF(I2102="XX Large",J2102-O2102,IF(I2102="Extra Large",J2102-O2102,J2102)))</f>
        <v>509.52</v>
      </c>
      <c r="N2102" s="1" t="s">
        <v>10</v>
      </c>
      <c r="O2102" s="1">
        <v>6.5</v>
      </c>
    </row>
    <row r="2103" spans="4:15" x14ac:dyDescent="0.25">
      <c r="D2103" s="1">
        <v>34400</v>
      </c>
      <c r="E2103" s="2">
        <v>41267</v>
      </c>
      <c r="F2103" s="1" t="s">
        <v>7</v>
      </c>
      <c r="G2103" s="1">
        <v>25</v>
      </c>
      <c r="H2103" s="4" t="str">
        <f>IF($G2103&gt;=30,"Large",IF(G2103&lt;=15,"Small","Medium"))</f>
        <v>Medium</v>
      </c>
      <c r="I2103" s="4" t="str">
        <f>VLOOKUP(G2103,$A$2:$B$12,2,TRUE)</f>
        <v>Medium</v>
      </c>
      <c r="J2103" s="1">
        <v>92.53</v>
      </c>
      <c r="K2103" s="4">
        <f>IF(I2103="Extra Large",0.01,IF(I2103="XXX Large",0.01,IF(I2103="XX Large",0.01,0)))</f>
        <v>0</v>
      </c>
      <c r="L2103" s="4">
        <f>J2103-(J2103*K2103)</f>
        <v>92.53</v>
      </c>
      <c r="M2103" s="4">
        <f>IF(I2103="XXX Large",J2103-O2103,IF(I2103="XX Large",J2103-O2103,IF(I2103="Extra Large",J2103-O2103,J2103)))</f>
        <v>92.53</v>
      </c>
      <c r="N2103" s="1" t="s">
        <v>10</v>
      </c>
      <c r="O2103" s="1">
        <v>4.17</v>
      </c>
    </row>
    <row r="2104" spans="4:15" s="3" customFormat="1" x14ac:dyDescent="0.25"/>
    <row r="2105" spans="4:15" s="3" customFormat="1" x14ac:dyDescent="0.25"/>
    <row r="2106" spans="4:15" s="3" customFormat="1" x14ac:dyDescent="0.25"/>
    <row r="2107" spans="4:15" s="3" customFormat="1" x14ac:dyDescent="0.25">
      <c r="M2107" s="12">
        <f>SUM(M2:M2103)</f>
        <v>3712048.6520000119</v>
      </c>
    </row>
    <row r="2108" spans="4:15" s="3" customFormat="1" x14ac:dyDescent="0.25">
      <c r="L2108" s="3">
        <f>SUM(J2:J2103)</f>
        <v>3719963.8620000081</v>
      </c>
    </row>
    <row r="2109" spans="4:15" s="3" customFormat="1" x14ac:dyDescent="0.25">
      <c r="K2109" s="3">
        <f>COUNT(K2)</f>
        <v>1</v>
      </c>
      <c r="L2109" s="3">
        <f>SUM(L2:L2103)</f>
        <v>3703039.6821450116</v>
      </c>
    </row>
    <row r="2110" spans="4:15" s="3" customFormat="1" x14ac:dyDescent="0.25">
      <c r="L2110" s="12">
        <f>L2108-L2109</f>
        <v>16924.179854996502</v>
      </c>
    </row>
    <row r="2111" spans="4:15" s="3" customFormat="1" x14ac:dyDescent="0.25">
      <c r="M2111" s="12">
        <f>L2108-M2107</f>
        <v>7915.2099999962375</v>
      </c>
    </row>
    <row r="2112" spans="4:15" s="3" customFormat="1" x14ac:dyDescent="0.25">
      <c r="I2112" s="12">
        <f>SUM(J2:J203)</f>
        <v>1038050.9480000003</v>
      </c>
      <c r="K2112" s="3">
        <f>COUNTIF(K2:K2103,0.01)</f>
        <v>664</v>
      </c>
    </row>
    <row r="2113" s="3" customFormat="1" x14ac:dyDescent="0.25"/>
    <row r="2114" s="3" customFormat="1" x14ac:dyDescent="0.25"/>
    <row r="2115" s="3" customFormat="1" x14ac:dyDescent="0.25"/>
    <row r="2116" s="3" customFormat="1" x14ac:dyDescent="0.25"/>
    <row r="2117" s="3" customFormat="1" x14ac:dyDescent="0.25"/>
    <row r="2118" s="3" customFormat="1" x14ac:dyDescent="0.25"/>
    <row r="2119" s="3" customFormat="1" x14ac:dyDescent="0.25"/>
    <row r="2120" s="3" customFormat="1" x14ac:dyDescent="0.25"/>
    <row r="2121" s="3" customFormat="1" x14ac:dyDescent="0.25"/>
  </sheetData>
  <sortState ref="D2:O2103">
    <sortCondition ref="N2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venkatesh chowdary</cp:lastModifiedBy>
  <dcterms:created xsi:type="dcterms:W3CDTF">2016-01-04T18:47:43Z</dcterms:created>
  <dcterms:modified xsi:type="dcterms:W3CDTF">2019-03-18T11:06:05Z</dcterms:modified>
</cp:coreProperties>
</file>