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assignments\"/>
    </mc:Choice>
  </mc:AlternateContent>
  <xr:revisionPtr revIDLastSave="0" documentId="8_{3A5724C9-0461-4D82-AB13-6B9F399CE2E3}" xr6:coauthVersionLast="40" xr6:coauthVersionMax="40" xr10:uidLastSave="{00000000-0000-0000-0000-000000000000}"/>
  <bookViews>
    <workbookView xWindow="0" yWindow="0" windowWidth="11550" windowHeight="4320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</sheets>
  <calcPr calcId="181029"/>
</workbook>
</file>

<file path=xl/calcChain.xml><?xml version="1.0" encoding="utf-8"?>
<calcChain xmlns="http://schemas.openxmlformats.org/spreadsheetml/2006/main">
  <c r="Q9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Q11" i="1"/>
  <c r="Q6" i="1"/>
  <c r="E23" i="1" l="1"/>
  <c r="E2" i="1"/>
  <c r="E24" i="1"/>
  <c r="E3" i="1"/>
  <c r="E25" i="1"/>
  <c r="E4" i="1"/>
  <c r="E26" i="1"/>
  <c r="E5" i="1"/>
  <c r="E27" i="1"/>
  <c r="E6" i="1"/>
  <c r="E28" i="1"/>
  <c r="E7" i="1"/>
  <c r="E8" i="1"/>
  <c r="E29" i="1"/>
  <c r="E30" i="1"/>
  <c r="E9" i="1"/>
  <c r="E31" i="1"/>
  <c r="E10" i="1"/>
  <c r="E32" i="1"/>
  <c r="E11" i="1"/>
  <c r="E12" i="1"/>
  <c r="E33" i="1"/>
  <c r="E13" i="1"/>
  <c r="E14" i="1"/>
  <c r="E15" i="1"/>
  <c r="E34" i="1"/>
  <c r="E35" i="1"/>
  <c r="E16" i="1"/>
  <c r="E17" i="1"/>
  <c r="E36" i="1"/>
  <c r="E37" i="1"/>
  <c r="E38" i="1"/>
  <c r="E39" i="1"/>
  <c r="E18" i="1"/>
  <c r="E40" i="1"/>
  <c r="E19" i="1"/>
  <c r="E20" i="1"/>
  <c r="E21" i="1"/>
  <c r="E41" i="1"/>
  <c r="E22" i="1"/>
</calcChain>
</file>

<file path=xl/sharedStrings.xml><?xml version="1.0" encoding="utf-8"?>
<sst xmlns="http://schemas.openxmlformats.org/spreadsheetml/2006/main" count="97" uniqueCount="48">
  <si>
    <t>Final Exam Score</t>
  </si>
  <si>
    <t>Attended Review Session</t>
  </si>
  <si>
    <t>Mid-Term Score</t>
  </si>
  <si>
    <t>Homework Score</t>
  </si>
  <si>
    <t>No</t>
  </si>
  <si>
    <t>Yes</t>
  </si>
  <si>
    <t>Dummy  varaible 1 yes review seesion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</si>
  <si>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</si>
  <si>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</si>
  <si>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</si>
  <si>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</si>
  <si>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</si>
  <si>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</si>
  <si>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</si>
  <si>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</si>
  <si>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</si>
  <si>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</si>
  <si>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</si>
  <si>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</si>
  <si>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</si>
  <si>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</si>
  <si>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</si>
  <si>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</si>
  <si>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</si>
  <si>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</si>
  <si>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</si>
  <si>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</si>
  <si>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</si>
  <si>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</si>
  <si>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</si>
  <si>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</si>
  <si>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fsafter-fsbefore&gt;=10</t>
  </si>
  <si>
    <t>Fsafter-fsbefore&lt;10</t>
  </si>
  <si>
    <t>B0-BETA0/SB0</t>
  </si>
  <si>
    <t>TSTASTIC=</t>
  </si>
  <si>
    <t>TCUTOFF</t>
  </si>
  <si>
    <t>TUTOFF ON P VALUE</t>
  </si>
  <si>
    <t>FINAL SCORE AFTER</t>
  </si>
  <si>
    <t>FINA SCORE BEFORE</t>
  </si>
  <si>
    <t>t-Test: Paired Two Sample for Means</t>
  </si>
  <si>
    <t>Mean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</si>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</sst>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2" borderId="0" xfId="0" applyNumberFormat="1" applyFill="1"/>
    <xf numFmtId="1" fontId="0" fillId="2" borderId="0" xfId="0" applyNumberFormat="1" applyFill="1"/>
    <xf numFmtId="2" fontId="0" fillId="0" borderId="0" xfId="0" applyNumberForma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K4" workbookViewId="0">
      <selection activeCell="Q10" sqref="Q10"/>
    </sheetView>
  </sheetViews>
  <sheetFormatPr defaultRowHeight="15" x14ac:dyDescent="0.25"/>
  <cols>
    <col min="1" max="3" width="11.42578125" customWidth="1"/>
    <col min="4" max="5" width="20.5703125" style="2" customWidth="1"/>
    <col min="6" max="6" width="16.7109375" customWidth="1"/>
    <col min="7" max="7" width="14.140625" customWidth="1"/>
    <col min="10" max="10" width="38.28515625" customWidth="1"/>
    <col min="11" max="11" width="18.5703125" customWidth="1"/>
    <col min="12" max="12" width="14.42578125" customWidth="1"/>
    <col min="13" max="13" width="15.140625" customWidth="1"/>
    <col min="14" max="14" width="13.85546875" customWidth="1"/>
    <col min="15" max="15" width="11.42578125" customWidth="1"/>
    <col min="16" max="16" width="18.42578125" customWidth="1"/>
    <col min="17" max="17" width="12.5703125" customWidth="1"/>
    <col min="18" max="18" width="11" customWidth="1"/>
  </cols>
  <sheetData>
    <row r="1" spans="1:20" ht="32.25" customHeight="1" x14ac:dyDescent="0.25">
      <c r="A1" s="1" t="s">
        <v>0</v>
      </c>
      <c r="B1" s="1" t="s">
        <v>38</v>
      </c>
      <c r="C1" s="1" t="s">
        <v>37</v>
      </c>
      <c r="D1" s="3" t="s">
        <v>1</v>
      </c>
      <c r="E1" s="3" t="s">
        <v>6</v>
      </c>
      <c r="F1" s="1" t="s">
        <v>2</v>
      </c>
      <c r="G1" s="1" t="s">
        <v>3</v>
      </c>
    </row>
    <row r="2" spans="1:20" x14ac:dyDescent="0.25">
      <c r="A2">
        <v>88</v>
      </c>
      <c r="B2">
        <f>A2</f>
        <v>88</v>
      </c>
      <c r="C2">
        <f>A2+K$20</f>
        <v>93.882124001998861</v>
      </c>
      <c r="D2" s="2" t="s">
        <v>5</v>
      </c>
      <c r="E2" s="2">
        <f>IF(D2="Yes",1,0)</f>
        <v>1</v>
      </c>
      <c r="F2">
        <v>71</v>
      </c>
      <c r="G2">
        <v>99</v>
      </c>
      <c r="P2" t="s">
        <v>31</v>
      </c>
    </row>
    <row r="3" spans="1:20" x14ac:dyDescent="0.25">
      <c r="A3">
        <v>72</v>
      </c>
      <c r="B3">
        <f t="shared" ref="B3:B21" si="0">A3</f>
        <v>72</v>
      </c>
      <c r="C3">
        <f>A3+K$20</f>
        <v>77.882124001998861</v>
      </c>
      <c r="D3" s="2" t="s">
        <v>5</v>
      </c>
      <c r="E3" s="2">
        <f>IF(D3="Yes",1,0)</f>
        <v>1</v>
      </c>
      <c r="F3">
        <v>61</v>
      </c>
      <c r="G3">
        <v>70</v>
      </c>
      <c r="J3" t="s">
        <v>7</v>
      </c>
      <c r="P3" t="s">
        <v>32</v>
      </c>
    </row>
    <row r="4" spans="1:20" ht="15.75" thickBot="1" x14ac:dyDescent="0.3">
      <c r="A4">
        <v>89</v>
      </c>
      <c r="B4">
        <f t="shared" si="0"/>
        <v>89</v>
      </c>
      <c r="C4">
        <f>A4+K$20</f>
        <v>94.882124001998861</v>
      </c>
      <c r="D4" s="2" t="s">
        <v>5</v>
      </c>
      <c r="E4" s="2">
        <f>IF(D4="Yes",1,0)</f>
        <v>1</v>
      </c>
      <c r="F4">
        <v>77</v>
      </c>
      <c r="G4">
        <v>87</v>
      </c>
    </row>
    <row r="5" spans="1:20" x14ac:dyDescent="0.25">
      <c r="A5">
        <v>92</v>
      </c>
      <c r="B5">
        <f t="shared" si="0"/>
        <v>92</v>
      </c>
      <c r="C5">
        <f>A5+K$20</f>
        <v>97.882124001998861</v>
      </c>
      <c r="D5" s="2" t="s">
        <v>5</v>
      </c>
      <c r="E5" s="2">
        <f>IF(D5="Yes",1,0)</f>
        <v>1</v>
      </c>
      <c r="F5">
        <v>82</v>
      </c>
      <c r="G5">
        <v>96</v>
      </c>
      <c r="J5" s="7" t="s">
        <v>8</v>
      </c>
      <c r="K5" s="7"/>
    </row>
    <row r="6" spans="1:20" x14ac:dyDescent="0.25">
      <c r="A6">
        <v>90</v>
      </c>
      <c r="B6">
        <f t="shared" si="0"/>
        <v>90</v>
      </c>
      <c r="C6">
        <f>A6+K$20</f>
        <v>95.882124001998861</v>
      </c>
      <c r="D6" s="2" t="s">
        <v>5</v>
      </c>
      <c r="E6" s="2">
        <f>IF(D6="Yes",1,0)</f>
        <v>1</v>
      </c>
      <c r="F6">
        <v>82</v>
      </c>
      <c r="G6">
        <v>85</v>
      </c>
      <c r="J6" s="4" t="s">
        <v>9</v>
      </c>
      <c r="K6" s="4">
        <v>0.60282709204732654</v>
      </c>
      <c r="O6" t="s">
        <v>34</v>
      </c>
      <c r="P6" t="s">
        <v>33</v>
      </c>
      <c r="Q6" s="10">
        <f>K20-10/L20</f>
        <v>1.5923457133316994</v>
      </c>
    </row>
    <row r="7" spans="1:20" x14ac:dyDescent="0.25">
      <c r="A7">
        <v>100</v>
      </c>
      <c r="B7">
        <f t="shared" si="0"/>
        <v>100</v>
      </c>
      <c r="C7">
        <f>A7+K$20</f>
        <v>105.88212400199886</v>
      </c>
      <c r="D7" s="2" t="s">
        <v>5</v>
      </c>
      <c r="E7" s="2">
        <f>IF(D7="Yes",1,0)</f>
        <v>1</v>
      </c>
      <c r="F7">
        <v>97</v>
      </c>
      <c r="G7">
        <v>91</v>
      </c>
      <c r="J7" s="4" t="s">
        <v>10</v>
      </c>
      <c r="K7" s="4">
        <v>0.36340050290623593</v>
      </c>
      <c r="T7" s="10">
        <v>0.310350544815089</v>
      </c>
    </row>
    <row r="8" spans="1:20" x14ac:dyDescent="0.25">
      <c r="A8">
        <v>92</v>
      </c>
      <c r="B8">
        <f t="shared" si="0"/>
        <v>92</v>
      </c>
      <c r="C8">
        <f>A8+K$20</f>
        <v>97.882124001998861</v>
      </c>
      <c r="D8" s="2" t="s">
        <v>5</v>
      </c>
      <c r="E8" s="2">
        <f>IF(D8="Yes",1,0)</f>
        <v>1</v>
      </c>
      <c r="F8">
        <v>70</v>
      </c>
      <c r="G8">
        <v>98</v>
      </c>
      <c r="J8" s="4" t="s">
        <v>11</v>
      </c>
      <c r="K8" s="4">
        <v>0.310350544815089</v>
      </c>
    </row>
    <row r="9" spans="1:20" x14ac:dyDescent="0.25">
      <c r="A9">
        <v>94</v>
      </c>
      <c r="B9">
        <f t="shared" si="0"/>
        <v>94</v>
      </c>
      <c r="C9">
        <f>A9+K$20</f>
        <v>99.882124001998861</v>
      </c>
      <c r="D9" s="2" t="s">
        <v>5</v>
      </c>
      <c r="E9" s="2">
        <f>IF(D9="Yes",1,0)</f>
        <v>1</v>
      </c>
      <c r="F9">
        <v>96</v>
      </c>
      <c r="G9">
        <v>82</v>
      </c>
      <c r="J9" s="4" t="s">
        <v>12</v>
      </c>
      <c r="K9" s="4">
        <v>6.9327353871033539</v>
      </c>
      <c r="P9" t="s">
        <v>35</v>
      </c>
      <c r="Q9" s="10">
        <f>_xlfn.T.INV(0.05,M20)</f>
        <v>-2.9199855803537269</v>
      </c>
    </row>
    <row r="10" spans="1:20" ht="15.75" thickBot="1" x14ac:dyDescent="0.3">
      <c r="A10">
        <v>82</v>
      </c>
      <c r="B10">
        <f t="shared" si="0"/>
        <v>82</v>
      </c>
      <c r="C10">
        <f>A10+K$20</f>
        <v>87.882124001998861</v>
      </c>
      <c r="D10" s="2" t="s">
        <v>5</v>
      </c>
      <c r="E10" s="2">
        <f>IF(D10="Yes",1,0)</f>
        <v>1</v>
      </c>
      <c r="F10">
        <v>98</v>
      </c>
      <c r="G10">
        <v>100</v>
      </c>
      <c r="J10" s="5" t="s">
        <v>13</v>
      </c>
      <c r="K10" s="5">
        <v>40</v>
      </c>
    </row>
    <row r="11" spans="1:20" x14ac:dyDescent="0.25">
      <c r="A11">
        <v>74</v>
      </c>
      <c r="B11">
        <f t="shared" si="0"/>
        <v>74</v>
      </c>
      <c r="C11">
        <f>A11+K$20</f>
        <v>79.882124001998861</v>
      </c>
      <c r="D11" s="2" t="s">
        <v>5</v>
      </c>
      <c r="E11" s="2">
        <f>IF(D11="Yes",1,0)</f>
        <v>1</v>
      </c>
      <c r="F11">
        <v>92</v>
      </c>
      <c r="G11">
        <v>76</v>
      </c>
      <c r="P11" t="s">
        <v>36</v>
      </c>
      <c r="Q11">
        <f>2*_xlfn.T.DIST(-1.59,K15,TRUE)</f>
        <v>0.12057955052200062</v>
      </c>
    </row>
    <row r="12" spans="1:20" ht="15.75" thickBot="1" x14ac:dyDescent="0.3">
      <c r="A12">
        <v>98</v>
      </c>
      <c r="B12">
        <f t="shared" si="0"/>
        <v>98</v>
      </c>
      <c r="C12">
        <f>A12+K$20</f>
        <v>103.88212400199886</v>
      </c>
      <c r="D12" s="2" t="s">
        <v>5</v>
      </c>
      <c r="E12" s="2">
        <f>IF(D12="Yes",1,0)</f>
        <v>1</v>
      </c>
      <c r="F12">
        <v>88</v>
      </c>
      <c r="G12">
        <v>97</v>
      </c>
      <c r="J12" t="s">
        <v>14</v>
      </c>
      <c r="S12" s="8">
        <v>2.5233007835022701</v>
      </c>
    </row>
    <row r="13" spans="1:20" x14ac:dyDescent="0.25">
      <c r="A13">
        <v>97</v>
      </c>
      <c r="B13">
        <f t="shared" si="0"/>
        <v>97</v>
      </c>
      <c r="C13">
        <f>A13+K$20</f>
        <v>102.88212400199886</v>
      </c>
      <c r="D13" s="2" t="s">
        <v>5</v>
      </c>
      <c r="E13" s="2">
        <f>IF(D13="Yes",1,0)</f>
        <v>1</v>
      </c>
      <c r="F13">
        <v>81</v>
      </c>
      <c r="G13">
        <v>95</v>
      </c>
      <c r="J13" s="6"/>
      <c r="K13" s="6" t="s">
        <v>19</v>
      </c>
      <c r="L13" s="6" t="s">
        <v>20</v>
      </c>
      <c r="M13" s="6" t="s">
        <v>21</v>
      </c>
      <c r="N13" s="6" t="s">
        <v>22</v>
      </c>
      <c r="O13" s="6" t="s">
        <v>23</v>
      </c>
    </row>
    <row r="14" spans="1:20" x14ac:dyDescent="0.25">
      <c r="A14">
        <v>82</v>
      </c>
      <c r="B14">
        <f t="shared" si="0"/>
        <v>82</v>
      </c>
      <c r="C14">
        <f>A14+K$20</f>
        <v>87.882124001998861</v>
      </c>
      <c r="D14" s="2" t="s">
        <v>5</v>
      </c>
      <c r="E14" s="2">
        <f>IF(D14="Yes",1,0)</f>
        <v>1</v>
      </c>
      <c r="F14">
        <v>70</v>
      </c>
      <c r="G14">
        <v>83</v>
      </c>
      <c r="J14" s="4" t="s">
        <v>15</v>
      </c>
      <c r="K14" s="4">
        <v>3</v>
      </c>
      <c r="L14" s="4">
        <v>987.71348188657635</v>
      </c>
      <c r="M14" s="4">
        <v>329.23782729552545</v>
      </c>
      <c r="N14" s="4">
        <v>6.8501562674538716</v>
      </c>
      <c r="O14" s="4">
        <v>9.0695021578509846E-4</v>
      </c>
    </row>
    <row r="15" spans="1:20" x14ac:dyDescent="0.25">
      <c r="A15">
        <v>97</v>
      </c>
      <c r="B15">
        <f t="shared" si="0"/>
        <v>97</v>
      </c>
      <c r="C15">
        <f>A15+K$20</f>
        <v>102.88212400199886</v>
      </c>
      <c r="D15" s="2" t="s">
        <v>5</v>
      </c>
      <c r="E15" s="2">
        <f>IF(D15="Yes",1,0)</f>
        <v>1</v>
      </c>
      <c r="F15">
        <v>79</v>
      </c>
      <c r="G15">
        <v>94</v>
      </c>
      <c r="J15" s="4" t="s">
        <v>16</v>
      </c>
      <c r="K15" s="4">
        <v>36</v>
      </c>
      <c r="L15" s="4">
        <v>1730.2615181134231</v>
      </c>
      <c r="M15" s="4">
        <v>48.062819947595088</v>
      </c>
      <c r="N15" s="4"/>
      <c r="O15" s="4"/>
    </row>
    <row r="16" spans="1:20" ht="15.75" thickBot="1" x14ac:dyDescent="0.3">
      <c r="A16">
        <v>98</v>
      </c>
      <c r="B16">
        <f t="shared" si="0"/>
        <v>98</v>
      </c>
      <c r="C16">
        <f>A16+K$20</f>
        <v>103.88212400199886</v>
      </c>
      <c r="D16" s="2" t="s">
        <v>5</v>
      </c>
      <c r="E16" s="2">
        <f>IF(D16="Yes",1,0)</f>
        <v>1</v>
      </c>
      <c r="F16">
        <v>91</v>
      </c>
      <c r="G16">
        <v>92</v>
      </c>
      <c r="J16" s="5" t="s">
        <v>17</v>
      </c>
      <c r="K16" s="5">
        <v>39</v>
      </c>
      <c r="L16" s="5">
        <v>2717.9749999999995</v>
      </c>
      <c r="M16" s="5"/>
      <c r="N16" s="5"/>
      <c r="O16" s="5"/>
    </row>
    <row r="17" spans="1:18" ht="15.75" thickBot="1" x14ac:dyDescent="0.3">
      <c r="A17">
        <v>94</v>
      </c>
      <c r="B17">
        <f t="shared" si="0"/>
        <v>94</v>
      </c>
      <c r="C17">
        <f>A17+K$20</f>
        <v>99.882124001998861</v>
      </c>
      <c r="D17" s="2" t="s">
        <v>5</v>
      </c>
      <c r="E17" s="2">
        <f>IF(D17="Yes",1,0)</f>
        <v>1</v>
      </c>
      <c r="F17">
        <v>96</v>
      </c>
      <c r="G17">
        <v>85</v>
      </c>
    </row>
    <row r="18" spans="1:18" x14ac:dyDescent="0.25">
      <c r="A18">
        <v>83</v>
      </c>
      <c r="B18">
        <f t="shared" si="0"/>
        <v>83</v>
      </c>
      <c r="C18">
        <f>A18+K$20</f>
        <v>88.882124001998861</v>
      </c>
      <c r="D18" s="2" t="s">
        <v>5</v>
      </c>
      <c r="E18" s="2">
        <f>IF(D18="Yes",1,0)</f>
        <v>1</v>
      </c>
      <c r="F18">
        <v>84</v>
      </c>
      <c r="G18">
        <v>94</v>
      </c>
      <c r="J18" s="6"/>
      <c r="K18" s="6" t="s">
        <v>24</v>
      </c>
      <c r="L18" s="6" t="s">
        <v>12</v>
      </c>
      <c r="M18" s="6" t="s">
        <v>25</v>
      </c>
      <c r="N18" s="6" t="s">
        <v>26</v>
      </c>
      <c r="O18" s="6" t="s">
        <v>27</v>
      </c>
      <c r="P18" s="6" t="s">
        <v>28</v>
      </c>
      <c r="Q18" s="6" t="s">
        <v>29</v>
      </c>
      <c r="R18" s="6" t="s">
        <v>30</v>
      </c>
    </row>
    <row r="19" spans="1:18" x14ac:dyDescent="0.25">
      <c r="A19">
        <v>73</v>
      </c>
      <c r="B19">
        <f t="shared" si="0"/>
        <v>73</v>
      </c>
      <c r="C19">
        <f>A19+K$20</f>
        <v>78.882124001998861</v>
      </c>
      <c r="D19" s="2" t="s">
        <v>5</v>
      </c>
      <c r="E19" s="2">
        <f>IF(D19="Yes",1,0)</f>
        <v>1</v>
      </c>
      <c r="F19">
        <v>93</v>
      </c>
      <c r="G19">
        <v>95</v>
      </c>
      <c r="J19" s="4" t="s">
        <v>18</v>
      </c>
      <c r="K19" s="4">
        <v>51.532674963718797</v>
      </c>
      <c r="L19" s="4">
        <v>13.446278706982495</v>
      </c>
      <c r="M19" s="4">
        <v>3.8324860049909919</v>
      </c>
      <c r="N19" s="4">
        <v>4.9006817975879484E-4</v>
      </c>
      <c r="O19" s="4">
        <v>24.262357782576395</v>
      </c>
      <c r="P19" s="4">
        <v>78.802992144861179</v>
      </c>
      <c r="Q19" s="4">
        <v>24.262357782576395</v>
      </c>
      <c r="R19" s="4">
        <v>78.802992144861179</v>
      </c>
    </row>
    <row r="20" spans="1:18" x14ac:dyDescent="0.25">
      <c r="A20">
        <v>95</v>
      </c>
      <c r="B20">
        <f t="shared" si="0"/>
        <v>95</v>
      </c>
      <c r="C20">
        <f>A20+K$20</f>
        <v>100.88212400199886</v>
      </c>
      <c r="D20" s="2" t="s">
        <v>5</v>
      </c>
      <c r="E20" s="2">
        <f>IF(D20="Yes",1,0)</f>
        <v>1</v>
      </c>
      <c r="F20">
        <v>95</v>
      </c>
      <c r="G20">
        <v>99</v>
      </c>
      <c r="J20" s="4" t="s">
        <v>6</v>
      </c>
      <c r="K20" s="11">
        <v>5.8821240019988554</v>
      </c>
      <c r="L20" s="4">
        <v>2.3311228056746547</v>
      </c>
      <c r="M20" s="4">
        <v>2.5233007835022701</v>
      </c>
      <c r="N20" s="4">
        <v>1.6182630095312619E-2</v>
      </c>
      <c r="O20" s="11">
        <v>1.1543878242613701</v>
      </c>
      <c r="P20" s="11">
        <v>10.6098601797363</v>
      </c>
      <c r="Q20" s="4">
        <v>1.1543878242613683</v>
      </c>
      <c r="R20" s="4">
        <v>10.609860179736343</v>
      </c>
    </row>
    <row r="21" spans="1:18" x14ac:dyDescent="0.25">
      <c r="A21">
        <v>75</v>
      </c>
      <c r="B21">
        <f t="shared" si="0"/>
        <v>75</v>
      </c>
      <c r="C21">
        <f>A21+K$20</f>
        <v>80.882124001998861</v>
      </c>
      <c r="D21" s="2" t="s">
        <v>5</v>
      </c>
      <c r="E21" s="2">
        <f>IF(D21="Yes",1,0)</f>
        <v>1</v>
      </c>
      <c r="F21">
        <v>84</v>
      </c>
      <c r="G21">
        <v>70</v>
      </c>
      <c r="J21" s="4" t="s">
        <v>2</v>
      </c>
      <c r="K21" s="4">
        <v>-1.1276593426919355E-2</v>
      </c>
      <c r="L21" s="4">
        <v>0.11306279016233671</v>
      </c>
      <c r="M21" s="4">
        <v>-9.9737441564358237E-2</v>
      </c>
      <c r="N21" s="4">
        <v>0.9211061272683968</v>
      </c>
      <c r="O21" s="4">
        <v>-0.2405785598892661</v>
      </c>
      <c r="P21" s="4">
        <v>0.21802537303542738</v>
      </c>
      <c r="Q21" s="4">
        <v>-0.2405785598892661</v>
      </c>
      <c r="R21" s="4">
        <v>0.21802537303542738</v>
      </c>
    </row>
    <row r="22" spans="1:18" ht="15.75" thickBot="1" x14ac:dyDescent="0.3">
      <c r="A22">
        <v>75</v>
      </c>
      <c r="D22" s="2" t="s">
        <v>4</v>
      </c>
      <c r="E22" s="2">
        <f>IF(D22="Yes",1,0)</f>
        <v>0</v>
      </c>
      <c r="F22">
        <v>69</v>
      </c>
      <c r="G22">
        <v>96</v>
      </c>
      <c r="J22" s="5" t="s">
        <v>3</v>
      </c>
      <c r="K22" s="5">
        <v>0.35555236789533579</v>
      </c>
      <c r="L22" s="5">
        <v>0.13132799427537825</v>
      </c>
      <c r="M22" s="5">
        <v>2.7073615938258166</v>
      </c>
      <c r="N22" s="5">
        <v>1.0307255451213575E-2</v>
      </c>
      <c r="O22" s="5">
        <v>8.9206850544645999E-2</v>
      </c>
      <c r="P22" s="5">
        <v>0.62189788524602552</v>
      </c>
      <c r="Q22" s="5">
        <v>8.9206850544645999E-2</v>
      </c>
      <c r="R22" s="5">
        <v>0.62189788524602552</v>
      </c>
    </row>
    <row r="23" spans="1:18" x14ac:dyDescent="0.25">
      <c r="A23">
        <v>82</v>
      </c>
      <c r="D23" s="2" t="s">
        <v>4</v>
      </c>
      <c r="E23" s="2">
        <f>IF(D23="Yes",1,0)</f>
        <v>0</v>
      </c>
      <c r="F23">
        <v>87</v>
      </c>
      <c r="G23">
        <v>80</v>
      </c>
    </row>
    <row r="24" spans="1:18" x14ac:dyDescent="0.25">
      <c r="A24">
        <v>83</v>
      </c>
      <c r="D24" s="2" t="s">
        <v>4</v>
      </c>
      <c r="E24" s="2">
        <f>IF(D24="Yes",1,0)</f>
        <v>0</v>
      </c>
      <c r="F24">
        <v>66</v>
      </c>
      <c r="G24">
        <v>79</v>
      </c>
    </row>
    <row r="25" spans="1:18" x14ac:dyDescent="0.25">
      <c r="A25">
        <v>77</v>
      </c>
      <c r="D25" s="2" t="s">
        <v>4</v>
      </c>
      <c r="E25" s="2">
        <f>IF(D25="Yes",1,0)</f>
        <v>0</v>
      </c>
      <c r="F25">
        <v>82</v>
      </c>
      <c r="G25">
        <v>81</v>
      </c>
    </row>
    <row r="26" spans="1:18" x14ac:dyDescent="0.25">
      <c r="A26">
        <v>80</v>
      </c>
      <c r="D26" s="2" t="s">
        <v>4</v>
      </c>
      <c r="E26" s="2">
        <f>IF(D26="Yes",1,0)</f>
        <v>0</v>
      </c>
      <c r="F26">
        <v>89</v>
      </c>
      <c r="G26">
        <v>83</v>
      </c>
      <c r="K26" s="9">
        <v>51.532674963718797</v>
      </c>
    </row>
    <row r="27" spans="1:18" x14ac:dyDescent="0.25">
      <c r="A27">
        <v>84</v>
      </c>
      <c r="D27" s="2" t="s">
        <v>4</v>
      </c>
      <c r="E27" s="2">
        <f>IF(D27="Yes",1,0)</f>
        <v>0</v>
      </c>
      <c r="F27">
        <v>84</v>
      </c>
      <c r="G27">
        <v>81</v>
      </c>
      <c r="P27" s="10">
        <v>1.1543878242613701</v>
      </c>
    </row>
    <row r="28" spans="1:18" x14ac:dyDescent="0.25">
      <c r="A28">
        <v>81</v>
      </c>
      <c r="D28" s="2" t="s">
        <v>4</v>
      </c>
      <c r="E28" s="2">
        <f>IF(D28="Yes",1,0)</f>
        <v>0</v>
      </c>
      <c r="F28">
        <v>74</v>
      </c>
      <c r="G28">
        <v>79</v>
      </c>
      <c r="P28" s="8">
        <v>10.6098601797363</v>
      </c>
    </row>
    <row r="29" spans="1:18" x14ac:dyDescent="0.25">
      <c r="A29">
        <v>79</v>
      </c>
      <c r="D29" s="2" t="s">
        <v>4</v>
      </c>
      <c r="E29" s="2">
        <f>IF(D29="Yes",1,0)</f>
        <v>0</v>
      </c>
      <c r="F29">
        <v>77</v>
      </c>
      <c r="G29">
        <v>73</v>
      </c>
    </row>
    <row r="30" spans="1:18" x14ac:dyDescent="0.25">
      <c r="A30">
        <v>85</v>
      </c>
      <c r="D30" s="2" t="s">
        <v>4</v>
      </c>
      <c r="E30" s="2">
        <f>IF(D30="Yes",1,0)</f>
        <v>0</v>
      </c>
      <c r="F30">
        <v>71</v>
      </c>
      <c r="G30">
        <v>97</v>
      </c>
    </row>
    <row r="31" spans="1:18" x14ac:dyDescent="0.25">
      <c r="A31">
        <v>83</v>
      </c>
      <c r="D31" s="2" t="s">
        <v>4</v>
      </c>
      <c r="E31" s="2">
        <f>IF(D31="Yes",1,0)</f>
        <v>0</v>
      </c>
      <c r="F31">
        <v>83</v>
      </c>
      <c r="G31">
        <v>80</v>
      </c>
    </row>
    <row r="32" spans="1:18" x14ac:dyDescent="0.25">
      <c r="A32">
        <v>86</v>
      </c>
      <c r="D32" s="2" t="s">
        <v>4</v>
      </c>
      <c r="E32" s="2">
        <f>IF(D32="Yes",1,0)</f>
        <v>0</v>
      </c>
      <c r="F32">
        <v>70</v>
      </c>
      <c r="G32">
        <v>76</v>
      </c>
    </row>
    <row r="33" spans="1:7" x14ac:dyDescent="0.25">
      <c r="A33">
        <v>73</v>
      </c>
      <c r="D33" s="2" t="s">
        <v>4</v>
      </c>
      <c r="E33" s="2">
        <f>IF(D33="Yes",1,0)</f>
        <v>0</v>
      </c>
      <c r="F33">
        <v>96</v>
      </c>
      <c r="G33">
        <v>93</v>
      </c>
    </row>
    <row r="34" spans="1:7" x14ac:dyDescent="0.25">
      <c r="A34">
        <v>82</v>
      </c>
      <c r="D34" s="2" t="s">
        <v>4</v>
      </c>
      <c r="E34" s="2">
        <f>IF(D34="Yes",1,0)</f>
        <v>0</v>
      </c>
      <c r="F34">
        <v>88</v>
      </c>
      <c r="G34">
        <v>98</v>
      </c>
    </row>
    <row r="35" spans="1:7" x14ac:dyDescent="0.25">
      <c r="A35">
        <v>83</v>
      </c>
      <c r="D35" s="2" t="s">
        <v>4</v>
      </c>
      <c r="E35" s="2">
        <f>IF(D35="Yes",1,0)</f>
        <v>0</v>
      </c>
      <c r="F35">
        <v>91</v>
      </c>
      <c r="G35">
        <v>84</v>
      </c>
    </row>
    <row r="36" spans="1:7" x14ac:dyDescent="0.25">
      <c r="A36">
        <v>80</v>
      </c>
      <c r="D36" s="2" t="s">
        <v>4</v>
      </c>
      <c r="E36" s="2">
        <f>IF(D36="Yes",1,0)</f>
        <v>0</v>
      </c>
      <c r="F36">
        <v>69</v>
      </c>
      <c r="G36">
        <v>76</v>
      </c>
    </row>
    <row r="37" spans="1:7" x14ac:dyDescent="0.25">
      <c r="A37">
        <v>73</v>
      </c>
      <c r="D37" s="2" t="s">
        <v>4</v>
      </c>
      <c r="E37" s="2">
        <f>IF(D37="Yes",1,0)</f>
        <v>0</v>
      </c>
      <c r="F37">
        <v>90</v>
      </c>
      <c r="G37">
        <v>80</v>
      </c>
    </row>
    <row r="38" spans="1:7" x14ac:dyDescent="0.25">
      <c r="A38">
        <v>77</v>
      </c>
      <c r="D38" s="2" t="s">
        <v>4</v>
      </c>
      <c r="E38" s="2">
        <f>IF(D38="Yes",1,0)</f>
        <v>0</v>
      </c>
      <c r="F38">
        <v>88</v>
      </c>
      <c r="G38">
        <v>76</v>
      </c>
    </row>
    <row r="39" spans="1:7" x14ac:dyDescent="0.25">
      <c r="A39">
        <v>77</v>
      </c>
      <c r="D39" s="2" t="s">
        <v>4</v>
      </c>
      <c r="E39" s="2">
        <f>IF(D39="Yes",1,0)</f>
        <v>0</v>
      </c>
      <c r="F39">
        <v>96</v>
      </c>
      <c r="G39">
        <v>80</v>
      </c>
    </row>
    <row r="40" spans="1:7" x14ac:dyDescent="0.25">
      <c r="A40">
        <v>73</v>
      </c>
      <c r="D40" s="2" t="s">
        <v>4</v>
      </c>
      <c r="E40" s="2">
        <f>IF(D40="Yes",1,0)</f>
        <v>0</v>
      </c>
      <c r="F40">
        <v>86</v>
      </c>
      <c r="G40">
        <v>82</v>
      </c>
    </row>
    <row r="41" spans="1:7" x14ac:dyDescent="0.25">
      <c r="A41">
        <v>93</v>
      </c>
      <c r="D41" s="2" t="s">
        <v>4</v>
      </c>
      <c r="E41" s="2">
        <f>IF(D41="Yes",1,0)</f>
        <v>0</v>
      </c>
      <c r="F41">
        <v>78</v>
      </c>
      <c r="G41">
        <v>96</v>
      </c>
    </row>
  </sheetData>
  <sortState ref="A2:G41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E830-1F94-4FA1-AA92-14BE57C61A49}">
  <dimension ref="A1:C14"/>
  <sheetViews>
    <sheetView workbookViewId="0">
      <selection activeCell="B10" sqref="B10"/>
    </sheetView>
  </sheetViews>
  <sheetFormatPr defaultRowHeight="15" x14ac:dyDescent="0.25"/>
  <cols>
    <col min="1" max="1" width="34.140625" bestFit="1" customWidth="1"/>
    <col min="2" max="2" width="19" bestFit="1" customWidth="1"/>
    <col min="3" max="3" width="19.42578125" bestFit="1" customWidth="1"/>
  </cols>
  <sheetData>
    <row r="1" spans="1:3" x14ac:dyDescent="0.25">
      <c r="A1" t="s">
        <v>39</v>
      </c>
    </row>
    <row r="2" spans="1:3" ht="15.75" thickBot="1" x14ac:dyDescent="0.3"/>
    <row r="3" spans="1:3" x14ac:dyDescent="0.25">
      <c r="A3" s="6"/>
      <c r="B3" s="6" t="s">
        <v>37</v>
      </c>
      <c r="C3" s="6" t="s">
        <v>38</v>
      </c>
    </row>
    <row r="4" spans="1:3" x14ac:dyDescent="0.25">
      <c r="A4" s="4" t="s">
        <v>40</v>
      </c>
      <c r="B4" s="4">
        <v>94.132124001998832</v>
      </c>
      <c r="C4" s="4">
        <v>88.25</v>
      </c>
    </row>
    <row r="5" spans="1:3" x14ac:dyDescent="0.25">
      <c r="A5" s="4" t="s">
        <v>41</v>
      </c>
      <c r="B5" s="4">
        <v>84.513157894736835</v>
      </c>
      <c r="C5" s="4">
        <v>84.513157894736835</v>
      </c>
    </row>
    <row r="6" spans="1:3" x14ac:dyDescent="0.25">
      <c r="A6" s="4" t="s">
        <v>13</v>
      </c>
      <c r="B6" s="4">
        <v>20</v>
      </c>
      <c r="C6" s="4">
        <v>20</v>
      </c>
    </row>
    <row r="7" spans="1:3" x14ac:dyDescent="0.25">
      <c r="A7" s="4" t="s">
        <v>42</v>
      </c>
      <c r="B7" s="4">
        <v>1</v>
      </c>
      <c r="C7" s="4"/>
    </row>
    <row r="8" spans="1:3" x14ac:dyDescent="0.25">
      <c r="A8" s="4" t="s">
        <v>43</v>
      </c>
      <c r="B8" s="4">
        <v>10</v>
      </c>
      <c r="C8" s="4"/>
    </row>
    <row r="9" spans="1:3" x14ac:dyDescent="0.25">
      <c r="A9" s="4" t="s">
        <v>19</v>
      </c>
      <c r="B9" s="4">
        <v>19</v>
      </c>
      <c r="C9" s="4"/>
    </row>
    <row r="10" spans="1:3" x14ac:dyDescent="0.25">
      <c r="A10" s="4" t="s">
        <v>25</v>
      </c>
      <c r="B10" s="4">
        <v>65535</v>
      </c>
      <c r="C10" s="4"/>
    </row>
    <row r="11" spans="1:3" x14ac:dyDescent="0.25">
      <c r="A11" s="4" t="s">
        <v>44</v>
      </c>
      <c r="B11" s="4" t="e">
        <v>#NUM!</v>
      </c>
      <c r="C11" s="4"/>
    </row>
    <row r="12" spans="1:3" x14ac:dyDescent="0.25">
      <c r="A12" s="4" t="s">
        <v>45</v>
      </c>
      <c r="B12" s="4">
        <v>1.7291328115213698</v>
      </c>
      <c r="C12" s="4"/>
    </row>
    <row r="13" spans="1:3" x14ac:dyDescent="0.25">
      <c r="A13" s="4" t="s">
        <v>46</v>
      </c>
      <c r="B13" s="4" t="e">
        <v>#NUM!</v>
      </c>
      <c r="C13" s="4"/>
    </row>
    <row r="14" spans="1:3" ht="15.75" thickBot="1" x14ac:dyDescent="0.3">
      <c r="A14" s="5" t="s">
        <v>47</v>
      </c>
      <c r="B14" s="5">
        <v>2.0930240544083096</v>
      </c>
      <c r="C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21"/>
  <sheetViews>
    <sheetView workbookViewId="0">
      <selection activeCell="I10" sqref="I10"/>
    </sheetView>
  </sheetViews>
  <sheetFormatPr defaultRowHeight="15" x14ac:dyDescent="0.25"/>
  <sheetData>
    <row r="1" spans="3:7" x14ac:dyDescent="0.25">
      <c r="C1" t="s">
        <v>38</v>
      </c>
      <c r="G1" t="s">
        <v>37</v>
      </c>
    </row>
    <row r="2" spans="3:7" x14ac:dyDescent="0.25">
      <c r="C2">
        <v>88</v>
      </c>
      <c r="G2">
        <v>93.882124001998861</v>
      </c>
    </row>
    <row r="3" spans="3:7" x14ac:dyDescent="0.25">
      <c r="C3">
        <v>72</v>
      </c>
      <c r="G3">
        <v>77.882124001998861</v>
      </c>
    </row>
    <row r="4" spans="3:7" x14ac:dyDescent="0.25">
      <c r="C4">
        <v>89</v>
      </c>
      <c r="G4">
        <v>94.882124001998861</v>
      </c>
    </row>
    <row r="5" spans="3:7" x14ac:dyDescent="0.25">
      <c r="C5">
        <v>92</v>
      </c>
      <c r="G5">
        <v>97.882124001998861</v>
      </c>
    </row>
    <row r="6" spans="3:7" x14ac:dyDescent="0.25">
      <c r="C6">
        <v>90</v>
      </c>
      <c r="G6">
        <v>95.882124001998861</v>
      </c>
    </row>
    <row r="7" spans="3:7" x14ac:dyDescent="0.25">
      <c r="C7">
        <v>100</v>
      </c>
      <c r="G7">
        <v>105.88212400199886</v>
      </c>
    </row>
    <row r="8" spans="3:7" x14ac:dyDescent="0.25">
      <c r="C8">
        <v>92</v>
      </c>
      <c r="G8">
        <v>97.882124001998861</v>
      </c>
    </row>
    <row r="9" spans="3:7" x14ac:dyDescent="0.25">
      <c r="C9">
        <v>94</v>
      </c>
      <c r="G9">
        <v>99.882124001998861</v>
      </c>
    </row>
    <row r="10" spans="3:7" x14ac:dyDescent="0.25">
      <c r="C10">
        <v>82</v>
      </c>
      <c r="G10">
        <v>87.882124001998861</v>
      </c>
    </row>
    <row r="11" spans="3:7" x14ac:dyDescent="0.25">
      <c r="C11">
        <v>74</v>
      </c>
      <c r="G11">
        <v>79.882124001998861</v>
      </c>
    </row>
    <row r="12" spans="3:7" x14ac:dyDescent="0.25">
      <c r="C12">
        <v>98</v>
      </c>
      <c r="G12">
        <v>103.88212400199886</v>
      </c>
    </row>
    <row r="13" spans="3:7" x14ac:dyDescent="0.25">
      <c r="C13">
        <v>97</v>
      </c>
      <c r="G13">
        <v>102.88212400199886</v>
      </c>
    </row>
    <row r="14" spans="3:7" x14ac:dyDescent="0.25">
      <c r="C14">
        <v>82</v>
      </c>
      <c r="G14">
        <v>87.882124001998861</v>
      </c>
    </row>
    <row r="15" spans="3:7" x14ac:dyDescent="0.25">
      <c r="C15">
        <v>97</v>
      </c>
      <c r="G15">
        <v>102.88212400199886</v>
      </c>
    </row>
    <row r="16" spans="3:7" x14ac:dyDescent="0.25">
      <c r="C16">
        <v>98</v>
      </c>
      <c r="G16">
        <v>103.88212400199886</v>
      </c>
    </row>
    <row r="17" spans="3:7" x14ac:dyDescent="0.25">
      <c r="C17">
        <v>94</v>
      </c>
      <c r="G17">
        <v>99.882124001998861</v>
      </c>
    </row>
    <row r="18" spans="3:7" x14ac:dyDescent="0.25">
      <c r="C18">
        <v>83</v>
      </c>
      <c r="G18">
        <v>88.882124001998861</v>
      </c>
    </row>
    <row r="19" spans="3:7" x14ac:dyDescent="0.25">
      <c r="C19">
        <v>73</v>
      </c>
      <c r="G19">
        <v>78.882124001998861</v>
      </c>
    </row>
    <row r="20" spans="3:7" x14ac:dyDescent="0.25">
      <c r="C20">
        <v>95</v>
      </c>
      <c r="G20">
        <v>100.88212400199886</v>
      </c>
    </row>
    <row r="21" spans="3:7" x14ac:dyDescent="0.25">
      <c r="C21">
        <v>75</v>
      </c>
      <c r="G21">
        <v>80.882124001998861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venkatesh chowdary</cp:lastModifiedBy>
  <dcterms:created xsi:type="dcterms:W3CDTF">2017-02-01T04:49:46Z</dcterms:created>
  <dcterms:modified xsi:type="dcterms:W3CDTF">2019-02-02T19:37:34Z</dcterms:modified>
</cp:coreProperties>
</file>