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filterPrivacy="1" defaultThemeVersion="124226"/>
  <xr:revisionPtr revIDLastSave="0" documentId="8_{D6EAC35F-050D-47BF-A078-EFE9B8EC78EA}" xr6:coauthVersionLast="40" xr6:coauthVersionMax="40" xr10:uidLastSave="{00000000-0000-0000-0000-000000000000}"/>
  <bookViews>
    <workbookView xWindow="0" yWindow="0" windowWidth="20490" windowHeight="7530" xr2:uid="{00000000-000D-0000-FFFF-FFFF00000000}"/>
  </bookViews>
  <sheets>
    <sheet name="Sheet9" sheetId="9" r:id="rId1"/>
    <sheet name="Sheet8" sheetId="8" r:id="rId2"/>
    <sheet name="Sheet11" sheetId="11" r:id="rId3"/>
    <sheet name="Sheet12" sheetId="12" r:id="rId4"/>
    <sheet name="Sheet1" sheetId="1" r:id="rId5"/>
  </sheets>
  <calcPr calcId="181029"/>
</workbook>
</file>

<file path=xl/calcChain.xml><?xml version="1.0" encoding="utf-8"?>
<calcChain xmlns="http://schemas.openxmlformats.org/spreadsheetml/2006/main">
  <c r="D2" i="9" l="1"/>
  <c r="B47" i="11"/>
  <c r="B48" i="11"/>
  <c r="B43" i="11"/>
  <c r="B37" i="11"/>
  <c r="B35" i="1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K50" i="1" l="1"/>
  <c r="D50" i="1"/>
  <c r="N50" i="1"/>
  <c r="K46" i="1"/>
  <c r="D46" i="1"/>
  <c r="N46" i="1"/>
  <c r="K42" i="1"/>
  <c r="D42" i="1"/>
  <c r="N42" i="1"/>
  <c r="K38" i="1"/>
  <c r="D38" i="1"/>
  <c r="N38" i="1"/>
  <c r="K34" i="1"/>
  <c r="D34" i="1"/>
  <c r="N34" i="1"/>
  <c r="K30" i="1"/>
  <c r="D30" i="1"/>
  <c r="N30" i="1"/>
  <c r="K26" i="1"/>
  <c r="D26" i="1"/>
  <c r="N26" i="1"/>
  <c r="K22" i="1"/>
  <c r="D22" i="1"/>
  <c r="N22" i="1"/>
  <c r="K18" i="1"/>
  <c r="D18" i="1"/>
  <c r="N18" i="1"/>
  <c r="K14" i="1"/>
  <c r="D14" i="1"/>
  <c r="N14" i="1"/>
  <c r="K10" i="1"/>
  <c r="D10" i="1"/>
  <c r="N10" i="1"/>
  <c r="K6" i="1"/>
  <c r="D6" i="1"/>
  <c r="N6" i="1"/>
  <c r="K49" i="1"/>
  <c r="D49" i="1"/>
  <c r="N49" i="1"/>
  <c r="K45" i="1"/>
  <c r="D45" i="1"/>
  <c r="N45" i="1"/>
  <c r="K41" i="1"/>
  <c r="D41" i="1"/>
  <c r="N41" i="1"/>
  <c r="K37" i="1"/>
  <c r="D37" i="1"/>
  <c r="N37" i="1"/>
  <c r="K25" i="1"/>
  <c r="D25" i="1"/>
  <c r="N25" i="1"/>
  <c r="K9" i="1"/>
  <c r="D9" i="1"/>
  <c r="N9" i="1"/>
  <c r="K33" i="1"/>
  <c r="D33" i="1"/>
  <c r="N33" i="1"/>
  <c r="K29" i="1"/>
  <c r="D29" i="1"/>
  <c r="N29" i="1"/>
  <c r="K21" i="1"/>
  <c r="D21" i="1"/>
  <c r="N21" i="1"/>
  <c r="K17" i="1"/>
  <c r="D17" i="1"/>
  <c r="N17" i="1"/>
  <c r="K13" i="1"/>
  <c r="D13" i="1"/>
  <c r="N13" i="1"/>
  <c r="K5" i="1"/>
  <c r="D5" i="1"/>
  <c r="N5" i="1"/>
  <c r="K2" i="1"/>
  <c r="N2" i="1"/>
  <c r="D2" i="1"/>
  <c r="K48" i="1"/>
  <c r="N48" i="1"/>
  <c r="D48" i="1"/>
  <c r="K44" i="1"/>
  <c r="N44" i="1"/>
  <c r="D44" i="1"/>
  <c r="K40" i="1"/>
  <c r="N40" i="1"/>
  <c r="D40" i="1"/>
  <c r="K36" i="1"/>
  <c r="N36" i="1"/>
  <c r="D36" i="1"/>
  <c r="K32" i="1"/>
  <c r="N32" i="1"/>
  <c r="D32" i="1"/>
  <c r="K28" i="1"/>
  <c r="N28" i="1"/>
  <c r="D28" i="1"/>
  <c r="K24" i="1"/>
  <c r="N24" i="1"/>
  <c r="D24" i="1"/>
  <c r="K20" i="1"/>
  <c r="N20" i="1"/>
  <c r="D20" i="1"/>
  <c r="K16" i="1"/>
  <c r="N16" i="1"/>
  <c r="D16" i="1"/>
  <c r="K12" i="1"/>
  <c r="N12" i="1"/>
  <c r="D12" i="1"/>
  <c r="K8" i="1"/>
  <c r="N8" i="1"/>
  <c r="D8" i="1"/>
  <c r="K4" i="1"/>
  <c r="D4" i="1"/>
  <c r="N4" i="1"/>
  <c r="K51" i="1"/>
  <c r="N51" i="1"/>
  <c r="D51" i="1"/>
  <c r="K47" i="1"/>
  <c r="N47" i="1"/>
  <c r="D47" i="1"/>
  <c r="K43" i="1"/>
  <c r="N43" i="1"/>
  <c r="D43" i="1"/>
  <c r="K39" i="1"/>
  <c r="N39" i="1"/>
  <c r="D39" i="1"/>
  <c r="K35" i="1"/>
  <c r="N35" i="1"/>
  <c r="D35" i="1"/>
  <c r="K31" i="1"/>
  <c r="N31" i="1"/>
  <c r="D31" i="1"/>
  <c r="K27" i="1"/>
  <c r="N27" i="1"/>
  <c r="D27" i="1"/>
  <c r="K23" i="1"/>
  <c r="N23" i="1"/>
  <c r="D23" i="1"/>
  <c r="K19" i="1"/>
  <c r="N19" i="1"/>
  <c r="D19" i="1"/>
  <c r="K15" i="1"/>
  <c r="N15" i="1"/>
  <c r="D15" i="1"/>
  <c r="K11" i="1"/>
  <c r="N11" i="1"/>
  <c r="D11" i="1"/>
  <c r="K7" i="1"/>
  <c r="N7" i="1"/>
  <c r="D7" i="1"/>
  <c r="K3" i="1"/>
  <c r="D3" i="1"/>
  <c r="N3" i="1"/>
</calcChain>
</file>

<file path=xl/sharedStrings.xml><?xml version="1.0" encoding="utf-8"?>
<sst xmlns="http://schemas.openxmlformats.org/spreadsheetml/2006/main" count="175" uniqueCount="40">
  <si>
    <t>SALARY</t>
  </si>
  <si>
    <t>MAJOR</t>
  </si>
  <si>
    <t>UGPA</t>
  </si>
  <si>
    <t>IB</t>
  </si>
  <si>
    <t>FINANCE</t>
  </si>
  <si>
    <t>MAJOR IB =1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</si>
  <si>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</si>
  <si>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</si>
  <si>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</si>
  <si>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</si>
  <si>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</si>
  <si>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</si>
  <si>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</si>
  <si>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</si>
  <si>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</si>
  <si>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</si>
  <si>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</si>
  <si>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</si>
  <si>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</si>
  <si>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</si>
  <si>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</si>
  <si>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</si>
  <si>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</si>
  <si>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</si>
  <si>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</si>
  <si>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</si>
  <si>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</si>
  <si>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</si>
  <si>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</si>
  <si>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</si>
  <si>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MEAN CENTRED UGPA</t>
  </si>
  <si>
    <t>IB*MEAN CENTRED UGPA</t>
  </si>
  <si>
    <t xml:space="preserve">SALARY = β0 + β1IB + β2[UGPA] + β3IB*[UGPA] </t>
  </si>
  <si>
    <t>IB*UGPA</t>
  </si>
  <si>
    <t>Intercept is starting slary of finance ugpa's when all variables is 0</t>
  </si>
  <si>
    <t>redundant salray of IB UGPA when all varaibles 0</t>
  </si>
  <si>
    <t>hence starting salary forIB is</t>
  </si>
  <si>
    <t>hence new start salary for finance</t>
  </si>
  <si>
    <t>for every 1 unit increase in UGPA for finance undergradsthe start salary increases by</t>
  </si>
  <si>
    <t>for every additional 1 UNIT IN ugpa increase in start salary of IB GRADS VS FINANCE GRADS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</si>
</sst>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2CCC-6BB8-4298-8E8D-7BD80D9C03A8}">
  <dimension ref="A1:I24"/>
  <sheetViews>
    <sheetView tabSelected="1" workbookViewId="0">
      <selection activeCell="D3" sqref="D3"/>
    </sheetView>
  </sheetViews>
  <sheetFormatPr defaultRowHeight="15" x14ac:dyDescent="0.25"/>
  <cols>
    <col min="1" max="1" width="20.7109375" customWidth="1"/>
    <col min="2" max="2" width="36.5703125" customWidth="1"/>
    <col min="3" max="3" width="21.5703125" customWidth="1"/>
    <col min="4" max="4" width="20.28515625" customWidth="1"/>
    <col min="5" max="5" width="25" customWidth="1"/>
    <col min="6" max="6" width="22.140625" customWidth="1"/>
    <col min="7" max="7" width="18.7109375" customWidth="1"/>
    <col min="8" max="8" width="16.5703125" customWidth="1"/>
  </cols>
  <sheetData>
    <row r="1" spans="1:9" x14ac:dyDescent="0.25">
      <c r="A1" t="s">
        <v>6</v>
      </c>
    </row>
    <row r="2" spans="1:9" ht="15.75" thickBot="1" x14ac:dyDescent="0.3">
      <c r="D2">
        <f>50000-49000</f>
        <v>1000</v>
      </c>
    </row>
    <row r="3" spans="1:9" x14ac:dyDescent="0.25">
      <c r="A3" s="7" t="s">
        <v>7</v>
      </c>
      <c r="B3" s="7"/>
    </row>
    <row r="4" spans="1:9" x14ac:dyDescent="0.25">
      <c r="A4" s="4" t="s">
        <v>8</v>
      </c>
      <c r="B4" s="4">
        <v>0.80480858669646649</v>
      </c>
    </row>
    <row r="5" spans="1:9" x14ac:dyDescent="0.25">
      <c r="A5" s="4" t="s">
        <v>9</v>
      </c>
      <c r="B5" s="4">
        <v>0.64771686122036387</v>
      </c>
    </row>
    <row r="6" spans="1:9" x14ac:dyDescent="0.25">
      <c r="A6" s="4" t="s">
        <v>10</v>
      </c>
      <c r="B6" s="4">
        <v>0.6327260893574006</v>
      </c>
    </row>
    <row r="7" spans="1:9" x14ac:dyDescent="0.25">
      <c r="A7" s="4" t="s">
        <v>11</v>
      </c>
      <c r="B7" s="4">
        <v>3462.3494379018412</v>
      </c>
    </row>
    <row r="8" spans="1:9" ht="15.75" thickBot="1" x14ac:dyDescent="0.3">
      <c r="A8" s="5" t="s">
        <v>12</v>
      </c>
      <c r="B8" s="5">
        <v>50</v>
      </c>
    </row>
    <row r="10" spans="1:9" ht="15.75" thickBot="1" x14ac:dyDescent="0.3">
      <c r="A10" t="s">
        <v>13</v>
      </c>
    </row>
    <row r="11" spans="1:9" x14ac:dyDescent="0.25">
      <c r="A11" s="6"/>
      <c r="B11" s="6" t="s">
        <v>18</v>
      </c>
      <c r="C11" s="6" t="s">
        <v>19</v>
      </c>
      <c r="D11" s="6" t="s">
        <v>20</v>
      </c>
      <c r="E11" s="6" t="s">
        <v>21</v>
      </c>
      <c r="F11" s="6" t="s">
        <v>22</v>
      </c>
    </row>
    <row r="12" spans="1:9" x14ac:dyDescent="0.25">
      <c r="A12" s="4" t="s">
        <v>14</v>
      </c>
      <c r="B12" s="4">
        <v>2</v>
      </c>
      <c r="C12" s="4">
        <v>1035936171.1634579</v>
      </c>
      <c r="D12" s="4">
        <v>517968085.58172894</v>
      </c>
      <c r="E12" s="4">
        <v>43.207705856736929</v>
      </c>
      <c r="F12" s="4">
        <v>2.2488404461362637E-11</v>
      </c>
    </row>
    <row r="13" spans="1:9" x14ac:dyDescent="0.25">
      <c r="A13" s="4" t="s">
        <v>15</v>
      </c>
      <c r="B13" s="4">
        <v>47</v>
      </c>
      <c r="C13" s="4">
        <v>563429590.6165421</v>
      </c>
      <c r="D13" s="4">
        <v>11987863.630139194</v>
      </c>
      <c r="E13" s="4"/>
      <c r="F13" s="4"/>
    </row>
    <row r="14" spans="1:9" ht="15.75" thickBot="1" x14ac:dyDescent="0.3">
      <c r="A14" s="5" t="s">
        <v>16</v>
      </c>
      <c r="B14" s="5">
        <v>49</v>
      </c>
      <c r="C14" s="5">
        <v>1599365761.78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23</v>
      </c>
      <c r="C16" s="6" t="s">
        <v>11</v>
      </c>
      <c r="D16" s="6" t="s">
        <v>24</v>
      </c>
      <c r="E16" s="6" t="s">
        <v>25</v>
      </c>
      <c r="F16" s="6" t="s">
        <v>26</v>
      </c>
      <c r="G16" s="6" t="s">
        <v>27</v>
      </c>
      <c r="H16" s="6" t="s">
        <v>28</v>
      </c>
      <c r="I16" s="6" t="s">
        <v>29</v>
      </c>
    </row>
    <row r="17" spans="1:9" x14ac:dyDescent="0.25">
      <c r="A17" s="4" t="s">
        <v>17</v>
      </c>
      <c r="B17" s="4">
        <v>60629.7520774574</v>
      </c>
      <c r="C17" s="4">
        <v>821.53115715620311</v>
      </c>
      <c r="D17" s="4">
        <v>73.800916190850501</v>
      </c>
      <c r="E17" s="4">
        <v>2.9721856540591024E-50</v>
      </c>
      <c r="F17" s="4">
        <v>58977.044565314951</v>
      </c>
      <c r="G17" s="4">
        <v>62282.459589599806</v>
      </c>
      <c r="H17" s="4">
        <v>58977.044565314951</v>
      </c>
      <c r="I17" s="4">
        <v>62282.459589599806</v>
      </c>
    </row>
    <row r="18" spans="1:9" x14ac:dyDescent="0.25">
      <c r="A18" s="4" t="s">
        <v>5</v>
      </c>
      <c r="B18" s="4">
        <v>-5144.7441549147525</v>
      </c>
      <c r="C18" s="4">
        <v>1319.3273582786455</v>
      </c>
      <c r="D18" s="4">
        <v>-3.8995205569201641</v>
      </c>
      <c r="E18" s="4">
        <v>3.0517728013208789E-4</v>
      </c>
      <c r="F18" s="4">
        <v>-7798.888452435971</v>
      </c>
      <c r="G18" s="4">
        <v>-2490.599857393534</v>
      </c>
      <c r="H18" s="4">
        <v>-7798.888452435971</v>
      </c>
      <c r="I18" s="4">
        <v>-2490.599857393534</v>
      </c>
    </row>
    <row r="19" spans="1:9" ht="15.75" thickBot="1" x14ac:dyDescent="0.3">
      <c r="A19" s="5" t="s">
        <v>30</v>
      </c>
      <c r="B19" s="5">
        <v>4584.4543254051841</v>
      </c>
      <c r="C19" s="5">
        <v>1255.7939615082892</v>
      </c>
      <c r="D19" s="5">
        <v>3.6506421164017704</v>
      </c>
      <c r="E19" s="5">
        <v>6.5552134782912255E-4</v>
      </c>
      <c r="F19" s="5">
        <v>2058.1227361417596</v>
      </c>
      <c r="G19" s="5">
        <v>7110.7859146686087</v>
      </c>
      <c r="H19" s="5">
        <v>2058.1227361417596</v>
      </c>
      <c r="I19" s="5">
        <v>7110.7859146686087</v>
      </c>
    </row>
    <row r="23" spans="1:9" x14ac:dyDescent="0.25">
      <c r="D23" s="8">
        <v>-5144.7441549147497</v>
      </c>
    </row>
    <row r="24" spans="1:9" x14ac:dyDescent="0.25">
      <c r="B24" s="8">
        <v>60629.7520774574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8B4A-7369-450C-AE5F-58D789AD3BC6}">
  <dimension ref="A1:M19"/>
  <sheetViews>
    <sheetView workbookViewId="0">
      <selection activeCell="M7" sqref="M7"/>
    </sheetView>
  </sheetViews>
  <sheetFormatPr defaultRowHeight="15" x14ac:dyDescent="0.25"/>
  <cols>
    <col min="1" max="1" width="19.85546875" customWidth="1"/>
  </cols>
  <sheetData>
    <row r="1" spans="1:13" x14ac:dyDescent="0.25">
      <c r="A1" t="s">
        <v>6</v>
      </c>
    </row>
    <row r="2" spans="1:13" ht="15.75" thickBot="1" x14ac:dyDescent="0.3"/>
    <row r="3" spans="1:13" x14ac:dyDescent="0.25">
      <c r="A3" s="7" t="s">
        <v>7</v>
      </c>
      <c r="B3" s="7"/>
    </row>
    <row r="4" spans="1:13" x14ac:dyDescent="0.25">
      <c r="A4" s="4" t="s">
        <v>8</v>
      </c>
      <c r="B4" s="4">
        <v>0.8048085866964666</v>
      </c>
    </row>
    <row r="5" spans="1:13" x14ac:dyDescent="0.25">
      <c r="A5" s="4" t="s">
        <v>9</v>
      </c>
      <c r="B5" s="4">
        <v>0.64771686122036398</v>
      </c>
    </row>
    <row r="6" spans="1:13" x14ac:dyDescent="0.25">
      <c r="A6" s="4" t="s">
        <v>10</v>
      </c>
      <c r="B6" s="4">
        <v>0.63272608935740082</v>
      </c>
    </row>
    <row r="7" spans="1:13" x14ac:dyDescent="0.25">
      <c r="A7" s="4" t="s">
        <v>11</v>
      </c>
      <c r="B7" s="4">
        <v>3462.3494379018407</v>
      </c>
      <c r="M7" s="8">
        <v>-5144.7441549147497</v>
      </c>
    </row>
    <row r="8" spans="1:13" ht="15.75" thickBot="1" x14ac:dyDescent="0.3">
      <c r="A8" s="5" t="s">
        <v>12</v>
      </c>
      <c r="B8" s="5">
        <v>50</v>
      </c>
    </row>
    <row r="10" spans="1:13" ht="15.75" thickBot="1" x14ac:dyDescent="0.3">
      <c r="A10" t="s">
        <v>13</v>
      </c>
    </row>
    <row r="11" spans="1:13" x14ac:dyDescent="0.25">
      <c r="A11" s="6"/>
      <c r="B11" s="6" t="s">
        <v>18</v>
      </c>
      <c r="C11" s="6" t="s">
        <v>19</v>
      </c>
      <c r="D11" s="6" t="s">
        <v>20</v>
      </c>
      <c r="E11" s="6" t="s">
        <v>21</v>
      </c>
      <c r="F11" s="6" t="s">
        <v>22</v>
      </c>
    </row>
    <row r="12" spans="1:13" x14ac:dyDescent="0.25">
      <c r="A12" s="4" t="s">
        <v>14</v>
      </c>
      <c r="B12" s="4">
        <v>2</v>
      </c>
      <c r="C12" s="4">
        <v>1035936171.163458</v>
      </c>
      <c r="D12" s="4">
        <v>517968085.58172899</v>
      </c>
      <c r="E12" s="4">
        <v>43.207705856736951</v>
      </c>
      <c r="F12" s="4">
        <v>2.2488404461362479E-11</v>
      </c>
    </row>
    <row r="13" spans="1:13" x14ac:dyDescent="0.25">
      <c r="A13" s="4" t="s">
        <v>15</v>
      </c>
      <c r="B13" s="4">
        <v>47</v>
      </c>
      <c r="C13" s="4">
        <v>563429590.61654198</v>
      </c>
      <c r="D13" s="4">
        <v>11987863.630139191</v>
      </c>
      <c r="E13" s="4"/>
      <c r="F13" s="4"/>
    </row>
    <row r="14" spans="1:13" ht="15.75" thickBot="1" x14ac:dyDescent="0.3">
      <c r="A14" s="5" t="s">
        <v>16</v>
      </c>
      <c r="B14" s="5">
        <v>49</v>
      </c>
      <c r="C14" s="5">
        <v>1599365761.78</v>
      </c>
      <c r="D14" s="5"/>
      <c r="E14" s="5"/>
      <c r="F14" s="5"/>
    </row>
    <row r="15" spans="1:13" ht="15.75" thickBot="1" x14ac:dyDescent="0.3"/>
    <row r="16" spans="1:13" x14ac:dyDescent="0.25">
      <c r="A16" s="6"/>
      <c r="B16" s="6" t="s">
        <v>23</v>
      </c>
      <c r="C16" s="6" t="s">
        <v>11</v>
      </c>
      <c r="D16" s="6" t="s">
        <v>24</v>
      </c>
      <c r="E16" s="6" t="s">
        <v>25</v>
      </c>
      <c r="F16" s="6" t="s">
        <v>26</v>
      </c>
      <c r="G16" s="6" t="s">
        <v>27</v>
      </c>
      <c r="H16" s="6" t="s">
        <v>28</v>
      </c>
      <c r="I16" s="6" t="s">
        <v>29</v>
      </c>
    </row>
    <row r="17" spans="1:9" x14ac:dyDescent="0.25">
      <c r="A17" s="4" t="s">
        <v>17</v>
      </c>
      <c r="B17" s="4">
        <v>47298.1588991791</v>
      </c>
      <c r="C17" s="4">
        <v>4152.0399898055639</v>
      </c>
      <c r="D17" s="4">
        <v>11.391547050440145</v>
      </c>
      <c r="E17" s="4">
        <v>4.0541138219182826E-15</v>
      </c>
      <c r="F17" s="4">
        <v>38945.331837061123</v>
      </c>
      <c r="G17" s="4">
        <v>55650.985961297076</v>
      </c>
      <c r="H17" s="4">
        <v>38945.331837061123</v>
      </c>
      <c r="I17" s="4">
        <v>55650.985961297076</v>
      </c>
    </row>
    <row r="18" spans="1:9" x14ac:dyDescent="0.25">
      <c r="A18" s="4" t="s">
        <v>5</v>
      </c>
      <c r="B18" s="4">
        <v>-5144.7441549147534</v>
      </c>
      <c r="C18" s="4">
        <v>1319.3273582786453</v>
      </c>
      <c r="D18" s="4">
        <v>-3.8995205569201654</v>
      </c>
      <c r="E18" s="4">
        <v>3.0517728013208632E-4</v>
      </c>
      <c r="F18" s="4">
        <v>-7798.888452435971</v>
      </c>
      <c r="G18" s="4">
        <v>-2490.5998573935353</v>
      </c>
      <c r="H18" s="4">
        <v>-7798.888452435971</v>
      </c>
      <c r="I18" s="4">
        <v>-2490.5998573935353</v>
      </c>
    </row>
    <row r="19" spans="1:9" ht="15.75" thickBot="1" x14ac:dyDescent="0.3">
      <c r="A19" s="5" t="s">
        <v>2</v>
      </c>
      <c r="B19" s="5">
        <v>4584.4543254051823</v>
      </c>
      <c r="C19" s="5">
        <v>1255.7939615082889</v>
      </c>
      <c r="D19" s="5">
        <v>3.6506421164017695</v>
      </c>
      <c r="E19" s="5">
        <v>6.555213478291258E-4</v>
      </c>
      <c r="F19" s="5">
        <v>2058.1227361417582</v>
      </c>
      <c r="G19" s="5">
        <v>7110.785914668606</v>
      </c>
      <c r="H19" s="5">
        <v>2058.1227361417582</v>
      </c>
      <c r="I19" s="5">
        <v>7110.785914668606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83A1D-955F-4E22-B05F-7C1DCCA5055A}">
  <dimension ref="A1:N48"/>
  <sheetViews>
    <sheetView workbookViewId="0">
      <selection activeCell="B47" sqref="B47"/>
    </sheetView>
  </sheetViews>
  <sheetFormatPr defaultRowHeight="15" x14ac:dyDescent="0.25"/>
  <cols>
    <col min="1" max="1" width="44.5703125" customWidth="1"/>
    <col min="2" max="2" width="49" customWidth="1"/>
    <col min="3" max="3" width="36.28515625" customWidth="1"/>
    <col min="5" max="5" width="40.7109375" customWidth="1"/>
    <col min="6" max="6" width="16" customWidth="1"/>
    <col min="7" max="7" width="15.85546875" customWidth="1"/>
    <col min="8" max="8" width="22.85546875" customWidth="1"/>
    <col min="9" max="9" width="30.42578125" customWidth="1"/>
    <col min="14" max="14" width="57.140625" customWidth="1"/>
  </cols>
  <sheetData>
    <row r="1" spans="1:14" x14ac:dyDescent="0.25">
      <c r="A1" t="s">
        <v>6</v>
      </c>
    </row>
    <row r="2" spans="1:14" ht="15.75" thickBot="1" x14ac:dyDescent="0.3"/>
    <row r="3" spans="1:14" x14ac:dyDescent="0.25">
      <c r="A3" s="7" t="s">
        <v>7</v>
      </c>
      <c r="B3" s="7"/>
      <c r="C3" s="10">
        <v>7089.4805796135897</v>
      </c>
      <c r="N3" t="s">
        <v>32</v>
      </c>
    </row>
    <row r="4" spans="1:14" x14ac:dyDescent="0.25">
      <c r="A4" s="4" t="s">
        <v>8</v>
      </c>
      <c r="B4" s="4">
        <v>0.8362680409847647</v>
      </c>
    </row>
    <row r="5" spans="1:14" x14ac:dyDescent="0.25">
      <c r="A5" s="4" t="s">
        <v>9</v>
      </c>
      <c r="B5" s="4">
        <v>0.6993442363724961</v>
      </c>
    </row>
    <row r="6" spans="1:14" x14ac:dyDescent="0.25">
      <c r="A6" s="4" t="s">
        <v>10</v>
      </c>
      <c r="B6" s="4">
        <v>0.6797362517880936</v>
      </c>
    </row>
    <row r="7" spans="1:14" x14ac:dyDescent="0.25">
      <c r="A7" s="4" t="s">
        <v>11</v>
      </c>
      <c r="B7" s="4">
        <v>3233.1789929728752</v>
      </c>
    </row>
    <row r="8" spans="1:14" ht="15.75" thickBot="1" x14ac:dyDescent="0.3">
      <c r="A8" s="5" t="s">
        <v>12</v>
      </c>
      <c r="B8" s="5">
        <v>50</v>
      </c>
    </row>
    <row r="10" spans="1:14" ht="15.75" thickBot="1" x14ac:dyDescent="0.3">
      <c r="A10" t="s">
        <v>13</v>
      </c>
    </row>
    <row r="11" spans="1:14" x14ac:dyDescent="0.25">
      <c r="A11" s="6"/>
      <c r="B11" s="6" t="s">
        <v>18</v>
      </c>
      <c r="C11" s="6" t="s">
        <v>19</v>
      </c>
      <c r="D11" s="6" t="s">
        <v>20</v>
      </c>
      <c r="E11" s="6" t="s">
        <v>21</v>
      </c>
      <c r="F11" s="6" t="s">
        <v>22</v>
      </c>
    </row>
    <row r="12" spans="1:14" x14ac:dyDescent="0.25">
      <c r="A12" s="4" t="s">
        <v>14</v>
      </c>
      <c r="B12" s="4">
        <v>3</v>
      </c>
      <c r="C12" s="4">
        <v>1118507227.3523495</v>
      </c>
      <c r="D12" s="4">
        <v>372835742.45078319</v>
      </c>
      <c r="E12" s="4">
        <v>35.666298765289923</v>
      </c>
      <c r="F12" s="4">
        <v>4.5928656868766087E-12</v>
      </c>
    </row>
    <row r="13" spans="1:14" x14ac:dyDescent="0.25">
      <c r="A13" s="4" t="s">
        <v>15</v>
      </c>
      <c r="B13" s="4">
        <v>46</v>
      </c>
      <c r="C13" s="4">
        <v>480858534.42765039</v>
      </c>
      <c r="D13" s="4">
        <v>10453446.400601095</v>
      </c>
      <c r="E13" s="4"/>
      <c r="F13" s="4"/>
    </row>
    <row r="14" spans="1:14" ht="15.75" thickBot="1" x14ac:dyDescent="0.3">
      <c r="A14" s="5" t="s">
        <v>16</v>
      </c>
      <c r="B14" s="5">
        <v>49</v>
      </c>
      <c r="C14" s="5">
        <v>1599365761.78</v>
      </c>
      <c r="D14" s="5"/>
      <c r="E14" s="5"/>
      <c r="F14" s="5"/>
    </row>
    <row r="15" spans="1:14" ht="15.75" thickBot="1" x14ac:dyDescent="0.3"/>
    <row r="16" spans="1:14" x14ac:dyDescent="0.25">
      <c r="A16" s="6"/>
      <c r="B16" s="6" t="s">
        <v>23</v>
      </c>
      <c r="C16" s="6" t="s">
        <v>11</v>
      </c>
      <c r="D16" s="6" t="s">
        <v>24</v>
      </c>
      <c r="E16" s="6" t="s">
        <v>25</v>
      </c>
      <c r="F16" s="6" t="s">
        <v>26</v>
      </c>
      <c r="G16" s="6" t="s">
        <v>27</v>
      </c>
      <c r="H16" s="6" t="s">
        <v>28</v>
      </c>
      <c r="I16" s="6" t="s">
        <v>29</v>
      </c>
    </row>
    <row r="17" spans="1:9" x14ac:dyDescent="0.25">
      <c r="A17" s="4" t="s">
        <v>17</v>
      </c>
      <c r="B17" s="4">
        <v>61418.163200000003</v>
      </c>
      <c r="C17" s="4">
        <v>816.83496522401595</v>
      </c>
      <c r="D17" s="4">
        <v>75.190418890988767</v>
      </c>
      <c r="E17" s="4">
        <v>8.4898130568805684E-50</v>
      </c>
      <c r="F17" s="4">
        <v>59773.959693457073</v>
      </c>
      <c r="G17" s="4">
        <v>63062.366706542933</v>
      </c>
      <c r="H17" s="4">
        <v>59773.959693457073</v>
      </c>
      <c r="I17" s="4">
        <v>63062.366706542933</v>
      </c>
    </row>
    <row r="18" spans="1:9" x14ac:dyDescent="0.25">
      <c r="A18" s="4" t="s">
        <v>5</v>
      </c>
      <c r="B18" s="4">
        <v>-4226.0692359760078</v>
      </c>
      <c r="C18" s="4">
        <v>1274.6271080514109</v>
      </c>
      <c r="D18" s="4">
        <v>-3.3155337818262947</v>
      </c>
      <c r="E18" s="4">
        <v>1.7909138635026454E-3</v>
      </c>
      <c r="F18" s="4">
        <v>-6791.7605320360935</v>
      </c>
      <c r="G18" s="4">
        <v>-1660.3779399159221</v>
      </c>
      <c r="H18" s="4">
        <v>-6791.7605320360935</v>
      </c>
      <c r="I18" s="4">
        <v>-1660.3779399159221</v>
      </c>
    </row>
    <row r="19" spans="1:9" x14ac:dyDescent="0.25">
      <c r="A19" s="4" t="s">
        <v>30</v>
      </c>
      <c r="B19" s="4">
        <v>2344.6500000000101</v>
      </c>
      <c r="C19" s="4">
        <v>1417.8427818209432</v>
      </c>
      <c r="D19" s="4">
        <v>1.6536741802844737</v>
      </c>
      <c r="E19" s="4">
        <v>0.105003112175495</v>
      </c>
      <c r="F19" s="4">
        <v>-509.31949548705188</v>
      </c>
      <c r="G19" s="4">
        <v>5198.6194954870643</v>
      </c>
      <c r="H19" s="4">
        <v>-509.31949548705188</v>
      </c>
      <c r="I19" s="4">
        <v>5198.6194954870643</v>
      </c>
    </row>
    <row r="20" spans="1:9" ht="15.75" thickBot="1" x14ac:dyDescent="0.3">
      <c r="A20" s="5" t="s">
        <v>31</v>
      </c>
      <c r="B20" s="5">
        <v>7089.4805796135897</v>
      </c>
      <c r="C20" s="5">
        <v>2522.4946026307593</v>
      </c>
      <c r="D20" s="5">
        <v>2.8105037656849023</v>
      </c>
      <c r="E20" s="5">
        <v>7.2424528754093795E-3</v>
      </c>
      <c r="F20" s="5">
        <v>2011.9622956801186</v>
      </c>
      <c r="G20" s="5">
        <v>12166.998863547062</v>
      </c>
      <c r="H20" s="5">
        <v>2011.9622956801186</v>
      </c>
      <c r="I20" s="5">
        <v>12166.998863547062</v>
      </c>
    </row>
    <row r="30" spans="1:9" x14ac:dyDescent="0.25">
      <c r="B30" t="s">
        <v>34</v>
      </c>
    </row>
    <row r="32" spans="1:9" x14ac:dyDescent="0.25">
      <c r="B32" s="9">
        <v>61418.163200000003</v>
      </c>
    </row>
    <row r="34" spans="2:2" x14ac:dyDescent="0.25">
      <c r="B34" t="s">
        <v>35</v>
      </c>
    </row>
    <row r="35" spans="2:2" x14ac:dyDescent="0.25">
      <c r="B35" s="9">
        <f>B18</f>
        <v>-4226.0692359760078</v>
      </c>
    </row>
    <row r="36" spans="2:2" x14ac:dyDescent="0.25">
      <c r="B36" t="s">
        <v>36</v>
      </c>
    </row>
    <row r="37" spans="2:2" x14ac:dyDescent="0.25">
      <c r="B37" s="9">
        <f>B35+B32</f>
        <v>57192.093964023996</v>
      </c>
    </row>
    <row r="40" spans="2:2" x14ac:dyDescent="0.25">
      <c r="B40" t="s">
        <v>38</v>
      </c>
    </row>
    <row r="41" spans="2:2" x14ac:dyDescent="0.25">
      <c r="B41" s="9">
        <v>2344.6500000000101</v>
      </c>
    </row>
    <row r="42" spans="2:2" x14ac:dyDescent="0.25">
      <c r="B42" s="9" t="s">
        <v>37</v>
      </c>
    </row>
    <row r="43" spans="2:2" x14ac:dyDescent="0.25">
      <c r="B43" s="9">
        <f>B32+B41</f>
        <v>63762.813200000011</v>
      </c>
    </row>
    <row r="46" spans="2:2" x14ac:dyDescent="0.25">
      <c r="B46" t="s">
        <v>39</v>
      </c>
    </row>
    <row r="47" spans="2:2" x14ac:dyDescent="0.25">
      <c r="B47" s="9">
        <f>B20</f>
        <v>7089.4805796135897</v>
      </c>
    </row>
    <row r="48" spans="2:2" x14ac:dyDescent="0.25">
      <c r="B48" s="11">
        <f>B20+B19</f>
        <v>9434.1305796136003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7DC-6A3D-4691-A2F5-7A7DEB7DF5A3}">
  <dimension ref="A1:N20"/>
  <sheetViews>
    <sheetView workbookViewId="0">
      <selection activeCell="N7" sqref="N7"/>
    </sheetView>
  </sheetViews>
  <sheetFormatPr defaultRowHeight="15" x14ac:dyDescent="0.25"/>
  <sheetData>
    <row r="1" spans="1:14" x14ac:dyDescent="0.25">
      <c r="A1" t="s">
        <v>6</v>
      </c>
    </row>
    <row r="2" spans="1:14" ht="15.75" thickBot="1" x14ac:dyDescent="0.3"/>
    <row r="3" spans="1:14" x14ac:dyDescent="0.25">
      <c r="A3" s="7" t="s">
        <v>7</v>
      </c>
      <c r="B3" s="7"/>
    </row>
    <row r="4" spans="1:14" x14ac:dyDescent="0.25">
      <c r="A4" s="4" t="s">
        <v>8</v>
      </c>
      <c r="B4" s="4">
        <v>0.83626804098476493</v>
      </c>
    </row>
    <row r="5" spans="1:14" x14ac:dyDescent="0.25">
      <c r="A5" s="4" t="s">
        <v>9</v>
      </c>
      <c r="B5" s="4">
        <v>0.69934423637249654</v>
      </c>
    </row>
    <row r="6" spans="1:14" x14ac:dyDescent="0.25">
      <c r="A6" s="4" t="s">
        <v>10</v>
      </c>
      <c r="B6" s="4">
        <v>0.67973625178809416</v>
      </c>
    </row>
    <row r="7" spans="1:14" x14ac:dyDescent="0.25">
      <c r="A7" s="4" t="s">
        <v>11</v>
      </c>
      <c r="B7" s="4">
        <v>3233.1789929728734</v>
      </c>
      <c r="N7" s="9">
        <v>7089.4805796136097</v>
      </c>
    </row>
    <row r="8" spans="1:14" ht="15.75" thickBot="1" x14ac:dyDescent="0.3">
      <c r="A8" s="5" t="s">
        <v>12</v>
      </c>
      <c r="B8" s="5">
        <v>50</v>
      </c>
    </row>
    <row r="10" spans="1:14" ht="15.75" thickBot="1" x14ac:dyDescent="0.3">
      <c r="A10" t="s">
        <v>13</v>
      </c>
    </row>
    <row r="11" spans="1:14" x14ac:dyDescent="0.25">
      <c r="A11" s="6"/>
      <c r="B11" s="6" t="s">
        <v>18</v>
      </c>
      <c r="C11" s="6" t="s">
        <v>19</v>
      </c>
      <c r="D11" s="6" t="s">
        <v>20</v>
      </c>
      <c r="E11" s="6" t="s">
        <v>21</v>
      </c>
      <c r="F11" s="6" t="s">
        <v>22</v>
      </c>
    </row>
    <row r="12" spans="1:14" x14ac:dyDescent="0.25">
      <c r="A12" s="4" t="s">
        <v>14</v>
      </c>
      <c r="B12" s="4">
        <v>3</v>
      </c>
      <c r="C12" s="4">
        <v>1118507227.3523502</v>
      </c>
      <c r="D12" s="4">
        <v>372835742.45078343</v>
      </c>
      <c r="E12" s="4">
        <v>35.66629876528998</v>
      </c>
      <c r="F12" s="4">
        <v>4.5928656868764956E-12</v>
      </c>
    </row>
    <row r="13" spans="1:14" x14ac:dyDescent="0.25">
      <c r="A13" s="4" t="s">
        <v>15</v>
      </c>
      <c r="B13" s="4">
        <v>46</v>
      </c>
      <c r="C13" s="4">
        <v>480858534.42764986</v>
      </c>
      <c r="D13" s="4">
        <v>10453446.400601083</v>
      </c>
      <c r="E13" s="4"/>
      <c r="F13" s="4"/>
    </row>
    <row r="14" spans="1:14" ht="15.75" thickBot="1" x14ac:dyDescent="0.3">
      <c r="A14" s="5" t="s">
        <v>16</v>
      </c>
      <c r="B14" s="5">
        <v>49</v>
      </c>
      <c r="C14" s="5">
        <v>1599365761.7800002</v>
      </c>
      <c r="D14" s="5"/>
      <c r="E14" s="5"/>
      <c r="F14" s="5"/>
    </row>
    <row r="15" spans="1:14" ht="15.75" thickBot="1" x14ac:dyDescent="0.3"/>
    <row r="16" spans="1:14" x14ac:dyDescent="0.25">
      <c r="A16" s="6"/>
      <c r="B16" s="6" t="s">
        <v>23</v>
      </c>
      <c r="C16" s="6" t="s">
        <v>11</v>
      </c>
      <c r="D16" s="6" t="s">
        <v>24</v>
      </c>
      <c r="E16" s="6" t="s">
        <v>25</v>
      </c>
      <c r="F16" s="6" t="s">
        <v>26</v>
      </c>
      <c r="G16" s="6" t="s">
        <v>27</v>
      </c>
      <c r="H16" s="6" t="s">
        <v>28</v>
      </c>
      <c r="I16" s="6" t="s">
        <v>29</v>
      </c>
    </row>
    <row r="17" spans="1:9" x14ac:dyDescent="0.25">
      <c r="A17" s="4" t="s">
        <v>17</v>
      </c>
      <c r="B17" s="4">
        <v>54599.921000000046</v>
      </c>
      <c r="C17" s="4">
        <v>4667.1800870619891</v>
      </c>
      <c r="D17" s="4">
        <v>11.698695996616436</v>
      </c>
      <c r="E17" s="4">
        <v>2.2022065455759282E-15</v>
      </c>
      <c r="F17" s="4">
        <v>45205.374743388566</v>
      </c>
      <c r="G17" s="4">
        <v>63994.467256611526</v>
      </c>
      <c r="H17" s="4">
        <v>45205.374743388566</v>
      </c>
      <c r="I17" s="4">
        <v>63994.467256611526</v>
      </c>
    </row>
    <row r="18" spans="1:9" x14ac:dyDescent="0.25">
      <c r="A18" s="4" t="s">
        <v>5</v>
      </c>
      <c r="B18" s="4">
        <v>-24842.278761492409</v>
      </c>
      <c r="C18" s="4">
        <v>7116.0027085580987</v>
      </c>
      <c r="D18" s="4">
        <v>-3.4910440283581834</v>
      </c>
      <c r="E18" s="4">
        <v>1.0732771623315307E-3</v>
      </c>
      <c r="F18" s="4">
        <v>-39166.049295447752</v>
      </c>
      <c r="G18" s="4">
        <v>-10518.50822753707</v>
      </c>
      <c r="H18" s="4">
        <v>-39166.049295447752</v>
      </c>
      <c r="I18" s="4">
        <v>-10518.50822753707</v>
      </c>
    </row>
    <row r="19" spans="1:9" x14ac:dyDescent="0.25">
      <c r="A19" s="4" t="s">
        <v>2</v>
      </c>
      <c r="B19" s="4">
        <v>2344.6499999999892</v>
      </c>
      <c r="C19" s="4">
        <v>1417.8427818209429</v>
      </c>
      <c r="D19" s="4">
        <v>1.6536741802844621</v>
      </c>
      <c r="E19" s="4">
        <v>0.10500311217549754</v>
      </c>
      <c r="F19" s="4">
        <v>-509.31949548706825</v>
      </c>
      <c r="G19" s="4">
        <v>5198.6194954870462</v>
      </c>
      <c r="H19" s="4">
        <v>-509.31949548706825</v>
      </c>
      <c r="I19" s="4">
        <v>5198.6194954870462</v>
      </c>
    </row>
    <row r="20" spans="1:9" ht="15.75" thickBot="1" x14ac:dyDescent="0.3">
      <c r="A20" s="5" t="s">
        <v>33</v>
      </c>
      <c r="B20" s="5">
        <v>7089.4805796136097</v>
      </c>
      <c r="C20" s="5">
        <v>2522.4946026307584</v>
      </c>
      <c r="D20" s="5">
        <v>2.8105037656849112</v>
      </c>
      <c r="E20" s="5">
        <v>7.2424528754092068E-3</v>
      </c>
      <c r="F20" s="5">
        <v>2011.9622956801404</v>
      </c>
      <c r="G20" s="5">
        <v>12166.99886354708</v>
      </c>
      <c r="H20" s="5">
        <v>2011.9622956801404</v>
      </c>
      <c r="I20" s="5">
        <v>12166.99886354708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workbookViewId="0">
      <selection activeCell="C1" sqref="C1:C1048576"/>
    </sheetView>
  </sheetViews>
  <sheetFormatPr defaultRowHeight="15" x14ac:dyDescent="0.25"/>
  <cols>
    <col min="1" max="2" width="23.42578125" customWidth="1"/>
    <col min="3" max="3" width="13.42578125" customWidth="1"/>
    <col min="4" max="4" width="13.5703125" customWidth="1"/>
    <col min="7" max="7" width="21.85546875" style="3" customWidth="1"/>
    <col min="8" max="8" width="23.42578125" customWidth="1"/>
    <col min="11" max="11" width="23.85546875" bestFit="1" customWidth="1"/>
  </cols>
  <sheetData>
    <row r="1" spans="1:14" x14ac:dyDescent="0.25">
      <c r="A1" s="1" t="s">
        <v>0</v>
      </c>
      <c r="B1" s="1" t="s">
        <v>5</v>
      </c>
      <c r="C1" s="1" t="s">
        <v>2</v>
      </c>
      <c r="D1" s="1" t="s">
        <v>33</v>
      </c>
      <c r="G1"/>
      <c r="H1" s="2" t="s">
        <v>1</v>
      </c>
      <c r="K1" s="1" t="s">
        <v>31</v>
      </c>
      <c r="M1" s="1" t="s">
        <v>30</v>
      </c>
      <c r="N1" s="1" t="s">
        <v>31</v>
      </c>
    </row>
    <row r="2" spans="1:14" x14ac:dyDescent="0.25">
      <c r="A2">
        <v>64057</v>
      </c>
      <c r="B2">
        <f>IF(H2="IB",1,0)</f>
        <v>0</v>
      </c>
      <c r="C2">
        <v>3.6</v>
      </c>
      <c r="D2">
        <f>B2*C2</f>
        <v>0</v>
      </c>
      <c r="G2"/>
      <c r="H2" s="3" t="s">
        <v>4</v>
      </c>
      <c r="K2">
        <f>B2*M2</f>
        <v>0</v>
      </c>
      <c r="M2">
        <f>C2-AVERAGE(C$2:C$51)</f>
        <v>0.69199999999999928</v>
      </c>
      <c r="N2">
        <f>B2*M2</f>
        <v>0</v>
      </c>
    </row>
    <row r="3" spans="1:14" x14ac:dyDescent="0.25">
      <c r="A3">
        <v>55111</v>
      </c>
      <c r="B3">
        <f>IF(H3="IB",1,0)</f>
        <v>0</v>
      </c>
      <c r="C3">
        <v>2.6</v>
      </c>
      <c r="D3">
        <f>B3*C3</f>
        <v>0</v>
      </c>
      <c r="G3"/>
      <c r="H3" s="3" t="s">
        <v>4</v>
      </c>
      <c r="K3">
        <f>B3*M3</f>
        <v>0</v>
      </c>
      <c r="M3">
        <f>C3-AVERAGE(C$2:C$51)</f>
        <v>-0.30800000000000072</v>
      </c>
      <c r="N3">
        <f>B3*M3</f>
        <v>0</v>
      </c>
    </row>
    <row r="4" spans="1:14" x14ac:dyDescent="0.25">
      <c r="A4">
        <v>58018</v>
      </c>
      <c r="B4">
        <f>IF(H4="IB",1,0)</f>
        <v>1</v>
      </c>
      <c r="C4">
        <v>2.7</v>
      </c>
      <c r="D4">
        <f>B4*C4</f>
        <v>2.7</v>
      </c>
      <c r="G4"/>
      <c r="H4" s="3" t="s">
        <v>3</v>
      </c>
      <c r="K4">
        <f>B4*M4</f>
        <v>-0.20800000000000063</v>
      </c>
      <c r="M4">
        <f>C4-AVERAGE(C$2:C$51)</f>
        <v>-0.20800000000000063</v>
      </c>
      <c r="N4">
        <f>B4*M4</f>
        <v>-0.20800000000000063</v>
      </c>
    </row>
    <row r="5" spans="1:14" x14ac:dyDescent="0.25">
      <c r="A5">
        <v>54426</v>
      </c>
      <c r="B5">
        <f>IF(H5="IB",1,0)</f>
        <v>1</v>
      </c>
      <c r="C5">
        <v>2.2000000000000002</v>
      </c>
      <c r="D5">
        <f>B5*C5</f>
        <v>2.2000000000000002</v>
      </c>
      <c r="G5"/>
      <c r="H5" s="3" t="s">
        <v>3</v>
      </c>
      <c r="K5">
        <f>B5*M5</f>
        <v>-0.70800000000000063</v>
      </c>
      <c r="M5">
        <f>C5-AVERAGE(C$2:C$51)</f>
        <v>-0.70800000000000063</v>
      </c>
      <c r="N5">
        <f>B5*M5</f>
        <v>-0.70800000000000063</v>
      </c>
    </row>
    <row r="6" spans="1:14" x14ac:dyDescent="0.25">
      <c r="A6">
        <v>69205</v>
      </c>
      <c r="B6">
        <f>IF(H6="IB",1,0)</f>
        <v>0</v>
      </c>
      <c r="C6">
        <v>3.2</v>
      </c>
      <c r="D6">
        <f>B6*C6</f>
        <v>0</v>
      </c>
      <c r="G6"/>
      <c r="H6" s="3" t="s">
        <v>4</v>
      </c>
      <c r="K6">
        <f>B6*M6</f>
        <v>0</v>
      </c>
      <c r="M6">
        <f>C6-AVERAGE(C$2:C$51)</f>
        <v>0.29199999999999937</v>
      </c>
      <c r="N6">
        <f>B6*M6</f>
        <v>0</v>
      </c>
    </row>
    <row r="7" spans="1:14" x14ac:dyDescent="0.25">
      <c r="A7">
        <v>57582</v>
      </c>
      <c r="B7">
        <f>IF(H7="IB",1,0)</f>
        <v>1</v>
      </c>
      <c r="C7">
        <v>3</v>
      </c>
      <c r="D7">
        <f>B7*C7</f>
        <v>3</v>
      </c>
      <c r="G7"/>
      <c r="H7" s="3" t="s">
        <v>3</v>
      </c>
      <c r="K7">
        <f>B7*M7</f>
        <v>9.1999999999999194E-2</v>
      </c>
      <c r="M7">
        <f>C7-AVERAGE(C$2:C$51)</f>
        <v>9.1999999999999194E-2</v>
      </c>
      <c r="N7">
        <f>B7*M7</f>
        <v>9.1999999999999194E-2</v>
      </c>
    </row>
    <row r="8" spans="1:14" x14ac:dyDescent="0.25">
      <c r="A8">
        <v>55206</v>
      </c>
      <c r="B8">
        <f>IF(H8="IB",1,0)</f>
        <v>1</v>
      </c>
      <c r="C8">
        <v>2.2999999999999998</v>
      </c>
      <c r="D8">
        <f>B8*C8</f>
        <v>2.2999999999999998</v>
      </c>
      <c r="G8"/>
      <c r="H8" s="3" t="s">
        <v>3</v>
      </c>
      <c r="K8">
        <f>B8*M8</f>
        <v>-0.60800000000000098</v>
      </c>
      <c r="M8">
        <f>C8-AVERAGE(C$2:C$51)</f>
        <v>-0.60800000000000098</v>
      </c>
      <c r="N8">
        <f>B8*M8</f>
        <v>-0.60800000000000098</v>
      </c>
    </row>
    <row r="9" spans="1:14" x14ac:dyDescent="0.25">
      <c r="A9">
        <v>53322</v>
      </c>
      <c r="B9">
        <f>IF(H9="IB",1,0)</f>
        <v>1</v>
      </c>
      <c r="C9">
        <v>2.4</v>
      </c>
      <c r="D9">
        <f>B9*C9</f>
        <v>2.4</v>
      </c>
      <c r="G9"/>
      <c r="H9" s="3" t="s">
        <v>3</v>
      </c>
      <c r="K9">
        <f>B9*M9</f>
        <v>-0.5080000000000009</v>
      </c>
      <c r="M9">
        <f>C9-AVERAGE(C$2:C$51)</f>
        <v>-0.5080000000000009</v>
      </c>
      <c r="N9">
        <f>B9*M9</f>
        <v>-0.5080000000000009</v>
      </c>
    </row>
    <row r="10" spans="1:14" x14ac:dyDescent="0.25">
      <c r="A10">
        <v>47870</v>
      </c>
      <c r="B10">
        <f>IF(H10="IB",1,0)</f>
        <v>1</v>
      </c>
      <c r="C10">
        <v>2.2000000000000002</v>
      </c>
      <c r="D10">
        <f>B10*C10</f>
        <v>2.2000000000000002</v>
      </c>
      <c r="G10"/>
      <c r="H10" s="3" t="s">
        <v>3</v>
      </c>
      <c r="K10">
        <f>B10*M10</f>
        <v>-0.70800000000000063</v>
      </c>
      <c r="M10">
        <f>C10-AVERAGE(C$2:C$51)</f>
        <v>-0.70800000000000063</v>
      </c>
      <c r="N10">
        <f>B10*M10</f>
        <v>-0.70800000000000063</v>
      </c>
    </row>
    <row r="11" spans="1:14" x14ac:dyDescent="0.25">
      <c r="A11">
        <v>48000</v>
      </c>
      <c r="B11">
        <f>IF(H11="IB",1,0)</f>
        <v>1</v>
      </c>
      <c r="C11">
        <v>2.2999999999999998</v>
      </c>
      <c r="D11">
        <f>B11*C11</f>
        <v>2.2999999999999998</v>
      </c>
      <c r="G11"/>
      <c r="H11" s="3" t="s">
        <v>3</v>
      </c>
      <c r="K11">
        <f>B11*M11</f>
        <v>-0.60800000000000098</v>
      </c>
      <c r="M11">
        <f>C11-AVERAGE(C$2:C$51)</f>
        <v>-0.60800000000000098</v>
      </c>
      <c r="N11">
        <f>B11*M11</f>
        <v>-0.60800000000000098</v>
      </c>
    </row>
    <row r="12" spans="1:14" x14ac:dyDescent="0.25">
      <c r="A12">
        <v>51754</v>
      </c>
      <c r="B12">
        <f>IF(H12="IB",1,0)</f>
        <v>1</v>
      </c>
      <c r="C12">
        <v>2.2000000000000002</v>
      </c>
      <c r="D12">
        <f>B12*C12</f>
        <v>2.2000000000000002</v>
      </c>
      <c r="G12"/>
      <c r="H12" s="3" t="s">
        <v>3</v>
      </c>
      <c r="K12">
        <f>B12*M12</f>
        <v>-0.70800000000000063</v>
      </c>
      <c r="M12">
        <f>C12-AVERAGE(C$2:C$51)</f>
        <v>-0.70800000000000063</v>
      </c>
      <c r="N12">
        <f>B12*M12</f>
        <v>-0.70800000000000063</v>
      </c>
    </row>
    <row r="13" spans="1:14" x14ac:dyDescent="0.25">
      <c r="A13">
        <v>65766</v>
      </c>
      <c r="B13">
        <f>IF(H13="IB",1,0)</f>
        <v>0</v>
      </c>
      <c r="C13">
        <v>3</v>
      </c>
      <c r="D13">
        <f>B13*C13</f>
        <v>0</v>
      </c>
      <c r="G13"/>
      <c r="H13" s="3" t="s">
        <v>4</v>
      </c>
      <c r="K13">
        <f>B13*M13</f>
        <v>0</v>
      </c>
      <c r="M13">
        <f>C13-AVERAGE(C$2:C$51)</f>
        <v>9.1999999999999194E-2</v>
      </c>
      <c r="N13">
        <f>B13*M13</f>
        <v>0</v>
      </c>
    </row>
    <row r="14" spans="1:14" x14ac:dyDescent="0.25">
      <c r="A14">
        <v>57955</v>
      </c>
      <c r="B14">
        <f>IF(H14="IB",1,0)</f>
        <v>0</v>
      </c>
      <c r="C14">
        <v>3.2</v>
      </c>
      <c r="D14">
        <f>B14*C14</f>
        <v>0</v>
      </c>
      <c r="G14"/>
      <c r="H14" s="3" t="s">
        <v>4</v>
      </c>
      <c r="K14">
        <f>B14*M14</f>
        <v>0</v>
      </c>
      <c r="M14">
        <f>C14-AVERAGE(C$2:C$51)</f>
        <v>0.29199999999999937</v>
      </c>
      <c r="N14">
        <f>B14*M14</f>
        <v>0</v>
      </c>
    </row>
    <row r="15" spans="1:14" x14ac:dyDescent="0.25">
      <c r="A15">
        <v>60817</v>
      </c>
      <c r="B15">
        <f>IF(H15="IB",1,0)</f>
        <v>0</v>
      </c>
      <c r="C15">
        <v>3.6</v>
      </c>
      <c r="D15">
        <f>B15*C15</f>
        <v>0</v>
      </c>
      <c r="G15"/>
      <c r="H15" s="3" t="s">
        <v>4</v>
      </c>
      <c r="K15">
        <f>B15*M15</f>
        <v>0</v>
      </c>
      <c r="M15">
        <f>C15-AVERAGE(C$2:C$51)</f>
        <v>0.69199999999999928</v>
      </c>
      <c r="N15">
        <f>B15*M15</f>
        <v>0</v>
      </c>
    </row>
    <row r="16" spans="1:14" x14ac:dyDescent="0.25">
      <c r="A16">
        <v>57912</v>
      </c>
      <c r="B16">
        <f>IF(H16="IB",1,0)</f>
        <v>1</v>
      </c>
      <c r="C16">
        <v>2.9</v>
      </c>
      <c r="D16">
        <f>B16*C16</f>
        <v>2.9</v>
      </c>
      <c r="G16"/>
      <c r="H16" s="3" t="s">
        <v>3</v>
      </c>
      <c r="K16">
        <f>B16*M16</f>
        <v>-8.0000000000008953E-3</v>
      </c>
      <c r="M16">
        <f>C16-AVERAGE(C$2:C$51)</f>
        <v>-8.0000000000008953E-3</v>
      </c>
      <c r="N16">
        <f>B16*M16</f>
        <v>-8.0000000000008953E-3</v>
      </c>
    </row>
    <row r="17" spans="1:14" x14ac:dyDescent="0.25">
      <c r="A17">
        <v>61518</v>
      </c>
      <c r="B17">
        <f>IF(H17="IB",1,0)</f>
        <v>0</v>
      </c>
      <c r="C17">
        <v>3.4</v>
      </c>
      <c r="D17">
        <f>B17*C17</f>
        <v>0</v>
      </c>
      <c r="G17"/>
      <c r="H17" s="3" t="s">
        <v>4</v>
      </c>
      <c r="K17">
        <f>B17*M17</f>
        <v>0</v>
      </c>
      <c r="M17">
        <f>C17-AVERAGE(C$2:C$51)</f>
        <v>0.4919999999999991</v>
      </c>
      <c r="N17">
        <f>B17*M17</f>
        <v>0</v>
      </c>
    </row>
    <row r="18" spans="1:14" x14ac:dyDescent="0.25">
      <c r="A18">
        <v>59704</v>
      </c>
      <c r="B18">
        <f>IF(H18="IB",1,0)</f>
        <v>1</v>
      </c>
      <c r="C18">
        <v>3</v>
      </c>
      <c r="D18">
        <f>B18*C18</f>
        <v>3</v>
      </c>
      <c r="G18"/>
      <c r="H18" s="3" t="s">
        <v>3</v>
      </c>
      <c r="K18">
        <f>B18*M18</f>
        <v>9.1999999999999194E-2</v>
      </c>
      <c r="M18">
        <f>C18-AVERAGE(C$2:C$51)</f>
        <v>9.1999999999999194E-2</v>
      </c>
      <c r="N18">
        <f>B18*M18</f>
        <v>9.1999999999999194E-2</v>
      </c>
    </row>
    <row r="19" spans="1:14" x14ac:dyDescent="0.25">
      <c r="A19">
        <v>59918</v>
      </c>
      <c r="B19">
        <f>IF(H19="IB",1,0)</f>
        <v>0</v>
      </c>
      <c r="C19">
        <v>3.2</v>
      </c>
      <c r="D19">
        <f>B19*C19</f>
        <v>0</v>
      </c>
      <c r="G19"/>
      <c r="H19" s="3" t="s">
        <v>4</v>
      </c>
      <c r="K19">
        <f>B19*M19</f>
        <v>0</v>
      </c>
      <c r="M19">
        <f>C19-AVERAGE(C$2:C$51)</f>
        <v>0.29199999999999937</v>
      </c>
      <c r="N19">
        <f>B19*M19</f>
        <v>0</v>
      </c>
    </row>
    <row r="20" spans="1:14" x14ac:dyDescent="0.25">
      <c r="A20">
        <v>59179</v>
      </c>
      <c r="B20">
        <f>IF(H20="IB",1,0)</f>
        <v>0</v>
      </c>
      <c r="C20">
        <v>3.6</v>
      </c>
      <c r="D20">
        <f>B20*C20</f>
        <v>0</v>
      </c>
      <c r="G20"/>
      <c r="H20" s="3" t="s">
        <v>4</v>
      </c>
      <c r="K20">
        <f>B20*M20</f>
        <v>0</v>
      </c>
      <c r="M20">
        <f>C20-AVERAGE(C$2:C$51)</f>
        <v>0.69199999999999928</v>
      </c>
      <c r="N20">
        <f>B20*M20</f>
        <v>0</v>
      </c>
    </row>
    <row r="21" spans="1:14" x14ac:dyDescent="0.25">
      <c r="A21">
        <v>45800</v>
      </c>
      <c r="B21">
        <f>IF(H21="IB",1,0)</f>
        <v>1</v>
      </c>
      <c r="C21">
        <v>2.4</v>
      </c>
      <c r="D21">
        <f>B21*C21</f>
        <v>2.4</v>
      </c>
      <c r="G21"/>
      <c r="H21" s="3" t="s">
        <v>3</v>
      </c>
      <c r="K21">
        <f>B21*M21</f>
        <v>-0.5080000000000009</v>
      </c>
      <c r="M21">
        <f>C21-AVERAGE(C$2:C$51)</f>
        <v>-0.5080000000000009</v>
      </c>
      <c r="N21">
        <f>B21*M21</f>
        <v>-0.5080000000000009</v>
      </c>
    </row>
    <row r="22" spans="1:14" x14ac:dyDescent="0.25">
      <c r="A22">
        <v>53760</v>
      </c>
      <c r="B22">
        <f>IF(H22="IB",1,0)</f>
        <v>1</v>
      </c>
      <c r="C22">
        <v>2.2000000000000002</v>
      </c>
      <c r="D22">
        <f>B22*C22</f>
        <v>2.2000000000000002</v>
      </c>
      <c r="G22"/>
      <c r="H22" s="3" t="s">
        <v>3</v>
      </c>
      <c r="K22">
        <f>B22*M22</f>
        <v>-0.70800000000000063</v>
      </c>
      <c r="M22">
        <f>C22-AVERAGE(C$2:C$51)</f>
        <v>-0.70800000000000063</v>
      </c>
      <c r="N22">
        <f>B22*M22</f>
        <v>-0.70800000000000063</v>
      </c>
    </row>
    <row r="23" spans="1:14" x14ac:dyDescent="0.25">
      <c r="A23">
        <v>46142</v>
      </c>
      <c r="B23">
        <f>IF(H23="IB",1,0)</f>
        <v>1</v>
      </c>
      <c r="C23">
        <v>2.4</v>
      </c>
      <c r="D23">
        <f>B23*C23</f>
        <v>2.4</v>
      </c>
      <c r="G23"/>
      <c r="H23" s="3" t="s">
        <v>3</v>
      </c>
      <c r="K23">
        <f>B23*M23</f>
        <v>-0.5080000000000009</v>
      </c>
      <c r="M23">
        <f>C23-AVERAGE(C$2:C$51)</f>
        <v>-0.5080000000000009</v>
      </c>
      <c r="N23">
        <f>B23*M23</f>
        <v>-0.5080000000000009</v>
      </c>
    </row>
    <row r="24" spans="1:14" x14ac:dyDescent="0.25">
      <c r="A24">
        <v>49650</v>
      </c>
      <c r="B24">
        <f>IF(H24="IB",1,0)</f>
        <v>1</v>
      </c>
      <c r="C24">
        <v>2.4</v>
      </c>
      <c r="D24">
        <f>B24*C24</f>
        <v>2.4</v>
      </c>
      <c r="G24"/>
      <c r="H24" s="3" t="s">
        <v>3</v>
      </c>
      <c r="K24">
        <f>B24*M24</f>
        <v>-0.5080000000000009</v>
      </c>
      <c r="M24">
        <f>C24-AVERAGE(C$2:C$51)</f>
        <v>-0.5080000000000009</v>
      </c>
      <c r="N24">
        <f>B24*M24</f>
        <v>-0.5080000000000009</v>
      </c>
    </row>
    <row r="25" spans="1:14" x14ac:dyDescent="0.25">
      <c r="A25">
        <v>57794</v>
      </c>
      <c r="B25">
        <f>IF(H25="IB",1,0)</f>
        <v>1</v>
      </c>
      <c r="C25">
        <v>3</v>
      </c>
      <c r="D25">
        <f>B25*C25</f>
        <v>3</v>
      </c>
      <c r="G25"/>
      <c r="H25" s="3" t="s">
        <v>3</v>
      </c>
      <c r="K25">
        <f>B25*M25</f>
        <v>9.1999999999999194E-2</v>
      </c>
      <c r="M25">
        <f>C25-AVERAGE(C$2:C$51)</f>
        <v>9.1999999999999194E-2</v>
      </c>
      <c r="N25">
        <f>B25*M25</f>
        <v>9.1999999999999194E-2</v>
      </c>
    </row>
    <row r="26" spans="1:14" x14ac:dyDescent="0.25">
      <c r="A26">
        <v>63718</v>
      </c>
      <c r="B26">
        <f>IF(H26="IB",1,0)</f>
        <v>0</v>
      </c>
      <c r="C26">
        <v>2.9</v>
      </c>
      <c r="D26">
        <f>B26*C26</f>
        <v>0</v>
      </c>
      <c r="G26"/>
      <c r="H26" s="3" t="s">
        <v>4</v>
      </c>
      <c r="K26">
        <f>B26*M26</f>
        <v>0</v>
      </c>
      <c r="M26">
        <f>C26-AVERAGE(C$2:C$51)</f>
        <v>-8.0000000000008953E-3</v>
      </c>
      <c r="N26">
        <f>B26*M26</f>
        <v>0</v>
      </c>
    </row>
    <row r="27" spans="1:14" x14ac:dyDescent="0.25">
      <c r="A27">
        <v>67909</v>
      </c>
      <c r="B27">
        <f>IF(H27="IB",1,0)</f>
        <v>0</v>
      </c>
      <c r="C27">
        <v>3.4</v>
      </c>
      <c r="D27">
        <f>B27*C27</f>
        <v>0</v>
      </c>
      <c r="G27"/>
      <c r="H27" s="3" t="s">
        <v>4</v>
      </c>
      <c r="K27">
        <f>B27*M27</f>
        <v>0</v>
      </c>
      <c r="M27">
        <f>C27-AVERAGE(C$2:C$51)</f>
        <v>0.4919999999999991</v>
      </c>
      <c r="N27">
        <f>B27*M27</f>
        <v>0</v>
      </c>
    </row>
    <row r="28" spans="1:14" x14ac:dyDescent="0.25">
      <c r="A28">
        <v>65247</v>
      </c>
      <c r="B28">
        <f>IF(H28="IB",1,0)</f>
        <v>0</v>
      </c>
      <c r="C28">
        <v>4</v>
      </c>
      <c r="D28">
        <f>B28*C28</f>
        <v>0</v>
      </c>
      <c r="G28"/>
      <c r="H28" s="3" t="s">
        <v>4</v>
      </c>
      <c r="K28">
        <f>B28*M28</f>
        <v>0</v>
      </c>
      <c r="M28">
        <f>C28-AVERAGE(C$2:C$51)</f>
        <v>1.0919999999999992</v>
      </c>
      <c r="N28">
        <f>B28*M28</f>
        <v>0</v>
      </c>
    </row>
    <row r="29" spans="1:14" x14ac:dyDescent="0.25">
      <c r="A29">
        <v>64653</v>
      </c>
      <c r="B29">
        <f>IF(H29="IB",1,0)</f>
        <v>0</v>
      </c>
      <c r="C29">
        <v>4</v>
      </c>
      <c r="D29">
        <f>B29*C29</f>
        <v>0</v>
      </c>
      <c r="G29"/>
      <c r="H29" s="3" t="s">
        <v>4</v>
      </c>
      <c r="K29">
        <f>B29*M29</f>
        <v>0</v>
      </c>
      <c r="M29">
        <f>C29-AVERAGE(C$2:C$51)</f>
        <v>1.0919999999999992</v>
      </c>
      <c r="N29">
        <f>B29*M29</f>
        <v>0</v>
      </c>
    </row>
    <row r="30" spans="1:14" x14ac:dyDescent="0.25">
      <c r="A30">
        <v>65029</v>
      </c>
      <c r="B30">
        <f>IF(H30="IB",1,0)</f>
        <v>0</v>
      </c>
      <c r="C30">
        <v>3.7</v>
      </c>
      <c r="D30">
        <f>B30*C30</f>
        <v>0</v>
      </c>
      <c r="G30"/>
      <c r="H30" s="3" t="s">
        <v>4</v>
      </c>
      <c r="K30">
        <f>B30*M30</f>
        <v>0</v>
      </c>
      <c r="M30">
        <f>C30-AVERAGE(C$2:C$51)</f>
        <v>0.79199999999999937</v>
      </c>
      <c r="N30">
        <f>B30*M30</f>
        <v>0</v>
      </c>
    </row>
    <row r="31" spans="1:14" x14ac:dyDescent="0.25">
      <c r="A31">
        <v>59208</v>
      </c>
      <c r="B31">
        <f>IF(H31="IB",1,0)</f>
        <v>1</v>
      </c>
      <c r="C31">
        <v>2.8</v>
      </c>
      <c r="D31">
        <f>B31*C31</f>
        <v>2.8</v>
      </c>
      <c r="G31"/>
      <c r="H31" s="3" t="s">
        <v>3</v>
      </c>
      <c r="K31">
        <f>B31*M31</f>
        <v>-0.10800000000000098</v>
      </c>
      <c r="M31">
        <f>C31-AVERAGE(C$2:C$51)</f>
        <v>-0.10800000000000098</v>
      </c>
      <c r="N31">
        <f>B31*M31</f>
        <v>-0.10800000000000098</v>
      </c>
    </row>
    <row r="32" spans="1:14" x14ac:dyDescent="0.25">
      <c r="A32">
        <v>52188</v>
      </c>
      <c r="B32">
        <f>IF(H32="IB",1,0)</f>
        <v>1</v>
      </c>
      <c r="C32">
        <v>2.2999999999999998</v>
      </c>
      <c r="D32">
        <f>B32*C32</f>
        <v>2.2999999999999998</v>
      </c>
      <c r="G32"/>
      <c r="H32" s="3" t="s">
        <v>3</v>
      </c>
      <c r="K32">
        <f>B32*M32</f>
        <v>-0.60800000000000098</v>
      </c>
      <c r="M32">
        <f>C32-AVERAGE(C$2:C$51)</f>
        <v>-0.60800000000000098</v>
      </c>
      <c r="N32">
        <f>B32*M32</f>
        <v>-0.60800000000000098</v>
      </c>
    </row>
    <row r="33" spans="1:14" x14ac:dyDescent="0.25">
      <c r="A33">
        <v>59345</v>
      </c>
      <c r="B33">
        <f>IF(H33="IB",1,0)</f>
        <v>0</v>
      </c>
      <c r="C33">
        <v>3.6</v>
      </c>
      <c r="D33">
        <f>B33*C33</f>
        <v>0</v>
      </c>
      <c r="G33"/>
      <c r="H33" s="3" t="s">
        <v>4</v>
      </c>
      <c r="K33">
        <f>B33*M33</f>
        <v>0</v>
      </c>
      <c r="M33">
        <f>C33-AVERAGE(C$2:C$51)</f>
        <v>0.69199999999999928</v>
      </c>
      <c r="N33">
        <f>B33*M33</f>
        <v>0</v>
      </c>
    </row>
    <row r="34" spans="1:14" x14ac:dyDescent="0.25">
      <c r="A34">
        <v>62223</v>
      </c>
      <c r="B34">
        <f>IF(H34="IB",1,0)</f>
        <v>0</v>
      </c>
      <c r="C34">
        <v>2.4</v>
      </c>
      <c r="D34">
        <f>B34*C34</f>
        <v>0</v>
      </c>
      <c r="G34"/>
      <c r="H34" s="3" t="s">
        <v>4</v>
      </c>
      <c r="K34">
        <f>B34*M34</f>
        <v>0</v>
      </c>
      <c r="M34">
        <f>C34-AVERAGE(C$2:C$51)</f>
        <v>-0.5080000000000009</v>
      </c>
      <c r="N34">
        <f>B34*M34</f>
        <v>0</v>
      </c>
    </row>
    <row r="35" spans="1:14" x14ac:dyDescent="0.25">
      <c r="A35">
        <v>51588</v>
      </c>
      <c r="B35">
        <f>IF(H35="IB",1,0)</f>
        <v>1</v>
      </c>
      <c r="C35">
        <v>2.2999999999999998</v>
      </c>
      <c r="D35">
        <f>B35*C35</f>
        <v>2.2999999999999998</v>
      </c>
      <c r="G35"/>
      <c r="H35" s="3" t="s">
        <v>3</v>
      </c>
      <c r="K35">
        <f>B35*M35</f>
        <v>-0.60800000000000098</v>
      </c>
      <c r="M35">
        <f>C35-AVERAGE(C$2:C$51)</f>
        <v>-0.60800000000000098</v>
      </c>
      <c r="N35">
        <f>B35*M35</f>
        <v>-0.60800000000000098</v>
      </c>
    </row>
    <row r="36" spans="1:14" x14ac:dyDescent="0.25">
      <c r="A36">
        <v>57087</v>
      </c>
      <c r="B36">
        <f>IF(H36="IB",1,0)</f>
        <v>0</v>
      </c>
      <c r="C36">
        <v>3.2</v>
      </c>
      <c r="D36">
        <f>B36*C36</f>
        <v>0</v>
      </c>
      <c r="G36"/>
      <c r="H36" s="3" t="s">
        <v>4</v>
      </c>
      <c r="K36">
        <f>B36*M36</f>
        <v>0</v>
      </c>
      <c r="M36">
        <f>C36-AVERAGE(C$2:C$51)</f>
        <v>0.29199999999999937</v>
      </c>
      <c r="N36">
        <f>B36*M36</f>
        <v>0</v>
      </c>
    </row>
    <row r="37" spans="1:14" x14ac:dyDescent="0.25">
      <c r="A37">
        <v>58814</v>
      </c>
      <c r="B37">
        <f>IF(H37="IB",1,0)</f>
        <v>0</v>
      </c>
      <c r="C37">
        <v>3.1</v>
      </c>
      <c r="D37">
        <f>B37*C37</f>
        <v>0</v>
      </c>
      <c r="G37"/>
      <c r="H37" s="3" t="s">
        <v>4</v>
      </c>
      <c r="K37">
        <f>B37*M37</f>
        <v>0</v>
      </c>
      <c r="M37">
        <f>C37-AVERAGE(C$2:C$51)</f>
        <v>0.19199999999999928</v>
      </c>
      <c r="N37">
        <f>B37*M37</f>
        <v>0</v>
      </c>
    </row>
    <row r="38" spans="1:14" x14ac:dyDescent="0.25">
      <c r="A38">
        <v>66488</v>
      </c>
      <c r="B38">
        <f>IF(H38="IB",1,0)</f>
        <v>0</v>
      </c>
      <c r="C38">
        <v>3.3</v>
      </c>
      <c r="D38">
        <f>B38*C38</f>
        <v>0</v>
      </c>
      <c r="G38"/>
      <c r="H38" s="3" t="s">
        <v>4</v>
      </c>
      <c r="K38">
        <f>B38*M38</f>
        <v>0</v>
      </c>
      <c r="M38">
        <f>C38-AVERAGE(C$2:C$51)</f>
        <v>0.39199999999999902</v>
      </c>
      <c r="N38">
        <f>B38*M38</f>
        <v>0</v>
      </c>
    </row>
    <row r="39" spans="1:14" x14ac:dyDescent="0.25">
      <c r="A39">
        <v>56402</v>
      </c>
      <c r="B39">
        <f>IF(H39="IB",1,0)</f>
        <v>1</v>
      </c>
      <c r="C39">
        <v>2.6</v>
      </c>
      <c r="D39">
        <f>B39*C39</f>
        <v>2.6</v>
      </c>
      <c r="G39"/>
      <c r="H39" s="3" t="s">
        <v>3</v>
      </c>
      <c r="K39">
        <f>B39*M39</f>
        <v>-0.30800000000000072</v>
      </c>
      <c r="M39">
        <f>C39-AVERAGE(C$2:C$51)</f>
        <v>-0.30800000000000072</v>
      </c>
      <c r="N39">
        <f>B39*M39</f>
        <v>-0.30800000000000072</v>
      </c>
    </row>
    <row r="40" spans="1:14" x14ac:dyDescent="0.25">
      <c r="A40">
        <v>58044</v>
      </c>
      <c r="B40">
        <f>IF(H40="IB",1,0)</f>
        <v>0</v>
      </c>
      <c r="C40">
        <v>2.4</v>
      </c>
      <c r="D40">
        <f>B40*C40</f>
        <v>0</v>
      </c>
      <c r="G40"/>
      <c r="H40" s="3" t="s">
        <v>4</v>
      </c>
      <c r="K40">
        <f>B40*M40</f>
        <v>0</v>
      </c>
      <c r="M40">
        <f>C40-AVERAGE(C$2:C$51)</f>
        <v>-0.5080000000000009</v>
      </c>
      <c r="N40">
        <f>B40*M40</f>
        <v>0</v>
      </c>
    </row>
    <row r="41" spans="1:14" x14ac:dyDescent="0.25">
      <c r="A41">
        <v>62889</v>
      </c>
      <c r="B41">
        <f>IF(H41="IB",1,0)</f>
        <v>0</v>
      </c>
      <c r="C41">
        <v>2.7</v>
      </c>
      <c r="D41">
        <f>B41*C41</f>
        <v>0</v>
      </c>
      <c r="G41"/>
      <c r="H41" s="3" t="s">
        <v>4</v>
      </c>
      <c r="K41">
        <f>B41*M41</f>
        <v>0</v>
      </c>
      <c r="M41">
        <f>C41-AVERAGE(C$2:C$51)</f>
        <v>-0.20800000000000063</v>
      </c>
      <c r="N41">
        <f>B41*M41</f>
        <v>0</v>
      </c>
    </row>
    <row r="42" spans="1:14" x14ac:dyDescent="0.25">
      <c r="A42">
        <v>64181</v>
      </c>
      <c r="B42">
        <f>IF(H42="IB",1,0)</f>
        <v>0</v>
      </c>
      <c r="C42">
        <v>2.8</v>
      </c>
      <c r="D42">
        <f>B42*C42</f>
        <v>0</v>
      </c>
      <c r="G42"/>
      <c r="H42" s="3" t="s">
        <v>4</v>
      </c>
      <c r="K42">
        <f>B42*M42</f>
        <v>0</v>
      </c>
      <c r="M42">
        <f>C42-AVERAGE(C$2:C$51)</f>
        <v>-0.10800000000000098</v>
      </c>
      <c r="N42">
        <f>B42*M42</f>
        <v>0</v>
      </c>
    </row>
    <row r="43" spans="1:14" x14ac:dyDescent="0.25">
      <c r="A43">
        <v>59516</v>
      </c>
      <c r="B43">
        <f>IF(H43="IB",1,0)</f>
        <v>1</v>
      </c>
      <c r="C43">
        <v>3.2</v>
      </c>
      <c r="D43">
        <f>B43*C43</f>
        <v>3.2</v>
      </c>
      <c r="G43"/>
      <c r="H43" s="3" t="s">
        <v>3</v>
      </c>
      <c r="K43">
        <f>B43*M43</f>
        <v>0.29199999999999937</v>
      </c>
      <c r="M43">
        <f>C43-AVERAGE(C$2:C$51)</f>
        <v>0.29199999999999937</v>
      </c>
      <c r="N43">
        <f>B43*M43</f>
        <v>0.29199999999999937</v>
      </c>
    </row>
    <row r="44" spans="1:14" x14ac:dyDescent="0.25">
      <c r="A44">
        <v>54800</v>
      </c>
      <c r="B44">
        <f>IF(H44="IB",1,0)</f>
        <v>1</v>
      </c>
      <c r="C44">
        <v>2.9</v>
      </c>
      <c r="D44">
        <f>B44*C44</f>
        <v>2.9</v>
      </c>
      <c r="G44"/>
      <c r="H44" s="3" t="s">
        <v>3</v>
      </c>
      <c r="K44">
        <f>B44*M44</f>
        <v>-8.0000000000008953E-3</v>
      </c>
      <c r="M44">
        <f>C44-AVERAGE(C$2:C$51)</f>
        <v>-8.0000000000008953E-3</v>
      </c>
      <c r="N44">
        <f>B44*M44</f>
        <v>-8.0000000000008953E-3</v>
      </c>
    </row>
    <row r="45" spans="1:14" x14ac:dyDescent="0.25">
      <c r="A45">
        <v>61401</v>
      </c>
      <c r="B45">
        <f>IF(H45="IB",1,0)</f>
        <v>0</v>
      </c>
      <c r="C45">
        <v>3</v>
      </c>
      <c r="D45">
        <f>B45*C45</f>
        <v>0</v>
      </c>
      <c r="G45"/>
      <c r="H45" s="3" t="s">
        <v>4</v>
      </c>
      <c r="K45">
        <f>B45*M45</f>
        <v>0</v>
      </c>
      <c r="M45">
        <f>C45-AVERAGE(C$2:C$51)</f>
        <v>9.1999999999999194E-2</v>
      </c>
      <c r="N45">
        <f>B45*M45</f>
        <v>0</v>
      </c>
    </row>
    <row r="46" spans="1:14" x14ac:dyDescent="0.25">
      <c r="A46">
        <v>53636</v>
      </c>
      <c r="B46">
        <f>IF(H46="IB",1,0)</f>
        <v>1</v>
      </c>
      <c r="C46">
        <v>2.6</v>
      </c>
      <c r="D46">
        <f>B46*C46</f>
        <v>2.6</v>
      </c>
      <c r="G46"/>
      <c r="H46" s="3" t="s">
        <v>3</v>
      </c>
      <c r="K46">
        <f>B46*M46</f>
        <v>-0.30800000000000072</v>
      </c>
      <c r="M46">
        <f>C46-AVERAGE(C$2:C$51)</f>
        <v>-0.30800000000000072</v>
      </c>
      <c r="N46">
        <f>B46*M46</f>
        <v>-0.30800000000000072</v>
      </c>
    </row>
    <row r="47" spans="1:14" x14ac:dyDescent="0.25">
      <c r="A47">
        <v>49878</v>
      </c>
      <c r="B47">
        <f>IF(H47="IB",1,0)</f>
        <v>1</v>
      </c>
      <c r="C47">
        <v>2.2999999999999998</v>
      </c>
      <c r="D47">
        <f>B47*C47</f>
        <v>2.2999999999999998</v>
      </c>
      <c r="G47"/>
      <c r="H47" s="3" t="s">
        <v>3</v>
      </c>
      <c r="K47">
        <f>B47*M47</f>
        <v>-0.60800000000000098</v>
      </c>
      <c r="M47">
        <f>C47-AVERAGE(C$2:C$51)</f>
        <v>-0.60800000000000098</v>
      </c>
      <c r="N47">
        <f>B47*M47</f>
        <v>-0.60800000000000098</v>
      </c>
    </row>
    <row r="48" spans="1:14" x14ac:dyDescent="0.25">
      <c r="A48">
        <v>60924</v>
      </c>
      <c r="B48">
        <f>IF(H48="IB",1,0)</f>
        <v>0</v>
      </c>
      <c r="C48">
        <v>3.6</v>
      </c>
      <c r="D48">
        <f>B48*C48</f>
        <v>0</v>
      </c>
      <c r="G48"/>
      <c r="H48" s="3" t="s">
        <v>4</v>
      </c>
      <c r="K48">
        <f>B48*M48</f>
        <v>0</v>
      </c>
      <c r="M48">
        <f>C48-AVERAGE(C$2:C$51)</f>
        <v>0.69199999999999928</v>
      </c>
      <c r="N48">
        <f>B48*M48</f>
        <v>0</v>
      </c>
    </row>
    <row r="49" spans="1:14" x14ac:dyDescent="0.25">
      <c r="A49">
        <v>56846</v>
      </c>
      <c r="B49">
        <f>IF(H49="IB",1,0)</f>
        <v>1</v>
      </c>
      <c r="C49">
        <v>2.4</v>
      </c>
      <c r="D49">
        <f>B49*C49</f>
        <v>2.4</v>
      </c>
      <c r="G49"/>
      <c r="H49" s="3" t="s">
        <v>3</v>
      </c>
      <c r="K49">
        <f>B49*M49</f>
        <v>-0.5080000000000009</v>
      </c>
      <c r="M49">
        <f>C49-AVERAGE(C$2:C$51)</f>
        <v>-0.5080000000000009</v>
      </c>
      <c r="N49">
        <f>B49*M49</f>
        <v>-0.5080000000000009</v>
      </c>
    </row>
    <row r="50" spans="1:14" x14ac:dyDescent="0.25">
      <c r="A50">
        <v>55780</v>
      </c>
      <c r="B50">
        <f>IF(H50="IB",1,0)</f>
        <v>1</v>
      </c>
      <c r="C50">
        <v>2.9</v>
      </c>
      <c r="D50">
        <f>B50*C50</f>
        <v>2.9</v>
      </c>
      <c r="G50"/>
      <c r="H50" s="3" t="s">
        <v>3</v>
      </c>
      <c r="K50">
        <f>B50*M50</f>
        <v>-8.0000000000008953E-3</v>
      </c>
      <c r="M50">
        <f>C50-AVERAGE(C$2:C$51)</f>
        <v>-8.0000000000008953E-3</v>
      </c>
      <c r="N50">
        <f>B50*M50</f>
        <v>-8.0000000000008953E-3</v>
      </c>
    </row>
    <row r="51" spans="1:14" x14ac:dyDescent="0.25">
      <c r="A51">
        <v>64609</v>
      </c>
      <c r="B51">
        <f>IF(H51="IB",1,0)</f>
        <v>0</v>
      </c>
      <c r="C51">
        <v>4</v>
      </c>
      <c r="D51">
        <f>B51*C51</f>
        <v>0</v>
      </c>
      <c r="G51"/>
      <c r="H51" s="3" t="s">
        <v>4</v>
      </c>
      <c r="K51">
        <f>B51*M51</f>
        <v>0</v>
      </c>
      <c r="M51">
        <f>C51-AVERAGE(C$2:C$51)</f>
        <v>1.0919999999999992</v>
      </c>
      <c r="N51">
        <f>B51*M51</f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Sheet9</vt:lpstr>
      <vt:lpstr>Sheet8</vt:lpstr>
      <vt:lpstr>Sheet11</vt:lpstr>
      <vt:lpstr>Sheet12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2017-02-02T07:55:17Z</dcterms:created>
  <dcterms:modified xsi:type="dcterms:W3CDTF">2019-02-03T17:24:35Z</dcterms:modified>
</cp:coreProperties>
</file>