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xr\Downloads\macquirie course 2 university\week 4\"/>
    </mc:Choice>
  </mc:AlternateContent>
  <xr:revisionPtr revIDLastSave="0" documentId="8_{579FCBCA-0817-4CBD-BDAD-F6AF4A81F4CB}" xr6:coauthVersionLast="41" xr6:coauthVersionMax="41" xr10:uidLastSave="{00000000-0000-0000-0000-000000000000}"/>
  <bookViews>
    <workbookView xWindow="-120" yWindow="-120" windowWidth="20730" windowHeight="11760" activeTab="1" xr2:uid="{00000000-000D-0000-FFFF-FFFF00000000}"/>
  </bookViews>
  <sheets>
    <sheet name="Ealing Property Sales" sheetId="1" r:id="rId1"/>
    <sheet name="Summary Data" sheetId="3" r:id="rId2"/>
    <sheet name="Sheet1" sheetId="5" r:id="rId3"/>
    <sheet name="Lists" sheetId="4" state="hidden" r:id="rId4"/>
  </sheets>
  <definedNames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81029"/>
</workbook>
</file>

<file path=xl/calcChain.xml><?xml version="1.0" encoding="utf-8"?>
<calcChain xmlns="http://schemas.openxmlformats.org/spreadsheetml/2006/main">
  <c r="B14" i="3" l="1"/>
  <c r="B15" i="3"/>
  <c r="B16" i="3"/>
  <c r="B17" i="3"/>
  <c r="B18" i="3"/>
  <c r="B13" i="3"/>
  <c r="C14" i="3"/>
  <c r="C15" i="3"/>
  <c r="C16" i="3"/>
  <c r="C17" i="3"/>
  <c r="C18" i="3"/>
  <c r="C13" i="3"/>
  <c r="C5" i="3"/>
  <c r="D5" i="3"/>
  <c r="E5" i="3"/>
  <c r="C6" i="3"/>
  <c r="D6" i="3"/>
  <c r="E6" i="3"/>
  <c r="C7" i="3"/>
  <c r="D7" i="3"/>
  <c r="E7" i="3"/>
  <c r="C8" i="3"/>
  <c r="D8" i="3"/>
  <c r="E8" i="3"/>
  <c r="D4" i="3"/>
  <c r="E4" i="3"/>
  <c r="C4" i="3"/>
  <c r="B5" i="3"/>
  <c r="B6" i="3"/>
  <c r="B7" i="3"/>
  <c r="B8" i="3"/>
  <c r="B4" i="3"/>
  <c r="F2" i="1"/>
  <c r="C3" i="1"/>
  <c r="E9" i="3" l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<sst xmlns="http://schemas.openxmlformats.org/spreadsheetml/2006/main" count="5981" uniqueCount="1706">
  <si>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</si>
  <si>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</si>
  <si>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</si>
  <si>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</si>
  <si>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</si>
  <si>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</si>
  <si>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</si>
  <si>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</si>
  <si>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</si>
  <si>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</si>
  <si>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</si>
  <si>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</si>
  <si>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</si>
  <si>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</si>
  <si>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</si>
  <si>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</si>
  <si>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</si>
  <si>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</si>
  <si>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</si>
  <si>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</si>
  <si>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</si>
  <si>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</si>
  <si>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</si>
  <si>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</si>
  <si>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</si>
  <si>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</si>
  <si>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</si>
  <si>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</si>
  <si>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</si>
  <si>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</si>
  <si>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</si>
  <si>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</si>
  <si>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</si>
  <si>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</si>
  <si>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</si>
  <si>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</si>
  <si>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</si>
  <si>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</si>
  <si>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</si>
  <si>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</si>
  <si>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</si>
  <si>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</si>
  <si>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</si>
  <si>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</si>
  <si>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</si>
  <si>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</si>
  <si>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</si>
  <si>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</si>
  <si>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</si>
  <si>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</si>
  <si>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</si>
  <si>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</si>
  <si>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</si>
  <si>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</si>
  <si>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</si>
  <si>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</si>
  <si>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</si>
  <si>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</si>
  <si>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</si>
  <si>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</si>
  <si>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</si>
  <si>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</si>
  <si>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</si>
  <si>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</si>
  <si>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</si>
  <si>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</si>
  <si>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</si>
  <si>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</si>
  <si>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</si>
  <si>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</si>
  <si>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</si>
  <si>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</si>
  <si>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</si>
  <si>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</si>
  <si>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</si>
  <si>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</si>
  <si>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</si>
  <si>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</si>
  <si>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</si>
  <si>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</si>
  <si>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</si>
  <si>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</si>
  <si>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</si>
  <si>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</si>
  <si>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</si>
  <si>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</si>
  <si>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</si>
  <si>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</si>
  <si>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</si>
  <si>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</si>
  <si>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</si>
  <si>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</si>
  <si>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</si>
  <si>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</si>
  <si>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</si>
  <si>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</si>
  <si>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</si>
  <si>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</si>
  <si>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</si>
  <si>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</si>
  <si>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</si>
  <si>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</si>
  <si>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</si>
  <si>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</si>
  <si>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</si>
  <si>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</si>
  <si>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</si>
  <si>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</si>
  <si>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</si>
  <si>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</si>
  <si>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</si>
  <si>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</si>
  <si>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</si>
  <si>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</si>
  <si>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</si>
  <si>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</si>
  <si>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</si>
  <si>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</si>
  <si>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</si>
  <si>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</si>
  <si>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</si>
  <si>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</si>
  <si>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</si>
  <si>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</si>
  <si>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</si>
  <si>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</si>
  <si>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</si>
  <si>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</si>
  <si>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</si>
  <si>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</si>
  <si>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</si>
  <si>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</si>
  <si>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</si>
  <si>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</si>
  <si>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</si>
  <si>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</si>
  <si>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</si>
  <si>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</si>
  <si>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</si>
  <si>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</si>
  <si>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</si>
  <si>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</si>
  <si>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</si>
  <si>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</si>
  <si>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</si>
  <si>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</si>
  <si>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</si>
  <si>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</si>
  <si>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</si>
  <si>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</si>
  <si>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</si>
  <si>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</si>
  <si>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</si>
  <si>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</si>
  <si>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</si>
  <si>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</si>
  <si>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</si>
  <si>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</si>
  <si>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</si>
  <si>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</si>
  <si>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</si>
  <si>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</si>
  <si>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</si>
  <si>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</si>
  <si>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</si>
  <si>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</si>
  <si>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</si>
  <si>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</si>
  <si>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</si>
  <si>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</si>
  <si>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</si>
  <si>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</si>
  <si>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</si>
  <si>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</si>
  <si>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</si>
  <si>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</si>
  <si>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</si>
  <si>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</si>
  <si>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</si>
  <si>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</si>
  <si>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</si>
  <si>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</si>
  <si>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</si>
  <si>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</si>
  <si>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</si>
  <si>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</si>
  <si>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</si>
  <si>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</si>
  <si>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</si>
  <si>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</si>
  <si>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</si>
  <si>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</si>
  <si>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</si>
  <si>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</si>
  <si>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</si>
  <si>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</si>
  <si>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</si>
  <si>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</si>
  <si>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</si>
  <si>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</si>
  <si>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</si>
  <si>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</si>
  <si>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</si>
  <si>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</si>
  <si>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</si>
  <si>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</si>
  <si>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</si>
  <si>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</si>
  <si>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</si>
  <si>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</si>
  <si>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</si>
  <si>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</si>
  <si>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</si>
  <si>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</si>
  <si>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</si>
  <si>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</si>
  <si>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</si>
  <si>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</si>
  <si>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</si>
  <si>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</si>
  <si>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</si>
  <si>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</si>
  <si>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</si>
  <si>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</si>
  <si>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</si>
  <si>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</si>
  <si>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</si>
  <si>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</si>
  <si>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</si>
  <si>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</si>
  <si>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</si>
  <si>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</si>
  <si>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</si>
  <si>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</si>
  <si>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</si>
  <si>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</si>
  <si>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</si>
  <si>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</si>
  <si>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</si>
  <si>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</si>
  <si>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</si>
  <si>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</si>
  <si>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</si>
  <si>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</si>
  <si>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</si>
  <si>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</si>
  <si>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</si>
  <si>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</si>
  <si>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</si>
  <si>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</si>
  <si>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</si>
  <si>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</si>
  <si>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</si>
  <si>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</si>
  <si>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</si>
  <si>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</si>
  <si>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</si>
  <si>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</si>
  <si>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</si>
  <si>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</si>
  <si>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</si>
  <si>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</si>
  <si>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</si>
  <si>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</si>
  <si>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</si>
  <si>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</si>
  <si>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</si>
  <si>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</si>
  <si>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</si>
  <si>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</si>
  <si>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</si>
  <si>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</si>
  <si>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</si>
  <si>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</si>
  <si>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</si>
  <si>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</si>
  <si>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</si>
  <si>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</si>
  <si>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</si>
  <si>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</si>
  <si>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</si>
  <si>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</si>
  <si>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</si>
  <si>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</si>
  <si>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</si>
  <si>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</si>
  <si>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</si>
  <si>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</si>
  <si>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</si>
  <si>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</si>
  <si>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</si>
  <si>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</si>
  <si>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</si>
  <si>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</si>
  <si>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</si>
  <si>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</si>
  <si>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</si>
  <si>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</si>
  <si>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</si>
  <si>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</si>
  <si>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</si>
  <si>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</si>
  <si>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</si>
  <si>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</si>
  <si>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</si>
  <si>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</si>
  <si>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</si>
  <si>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</si>
  <si>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</si>
  <si>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</si>
  <si>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</si>
  <si>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</si>
  <si>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</si>
  <si>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</si>
  <si>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</si>
  <si>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</si>
  <si>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</si>
  <si>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</si>
  <si>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</si>
  <si>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</si>
  <si>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</si>
  <si>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</si>
  <si>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</si>
  <si>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</si>
  <si>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</si>
  <si>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</si>
  <si>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</si>
  <si>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</si>
  <si>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</si>
  <si>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</si>
  <si>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</si>
  <si>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</si>
  <si>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</si>
  <si>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</si>
  <si>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</si>
  <si>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</si>
  <si>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</si>
  <si>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</si>
  <si>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</si>
  <si>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</si>
  <si>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</si>
  <si>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</si>
  <si>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</si>
  <si>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</si>
  <si>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</si>
  <si>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</si>
  <si>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</si>
  <si>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</si>
  <si>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</si>
  <si>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</si>
  <si>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</si>
  <si>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</si>
  <si>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</si>
  <si>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</si>
  <si>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</si>
  <si>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</si>
  <si>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</si>
  <si>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</si>
  <si>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</si>
  <si>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</si>
  <si>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</si>
  <si>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</si>
  <si>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</si>
  <si>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</si>
  <si>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</si>
  <si>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</si>
  <si>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</si>
  <si>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</si>
  <si>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</si>
  <si>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</si>
  <si>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</si>
  <si>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</si>
  <si>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</si>
  <si>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</si>
  <si>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</si>
  <si>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</si>
  <si>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</si>
  <si>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</si>
  <si>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</si>
  <si>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</si>
  <si>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</si>
  <si>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</si>
  <si>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</si>
  <si>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</si>
  <si>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</si>
  <si>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</si>
  <si>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</si>
  <si>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</si>
  <si>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</si>
  <si>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</si>
  <si>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</si>
  <si>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</si>
  <si>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</si>
  <si>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</si>
  <si>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</si>
  <si>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</si>
  <si>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</si>
  <si>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</si>
  <si>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</si>
  <si>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</si>
  <si>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</si>
  <si>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</si>
  <si>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</si>
  <si>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</si>
  <si>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</si>
  <si>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</si>
  <si>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</si>
  <si>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</si>
  <si>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</si>
  <si>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</si>
  <si>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</si>
  <si>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</si>
  <si>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</si>
  <si>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</si>
  <si>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</si>
  <si>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</si>
  <si>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</si>
  <si>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</si>
  <si>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</si>
  <si>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</si>
  <si>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</si>
  <si>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</si>
  <si>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</si>
  <si>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</si>
  <si>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</si>
  <si>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</si>
  <si>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</si>
  <si>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</si>
  <si>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</si>
  <si>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</si>
  <si>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</si>
  <si>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</si>
  <si>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</si>
  <si>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</si>
  <si>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</si>
  <si>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</si>
  <si>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</si>
  <si>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</si>
  <si>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</si>
  <si>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</si>
  <si>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</si>
  <si>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</si>
  <si>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</si>
  <si>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</si>
  <si>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</si>
  <si>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</si>
  <si>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</si>
  <si>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</si>
  <si>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</si>
  <si>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</si>
  <si>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</si>
  <si>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</si>
  <si>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</si>
  <si>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</si>
  <si>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</si>
  <si>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</si>
  <si>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</si>
  <si>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</si>
  <si>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</si>
  <si>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</si>
  <si>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</si>
  <si>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</si>
  <si>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</si>
  <si>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</si>
  <si>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</si>
  <si>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</si>
  <si>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</si>
  <si>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</si>
  <si>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</si>
  <si>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</si>
  <si>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</si>
  <si>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</si>
  <si>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</si>
  <si>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</si>
  <si>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</si>
  <si>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</si>
  <si>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</si>
  <si>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</si>
  <si>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</si>
  <si>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</si>
  <si>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</si>
  <si>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</si>
  <si>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</si>
  <si>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</si>
  <si>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</si>
  <si>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</si>
  <si>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</si>
  <si>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</si>
  <si>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</si>
  <si>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</si>
  <si>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</si>
  <si>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</si>
  <si>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</si>
  <si>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</si>
  <si>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</si>
  <si>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</si>
  <si>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</si>
  <si>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</si>
  <si>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</si>
  <si>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</si>
  <si>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</si>
  <si>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</si>
  <si>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</si>
  <si>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</si>
  <si>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</si>
  <si>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</si>
  <si>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</si>
  <si>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</si>
  <si>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</si>
  <si>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</si>
  <si>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</si>
  <si>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</si>
  <si>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</si>
  <si>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</si>
  <si>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</si>
  <si>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</si>
  <si>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</si>
  <si>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</si>
  <si>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</si>
  <si>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</si>
  <si>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</si>
  <si>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</si>
  <si>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</si>
  <si>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</si>
  <si>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</si>
  <si>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</si>
  <si>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</si>
  <si>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</si>
  <si>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</si>
  <si>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</si>
  <si>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</si>
  <si>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</si>
  <si>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</si>
  <si>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</si>
  <si>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</si>
  <si>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</si>
  <si>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</si>
  <si>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</si>
  <si>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</si>
  <si>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</si>
  <si>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</si>
  <si>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</si>
  <si>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</si>
  <si>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</si>
  <si>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</si>
  <si>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</si>
  <si>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</si>
  <si>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</si>
  <si>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</si>
  <si>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</si>
  <si>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</si>
  <si>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</si>
  <si>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</si>
  <si>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</si>
  <si>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</si>
  <si>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</si>
  <si>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</si>
  <si>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</si>
  <si>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</si>
  <si>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</si>
  <si>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</si>
  <si>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</si>
  <si>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</si>
  <si>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</si>
  <si>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</si>
  <si>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</si>
  <si>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</si>
  <si>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</si>
  <si>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</si>
  <si>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</si>
  <si>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</si>
  <si>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</si>
  <si>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</si>
  <si>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</si>
  <si>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</si>
  <si>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</si>
  <si>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</si>
  <si>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</si>
  <si>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</si>
  <si>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</si>
  <si>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</si>
  <si>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</si>
  <si>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</si>
  <si>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</si>
  <si>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</si>
  <si>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</si>
  <si>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</si>
  <si>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</si>
  <si>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</si>
  <si>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</si>
  <si>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</si>
  <si>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</si>
  <si>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</si>
  <si>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</si>
  <si>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</si>
  <si>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</si>
  <si>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</si>
  <si>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</si>
  <si>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</si>
  <si>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</si>
  <si>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</si>
  <si>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</si>
  <si>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</si>
  <si>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</si>
  <si>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</si>
  <si>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</si>
  <si>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</si>
  <si>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</si>
  <si>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</si>
  <si>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</si>
  <si>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</si>
  <si>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</si>
  <si>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</si>
  <si>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</si>
  <si>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</si>
  <si>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</si>
  <si>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</si>
  <si>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</si>
  <si>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</si>
  <si>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</si>
  <si>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</si>
  <si>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</si>
  <si>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</si>
  <si>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</si>
  <si>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</si>
  <si>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</si>
  <si>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</si>
  <si>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</si>
  <si>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</si>
  <si>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</si>
  <si>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</si>
  <si>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</si>
  <si>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</si>
  <si>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</si>
  <si>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</si>
  <si>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</si>
  <si>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</si>
  <si>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</si>
  <si>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</si>
  <si>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</si>
  <si>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</si>
  <si>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</si>
  <si>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</si>
  <si>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</si>
  <si>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</si>
  <si>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</si>
  <si>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</si>
  <si>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</si>
  <si>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</si>
  <si>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</si>
  <si>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</si>
  <si>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</si>
  <si>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</si>
  <si>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</si>
  <si>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</si>
  <si>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</si>
  <si>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</si>
  <si>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</si>
  <si>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</si>
  <si>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</si>
  <si>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</si>
  <si>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</si>
  <si>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</si>
  <si>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</si>
  <si>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</si>
  <si>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</si>
  <si>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</si>
  <si>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</si>
  <si>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</si>
  <si>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</si>
  <si>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</si>
  <si>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</si>
  <si>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</si>
  <si>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</si>
  <si>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</si>
  <si>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</si>
  <si>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</si>
  <si>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</si>
  <si>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</si>
  <si>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</si>
  <si>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</si>
  <si>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</si>
  <si>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</si>
  <si>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</si>
  <si>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</si>
  <si>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</si>
  <si>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</si>
  <si>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</si>
  <si>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</si>
  <si>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</si>
  <si>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</si>
  <si>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</si>
  <si>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</si>
  <si>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</si>
  <si>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</si>
  <si>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</si>
  <si>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</si>
  <si>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</si>
  <si>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</si>
  <si>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</si>
  <si>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</si>
  <si>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</si>
  <si>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</si>
  <si>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</si>
  <si>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</si>
  <si>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</si>
  <si>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</si>
  <si>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</si>
  <si>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</si>
  <si>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</si>
  <si>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</si>
  <si>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</si>
  <si>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</si>
  <si>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</si>
  <si>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</si>
  <si>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</si>
  <si>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</si>
  <si>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</si>
  <si>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</si>
  <si>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</si>
  <si>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</si>
  <si>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</si>
  <si>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</si>
  <si>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</si>
  <si>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</si>
  <si>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</si>
  <si>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</si>
  <si>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</si>
  <si>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</si>
  <si>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</si>
  <si>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</si>
  <si>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</si>
  <si>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</si>
  <si>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</si>
  <si>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</si>
  <si>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</si>
  <si>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</si>
  <si>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</si>
  <si>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</si>
  <si>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</si>
  <si>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</si>
  <si>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</si>
  <si>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</si>
  <si>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</si>
  <si>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</si>
  <si>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</si>
  <si>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</si>
  <si>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</si>
  <si>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</si>
  <si>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</si>
  <si>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</si>
  <si>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</si>
  <si>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</si>
  <si>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</si>
  <si>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</si>
  <si>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</si>
  <si>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</si>
  <si>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</si>
  <si>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</si>
  <si>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</si>
  <si>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</si>
  <si>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</si>
  <si>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</si>
  <si>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</si>
  <si>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</si>
  <si>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</si>
  <si>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</si>
  <si>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</si>
  <si>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</si>
  <si>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</si>
  <si>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</si>
  <si>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</si>
  <si>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</si>
  <si>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</si>
  <si>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</si>
  <si>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</si>
  <si>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</si>
  <si>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</si>
  <si>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</si>
  <si>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</si>
  <si>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</si>
  <si>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</si>
  <si>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</si>
  <si>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</si>
  <si>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</si>
  <si>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</si>
  <si>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</si>
  <si>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</si>
  <si>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</si>
  <si>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</si>
  <si>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</si>
  <si>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</si>
  <si>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</si>
  <si>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</si>
  <si>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</si>
  <si>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</si>
  <si>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</si>
  <si>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</si>
  <si>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</si>
  <si>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</si>
  <si>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</si>
  <si>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</si>
  <si>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</si>
  <si>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</si>
  <si>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</si>
  <si>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</si>
  <si>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</si>
  <si>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</si>
  <si>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</si>
  <si>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</si>
  <si>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</si>
  <si>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</si>
  <si>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</si>
  <si>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</si>
  <si>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</si>
  <si>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</si>
  <si>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</si>
  <si>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</si>
  <si>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</si>
  <si>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</si>
  <si>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</si>
  <si>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</si>
  <si>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</si>
  <si>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</si>
  <si>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</si>
  <si>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</si>
  <si>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</si>
  <si>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</si>
  <si>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</si>
  <si>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</si>
  <si>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</si>
  <si>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</si>
  <si>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</si>
  <si>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</si>
  <si>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</si>
  <si>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</si>
  <si>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</si>
  <si>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</si>
  <si>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</si>
  <si>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</si>
  <si>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</si>
  <si>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</si>
  <si>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</si>
  <si>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</si>
  <si>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</si>
  <si>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</si>
  <si>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</si>
  <si>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</si>
  <si>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</si>
  <si>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</si>
  <si>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</si>
  <si>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</si>
  <si>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</si>
  <si>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</si>
  <si>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</si>
  <si>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</si>
  <si>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</si>
  <si>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</si>
  <si>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</si>
  <si>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</si>
  <si>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</si>
  <si>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</si>
  <si>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</si>
  <si>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</si>
  <si>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</si>
  <si>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</si>
  <si>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</si>
  <si>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</si>
  <si>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</si>
  <si>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</si>
  <si>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</si>
  <si>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</si>
  <si>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</si>
  <si>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</si>
  <si>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</si>
  <si>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</si>
  <si>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</si>
  <si>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</si>
  <si>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</si>
  <si>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</si>
  <si>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</si>
  <si>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</si>
  <si>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</si>
  <si>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</si>
  <si>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</si>
  <si>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</si>
  <si>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</si>
  <si>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</si>
  <si>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</si>
  <si>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</si>
  <si>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</si>
  <si>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</si>
  <si>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</si>
  <si>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</si>
  <si>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</si>
  <si>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</si>
  <si>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</si>
  <si>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</si>
  <si>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</si>
  <si>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</si>
  <si>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</si>
  <si>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</si>
  <si>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</si>
  <si>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</si>
  <si>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</si>
  <si>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</si>
  <si>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</si>
  <si>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</si>
  <si>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</si>
  <si>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</si>
  <si>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</si>
  <si>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</si>
  <si>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</si>
  <si>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</si>
  <si>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</si>
  <si>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</si>
  <si>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</si>
  <si>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</si>
  <si>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</si>
  <si>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</si>
  <si>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</si>
  <si>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</si>
  <si>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</si>
  <si>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</si>
  <si>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</si>
  <si>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</si>
  <si>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</si>
  <si>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</si>
  <si>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</si>
  <si>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</si>
  <si>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</si>
  <si>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</si>
  <si>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</si>
  <si>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</si>
  <si>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</si>
  <si>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</si>
  <si>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</si>
  <si>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</si>
  <si>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</si>
  <si>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</si>
  <si>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</si>
  <si>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</si>
  <si>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</si>
  <si>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</si>
  <si>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</si>
  <si>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</si>
  <si>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</si>
  <si>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</si>
  <si>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</si>
  <si>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</si>
  <si>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</si>
  <si>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</si>
  <si>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</si>
  <si>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</si>
  <si>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</si>
  <si>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</si>
  <si>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</si>
  <si>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</si>
  <si>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</si>
  <si>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</si>
  <si>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</si>
  <si>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</si>
  <si>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</si>
  <si>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</si>
  <si>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</si>
  <si>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</si>
  <si>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</si>
  <si>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</si>
  <si>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</si>
  <si>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</si>
  <si>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</si>
  <si>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</si>
  <si>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</si>
  <si>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</si>
  <si>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</si>
  <si>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</si>
  <si>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</si>
  <si>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</si>
  <si>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</si>
  <si>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</si>
  <si>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</si>
  <si>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</si>
  <si>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</si>
  <si>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</si>
  <si>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</si>
  <si>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</si>
  <si>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</si>
  <si>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</si>
  <si>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</si>
  <si>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</si>
  <si>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</si>
  <si>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</si>
  <si>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</si>
  <si>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</si>
  <si>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</si>
  <si>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</si>
  <si>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</si>
  <si>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</si>
  <si>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</si>
  <si>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</si>
  <si>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</si>
  <si>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</si>
  <si>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</si>
  <si>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</si>
  <si>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</si>
  <si>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</si>
  <si>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</si>
  <si>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</si>
  <si>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</si>
  <si>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</si>
  <si>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</si>
  <si>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</si>
  <si>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</si>
  <si>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</si>
  <si>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</si>
  <si>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</si>
  <si>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</si>
  <si>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</si>
  <si>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</si>
  <si>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</si>
  <si>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</si>
  <si>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</si>
  <si>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</si>
  <si>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</si>
  <si>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</si>
  <si>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</si>
  <si>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</si>
  <si>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</si>
  <si>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</si>
  <si>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</si>
  <si>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</si>
  <si>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</si>
  <si>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</si>
  <si>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</si>
  <si>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</si>
  <si>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</si>
  <si>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</si>
  <si>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</si>
  <si>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</si>
  <si>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</si>
  <si>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</si>
  <si>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</si>
  <si>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</si>
  <si>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</si>
  <si>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</si>
  <si>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</si>
  <si>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</si>
  <si>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</si>
  <si>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</si>
  <si>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</si>
  <si>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</si>
  <si>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</si>
  <si>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</si>
  <si>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</si>
  <si>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</si>
  <si>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</si>
  <si>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</si>
  <si>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</si>
  <si>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</si>
  <si>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</si>
  <si>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</si>
  <si>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</si>
  <si>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</si>
  <si>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</si>
  <si>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</si>
  <si>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</si>
  <si>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</si>
  <si>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</si>
  <si>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</si>
  <si>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</si>
  <si>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</si>
  <si>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</si>
  <si>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</si>
  <si>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</si>
  <si>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</si>
  <si>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</si>
  <si>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</si>
  <si>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</si>
  <si>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</si>
  <si>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</si>
  <si>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</si>
  <si>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</si>
  <si>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</si>
  <si>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</si>
  <si>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</si>
  <si>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</si>
  <si>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</si>
  <si>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</si>
  <si>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</si>
  <si>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</si>
  <si>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</si>
  <si>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</si>
  <si>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</si>
  <si>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</si>
  <si>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</si>
  <si>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</si>
  <si>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</si>
  <si>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</si>
  <si>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</si>
  <si>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</si>
  <si>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</si>
  <si>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</si>
  <si>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</si>
  <si>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</si>
  <si>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</si>
  <si>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</si>
  <si>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</si>
  <si>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</si>
  <si>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</si>
  <si>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</si>
  <si>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</si>
  <si>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</si>
  <si>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</si>
  <si>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</si>
  <si>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</si>
  <si>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</si>
  <si>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</si>
  <si>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</si>
  <si>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</si>
  <si>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</si>
  <si>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</si>
  <si>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</si>
  <si>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</si>
  <si>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</si>
  <si>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</si>
  <si>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</si>
  <si>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</si>
  <si>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</si>
  <si>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</si>
  <si>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</si>
  <si>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</si>
  <si>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</si>
  <si>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</si>
  <si>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</si>
  <si>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</si>
  <si>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</si>
  <si>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</si>
  <si>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</si>
  <si>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</si>
  <si>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</si>
  <si>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</si>
  <si>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</si>
  <si>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</si>
  <si>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</si>
  <si>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</si>
  <si>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</si>
  <si>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</si>
  <si>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</si>
  <si>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</si>
  <si>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</si>
  <si>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</si>
  <si>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</si>
  <si>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</si>
  <si>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</si>
  <si>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</si>
  <si>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</si>
  <si>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</si>
  <si>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</si>
  <si>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</si>
  <si>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</si>
  <si>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</si>
  <si>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</si>
  <si>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</si>
  <si>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</si>
  <si>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</si>
  <si>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</si>
  <si>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</si>
  <si>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</si>
  <si>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</si>
  <si>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</si>
  <si>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</si>
  <si>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</si>
  <si>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</si>
  <si>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</si>
  <si>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</si>
  <si>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</si>
  <si>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</si>
  <si>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</si>
  <si>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</si>
  <si>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</si>
  <si>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</si>
  <si>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</si>
  <si>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</si>
  <si>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</si>
  <si>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</si>
  <si>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</si>
  <si>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</si>
  <si>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</si>
  <si>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</si>
  <si>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</si>
  <si>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</si>
  <si>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</si>
  <si>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</si>
  <si>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</si>
  <si>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</si>
  <si>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</si>
  <si>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</si>
  <si>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</si>
  <si>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</si>
  <si>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</si>
  <si>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</si>
  <si>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</si>
  <si>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</si>
  <si>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</si>
  <si>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</si>
  <si>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</si>
  <si>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</si>
  <si>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</si>
  <si>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</si>
  <si>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</si>
  <si>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</si>
  <si>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</si>
  <si>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</si>
  <si>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</si>
  <si>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</si>
  <si>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</si>
  <si>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</si>
  <si>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</si>
  <si>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</si>
  <si>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</si>
  <si>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</si>
  <si>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</si>
  <si>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</si>
  <si>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</si>
  <si>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</si>
  <si>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</si>
  <si>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</si>
  <si>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</si>
  <si>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</si>
  <si>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</si>
  <si>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</si>
  <si>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</si>
  <si>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</si>
  <si>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</si>
  <si>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</si>
  <si>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</si>
  <si>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</si>
  <si>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</si>
  <si>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</si>
  <si>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</si>
  <si>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</si>
  <si>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</si>
  <si>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</si>
  <si>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</si>
  <si>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</si>
  <si>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</si>
  <si>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</si>
  <si>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</si>
  <si>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</si>
  <si>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</si>
  <si>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</si>
  <si>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</si>
  <si>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</si>
  <si>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</si>
  <si>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</si>
  <si>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</si>
  <si>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</si>
  <si>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</si>
  <si>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</si>
  <si>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</si>
  <si>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</si>
  <si>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</si>
  <si>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</si>
  <si>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</si>
  <si>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</si>
  <si>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</si>
  <si>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</si>
  <si>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</si>
  <si>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</si>
  <si>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</si>
  <si>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</si>
  <si>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</si>
  <si>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</si>
  <si>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</si>
  <si>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</si>
  <si>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</si>
  <si>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</si>
  <si>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</si>
  <si>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</si>
  <si>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</si>
  <si>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</si>
  <si>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</si>
  <si>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</si>
  <si>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</si>
  <si>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</si>
  <si>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</si>
  <si>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</si>
  <si>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</si>
  <si>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</si>
  <si>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</si>
  <si>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</si>
  <si>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</si>
  <si>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</si>
  <si>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</si>
  <si>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</si>
  <si>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</si>
  <si>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</si>
  <si>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</si>
  <si>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</si>
  <si>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</si>
  <si>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</si>
  <si>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</si>
  <si>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</si>
  <si>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</si>
  <si>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</si>
  <si>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</si>
  <si>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</si>
  <si>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</si>
  <si>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</si>
  <si>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</si>
  <si>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</si>
  <si>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</si>
  <si>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</si>
  <si>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</si>
  <si>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</si>
  <si>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</si>
  <si>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</si>
  <si>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</si>
  <si>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</si>
  <si>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</si>
  <si>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</si>
  <si>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</si>
  <si>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</si>
  <si>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</si>
  <si>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</si>
  <si>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</si>
  <si>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</si>
  <si>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</si>
  <si>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</si>
  <si>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</si>
  <si>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</si>
  <si>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</si>
  <si>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</si>
  <si>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</si>
  <si>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</si>
  <si>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</si>
  <si>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</si>
  <si>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</si>
  <si>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</si>
  <si>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</si>
  <si>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</si>
  <si>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</si>
  <si>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</si>
  <si>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</si>
  <si>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</si>
  <si>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</si>
  <si>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</si>
  <si>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</si>
  <si>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</si>
  <si>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</si>
  <si>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</si>
  <si>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</si>
  <si>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</si>
  <si>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</si>
  <si>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</si>
  <si>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</si>
  <si>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</si>
  <si>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</si>
  <si>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</si>
  <si>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</si>
  <si>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</si>
  <si>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</si>
  <si>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</si>
  <si>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</si>
  <si>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</si>
  <si>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</si>
  <si>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</si>
  <si>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</si>
  <si>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</si>
  <si>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</si>
  <si>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</si>
  <si>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</si>
  <si>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</si>
  <si>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</si>
  <si>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</si>
  <si>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</si>
  <si>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</si>
  <si>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</si>
  <si>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</si>
  <si>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</si>
  <si>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</si>
  <si>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</si>
  <si>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</si>
  <si>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</si>
  <si>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</si>
  <si>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</si>
  <si>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</si>
  <si>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</si>
  <si>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</si>
  <si>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</si>
  <si>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</si>
  <si>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</si>
  <si>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</si>
  <si>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</si>
  <si>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</si>
  <si>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</si>
  <si>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</si>
  <si>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</si>
  <si>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</si>
  <si>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</si>
  <si>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</si>
  <si>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</si>
  <si>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</si>
  <si>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</si>
  <si>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</si>
  <si>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</si>
  <si>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</si>
  <si>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</si>
  <si>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</si>
  <si>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</si>
  <si>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</si>
  <si>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</si>
  <si>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</si>
  <si>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</si>
  <si>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</si>
  <si>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</si>
  <si>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</si>
  <si>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</si>
  <si>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</si>
  <si>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</si>
  <si>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</si>
  <si>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</si>
  <si>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</si>
  <si>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</si>
  <si>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</si>
  <si>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</si>
  <si>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</si>
  <si>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</si>
  <si>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</si>
  <si>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</si>
  <si>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</si>
  <si>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</si>
  <si>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</si>
  <si>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</si>
  <si>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</si>
  <si>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</si>
  <si>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</si>
  <si>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</si>
  <si>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</si>
  <si>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</si>
  <si>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</si>
  <si>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</si>
  <si>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</si>
  <si>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</si>
  <si>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</si>
  <si>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</si>
  <si>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</si>
  <si>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</si>
  <si>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</si>
  <si>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</si>
  <si>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</si>
  <si>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</si>
  <si>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</si>
  <si>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</si>
  <si>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</si>
  <si>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</si>
  <si>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</si>
  <si>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</si>
  <si>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</si>
  <si>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</si>
  <si>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</si>
  <si>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</si>
  <si>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</si>
  <si>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</si>
  <si>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</si>
  <si>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</si>
  <si>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</si>
  <si>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</si>
  <si>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</si>
  <si>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</si>
  <si>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</si>
  <si>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</si>
  <si>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</si>
  <si>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</si>
  <si>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</si>
  <si>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</si>
  <si>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</si>
  <si>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</si>
  <si>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</si>
  <si>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</si>
  <si>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</si>
  <si>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</si>
  <si>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</si>
  <si>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</si>
  <si>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</si>
  <si>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</si>
  <si>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</si>
  <si>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</si>
  <si>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</si>
  <si>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</si>
  <si>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</si>
  <si>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</si>
  <si>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</si>
  <si>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</si>
  <si>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</si>
  <si>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</si>
  <si>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</si>
  <si>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</si>
  <si>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</si>
  <si>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</si>
  <si>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</si>
  <si>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</si>
  <si>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</si>
  <si>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</si>
  <si>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</si>
  <si>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</si>
  <si>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</si>
  <si>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</si>
  <si>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</si>
  <si>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</si>
  <si>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</si>
  <si>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</si>
  <si>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</si>
  <si>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</si>
  <si>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</si>
  <si>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</si>
  <si>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</si>
  <si>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</si>
  <si>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</si>
  <si>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</si>
  <si>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</si>
  <si>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</si>
  <si>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</si>
  <si>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</si>
  <si>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</si>
  <si>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</si>
  <si>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</si>
  <si>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</si>
  <si>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</si>
  <si>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</si>
  <si>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</si>
  <si>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</si>
  <si>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</si>
  <si>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</si>
  <si>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</si>
  <si>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</si>
  <si>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</si>
  <si>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</si>
  <si>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</si>
  <si>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</si>
  <si>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</si>
  <si>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</si>
  <si>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</si>
  <si>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</si>
  <si>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</si>
  <si>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</si>
  <si>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</si>
  <si>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</si>
  <si>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</si>
  <si>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</si>
  <si>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</si>
  <si>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</si>
  <si>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</si>
  <si>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</si>
  <si>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</si>
  <si>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</si>
  <si>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</si>
  <si>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</si>
  <si>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</si>
  <si>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</si>
  <si>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</si>
  <si>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</si>
  <si>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</si>
  <si>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</si>
  <si>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</si>
  <si>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</si>
  <si>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</si>
  <si>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</si>
  <si>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</si>
  <si>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</si>
  <si>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</si>
  <si>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</si>
  <si>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</si>
  <si>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</si>
  <si>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</si>
  <si>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</si>
  <si>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</si>
  <si>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</si>
  <si>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</si>
  <si>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</si>
  <si>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</si>
  <si>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</si>
  <si>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</si>
  <si>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</si>
  <si>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</si>
  <si>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</si>
  <si>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</si>
  <si>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</si>
  <si>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</si>
  <si>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</si>
  <si>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</si>
  <si>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</si>
  <si>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</si>
  <si>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</si>
  <si>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</si>
  <si>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</si>
  <si>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</si>
  <si>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</si>
  <si>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</si>
  <si>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</si>
  <si>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</si>
  <si>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</si>
  <si>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</si>
  <si>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</si>
  <si>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</si>
  <si>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</si>
  <si>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</si>
  <si>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</si>
  <si>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</si>
  <si>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</si>
  <si>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</si>
  <si>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</si>
  <si>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</si>
  <si>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</si>
  <si>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</si>
  <si>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</si>
  <si>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</si>
  <si>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</si>
  <si>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</si>
  <si>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</si>
  <si>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</si>
  <si>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</si>
  <si>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</si>
  <si>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</si>
  <si>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</si>
  <si>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</si>
  <si>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</si>
  <si>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</si>
  <si>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</si>
  <si>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</si>
  <si>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</si>
  <si>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</si>
  <si>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</si>
  <si>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</si>
  <si>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</si>
  <si>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</si>
  <si>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</si>
  <si>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</si>
  <si>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</si>
  <si>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</si>
  <si>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</si>
  <si>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</si>
  <si>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</si>
  <si>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</si>
  <si>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</si>
  <si>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</si>
  <si>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</si>
  <si>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</si>
  <si>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</si>
  <si>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</si>
  <si>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</si>
  <si>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</si>
  <si>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</si>
  <si>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</si>
  <si>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</si>
  <si>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</si>
  <si>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</si>
  <si>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</si>
  <si>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</si>
  <si>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</si>
  <si>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</si>
  <si>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</si>
  <si>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</si>
  <si>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</si>
  <si>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</si>
  <si>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</si>
  <si>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</si>
  <si>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</si>
  <si>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</si>
  <si>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</si>
  <si>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</si>
  <si>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</si>
  <si>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</si>
  <si>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</si>
  <si>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</si>
  <si>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</si>
  <si>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</si>
  <si>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</si>
  <si>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</si>
  <si>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</si>
  <si>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</si>
  <si>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</si>
  <si>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</si>
  <si>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</si>
  <si>
    <t>Deed_Date</t>
  </si>
  <si>
    <t>='Ealing Property Sales'!$C$6:$C$791</t>
  </si>
  <si>
    <t>Estate_Type</t>
  </si>
  <si>
    <t>='Ealing Property Sales'!$I$6:$I$791</t>
  </si>
  <si>
    <t>Flat_Number</t>
  </si>
  <si>
    <t>='Ealing Property Sales'!$J$6:$J$791</t>
  </si>
  <si>
    <t>='Ealing Property Sales'!$A$6:$A$791</t>
  </si>
  <si>
    <t>Month_Sold</t>
  </si>
  <si>
    <t>='Ealing Property Sales'!$E$6:$E$791</t>
  </si>
  <si>
    <t>New_Build?</t>
  </si>
  <si>
    <t>='Ealing Property Sales'!$H$6:$H$791</t>
  </si>
  <si>
    <t>='Ealing Property Sales'!$F$6:$F$791</t>
  </si>
  <si>
    <t>Price_Paid</t>
  </si>
  <si>
    <t>='Ealing Property Sales'!$B$6:$B$791</t>
  </si>
  <si>
    <t>Property_Type</t>
  </si>
  <si>
    <t>='Ealing Property Sales'!$G$6:$G$791</t>
  </si>
  <si>
    <t>='Ealing Property Sales'!$L$6:$L$791</t>
  </si>
  <si>
    <t>Street_Number_Flat_Name</t>
  </si>
  <si>
    <t>='Ealing Property Sales'!$K$6:$K$791</t>
  </si>
  <si>
    <t>='Ealing Property Sales'!$M$6:$M$791</t>
  </si>
  <si>
    <t>Year_Sold</t>
  </si>
  <si>
    <t>='Ealing Property Sales'!$D$6:$D$791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</si>
</sst>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9-424E-B266-8152468F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6515448"/>
        <c:axId val="496511512"/>
      </c:barChart>
      <c:lineChart>
        <c:grouping val="standar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24E-B266-8152468F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0624"/>
        <c:axId val="558957016"/>
      </c:lineChart>
      <c:catAx>
        <c:axId val="49651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11512"/>
        <c:crosses val="autoZero"/>
        <c:auto val="1"/>
        <c:lblAlgn val="ctr"/>
        <c:lblOffset val="100"/>
        <c:noMultiLvlLbl val="0"/>
      </c:catAx>
      <c:valAx>
        <c:axId val="4965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15448"/>
        <c:crosses val="autoZero"/>
        <c:crossBetween val="between"/>
      </c:valAx>
      <c:valAx>
        <c:axId val="558957016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60624"/>
        <c:crosses val="max"/>
        <c:crossBetween val="between"/>
      </c:valAx>
      <c:catAx>
        <c:axId val="55896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957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-0.42051137357830271"/>
                  <c:y val="-3.7674316891950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8-4AAE-AED4-AA48F3EB0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06576"/>
        <c:axId val="563009200"/>
      </c:lineChart>
      <c:catAx>
        <c:axId val="56300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09200"/>
        <c:crosses val="autoZero"/>
        <c:auto val="1"/>
        <c:lblAlgn val="ctr"/>
        <c:lblOffset val="100"/>
        <c:noMultiLvlLbl val="0"/>
      </c:catAx>
      <c:valAx>
        <c:axId val="5630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561976</xdr:colOff>
      <xdr:row>4</xdr:row>
      <xdr:rowOff>142876</xdr:rowOff>
    </xdr:from>
    <xdr:to>
      <xdr:col>16</xdr:col>
      <xdr:colOff>66676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8FB06-678A-4B7C-8043-CBDFFA91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20</xdr:row>
      <xdr:rowOff>4762</xdr:rowOff>
    </xdr:from>
    <xdr:to>
      <xdr:col>16</xdr:col>
      <xdr:colOff>180975</xdr:colOff>
      <xdr:row>36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7BA90-249B-4FAF-B918-20F32B502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workbookViewId="0">
      <selection activeCell="A6" sqref="A6"/>
    </sheetView>
  </sheetViews>
  <sheetFormatPr defaultRowHeight="15" x14ac:dyDescent="0.25"/>
  <cols>
    <col min="1" max="1" width="12.28515625" style="3" customWidth="1"/>
    <col min="2" max="2" width="13.5703125" style="5" customWidth="1"/>
    <col min="3" max="3" width="17.42578125" style="5" customWidth="1"/>
    <col min="4" max="4" width="15.28515625" style="5" customWidth="1"/>
    <col min="5" max="5" width="24.28515625" style="5" customWidth="1"/>
    <col min="6" max="6" width="17.42578125" customWidth="1"/>
    <col min="7" max="7" width="18.42578125" customWidth="1"/>
    <col min="8" max="8" width="9.7109375" bestFit="1" customWidth="1"/>
    <col min="9" max="9" width="18.28515625" customWidth="1"/>
    <col min="10" max="10" width="12.28515625" customWidth="1"/>
    <col min="11" max="11" width="21.28515625" style="3" bestFit="1" customWidth="1"/>
    <col min="12" max="12" width="21.42578125" bestFit="1" customWidth="1"/>
    <col min="13" max="13" width="10.5703125" bestFit="1" customWidth="1"/>
  </cols>
  <sheetData>
    <row r="1" spans="1:13" ht="23.25" x14ac:dyDescent="0.35">
      <c r="A1" s="14" t="s">
        <v>0</v>
      </c>
    </row>
    <row r="2" spans="1:13" x14ac:dyDescent="0.25">
      <c r="F2">
        <f>-COUNTBLANK(Flat_Number)</f>
        <v>-567</v>
      </c>
    </row>
    <row r="3" spans="1:13" x14ac:dyDescent="0.25">
      <c r="A3" s="15" t="s">
        <v>1</v>
      </c>
      <c r="B3" s="6"/>
      <c r="C3" s="18">
        <f>COUNTA(ID)</f>
        <v>786</v>
      </c>
    </row>
    <row r="5" spans="1:13" x14ac:dyDescent="0.25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25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25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25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25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25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25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25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25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25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25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25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25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25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25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25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25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25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25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25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25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25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25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25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25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25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25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25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25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25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25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25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25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25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25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25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25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25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25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25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25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25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25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25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25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25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25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25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25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25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25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25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25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25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25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25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25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25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25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25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25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25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25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25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25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25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25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25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25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25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25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25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25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25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25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25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25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25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25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25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25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25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25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25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25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25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25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25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25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25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25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25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25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25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25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25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25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25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25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25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25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25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25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25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25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25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25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25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25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25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25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25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25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25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25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25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25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25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25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25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25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25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25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25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25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25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25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25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25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25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25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25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25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25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25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25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25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25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25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25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25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25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25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25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25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25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25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25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25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25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25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25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25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25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25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25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25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25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25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25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25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25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25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25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25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25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25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25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25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25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25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25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25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25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25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25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25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25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25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25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25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25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25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25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25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25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25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25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25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25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25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25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25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25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25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25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25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25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25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25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25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25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25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25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25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25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25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25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25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25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25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25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25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25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25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25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25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25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25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25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25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25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25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25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25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25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25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25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25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25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25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25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25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25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25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25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25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25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25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25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25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25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25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25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25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25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25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25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25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25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25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25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25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25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25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25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25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25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25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25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25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25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25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25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25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25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25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25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25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25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25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25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25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25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25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25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25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25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25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25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25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25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25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25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25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25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25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25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25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25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25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25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25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25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25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25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25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25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25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25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25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25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25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25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25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25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25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25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25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25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25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25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25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25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25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25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25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25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25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25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25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25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25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25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25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25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25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25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25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25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25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25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25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25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25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25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25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25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25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25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25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25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25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25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25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25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25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25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25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25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25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25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25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25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25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25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25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25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25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25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25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25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25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25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25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25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25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25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25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25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25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25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25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25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25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25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25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25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25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25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25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25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25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25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25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25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25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25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25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25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25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25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25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25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25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25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25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25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25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25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25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25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25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25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25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25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25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25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25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25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25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25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25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25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25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25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25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25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25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25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25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25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25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25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25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25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25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25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25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25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25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25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25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25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25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25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25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25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25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25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25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25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25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25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25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25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25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25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25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25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25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25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25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25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25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25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25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25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25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25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25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25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25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25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25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25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25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25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25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25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25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25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25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25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25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25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25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25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25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25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25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25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25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25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25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25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25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25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25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25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25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25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25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25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25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25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25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25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25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25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25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25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25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25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25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25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25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25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25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25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25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25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25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25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25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25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25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25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25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25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25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25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25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25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25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25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25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25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25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25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25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25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25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25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25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25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25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25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25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25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25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25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25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25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25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25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25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25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25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25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25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25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25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25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25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25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25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25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25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25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25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25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25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25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25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25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25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25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25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25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25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25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25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25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25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25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25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25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25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25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25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25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25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25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25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25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25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25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25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25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25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25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25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25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25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25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25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25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25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25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25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25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25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25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25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25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25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25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25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25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25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25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25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25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25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25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25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25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25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25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25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25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25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25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25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25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25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25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25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25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25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25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25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25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25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25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25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25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25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25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25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25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25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25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25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25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25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25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25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25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25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25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25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25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25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25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25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25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25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25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25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25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25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25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25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25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25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25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25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25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25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25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25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25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25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25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25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25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25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25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25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25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25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25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25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25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25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25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25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25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25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25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25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25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25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25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25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25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25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25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25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25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25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25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25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25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25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25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25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25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25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25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25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25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25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25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25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25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25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25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25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25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25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25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25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25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25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25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25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25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25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25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25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25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25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25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25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25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25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25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25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25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25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25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25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25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25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25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25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25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25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25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25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25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25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25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25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25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25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25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25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25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25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25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25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25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25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25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25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25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25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25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25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25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25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25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25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25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25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25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25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25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25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25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25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25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25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topLeftCell="B1" workbookViewId="0">
      <selection activeCell="H16" sqref="H16:H17"/>
    </sheetView>
  </sheetViews>
  <sheetFormatPr defaultRowHeight="15" x14ac:dyDescent="0.25"/>
  <cols>
    <col min="1" max="1" width="16.85546875" bestFit="1" customWidth="1"/>
    <col min="2" max="4" width="16.5703125" customWidth="1"/>
    <col min="5" max="5" width="14.28515625" customWidth="1"/>
    <col min="6" max="6" width="13.85546875" customWidth="1"/>
  </cols>
  <sheetData>
    <row r="1" spans="1:6" ht="28.9" customHeight="1" x14ac:dyDescent="0.35">
      <c r="A1" s="14" t="s">
        <v>0</v>
      </c>
    </row>
    <row r="3" spans="1:6" x14ac:dyDescent="0.25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25">
      <c r="A4" t="s">
        <v>16</v>
      </c>
      <c r="B4" s="10">
        <f>SUMIFS(Price_Paid,Property_Type,A4)</f>
        <v>134564020</v>
      </c>
      <c r="C4" s="10">
        <f>SUMIFS(Price_Paid,Property_Type,$A4,Year_Sold,C$3)</f>
        <v>43619012</v>
      </c>
      <c r="D4" s="10">
        <f>SUMIFS(Price_Paid,Property_Type,$A4,Year_Sold,D$3)</f>
        <v>60995338</v>
      </c>
      <c r="E4" s="10">
        <f>SUMIFS(Price_Paid,Property_Type,$A4,Year_Sold,E$3)</f>
        <v>29949670</v>
      </c>
      <c r="F4" s="10"/>
    </row>
    <row r="5" spans="1:6" x14ac:dyDescent="0.25">
      <c r="A5" t="s">
        <v>23</v>
      </c>
      <c r="B5" s="10">
        <f>SUMIFS(Price_Paid,Property_Type,A5)</f>
        <v>167768172</v>
      </c>
      <c r="C5" s="10">
        <f>SUMIFS(Price_Paid,Property_Type,$A5,Year_Sold,C$3)</f>
        <v>43277207</v>
      </c>
      <c r="D5" s="10">
        <f>SUMIFS(Price_Paid,Property_Type,$A5,Year_Sold,D$3)</f>
        <v>89801479</v>
      </c>
      <c r="E5" s="10">
        <f>SUMIFS(Price_Paid,Property_Type,$A5,Year_Sold,E$3)</f>
        <v>34689486</v>
      </c>
      <c r="F5" s="10"/>
    </row>
    <row r="6" spans="1:6" x14ac:dyDescent="0.25">
      <c r="A6" t="s">
        <v>33</v>
      </c>
      <c r="B6" s="10">
        <f>SUMIFS(Price_Paid,Property_Type,A6)</f>
        <v>72906550</v>
      </c>
      <c r="C6" s="10">
        <f>SUMIFS(Price_Paid,Property_Type,$A6,Year_Sold,C$3)</f>
        <v>20712400</v>
      </c>
      <c r="D6" s="10">
        <f>SUMIFS(Price_Paid,Property_Type,$A6,Year_Sold,D$3)</f>
        <v>36343950</v>
      </c>
      <c r="E6" s="10">
        <f>SUMIFS(Price_Paid,Property_Type,$A6,Year_Sold,E$3)</f>
        <v>15850200</v>
      </c>
      <c r="F6" s="10"/>
    </row>
    <row r="7" spans="1:6" x14ac:dyDescent="0.25">
      <c r="A7" t="s">
        <v>81</v>
      </c>
      <c r="B7" s="10">
        <f>SUMIFS(Price_Paid,Property_Type,A7)</f>
        <v>63098333</v>
      </c>
      <c r="C7" s="10">
        <f>SUMIFS(Price_Paid,Property_Type,$A7,Year_Sold,C$3)</f>
        <v>62204897</v>
      </c>
      <c r="D7" s="10">
        <f>SUMIFS(Price_Paid,Property_Type,$A7,Year_Sold,D$3)</f>
        <v>840000</v>
      </c>
      <c r="E7" s="10">
        <f>SUMIFS(Price_Paid,Property_Type,$A7,Year_Sold,E$3)</f>
        <v>53436</v>
      </c>
      <c r="F7" s="10"/>
    </row>
    <row r="8" spans="1:6" x14ac:dyDescent="0.25">
      <c r="A8" t="s">
        <v>1683</v>
      </c>
      <c r="B8" s="10">
        <f>SUMIFS(Price_Paid,Property_Type,A8)</f>
        <v>23934000</v>
      </c>
      <c r="C8" s="10">
        <f>SUMIFS(Price_Paid,Property_Type,$A8,Year_Sold,C$3)</f>
        <v>10734000</v>
      </c>
      <c r="D8" s="10">
        <f>SUMIFS(Price_Paid,Property_Type,$A8,Year_Sold,D$3)</f>
        <v>12550000</v>
      </c>
      <c r="E8" s="10">
        <f>SUMIFS(Price_Paid,Property_Type,$A8,Year_Sold,E$3)</f>
        <v>650000</v>
      </c>
      <c r="F8" s="10"/>
    </row>
    <row r="9" spans="1:6" ht="15.75" thickBot="1" x14ac:dyDescent="0.3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.75" thickTop="1" x14ac:dyDescent="0.25"/>
    <row r="11" spans="1:6" x14ac:dyDescent="0.25">
      <c r="A11" s="19" t="s">
        <v>1681</v>
      </c>
      <c r="B11" s="19">
        <v>2015</v>
      </c>
      <c r="C11" s="19"/>
    </row>
    <row r="12" spans="1:6" x14ac:dyDescent="0.25">
      <c r="A12" s="2" t="s">
        <v>20</v>
      </c>
      <c r="B12" s="7" t="s">
        <v>312</v>
      </c>
      <c r="C12" s="7" t="s">
        <v>315</v>
      </c>
    </row>
    <row r="13" spans="1:6" x14ac:dyDescent="0.25">
      <c r="A13" t="s">
        <v>1675</v>
      </c>
      <c r="B13">
        <f>COUNTIFS(Town,$A$12,Year_Sold,$B$11,Month_Sold,$A13)</f>
        <v>37</v>
      </c>
      <c r="C13" s="10">
        <f>SUMIFS(Price_Paid,Town,$A$12,Year_Sold,$B$11,Month_Sold,$A13)</f>
        <v>27259601</v>
      </c>
    </row>
    <row r="14" spans="1:6" x14ac:dyDescent="0.25">
      <c r="A14" t="s">
        <v>1676</v>
      </c>
      <c r="B14">
        <f>COUNTIFS(Town,$A$12,Year_Sold,$B$11,Month_Sold,$A14)</f>
        <v>28</v>
      </c>
      <c r="C14" s="10">
        <f>SUMIFS(Price_Paid,Town,$A$12,Year_Sold,$B$11,Month_Sold,$A14)</f>
        <v>18390849</v>
      </c>
    </row>
    <row r="15" spans="1:6" x14ac:dyDescent="0.25">
      <c r="A15" t="s">
        <v>1677</v>
      </c>
      <c r="B15">
        <f>COUNTIFS(Town,$A$12,Year_Sold,$B$11,Month_Sold,$A15)</f>
        <v>19</v>
      </c>
      <c r="C15" s="10">
        <f>SUMIFS(Price_Paid,Town,$A$12,Year_Sold,$B$11,Month_Sold,$A15)</f>
        <v>15697350</v>
      </c>
    </row>
    <row r="16" spans="1:6" x14ac:dyDescent="0.25">
      <c r="A16" t="s">
        <v>1678</v>
      </c>
      <c r="B16">
        <f>COUNTIFS(Town,$A$12,Year_Sold,$B$11,Month_Sold,$A16)</f>
        <v>13</v>
      </c>
      <c r="C16" s="10">
        <f>SUMIFS(Price_Paid,Town,$A$12,Year_Sold,$B$11,Month_Sold,$A16)</f>
        <v>7555000</v>
      </c>
    </row>
    <row r="17" spans="1:3" x14ac:dyDescent="0.25">
      <c r="A17" t="s">
        <v>1679</v>
      </c>
      <c r="B17">
        <f>COUNTIFS(Town,$A$12,Year_Sold,$B$11,Month_Sold,$A17)</f>
        <v>12</v>
      </c>
      <c r="C17" s="10">
        <f>SUMIFS(Price_Paid,Town,$A$12,Year_Sold,$B$11,Month_Sold,$A17)</f>
        <v>8462550</v>
      </c>
    </row>
    <row r="18" spans="1:3" x14ac:dyDescent="0.25">
      <c r="A18" t="s">
        <v>1680</v>
      </c>
      <c r="B18">
        <f>COUNTIFS(Town,$A$12,Year_Sold,$B$11,Month_Sold,$A18)</f>
        <v>14</v>
      </c>
      <c r="C18" s="10">
        <f>SUMIFS(Price_Paid,Town,$A$12,Year_Sold,$B$11,Month_Sold,$A18)</f>
        <v>10688450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0A192AB-57EC-4D09-842C-A0C6EDBA683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F926-3A5B-4D7D-ABA4-AA5A5B8D68FC}">
  <dimension ref="B2:C14"/>
  <sheetViews>
    <sheetView workbookViewId="0">
      <selection activeCell="B14" sqref="B14"/>
    </sheetView>
  </sheetViews>
  <sheetFormatPr defaultRowHeight="15" x14ac:dyDescent="0.25"/>
  <cols>
    <col min="1" max="1" width="17" customWidth="1"/>
    <col min="2" max="2" width="22.5703125" customWidth="1"/>
    <col min="3" max="3" width="41.5703125" customWidth="1"/>
    <col min="4" max="4" width="16.85546875" customWidth="1"/>
  </cols>
  <sheetData>
    <row r="2" spans="2:3" x14ac:dyDescent="0.25">
      <c r="B2" t="s">
        <v>1684</v>
      </c>
      <c r="C2" t="s">
        <v>1685</v>
      </c>
    </row>
    <row r="3" spans="2:3" x14ac:dyDescent="0.25">
      <c r="B3" t="s">
        <v>1686</v>
      </c>
      <c r="C3" t="s">
        <v>1687</v>
      </c>
    </row>
    <row r="4" spans="2:3" x14ac:dyDescent="0.25">
      <c r="B4" t="s">
        <v>1688</v>
      </c>
      <c r="C4" t="s">
        <v>1689</v>
      </c>
    </row>
    <row r="5" spans="2:3" x14ac:dyDescent="0.25">
      <c r="B5" t="s">
        <v>2</v>
      </c>
      <c r="C5" t="s">
        <v>1690</v>
      </c>
    </row>
    <row r="6" spans="2:3" x14ac:dyDescent="0.25">
      <c r="B6" t="s">
        <v>1691</v>
      </c>
      <c r="C6" t="s">
        <v>1692</v>
      </c>
    </row>
    <row r="7" spans="2:3" x14ac:dyDescent="0.25">
      <c r="B7" t="s">
        <v>1693</v>
      </c>
      <c r="C7" t="s">
        <v>1694</v>
      </c>
    </row>
    <row r="8" spans="2:3" x14ac:dyDescent="0.25">
      <c r="B8" t="s">
        <v>6</v>
      </c>
      <c r="C8" t="s">
        <v>1695</v>
      </c>
    </row>
    <row r="9" spans="2:3" x14ac:dyDescent="0.25">
      <c r="B9" t="s">
        <v>1696</v>
      </c>
      <c r="C9" t="s">
        <v>1697</v>
      </c>
    </row>
    <row r="10" spans="2:3" x14ac:dyDescent="0.25">
      <c r="B10" t="s">
        <v>1698</v>
      </c>
      <c r="C10" t="s">
        <v>1699</v>
      </c>
    </row>
    <row r="11" spans="2:3" x14ac:dyDescent="0.25">
      <c r="B11" t="s">
        <v>12</v>
      </c>
      <c r="C11" t="s">
        <v>1700</v>
      </c>
    </row>
    <row r="12" spans="2:3" x14ac:dyDescent="0.25">
      <c r="B12" t="s">
        <v>1701</v>
      </c>
      <c r="C12" t="s">
        <v>1702</v>
      </c>
    </row>
    <row r="13" spans="2:3" x14ac:dyDescent="0.25">
      <c r="B13" t="s">
        <v>13</v>
      </c>
      <c r="C13" t="s">
        <v>1703</v>
      </c>
    </row>
    <row r="14" spans="2:3" x14ac:dyDescent="0.25">
      <c r="B14" t="s">
        <v>1704</v>
      </c>
      <c r="C14" t="s">
        <v>1705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s="16" t="s">
        <v>1682</v>
      </c>
    </row>
    <row r="2" spans="1:1" x14ac:dyDescent="0.25">
      <c r="A2" t="s">
        <v>20</v>
      </c>
    </row>
    <row r="3" spans="1:1" x14ac:dyDescent="0.25">
      <c r="A3" t="s">
        <v>35</v>
      </c>
    </row>
    <row r="4" spans="1:1" x14ac:dyDescent="0.25">
      <c r="A4" t="s">
        <v>72</v>
      </c>
    </row>
    <row r="5" spans="1:1" x14ac:dyDescent="0.25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Ealing Property Sales</vt:lpstr>
      <vt:lpstr>Summary Data</vt:lpstr>
      <vt:lpstr>Sheet1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venkatesh chowdary</cp:lastModifiedBy>
  <dcterms:created xsi:type="dcterms:W3CDTF">2017-07-27T01:27:30Z</dcterms:created>
  <dcterms:modified xsi:type="dcterms:W3CDTF">2019-04-02T16:03:39Z</dcterms:modified>
</cp:coreProperties>
</file>