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xr\Documents\macquirie course 3\"/>
    </mc:Choice>
  </mc:AlternateContent>
  <xr:revisionPtr revIDLastSave="0" documentId="8_{D34E2A02-3617-47A9-815F-7205B02D876A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Introduction" sheetId="6" r:id="rId1"/>
    <sheet name="Landscaping Data" sheetId="3" r:id="rId2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1" hidden="1">'Landscaping Data'!$B$38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'Landscaping Data'!$G$12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'Landscaping Data'!$B$41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130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B23" i="3" s="1"/>
  <c r="B40" i="3"/>
  <c r="B39" i="3"/>
  <c r="K28" i="3"/>
  <c r="A26" i="3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L6" i="3"/>
  <c r="L5" i="3"/>
  <c r="D7" i="3"/>
  <c r="D8" i="3"/>
  <c r="D9" i="3"/>
  <c r="D10" i="3"/>
  <c r="D6" i="3"/>
  <c r="L4" i="3"/>
  <c r="E10" i="3"/>
  <c r="E9" i="3"/>
  <c r="E8" i="3"/>
  <c r="E7" i="3"/>
  <c r="E6" i="3"/>
  <c r="L3" i="3"/>
  <c r="B41" i="3" l="1"/>
  <c r="F4" i="3"/>
  <c r="G12" i="3" l="1"/>
</calcChain>
</file>

<file path=xl/sharedStrings.xml><?xml version="1.0" encoding="utf-8"?>
<sst xmlns="http://schemas.openxmlformats.org/spreadsheetml/2006/main" count="36" uniqueCount="36">
  <si>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</si>
  <si>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</si>
  <si>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</si>
  <si>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</si>
  <si>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</si>
  <si>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</si>
  <si>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</si>
  <si>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</si>
  <si>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</si>
  <si>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</si>
  <si>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</si>
  <si>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</si>
  <si>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</si>
  <si>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</si>
  <si>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</si>
  <si>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</si>
  <si>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</si>
  <si>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</si>
  <si>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</si>
  <si>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</si>
  <si>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</si>
  <si>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</si>
  <si>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</si>
  <si>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</si>
  <si>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</si>
  <si>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</si>
  <si>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</si>
  <si>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</si>
  <si>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</si>
  <si>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</si>
  <si>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</si>
  <si>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</si>
  <si>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factor good</t>
  </si>
  <si>
    <t>factor b ad</t>
  </si>
  <si>
    <t>factor storm</t>
  </si>
  <si>
    <t>factor disater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</si>
</sst>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60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Alignment="1">
      <alignment horizontal="center" vertical="center" wrapText="1"/>
    </xf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2" fontId="21" fillId="0" borderId="0" xfId="0" applyNumberFormat="1" applyFont="1"/>
    <xf numFmtId="4" fontId="26" fillId="36" borderId="1" xfId="1" applyNumberFormat="1" applyFont="1" applyFill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0" fillId="0" borderId="0" xfId="0" applyFont="1"/>
    <xf numFmtId="164" fontId="0" fillId="18" borderId="0" xfId="33" applyNumberFormat="1" applyFont="1"/>
    <xf numFmtId="9" fontId="21" fillId="18" borderId="0" xfId="33" applyNumberFormat="1" applyFont="1"/>
    <xf numFmtId="164" fontId="21" fillId="18" borderId="0" xfId="33" applyNumberFormat="1" applyFont="1"/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4" workbookViewId="0">
      <selection activeCell="I6" sqref="I6:O6"/>
    </sheetView>
  </sheetViews>
  <sheetFormatPr defaultColWidth="9.85546875" defaultRowHeight="15"/>
  <cols>
    <col min="1" max="1" width="9.85546875" style="36"/>
    <col min="2" max="2" width="12" style="37" customWidth="1"/>
    <col min="3" max="3" width="15.85546875" style="37" customWidth="1"/>
    <col min="4" max="4" width="12.7109375" style="37" customWidth="1"/>
    <col min="5" max="6" width="9.85546875" style="37"/>
    <col min="7" max="7" width="11" style="37" customWidth="1"/>
    <col min="8" max="8" width="19.140625" style="37" customWidth="1"/>
    <col min="9" max="9" width="3.7109375" style="37" customWidth="1"/>
    <col min="10" max="10" width="3.85546875" style="37" customWidth="1"/>
    <col min="11" max="12" width="12.28515625" style="37" customWidth="1"/>
    <col min="13" max="13" width="47.42578125" style="37" customWidth="1"/>
    <col min="14" max="14" width="4.42578125" style="37" customWidth="1"/>
    <col min="15" max="15" width="4" style="37" customWidth="1"/>
    <col min="16" max="16" width="12.28515625" style="37" customWidth="1"/>
    <col min="17" max="16384" width="9.85546875" style="37"/>
  </cols>
  <sheetData>
    <row r="1" spans="1:16">
      <c r="H1" s="38"/>
    </row>
    <row r="2" spans="1:16" ht="34.5">
      <c r="H2" s="48" t="s">
        <v>26</v>
      </c>
      <c r="I2" s="49"/>
      <c r="J2" s="49"/>
      <c r="K2" s="49"/>
      <c r="L2" s="49"/>
      <c r="M2" s="49"/>
      <c r="N2" s="49"/>
      <c r="O2" s="49"/>
      <c r="P2" s="49"/>
    </row>
    <row r="3" spans="1:16">
      <c r="H3" s="38"/>
    </row>
    <row r="4" spans="1:16" ht="30">
      <c r="H4" s="50" t="s">
        <v>27</v>
      </c>
      <c r="I4" s="51"/>
      <c r="J4" s="51"/>
      <c r="K4" s="51"/>
      <c r="L4" s="51"/>
      <c r="M4" s="51"/>
      <c r="N4" s="51"/>
      <c r="O4" s="51"/>
      <c r="P4" s="51"/>
    </row>
    <row r="5" spans="1:16" ht="15.75" thickBot="1">
      <c r="H5" s="38"/>
    </row>
    <row r="6" spans="1:16" ht="32.25" thickBot="1">
      <c r="H6" s="38"/>
      <c r="I6" s="52" t="s">
        <v>30</v>
      </c>
      <c r="J6" s="53"/>
      <c r="K6" s="53"/>
      <c r="L6" s="53"/>
      <c r="M6" s="53"/>
      <c r="N6" s="53"/>
      <c r="O6" s="54"/>
      <c r="P6" s="39"/>
    </row>
    <row r="7" spans="1:16" s="41" customFormat="1">
      <c r="A7" s="40"/>
    </row>
    <row r="8" spans="1:16" s="41" customFormat="1">
      <c r="A8" s="40"/>
    </row>
    <row r="9" spans="1:16" s="41" customFormat="1">
      <c r="A9" s="40"/>
    </row>
    <row r="10" spans="1:16" ht="18.75" thickBot="1">
      <c r="A10" s="42" t="s">
        <v>28</v>
      </c>
      <c r="B10" s="43"/>
      <c r="C10" s="43"/>
      <c r="D10" s="43"/>
      <c r="E10" s="43"/>
      <c r="F10" s="43"/>
      <c r="G10" s="43"/>
      <c r="H10" s="39"/>
      <c r="I10" s="41"/>
      <c r="J10" s="41"/>
      <c r="K10" s="41"/>
      <c r="L10" s="41"/>
      <c r="M10" s="41"/>
      <c r="N10" s="41"/>
      <c r="O10" s="41"/>
      <c r="P10" s="41"/>
    </row>
    <row r="11" spans="1:16" ht="18.75" thickTop="1">
      <c r="A11" s="44"/>
      <c r="B11" s="45"/>
      <c r="C11" s="45"/>
      <c r="D11" s="45"/>
      <c r="E11" s="45"/>
      <c r="F11" s="45"/>
      <c r="G11" s="45"/>
      <c r="H11" s="45"/>
      <c r="I11" s="41"/>
      <c r="J11" s="41"/>
      <c r="K11" s="41"/>
      <c r="L11" s="41"/>
      <c r="M11" s="41"/>
      <c r="N11" s="41"/>
      <c r="O11" s="41"/>
      <c r="P11" s="41"/>
    </row>
    <row r="12" spans="1:16" ht="89.45" customHeight="1">
      <c r="B12" s="55" t="s">
        <v>29</v>
      </c>
      <c r="C12" s="55"/>
      <c r="D12" s="55"/>
      <c r="E12" s="55"/>
      <c r="F12" s="55"/>
      <c r="G12" s="55"/>
      <c r="H12" s="55"/>
      <c r="I12" s="46"/>
      <c r="J12" s="46"/>
      <c r="K12" s="46"/>
      <c r="L12" s="46"/>
      <c r="M12" s="46"/>
      <c r="N12" s="46"/>
      <c r="O12" s="46"/>
    </row>
    <row r="13" spans="1:16" s="41" customFormat="1" ht="9" customHeight="1">
      <c r="A13" s="40"/>
    </row>
    <row r="14" spans="1:16" s="41" customFormat="1" ht="5.45" customHeight="1">
      <c r="A14" s="40"/>
    </row>
    <row r="15" spans="1:16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1:1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 spans="1:1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 spans="1:1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 spans="1:1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3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</row>
    <row r="27" spans="1:1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1:1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r="29" spans="1:1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 spans="1:1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showGridLines="0" tabSelected="1" topLeftCell="A10" zoomScaleNormal="100" workbookViewId="0">
      <selection activeCell="B15" sqref="B15"/>
    </sheetView>
  </sheetViews>
  <sheetFormatPr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3.7109375" style="4" customWidth="1"/>
    <col min="9" max="10" width="8.85546875" style="4"/>
    <col min="11" max="11" width="11.7109375" style="4" bestFit="1" customWidth="1"/>
    <col min="12" max="16384" width="8.85546875" style="4"/>
  </cols>
  <sheetData>
    <row r="1" spans="1:12" ht="40.9" customHeight="1">
      <c r="A1" s="1" t="s">
        <v>9</v>
      </c>
      <c r="B1" s="2"/>
      <c r="C1" s="2"/>
      <c r="D1" s="2"/>
      <c r="E1" s="3"/>
      <c r="F1" s="3"/>
      <c r="G1" s="3"/>
    </row>
    <row r="2" spans="1:12" ht="4.1500000000000004" customHeight="1">
      <c r="A2" s="5"/>
      <c r="B2" s="6"/>
      <c r="C2" s="6"/>
      <c r="D2" s="6"/>
      <c r="E2" s="7"/>
      <c r="F2" s="7"/>
      <c r="G2" s="7"/>
    </row>
    <row r="3" spans="1:12" ht="15.75" thickBot="1">
      <c r="K3" s="56" t="s">
        <v>32</v>
      </c>
      <c r="L3" s="4">
        <f>1.1</f>
        <v>1.1000000000000001</v>
      </c>
    </row>
    <row r="4" spans="1:12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  <c r="K4" s="56" t="s">
        <v>33</v>
      </c>
      <c r="L4" s="4">
        <f>1.25</f>
        <v>1.25</v>
      </c>
    </row>
    <row r="5" spans="1:12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  <c r="K5" s="56" t="s">
        <v>34</v>
      </c>
      <c r="L5" s="4">
        <f>1.5</f>
        <v>1.5</v>
      </c>
    </row>
    <row r="6" spans="1:12">
      <c r="A6" s="4" t="s">
        <v>10</v>
      </c>
      <c r="B6" s="13">
        <f>$F6*$L$6</f>
        <v>40</v>
      </c>
      <c r="C6" s="13">
        <f>$F6*$L$5</f>
        <v>30</v>
      </c>
      <c r="D6" s="13">
        <f>$F6*$L$4</f>
        <v>25</v>
      </c>
      <c r="E6" s="13">
        <f>F6*$L$3</f>
        <v>22</v>
      </c>
      <c r="F6" s="13">
        <v>20</v>
      </c>
      <c r="G6" s="13">
        <f>SUMPRODUCT(B6:F6,$B$4:$F$4)/SUM($B$4:$F$4)</f>
        <v>21.6</v>
      </c>
      <c r="K6" s="56" t="s">
        <v>35</v>
      </c>
      <c r="L6" s="4">
        <f>2</f>
        <v>2</v>
      </c>
    </row>
    <row r="7" spans="1:12">
      <c r="A7" s="4" t="s">
        <v>11</v>
      </c>
      <c r="B7" s="13">
        <f t="shared" ref="B7:B10" si="0">$F7*$L$6</f>
        <v>60</v>
      </c>
      <c r="C7" s="13">
        <f t="shared" ref="C7:C10" si="1">$F7*$L$5</f>
        <v>45</v>
      </c>
      <c r="D7" s="13">
        <f t="shared" ref="D7:D10" si="2">$F7*$L$4</f>
        <v>37.5</v>
      </c>
      <c r="E7" s="13">
        <f>F7*$L$3</f>
        <v>33</v>
      </c>
      <c r="F7" s="13">
        <v>30</v>
      </c>
      <c r="G7" s="13">
        <f t="shared" ref="G7:G10" si="3">SUMPRODUCT(B7:F7,$B$4:$F$4)/SUM($B$4:$F$4)</f>
        <v>32.4</v>
      </c>
    </row>
    <row r="8" spans="1:12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>F8*$L$3</f>
        <v>27.500000000000004</v>
      </c>
      <c r="F8" s="13">
        <v>25</v>
      </c>
      <c r="G8" s="13">
        <f t="shared" si="3"/>
        <v>27</v>
      </c>
    </row>
    <row r="9" spans="1:12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>F9*L3</f>
        <v>27.500000000000004</v>
      </c>
      <c r="F9" s="13">
        <v>25</v>
      </c>
      <c r="G9" s="13">
        <f t="shared" si="3"/>
        <v>27</v>
      </c>
    </row>
    <row r="10" spans="1:12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>F10*L3</f>
        <v>22</v>
      </c>
      <c r="F10" s="13">
        <v>20</v>
      </c>
      <c r="G10" s="13">
        <f t="shared" si="3"/>
        <v>21.6</v>
      </c>
    </row>
    <row r="11" spans="1:12">
      <c r="B11" s="13"/>
      <c r="C11" s="13"/>
      <c r="D11" s="13"/>
      <c r="E11" s="13"/>
      <c r="F11" s="13"/>
      <c r="G11" s="13"/>
    </row>
    <row r="12" spans="1:12" ht="15.7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12" ht="15.75" thickTop="1">
      <c r="B13" s="13"/>
      <c r="C13" s="13"/>
      <c r="D13" s="13"/>
      <c r="F13" s="18"/>
      <c r="G13" s="13"/>
    </row>
    <row r="14" spans="1:12">
      <c r="A14" t="s">
        <v>21</v>
      </c>
      <c r="C14" s="18"/>
      <c r="D14" s="18"/>
      <c r="E14" s="18"/>
      <c r="F14" s="18"/>
    </row>
    <row r="15" spans="1:12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12">
      <c r="A16" s="57">
        <v>24</v>
      </c>
      <c r="B16" s="18">
        <f t="dataTable" ref="B16:B22" dt2D="0" dtr="0" r1="E16"/>
        <v>3110.3999999999996</v>
      </c>
      <c r="C16" s="18"/>
      <c r="D16" s="24" t="s">
        <v>12</v>
      </c>
      <c r="E16" s="25">
        <v>30</v>
      </c>
      <c r="F16" s="18"/>
      <c r="G16" s="26"/>
    </row>
    <row r="17" spans="1:11">
      <c r="A17" s="57">
        <v>26</v>
      </c>
      <c r="B17" s="18">
        <v>3369.6</v>
      </c>
      <c r="C17" s="18"/>
      <c r="D17" s="24" t="s">
        <v>14</v>
      </c>
      <c r="E17" s="27">
        <v>0.1</v>
      </c>
      <c r="F17" s="18"/>
    </row>
    <row r="18" spans="1:11">
      <c r="A18" s="57">
        <v>28</v>
      </c>
      <c r="B18" s="18">
        <v>3628.7999999999997</v>
      </c>
      <c r="C18" s="18"/>
      <c r="F18" s="18"/>
    </row>
    <row r="19" spans="1:11">
      <c r="A19" s="57">
        <v>30</v>
      </c>
      <c r="B19" s="18">
        <v>3888</v>
      </c>
      <c r="C19" s="18"/>
      <c r="F19" s="18"/>
    </row>
    <row r="20" spans="1:11">
      <c r="A20" s="57">
        <v>32</v>
      </c>
      <c r="B20" s="18">
        <v>4147.2</v>
      </c>
      <c r="C20" s="18"/>
      <c r="D20" s="28"/>
      <c r="E20" s="28"/>
      <c r="F20" s="18"/>
    </row>
    <row r="21" spans="1:11">
      <c r="A21" s="57">
        <v>34</v>
      </c>
      <c r="B21" s="18">
        <v>4406.3999999999996</v>
      </c>
      <c r="C21" s="18"/>
      <c r="D21" s="29"/>
      <c r="E21" s="30"/>
      <c r="F21" s="18"/>
    </row>
    <row r="22" spans="1:11">
      <c r="A22" s="57">
        <v>36</v>
      </c>
      <c r="B22" s="18">
        <v>4665.5999999999995</v>
      </c>
      <c r="C22" s="18"/>
      <c r="D22" s="29"/>
      <c r="E22" s="31"/>
      <c r="F22" s="18"/>
    </row>
    <row r="23" spans="1:11">
      <c r="B23" s="18">
        <f>SUM(B15:B22)</f>
        <v>31104</v>
      </c>
      <c r="D23" s="29"/>
      <c r="E23" s="32"/>
    </row>
    <row r="24" spans="1:11">
      <c r="A24" t="s">
        <v>31</v>
      </c>
    </row>
    <row r="25" spans="1:11">
      <c r="A25" s="19" t="s">
        <v>15</v>
      </c>
      <c r="B25" s="22"/>
      <c r="C25" s="22"/>
      <c r="D25" s="22"/>
      <c r="E25" s="22"/>
      <c r="F25" s="22"/>
      <c r="G25" s="22"/>
    </row>
    <row r="26" spans="1:11">
      <c r="A26" s="20">
        <f>G12*E16*(1+E17)</f>
        <v>4276.8</v>
      </c>
      <c r="B26" s="58">
        <v>0.05</v>
      </c>
      <c r="C26" s="58">
        <v>0.06</v>
      </c>
      <c r="D26" s="58">
        <v>7.0000000000000007E-2</v>
      </c>
      <c r="E26" s="58">
        <v>0.08</v>
      </c>
      <c r="F26" s="58">
        <v>0.09</v>
      </c>
      <c r="G26" s="58">
        <v>0.1</v>
      </c>
    </row>
    <row r="27" spans="1:11">
      <c r="A27" s="59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11">
      <c r="A28" s="59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  <c r="K28" s="18">
        <f>SUM(B27:G34)</f>
        <v>207308.16</v>
      </c>
    </row>
    <row r="29" spans="1:11">
      <c r="A29" s="59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11">
      <c r="A30" s="59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11">
      <c r="A31" s="59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11">
      <c r="A32" s="59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59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59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33"/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4">
        <v>1</v>
      </c>
    </row>
    <row r="39" spans="1:7">
      <c r="A39" s="14" t="s">
        <v>18</v>
      </c>
      <c r="B39" s="18">
        <f>(240-30*B38)*1000*B38</f>
        <v>210000</v>
      </c>
    </row>
    <row r="40" spans="1:7">
      <c r="A40" s="14" t="s">
        <v>17</v>
      </c>
      <c r="B40" s="18">
        <f>(120+8*B38)*1000</f>
        <v>128000</v>
      </c>
    </row>
    <row r="41" spans="1:7">
      <c r="A41" s="14" t="s">
        <v>16</v>
      </c>
      <c r="B41" s="35">
        <f>B39-B40</f>
        <v>82000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venkatesh chowdary</cp:lastModifiedBy>
  <dcterms:created xsi:type="dcterms:W3CDTF">2017-08-25T02:34:34Z</dcterms:created>
  <dcterms:modified xsi:type="dcterms:W3CDTF">2019-04-04T02:05:29Z</dcterms:modified>
</cp:coreProperties>
</file>