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534F2CB-74CD-4818-A1B5-D68CB7BE9B22}" xr6:coauthVersionLast="47" xr6:coauthVersionMax="47" xr10:uidLastSave="{00000000-0000-0000-0000-000000000000}"/>
  <bookViews>
    <workbookView xWindow="1470" yWindow="1470" windowWidth="28800" windowHeight="15435" xr2:uid="{00000000-000D-0000-FFFF-FFFF00000000}"/>
  </bookViews>
  <sheets>
    <sheet name="KPSS_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3VHKb6Ihwr0/4zw6f2GfpMjZr25hEu8uwU9nXf7CBc="/>
    </ext>
  </extLst>
</workbook>
</file>

<file path=xl/calcChain.xml><?xml version="1.0" encoding="utf-8"?>
<calcChain xmlns="http://schemas.openxmlformats.org/spreadsheetml/2006/main">
  <c r="C164" i="1" l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J7" i="1"/>
  <c r="D13" i="1" s="1"/>
  <c r="I7" i="1"/>
  <c r="J3" i="1"/>
  <c r="C3" i="1" s="1"/>
  <c r="E3" i="1" l="1"/>
  <c r="D161" i="1"/>
  <c r="C11" i="1"/>
  <c r="D37" i="1"/>
  <c r="D101" i="1"/>
  <c r="D137" i="1"/>
  <c r="D11" i="1"/>
  <c r="C8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D8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29" i="1"/>
  <c r="D77" i="1"/>
  <c r="D141" i="1"/>
  <c r="D17" i="1"/>
  <c r="D57" i="1"/>
  <c r="D89" i="1"/>
  <c r="D125" i="1"/>
  <c r="C4" i="1"/>
  <c r="I12" i="1" s="1"/>
  <c r="D41" i="1"/>
  <c r="D69" i="1"/>
  <c r="D113" i="1"/>
  <c r="D153" i="1"/>
  <c r="C9" i="1"/>
  <c r="C12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D49" i="1"/>
  <c r="D85" i="1"/>
  <c r="D129" i="1"/>
  <c r="D5" i="1"/>
  <c r="D9" i="1"/>
  <c r="D12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25" i="1"/>
  <c r="D61" i="1"/>
  <c r="D93" i="1"/>
  <c r="D109" i="1"/>
  <c r="D117" i="1"/>
  <c r="D133" i="1"/>
  <c r="C5" i="1"/>
  <c r="C6" i="1"/>
  <c r="D33" i="1"/>
  <c r="D81" i="1"/>
  <c r="D145" i="1"/>
  <c r="D4" i="1"/>
  <c r="D6" i="1"/>
  <c r="D73" i="1"/>
  <c r="D149" i="1"/>
  <c r="C44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21" i="1"/>
  <c r="D45" i="1"/>
  <c r="D65" i="1"/>
  <c r="D97" i="1"/>
  <c r="D121" i="1"/>
  <c r="C20" i="1"/>
  <c r="C32" i="1"/>
  <c r="C40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D10" i="1"/>
  <c r="D3" i="1"/>
  <c r="C7" i="1"/>
  <c r="C13" i="1"/>
  <c r="D53" i="1"/>
  <c r="D105" i="1"/>
  <c r="D157" i="1"/>
  <c r="C10" i="1"/>
  <c r="C16" i="1"/>
  <c r="C24" i="1"/>
  <c r="C28" i="1"/>
  <c r="C36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D7" i="1"/>
  <c r="J12" i="1" l="1"/>
  <c r="F3" i="1"/>
  <c r="J11" i="1"/>
  <c r="I11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I10" i="1"/>
  <c r="I13" i="1" s="1"/>
  <c r="J10" i="1" l="1"/>
  <c r="J13" i="1" s="1"/>
</calcChain>
</file>

<file path=xl/sharedStrings.xml><?xml version="1.0" encoding="utf-8"?>
<sst xmlns="http://schemas.openxmlformats.org/spreadsheetml/2006/main" count="30" uniqueCount="21">
  <si>
    <t>Year</t>
  </si>
  <si>
    <t>Value</t>
  </si>
  <si>
    <t>Residual</t>
  </si>
  <si>
    <t>Cumulative residual</t>
  </si>
  <si>
    <t>Unemployment</t>
  </si>
  <si>
    <t>Inflation</t>
  </si>
  <si>
    <t>GDP growth</t>
  </si>
  <si>
    <t>Constant</t>
  </si>
  <si>
    <t>Constant + trend</t>
  </si>
  <si>
    <t>Source: A Millenium of Macroeconomic Data (Bank of England)</t>
  </si>
  <si>
    <t>Average</t>
  </si>
  <si>
    <t>Trend</t>
  </si>
  <si>
    <t>Squared cumulative residual (S)</t>
  </si>
  <si>
    <r>
      <rPr>
        <sz val="11"/>
        <color theme="1"/>
        <rFont val="Calibri"/>
        <family val="2"/>
      </rPr>
      <t>Standard error (</t>
    </r>
    <r>
      <rPr>
        <sz val="11"/>
        <color theme="1"/>
        <rFont val="Calibri"/>
        <family val="2"/>
      </rPr>
      <t>λ)</t>
    </r>
  </si>
  <si>
    <t>Number of observations (N)</t>
  </si>
  <si>
    <t>KPSS statistic</t>
  </si>
  <si>
    <t>Critical value (95%)</t>
  </si>
  <si>
    <t>Critical value (99%)</t>
  </si>
  <si>
    <t>Null hypothesis: the time series is stationary</t>
  </si>
  <si>
    <t>Alternative hypothesis: the time series has a unit root</t>
  </si>
  <si>
    <t>KPSS: Kwiatkowski, Phillips, Schmidt, and Shin (1992)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</si>
</sst>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KPSS_test!$A$3:$A$164</c:f>
              <c:numCache>
                <c:formatCode>General</c:formatCode>
                <c:ptCount val="162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</c:numCache>
            </c:numRef>
          </c:xVal>
          <c:yVal>
            <c:numRef>
              <c:f>KPSS_test!$F$3:$F$164</c:f>
              <c:numCache>
                <c:formatCode>0.00</c:formatCode>
                <c:ptCount val="162"/>
                <c:pt idx="0">
                  <c:v>-0.54200939180489449</c:v>
                </c:pt>
                <c:pt idx="1">
                  <c:v>-1.0095785166461795</c:v>
                </c:pt>
                <c:pt idx="2">
                  <c:v>5.7292625476141446E-2</c:v>
                </c:pt>
                <c:pt idx="3">
                  <c:v>-0.83139596543793148</c:v>
                </c:pt>
                <c:pt idx="4">
                  <c:v>-1.2756442893883984</c:v>
                </c:pt>
                <c:pt idx="5">
                  <c:v>-2.3354523463752592</c:v>
                </c:pt>
                <c:pt idx="6">
                  <c:v>-2.5308201363985137</c:v>
                </c:pt>
                <c:pt idx="7">
                  <c:v>-2.1017476594581619</c:v>
                </c:pt>
                <c:pt idx="8">
                  <c:v>-3.6882349155542045</c:v>
                </c:pt>
                <c:pt idx="9">
                  <c:v>-4.0602819046866374</c:v>
                </c:pt>
                <c:pt idx="10">
                  <c:v>-5.377888626855464</c:v>
                </c:pt>
                <c:pt idx="11">
                  <c:v>-5.9110550820606846</c:v>
                </c:pt>
                <c:pt idx="12">
                  <c:v>-5.5797812703022993</c:v>
                </c:pt>
                <c:pt idx="13">
                  <c:v>-6.6140671915803075</c:v>
                </c:pt>
                <c:pt idx="14">
                  <c:v>-6.9939128458947097</c:v>
                </c:pt>
                <c:pt idx="15">
                  <c:v>-7.2293182332455057</c:v>
                </c:pt>
                <c:pt idx="16">
                  <c:v>-8.8602833536326955</c:v>
                </c:pt>
                <c:pt idx="17">
                  <c:v>-10.676808207056276</c:v>
                </c:pt>
                <c:pt idx="18">
                  <c:v>-12.62889279351625</c:v>
                </c:pt>
                <c:pt idx="19">
                  <c:v>-13.926537113012619</c:v>
                </c:pt>
                <c:pt idx="20">
                  <c:v>-14.809741165545383</c:v>
                </c:pt>
                <c:pt idx="21">
                  <c:v>-14.12850495111454</c:v>
                </c:pt>
                <c:pt idx="22">
                  <c:v>-11.442828469720091</c:v>
                </c:pt>
                <c:pt idx="23">
                  <c:v>-9.402711721362035</c:v>
                </c:pt>
                <c:pt idx="24">
                  <c:v>-8.4981547060403742</c:v>
                </c:pt>
                <c:pt idx="25">
                  <c:v>-7.6091574237551063</c:v>
                </c:pt>
                <c:pt idx="26">
                  <c:v>-7.7057198745062285</c:v>
                </c:pt>
                <c:pt idx="27">
                  <c:v>-7.5078420582937442</c:v>
                </c:pt>
                <c:pt idx="28">
                  <c:v>-7.3455239751176542</c:v>
                </c:pt>
                <c:pt idx="29">
                  <c:v>-5.328765624977958</c:v>
                </c:pt>
                <c:pt idx="30">
                  <c:v>-2.9875670078746559</c:v>
                </c:pt>
                <c:pt idx="31">
                  <c:v>-0.90192812380774789</c:v>
                </c:pt>
                <c:pt idx="32">
                  <c:v>0.49815102722276627</c:v>
                </c:pt>
                <c:pt idx="33">
                  <c:v>0.19267044521688703</c:v>
                </c:pt>
                <c:pt idx="34">
                  <c:v>-1.0183698698253827</c:v>
                </c:pt>
                <c:pt idx="35">
                  <c:v>-1.8049699179040464</c:v>
                </c:pt>
                <c:pt idx="36">
                  <c:v>-2.0171296990191041</c:v>
                </c:pt>
                <c:pt idx="37">
                  <c:v>-7.4849213170555817E-2</c:v>
                </c:pt>
                <c:pt idx="38">
                  <c:v>1.4018715396415984</c:v>
                </c:pt>
                <c:pt idx="39">
                  <c:v>2.973032559417359</c:v>
                </c:pt>
                <c:pt idx="40">
                  <c:v>4.0586338461567255</c:v>
                </c:pt>
                <c:pt idx="41">
                  <c:v>4.3786753998596986</c:v>
                </c:pt>
                <c:pt idx="42">
                  <c:v>4.8531572205262812</c:v>
                </c:pt>
                <c:pt idx="43">
                  <c:v>3.9620793081564698</c:v>
                </c:pt>
                <c:pt idx="44">
                  <c:v>2.7154416627502647</c:v>
                </c:pt>
                <c:pt idx="45">
                  <c:v>2.1732442843076658</c:v>
                </c:pt>
                <c:pt idx="46">
                  <c:v>2.5154871728286725</c:v>
                </c:pt>
                <c:pt idx="47">
                  <c:v>2.9421703283132858</c:v>
                </c:pt>
                <c:pt idx="48">
                  <c:v>4.3732937507615048</c:v>
                </c:pt>
                <c:pt idx="49">
                  <c:v>6.6488574401733302</c:v>
                </c:pt>
                <c:pt idx="50">
                  <c:v>7.6388613965487648</c:v>
                </c:pt>
                <c:pt idx="51">
                  <c:v>7.5133056198878059</c:v>
                </c:pt>
                <c:pt idx="52">
                  <c:v>7.8421901101904528</c:v>
                </c:pt>
                <c:pt idx="53">
                  <c:v>10.625514867456705</c:v>
                </c:pt>
                <c:pt idx="54">
                  <c:v>12.313279891686562</c:v>
                </c:pt>
                <c:pt idx="55">
                  <c:v>12.915485182880028</c:v>
                </c:pt>
                <c:pt idx="56">
                  <c:v>12.0721307410371</c:v>
                </c:pt>
                <c:pt idx="57">
                  <c:v>11.013216566157777</c:v>
                </c:pt>
                <c:pt idx="58">
                  <c:v>9.6187426582420628</c:v>
                </c:pt>
                <c:pt idx="59">
                  <c:v>6.7587090172899558</c:v>
                </c:pt>
                <c:pt idx="60">
                  <c:v>2.293115643301455</c:v>
                </c:pt>
                <c:pt idx="61">
                  <c:v>-2.33803746372344</c:v>
                </c:pt>
                <c:pt idx="62">
                  <c:v>-6.9947503037847287</c:v>
                </c:pt>
                <c:pt idx="63">
                  <c:v>-10.447022876882411</c:v>
                </c:pt>
                <c:pt idx="64">
                  <c:v>-12.394855183016487</c:v>
                </c:pt>
                <c:pt idx="65">
                  <c:v>-12.458247222186957</c:v>
                </c:pt>
                <c:pt idx="66">
                  <c:v>-5.7071989943938206</c:v>
                </c:pt>
                <c:pt idx="67">
                  <c:v>-2.2017104996370751</c:v>
                </c:pt>
                <c:pt idx="68">
                  <c:v>0.10821826208327678</c:v>
                </c:pt>
                <c:pt idx="69">
                  <c:v>2.3025872907672342</c:v>
                </c:pt>
                <c:pt idx="70">
                  <c:v>5.0713965864147976</c:v>
                </c:pt>
                <c:pt idx="71">
                  <c:v>8.0546461490259667</c:v>
                </c:pt>
                <c:pt idx="72">
                  <c:v>9.7123359786007413</c:v>
                </c:pt>
                <c:pt idx="73">
                  <c:v>11.994466075139123</c:v>
                </c:pt>
                <c:pt idx="74">
                  <c:v>14.791036438641111</c:v>
                </c:pt>
                <c:pt idx="75">
                  <c:v>23.262047069106707</c:v>
                </c:pt>
                <c:pt idx="76">
                  <c:v>33.207497966535911</c:v>
                </c:pt>
                <c:pt idx="77">
                  <c:v>43.167389130928719</c:v>
                </c:pt>
                <c:pt idx="78">
                  <c:v>50.571720562285137</c:v>
                </c:pt>
                <c:pt idx="79">
                  <c:v>56.550492260605161</c:v>
                </c:pt>
                <c:pt idx="80">
                  <c:v>61.363704225888789</c:v>
                </c:pt>
                <c:pt idx="81">
                  <c:v>64.261356458136021</c:v>
                </c:pt>
                <c:pt idx="82">
                  <c:v>67.353448957346856</c:v>
                </c:pt>
                <c:pt idx="83">
                  <c:v>70.309981723521304</c:v>
                </c:pt>
                <c:pt idx="84">
                  <c:v>69.15095475665936</c:v>
                </c:pt>
                <c:pt idx="85">
                  <c:v>65.756368056761019</c:v>
                </c:pt>
                <c:pt idx="86">
                  <c:v>60.94622162382629</c:v>
                </c:pt>
                <c:pt idx="87">
                  <c:v>55.870515457855163</c:v>
                </c:pt>
                <c:pt idx="88">
                  <c:v>50.789249558847644</c:v>
                </c:pt>
                <c:pt idx="89">
                  <c:v>45.512423926803727</c:v>
                </c:pt>
                <c:pt idx="90">
                  <c:v>41.33003856172342</c:v>
                </c:pt>
                <c:pt idx="91">
                  <c:v>37.702093463606722</c:v>
                </c:pt>
                <c:pt idx="92">
                  <c:v>33.50858863245363</c:v>
                </c:pt>
                <c:pt idx="93">
                  <c:v>29.629524068264146</c:v>
                </c:pt>
                <c:pt idx="94">
                  <c:v>25.784899771038265</c:v>
                </c:pt>
                <c:pt idx="95">
                  <c:v>21.984715740775993</c:v>
                </c:pt>
                <c:pt idx="96">
                  <c:v>18.318971977477325</c:v>
                </c:pt>
                <c:pt idx="97">
                  <c:v>15.117668481142264</c:v>
                </c:pt>
                <c:pt idx="98">
                  <c:v>11.470805251770809</c:v>
                </c:pt>
                <c:pt idx="99">
                  <c:v>7.5383822893629633</c:v>
                </c:pt>
                <c:pt idx="100">
                  <c:v>3.4603995939187238</c:v>
                </c:pt>
                <c:pt idx="101">
                  <c:v>-0.39314283456190946</c:v>
                </c:pt>
                <c:pt idx="102">
                  <c:v>-3.9122449960789365</c:v>
                </c:pt>
                <c:pt idx="103">
                  <c:v>-6.8069068906323569</c:v>
                </c:pt>
                <c:pt idx="104">
                  <c:v>-10.067128518222171</c:v>
                </c:pt>
                <c:pt idx="105">
                  <c:v>-13.682909878848381</c:v>
                </c:pt>
                <c:pt idx="106">
                  <c:v>-17.164250972510985</c:v>
                </c:pt>
                <c:pt idx="107">
                  <c:v>-19.901151799209977</c:v>
                </c:pt>
                <c:pt idx="108">
                  <c:v>-22.853612358945362</c:v>
                </c:pt>
                <c:pt idx="109">
                  <c:v>-26.361632651717144</c:v>
                </c:pt>
                <c:pt idx="110">
                  <c:v>-29.855212677525319</c:v>
                </c:pt>
                <c:pt idx="111">
                  <c:v>-32.604352436369886</c:v>
                </c:pt>
                <c:pt idx="112">
                  <c:v>-34.889051928250851</c:v>
                </c:pt>
                <c:pt idx="113">
                  <c:v>-37.219311153168206</c:v>
                </c:pt>
                <c:pt idx="114">
                  <c:v>-39.425130111121959</c:v>
                </c:pt>
                <c:pt idx="115">
                  <c:v>-41.396508802112102</c:v>
                </c:pt>
                <c:pt idx="116">
                  <c:v>-42.733447226138637</c:v>
                </c:pt>
                <c:pt idx="117">
                  <c:v>-44.485945383201567</c:v>
                </c:pt>
                <c:pt idx="118">
                  <c:v>-46.954003273300891</c:v>
                </c:pt>
                <c:pt idx="119">
                  <c:v>-49.037620896436607</c:v>
                </c:pt>
                <c:pt idx="120">
                  <c:v>-49.836798252608716</c:v>
                </c:pt>
                <c:pt idx="121">
                  <c:v>-50.251535341817217</c:v>
                </c:pt>
                <c:pt idx="122">
                  <c:v>-50.481832164062112</c:v>
                </c:pt>
                <c:pt idx="123">
                  <c:v>-51.127688719343404</c:v>
                </c:pt>
                <c:pt idx="124">
                  <c:v>-51.489105007661088</c:v>
                </c:pt>
                <c:pt idx="125">
                  <c:v>-49.16608102901516</c:v>
                </c:pt>
                <c:pt idx="126">
                  <c:v>-44.85861678340563</c:v>
                </c:pt>
                <c:pt idx="127">
                  <c:v>-39.666712270832491</c:v>
                </c:pt>
                <c:pt idx="128">
                  <c:v>-33.99036749129575</c:v>
                </c:pt>
                <c:pt idx="129">
                  <c:v>-28.4295824447954</c:v>
                </c:pt>
                <c:pt idx="130">
                  <c:v>-23.184357131331446</c:v>
                </c:pt>
                <c:pt idx="131">
                  <c:v>-18.054691550903886</c:v>
                </c:pt>
                <c:pt idx="132">
                  <c:v>-14.640585703512716</c:v>
                </c:pt>
                <c:pt idx="133">
                  <c:v>-12.84203958915794</c:v>
                </c:pt>
                <c:pt idx="134">
                  <c:v>-11.959053207839558</c:v>
                </c:pt>
                <c:pt idx="135">
                  <c:v>-10.49162655955757</c:v>
                </c:pt>
                <c:pt idx="136">
                  <c:v>-7.139759644311976</c:v>
                </c:pt>
                <c:pt idx="137">
                  <c:v>-2.8034524621027757</c:v>
                </c:pt>
                <c:pt idx="138">
                  <c:v>1.3172949870700315</c:v>
                </c:pt>
                <c:pt idx="139">
                  <c:v>4.0224827032064443</c:v>
                </c:pt>
                <c:pt idx="140">
                  <c:v>6.2121106863064668</c:v>
                </c:pt>
                <c:pt idx="141">
                  <c:v>7.6861789363700952</c:v>
                </c:pt>
                <c:pt idx="142">
                  <c:v>7.8446874533973299</c:v>
                </c:pt>
                <c:pt idx="143">
                  <c:v>7.7876362373881705</c:v>
                </c:pt>
                <c:pt idx="144">
                  <c:v>7.4150252883426173</c:v>
                </c:pt>
                <c:pt idx="145">
                  <c:v>6.3268546062606701</c:v>
                </c:pt>
                <c:pt idx="146">
                  <c:v>5.223124191142329</c:v>
                </c:pt>
                <c:pt idx="147">
                  <c:v>3.9038340429875937</c:v>
                </c:pt>
                <c:pt idx="148">
                  <c:v>2.368984161796468</c:v>
                </c:pt>
                <c:pt idx="149">
                  <c:v>0.71857454756894867</c:v>
                </c:pt>
                <c:pt idx="150">
                  <c:v>-0.54739479969496507</c:v>
                </c:pt>
                <c:pt idx="151">
                  <c:v>-1.4289238799952724</c:v>
                </c:pt>
                <c:pt idx="152">
                  <c:v>-2.6260126933319734</c:v>
                </c:pt>
                <c:pt idx="153">
                  <c:v>-2.5386612397050685</c:v>
                </c:pt>
                <c:pt idx="154">
                  <c:v>-1.2668695191145574</c:v>
                </c:pt>
                <c:pt idx="155">
                  <c:v>0.18936246843956006</c:v>
                </c:pt>
                <c:pt idx="156">
                  <c:v>2.0300347229572839</c:v>
                </c:pt>
                <c:pt idx="157">
                  <c:v>3.3551472444386166</c:v>
                </c:pt>
                <c:pt idx="158">
                  <c:v>4.0647000328835556</c:v>
                </c:pt>
                <c:pt idx="159">
                  <c:v>3.2586930882921008</c:v>
                </c:pt>
                <c:pt idx="160">
                  <c:v>1.8371264106642515</c:v>
                </c:pt>
                <c:pt idx="161">
                  <c:v>8.8817841970012523E-15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4-4EA5-B06A-88805211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24328"/>
        <c:axId val="76454608"/>
      </c:scatterChart>
      <c:valAx>
        <c:axId val="341524328"/>
        <c:scaling>
          <c:orientation val="minMax"/>
          <c:max val="2016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HK"/>
          </a:p>
        </c:txPr>
        <c:crossAx val="76454608"/>
        <c:crosses val="autoZero"/>
        <c:crossBetween val="midCat"/>
        <c:majorUnit val="18"/>
      </c:valAx>
      <c:valAx>
        <c:axId val="76454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Cumulative residual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HK"/>
          </a:p>
        </c:txPr>
        <c:crossAx val="34152432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Cumulative residual/Constant</a:t>
            </a:r>
            <a:r>
              <a:rPr lang="zh-HK" altLang="en-US" b="0">
                <a:solidFill>
                  <a:srgbClr val="757575"/>
                </a:solidFill>
                <a:latin typeface="+mn-lt"/>
              </a:rPr>
              <a:t>与</a:t>
            </a:r>
            <a:r>
              <a:rPr lang="en-US" b="0">
                <a:solidFill>
                  <a:srgbClr val="757575"/>
                </a:solidFill>
                <a:latin typeface="+mn-lt"/>
              </a:rPr>
              <a:t>Year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KPSS_test!$A$3:$A$164</c:f>
              <c:numCache>
                <c:formatCode>General</c:formatCode>
                <c:ptCount val="162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</c:numCache>
            </c:numRef>
          </c:xVal>
          <c:yVal>
            <c:numRef>
              <c:f>KPSS_test!$E$3:$E$164</c:f>
              <c:numCache>
                <c:formatCode>0.00</c:formatCode>
                <c:ptCount val="162"/>
                <c:pt idx="0">
                  <c:v>-1.7945679012345686</c:v>
                </c:pt>
                <c:pt idx="1">
                  <c:v>-3.4991358024691372</c:v>
                </c:pt>
                <c:pt idx="2">
                  <c:v>-3.6537037037037061</c:v>
                </c:pt>
                <c:pt idx="3">
                  <c:v>-5.7482716049382745</c:v>
                </c:pt>
                <c:pt idx="4">
                  <c:v>-7.3828395061728429</c:v>
                </c:pt>
                <c:pt idx="5">
                  <c:v>-9.6174074074074127</c:v>
                </c:pt>
                <c:pt idx="6">
                  <c:v>-10.971975308641982</c:v>
                </c:pt>
                <c:pt idx="7">
                  <c:v>-11.68654320987655</c:v>
                </c:pt>
                <c:pt idx="8">
                  <c:v>-14.401111111111119</c:v>
                </c:pt>
                <c:pt idx="9">
                  <c:v>-15.885679012345687</c:v>
                </c:pt>
                <c:pt idx="10">
                  <c:v>-18.300246913580256</c:v>
                </c:pt>
                <c:pt idx="11">
                  <c:v>-19.914814814814825</c:v>
                </c:pt>
                <c:pt idx="12">
                  <c:v>-20.649382716049395</c:v>
                </c:pt>
                <c:pt idx="13">
                  <c:v>-22.733950617283963</c:v>
                </c:pt>
                <c:pt idx="14">
                  <c:v>-24.148518518518532</c:v>
                </c:pt>
                <c:pt idx="15">
                  <c:v>-25.403086419753102</c:v>
                </c:pt>
                <c:pt idx="16">
                  <c:v>-28.03765432098767</c:v>
                </c:pt>
                <c:pt idx="17">
                  <c:v>-30.84222222222224</c:v>
                </c:pt>
                <c:pt idx="18">
                  <c:v>-33.766790123456808</c:v>
                </c:pt>
                <c:pt idx="19">
                  <c:v>-36.021358024691374</c:v>
                </c:pt>
                <c:pt idx="20">
                  <c:v>-37.84592592592594</c:v>
                </c:pt>
                <c:pt idx="21">
                  <c:v>-38.090493827160508</c:v>
                </c:pt>
                <c:pt idx="22">
                  <c:v>-36.315061728395079</c:v>
                </c:pt>
                <c:pt idx="23">
                  <c:v>-35.169629629629647</c:v>
                </c:pt>
                <c:pt idx="24">
                  <c:v>-35.144197530864218</c:v>
                </c:pt>
                <c:pt idx="25">
                  <c:v>-35.11876543209879</c:v>
                </c:pt>
                <c:pt idx="26">
                  <c:v>-36.063333333333361</c:v>
                </c:pt>
                <c:pt idx="27">
                  <c:v>-36.697901234567929</c:v>
                </c:pt>
                <c:pt idx="28">
                  <c:v>-37.352469135802501</c:v>
                </c:pt>
                <c:pt idx="29">
                  <c:v>-36.137037037037068</c:v>
                </c:pt>
                <c:pt idx="30">
                  <c:v>-34.581604938271639</c:v>
                </c:pt>
                <c:pt idx="31">
                  <c:v>-33.266172839506211</c:v>
                </c:pt>
                <c:pt idx="32">
                  <c:v>-32.620740740740779</c:v>
                </c:pt>
                <c:pt idx="33">
                  <c:v>-33.665308641975344</c:v>
                </c:pt>
                <c:pt idx="34">
                  <c:v>-35.599876543209909</c:v>
                </c:pt>
                <c:pt idx="35">
                  <c:v>-37.094444444444477</c:v>
                </c:pt>
                <c:pt idx="36">
                  <c:v>-37.999012345679049</c:v>
                </c:pt>
                <c:pt idx="37">
                  <c:v>-36.733580246913618</c:v>
                </c:pt>
                <c:pt idx="38">
                  <c:v>-35.918148148148191</c:v>
                </c:pt>
                <c:pt idx="39">
                  <c:v>-34.992716049382757</c:v>
                </c:pt>
                <c:pt idx="40">
                  <c:v>-34.537283950617322</c:v>
                </c:pt>
                <c:pt idx="41">
                  <c:v>-34.831851851851894</c:v>
                </c:pt>
                <c:pt idx="42">
                  <c:v>-34.956419753086465</c:v>
                </c:pt>
                <c:pt idx="43">
                  <c:v>-36.430987654321036</c:v>
                </c:pt>
                <c:pt idx="44">
                  <c:v>-38.245555555555605</c:v>
                </c:pt>
                <c:pt idx="45">
                  <c:v>-39.340123456790174</c:v>
                </c:pt>
                <c:pt idx="46">
                  <c:v>-39.534691358024745</c:v>
                </c:pt>
                <c:pt idx="47">
                  <c:v>-39.629259259259314</c:v>
                </c:pt>
                <c:pt idx="48">
                  <c:v>-38.70382716049388</c:v>
                </c:pt>
                <c:pt idx="49">
                  <c:v>-36.918395061728447</c:v>
                </c:pt>
                <c:pt idx="50">
                  <c:v>-36.402962962963016</c:v>
                </c:pt>
                <c:pt idx="51">
                  <c:v>-36.987530864197588</c:v>
                </c:pt>
                <c:pt idx="52">
                  <c:v>-37.10209876543216</c:v>
                </c:pt>
                <c:pt idx="53">
                  <c:v>-34.746666666666727</c:v>
                </c:pt>
                <c:pt idx="54">
                  <c:v>-33.471234567901298</c:v>
                </c:pt>
                <c:pt idx="55">
                  <c:v>-33.265802469135863</c:v>
                </c:pt>
                <c:pt idx="56">
                  <c:v>-34.490370370370435</c:v>
                </c:pt>
                <c:pt idx="57">
                  <c:v>-35.914938271605003</c:v>
                </c:pt>
                <c:pt idx="58">
                  <c:v>-37.659506172839571</c:v>
                </c:pt>
                <c:pt idx="59">
                  <c:v>-40.854074074074141</c:v>
                </c:pt>
                <c:pt idx="60">
                  <c:v>-45.638641975308708</c:v>
                </c:pt>
                <c:pt idx="61">
                  <c:v>-50.573209876543274</c:v>
                </c:pt>
                <c:pt idx="62">
                  <c:v>-55.517777777777845</c:v>
                </c:pt>
                <c:pt idx="63">
                  <c:v>-59.242345679012416</c:v>
                </c:pt>
                <c:pt idx="64">
                  <c:v>-61.446913580246985</c:v>
                </c:pt>
                <c:pt idx="65">
                  <c:v>-61.751481481481555</c:v>
                </c:pt>
                <c:pt idx="66">
                  <c:v>-55.226049382716127</c:v>
                </c:pt>
                <c:pt idx="67">
                  <c:v>-51.930617283950696</c:v>
                </c:pt>
                <c:pt idx="68">
                  <c:v>-49.815185185185264</c:v>
                </c:pt>
                <c:pt idx="69">
                  <c:v>-47.799753086419834</c:v>
                </c:pt>
                <c:pt idx="70">
                  <c:v>-45.1943209876544</c:v>
                </c:pt>
                <c:pt idx="71">
                  <c:v>-42.35888888888897</c:v>
                </c:pt>
                <c:pt idx="72">
                  <c:v>-40.833456790123542</c:v>
                </c:pt>
                <c:pt idx="73">
                  <c:v>-38.668024691358113</c:v>
                </c:pt>
                <c:pt idx="74">
                  <c:v>-35.972592592592683</c:v>
                </c:pt>
                <c:pt idx="75">
                  <c:v>-27.587160493827252</c:v>
                </c:pt>
                <c:pt idx="76">
                  <c:v>-17.711728395061819</c:v>
                </c:pt>
                <c:pt idx="77">
                  <c:v>-7.806296296296388</c:v>
                </c:pt>
                <c:pt idx="78">
                  <c:v>-0.4408641975309564</c:v>
                </c:pt>
                <c:pt idx="79">
                  <c:v>5.514567901234475</c:v>
                </c:pt>
                <c:pt idx="80">
                  <c:v>10.319999999999906</c:v>
                </c:pt>
                <c:pt idx="81">
                  <c:v>13.225432098765337</c:v>
                </c:pt>
                <c:pt idx="82">
                  <c:v>16.34086419753077</c:v>
                </c:pt>
                <c:pt idx="83">
                  <c:v>19.336296296296201</c:v>
                </c:pt>
                <c:pt idx="84">
                  <c:v>18.23172839506163</c:v>
                </c:pt>
                <c:pt idx="85">
                  <c:v>14.90716049382706</c:v>
                </c:pt>
                <c:pt idx="86">
                  <c:v>10.182592592592492</c:v>
                </c:pt>
                <c:pt idx="87">
                  <c:v>5.2080246913579229</c:v>
                </c:pt>
                <c:pt idx="88">
                  <c:v>0.24345679012335442</c:v>
                </c:pt>
                <c:pt idx="89">
                  <c:v>-4.9011111111112147</c:v>
                </c:pt>
                <c:pt idx="90">
                  <c:v>-8.9356790123457834</c:v>
                </c:pt>
                <c:pt idx="91">
                  <c:v>-12.400246913580352</c:v>
                </c:pt>
                <c:pt idx="92">
                  <c:v>-16.414814814814921</c:v>
                </c:pt>
                <c:pt idx="93">
                  <c:v>-20.09938271604949</c:v>
                </c:pt>
                <c:pt idx="94">
                  <c:v>-23.733950617284059</c:v>
                </c:pt>
                <c:pt idx="95">
                  <c:v>-27.308518518518628</c:v>
                </c:pt>
                <c:pt idx="96">
                  <c:v>-30.733086419753196</c:v>
                </c:pt>
                <c:pt idx="97">
                  <c:v>-33.677654320987763</c:v>
                </c:pt>
                <c:pt idx="98">
                  <c:v>-37.052222222222333</c:v>
                </c:pt>
                <c:pt idx="99">
                  <c:v>-40.6967901234569</c:v>
                </c:pt>
                <c:pt idx="100">
                  <c:v>-44.471358024691469</c:v>
                </c:pt>
                <c:pt idx="101">
                  <c:v>-48.005925925926036</c:v>
                </c:pt>
                <c:pt idx="102">
                  <c:v>-51.190493827160601</c:v>
                </c:pt>
                <c:pt idx="103">
                  <c:v>-53.735061728395166</c:v>
                </c:pt>
                <c:pt idx="104">
                  <c:v>-56.629629629629733</c:v>
                </c:pt>
                <c:pt idx="105">
                  <c:v>-59.864197530864303</c:v>
                </c:pt>
                <c:pt idx="106">
                  <c:v>-62.948765432098874</c:v>
                </c:pt>
                <c:pt idx="107">
                  <c:v>-65.27333333333344</c:v>
                </c:pt>
                <c:pt idx="108">
                  <c:v>-67.797901234568002</c:v>
                </c:pt>
                <c:pt idx="109">
                  <c:v>-70.86246913580257</c:v>
                </c:pt>
                <c:pt idx="110">
                  <c:v>-73.897037037037137</c:v>
                </c:pt>
                <c:pt idx="111">
                  <c:v>-76.171604938271713</c:v>
                </c:pt>
                <c:pt idx="112">
                  <c:v>-77.966172839506285</c:v>
                </c:pt>
                <c:pt idx="113">
                  <c:v>-79.790740740740858</c:v>
                </c:pt>
                <c:pt idx="114">
                  <c:v>-81.475308641975431</c:v>
                </c:pt>
                <c:pt idx="115">
                  <c:v>-82.909876543210004</c:v>
                </c:pt>
                <c:pt idx="116">
                  <c:v>-83.694444444444571</c:v>
                </c:pt>
                <c:pt idx="117">
                  <c:v>-84.879012345679143</c:v>
                </c:pt>
                <c:pt idx="118">
                  <c:v>-86.763580246913719</c:v>
                </c:pt>
                <c:pt idx="119">
                  <c:v>-88.248148148148289</c:v>
                </c:pt>
                <c:pt idx="120">
                  <c:v>-88.432716049382861</c:v>
                </c:pt>
                <c:pt idx="121">
                  <c:v>-88.217283950617428</c:v>
                </c:pt>
                <c:pt idx="122">
                  <c:v>-87.801851851851993</c:v>
                </c:pt>
                <c:pt idx="123">
                  <c:v>-87.786419753086562</c:v>
                </c:pt>
                <c:pt idx="124">
                  <c:v>-87.470987654321135</c:v>
                </c:pt>
                <c:pt idx="125">
                  <c:v>-84.455555555555705</c:v>
                </c:pt>
                <c:pt idx="126">
                  <c:v>-79.440123456790275</c:v>
                </c:pt>
                <c:pt idx="127">
                  <c:v>-73.524691358024839</c:v>
                </c:pt>
                <c:pt idx="128">
                  <c:v>-67.109259259259403</c:v>
                </c:pt>
                <c:pt idx="129">
                  <c:v>-60.793827160493976</c:v>
                </c:pt>
                <c:pt idx="130">
                  <c:v>-54.778395061728546</c:v>
                </c:pt>
                <c:pt idx="131">
                  <c:v>-48.862962962963117</c:v>
                </c:pt>
                <c:pt idx="132">
                  <c:v>-44.647530864197684</c:v>
                </c:pt>
                <c:pt idx="133">
                  <c:v>-42.032098765432252</c:v>
                </c:pt>
                <c:pt idx="134">
                  <c:v>-40.316666666666819</c:v>
                </c:pt>
                <c:pt idx="135">
                  <c:v>-38.001234567901392</c:v>
                </c:pt>
                <c:pt idx="136">
                  <c:v>-33.785802469135959</c:v>
                </c:pt>
                <c:pt idx="137">
                  <c:v>-28.570370370370526</c:v>
                </c:pt>
                <c:pt idx="138">
                  <c:v>-23.554938271605096</c:v>
                </c:pt>
                <c:pt idx="139">
                  <c:v>-19.939506172839664</c:v>
                </c:pt>
                <c:pt idx="140">
                  <c:v>-16.824074074074232</c:v>
                </c:pt>
                <c:pt idx="141">
                  <c:v>-14.4086419753088</c:v>
                </c:pt>
                <c:pt idx="142">
                  <c:v>-13.293209876543369</c:v>
                </c:pt>
                <c:pt idx="143">
                  <c:v>-12.377777777777936</c:v>
                </c:pt>
                <c:pt idx="144">
                  <c:v>-11.762345679012505</c:v>
                </c:pt>
                <c:pt idx="145">
                  <c:v>-11.846913580247072</c:v>
                </c:pt>
                <c:pt idx="146">
                  <c:v>-11.93148148148164</c:v>
                </c:pt>
                <c:pt idx="147">
                  <c:v>-12.216049382716209</c:v>
                </c:pt>
                <c:pt idx="148">
                  <c:v>-12.700617283950777</c:v>
                </c:pt>
                <c:pt idx="149">
                  <c:v>-13.285185185185345</c:v>
                </c:pt>
                <c:pt idx="150">
                  <c:v>-13.469753086419914</c:v>
                </c:pt>
                <c:pt idx="151">
                  <c:v>-13.254320987654483</c:v>
                </c:pt>
                <c:pt idx="152">
                  <c:v>-13.338888888889052</c:v>
                </c:pt>
                <c:pt idx="153">
                  <c:v>-12.123456790123621</c:v>
                </c:pt>
                <c:pt idx="154">
                  <c:v>-9.7080246913581902</c:v>
                </c:pt>
                <c:pt idx="155">
                  <c:v>-7.0925925925927586</c:v>
                </c:pt>
                <c:pt idx="156">
                  <c:v>-4.0771604938273267</c:v>
                </c:pt>
                <c:pt idx="157">
                  <c:v>-1.5617283950618956</c:v>
                </c:pt>
                <c:pt idx="158">
                  <c:v>0.35370370370353577</c:v>
                </c:pt>
                <c:pt idx="159">
                  <c:v>0.76913580246896718</c:v>
                </c:pt>
                <c:pt idx="160">
                  <c:v>0.58456790123439806</c:v>
                </c:pt>
                <c:pt idx="161">
                  <c:v>-1.7053025658242404E-13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94-458E-97BC-4F19EF1E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29495"/>
        <c:axId val="1305340125"/>
      </c:scatterChart>
      <c:valAx>
        <c:axId val="3560294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HK"/>
          </a:p>
        </c:txPr>
        <c:crossAx val="1305340125"/>
        <c:crosses val="autoZero"/>
        <c:crossBetween val="midCat"/>
      </c:valAx>
      <c:valAx>
        <c:axId val="1305340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Cumulative residual/Constant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HK"/>
          </a:p>
        </c:txPr>
        <c:crossAx val="3560294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H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Cumulative residual/Constant + trend</a:t>
            </a:r>
            <a:r>
              <a:rPr lang="zh-HK" altLang="en-US" b="0">
                <a:solidFill>
                  <a:srgbClr val="757575"/>
                </a:solidFill>
                <a:latin typeface="+mn-lt"/>
              </a:rPr>
              <a:t>与</a:t>
            </a:r>
            <a:r>
              <a:rPr lang="en-US" b="0">
                <a:solidFill>
                  <a:srgbClr val="757575"/>
                </a:solidFill>
                <a:latin typeface="+mn-lt"/>
              </a:rPr>
              <a:t>Year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KPSS_test!$A$1:$A$164</c:f>
              <c:strCache>
                <c:ptCount val="164"/>
                <c:pt idx="0">
                  <c:v>Year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</c:strCache>
            </c:strRef>
          </c:xVal>
          <c:yVal>
            <c:numRef>
              <c:f>KPSS_test!$F$1:$F$164</c:f>
              <c:numCache>
                <c:formatCode>General</c:formatCode>
                <c:ptCount val="164"/>
                <c:pt idx="1">
                  <c:v>0</c:v>
                </c:pt>
                <c:pt idx="2" formatCode="0.00">
                  <c:v>-0.54200939180489449</c:v>
                </c:pt>
                <c:pt idx="3" formatCode="0.00">
                  <c:v>-1.0095785166461795</c:v>
                </c:pt>
                <c:pt idx="4" formatCode="0.00">
                  <c:v>5.7292625476141446E-2</c:v>
                </c:pt>
                <c:pt idx="5" formatCode="0.00">
                  <c:v>-0.83139596543793148</c:v>
                </c:pt>
                <c:pt idx="6" formatCode="0.00">
                  <c:v>-1.2756442893883984</c:v>
                </c:pt>
                <c:pt idx="7" formatCode="0.00">
                  <c:v>-2.3354523463752592</c:v>
                </c:pt>
                <c:pt idx="8" formatCode="0.00">
                  <c:v>-2.5308201363985137</c:v>
                </c:pt>
                <c:pt idx="9" formatCode="0.00">
                  <c:v>-2.1017476594581619</c:v>
                </c:pt>
                <c:pt idx="10" formatCode="0.00">
                  <c:v>-3.6882349155542045</c:v>
                </c:pt>
                <c:pt idx="11" formatCode="0.00">
                  <c:v>-4.0602819046866374</c:v>
                </c:pt>
                <c:pt idx="12" formatCode="0.00">
                  <c:v>-5.377888626855464</c:v>
                </c:pt>
                <c:pt idx="13" formatCode="0.00">
                  <c:v>-5.9110550820606846</c:v>
                </c:pt>
                <c:pt idx="14" formatCode="0.00">
                  <c:v>-5.5797812703022993</c:v>
                </c:pt>
                <c:pt idx="15" formatCode="0.00">
                  <c:v>-6.6140671915803075</c:v>
                </c:pt>
                <c:pt idx="16" formatCode="0.00">
                  <c:v>-6.9939128458947097</c:v>
                </c:pt>
                <c:pt idx="17" formatCode="0.00">
                  <c:v>-7.2293182332455057</c:v>
                </c:pt>
                <c:pt idx="18" formatCode="0.00">
                  <c:v>-8.8602833536326955</c:v>
                </c:pt>
                <c:pt idx="19" formatCode="0.00">
                  <c:v>-10.676808207056276</c:v>
                </c:pt>
                <c:pt idx="20" formatCode="0.00">
                  <c:v>-12.62889279351625</c:v>
                </c:pt>
                <c:pt idx="21" formatCode="0.00">
                  <c:v>-13.926537113012619</c:v>
                </c:pt>
                <c:pt idx="22" formatCode="0.00">
                  <c:v>-14.809741165545383</c:v>
                </c:pt>
                <c:pt idx="23" formatCode="0.00">
                  <c:v>-14.12850495111454</c:v>
                </c:pt>
                <c:pt idx="24" formatCode="0.00">
                  <c:v>-11.442828469720091</c:v>
                </c:pt>
                <c:pt idx="25" formatCode="0.00">
                  <c:v>-9.402711721362035</c:v>
                </c:pt>
                <c:pt idx="26" formatCode="0.00">
                  <c:v>-8.4981547060403742</c:v>
                </c:pt>
                <c:pt idx="27" formatCode="0.00">
                  <c:v>-7.6091574237551063</c:v>
                </c:pt>
                <c:pt idx="28" formatCode="0.00">
                  <c:v>-7.7057198745062285</c:v>
                </c:pt>
                <c:pt idx="29" formatCode="0.00">
                  <c:v>-7.5078420582937442</c:v>
                </c:pt>
                <c:pt idx="30" formatCode="0.00">
                  <c:v>-7.3455239751176542</c:v>
                </c:pt>
                <c:pt idx="31" formatCode="0.00">
                  <c:v>-5.328765624977958</c:v>
                </c:pt>
                <c:pt idx="32" formatCode="0.00">
                  <c:v>-2.9875670078746559</c:v>
                </c:pt>
                <c:pt idx="33" formatCode="0.00">
                  <c:v>-0.90192812380774789</c:v>
                </c:pt>
                <c:pt idx="34" formatCode="0.00">
                  <c:v>0.49815102722276627</c:v>
                </c:pt>
                <c:pt idx="35" formatCode="0.00">
                  <c:v>0.19267044521688703</c:v>
                </c:pt>
                <c:pt idx="36" formatCode="0.00">
                  <c:v>-1.0183698698253827</c:v>
                </c:pt>
                <c:pt idx="37" formatCode="0.00">
                  <c:v>-1.8049699179040464</c:v>
                </c:pt>
                <c:pt idx="38" formatCode="0.00">
                  <c:v>-2.0171296990191041</c:v>
                </c:pt>
                <c:pt idx="39" formatCode="0.00">
                  <c:v>-7.4849213170555817E-2</c:v>
                </c:pt>
                <c:pt idx="40" formatCode="0.00">
                  <c:v>1.4018715396415984</c:v>
                </c:pt>
                <c:pt idx="41" formatCode="0.00">
                  <c:v>2.973032559417359</c:v>
                </c:pt>
                <c:pt idx="42" formatCode="0.00">
                  <c:v>4.0586338461567255</c:v>
                </c:pt>
                <c:pt idx="43" formatCode="0.00">
                  <c:v>4.3786753998596986</c:v>
                </c:pt>
                <c:pt idx="44" formatCode="0.00">
                  <c:v>4.8531572205262812</c:v>
                </c:pt>
                <c:pt idx="45" formatCode="0.00">
                  <c:v>3.9620793081564698</c:v>
                </c:pt>
                <c:pt idx="46" formatCode="0.00">
                  <c:v>2.7154416627502647</c:v>
                </c:pt>
                <c:pt idx="47" formatCode="0.00">
                  <c:v>2.1732442843076658</c:v>
                </c:pt>
                <c:pt idx="48" formatCode="0.00">
                  <c:v>2.5154871728286725</c:v>
                </c:pt>
                <c:pt idx="49" formatCode="0.00">
                  <c:v>2.9421703283132858</c:v>
                </c:pt>
                <c:pt idx="50" formatCode="0.00">
                  <c:v>4.3732937507615048</c:v>
                </c:pt>
                <c:pt idx="51" formatCode="0.00">
                  <c:v>6.6488574401733302</c:v>
                </c:pt>
                <c:pt idx="52" formatCode="0.00">
                  <c:v>7.6388613965487648</c:v>
                </c:pt>
                <c:pt idx="53" formatCode="0.00">
                  <c:v>7.5133056198878059</c:v>
                </c:pt>
                <c:pt idx="54" formatCode="0.00">
                  <c:v>7.8421901101904528</c:v>
                </c:pt>
                <c:pt idx="55" formatCode="0.00">
                  <c:v>10.625514867456705</c:v>
                </c:pt>
                <c:pt idx="56" formatCode="0.00">
                  <c:v>12.313279891686562</c:v>
                </c:pt>
                <c:pt idx="57" formatCode="0.00">
                  <c:v>12.915485182880028</c:v>
                </c:pt>
                <c:pt idx="58" formatCode="0.00">
                  <c:v>12.0721307410371</c:v>
                </c:pt>
                <c:pt idx="59" formatCode="0.00">
                  <c:v>11.013216566157777</c:v>
                </c:pt>
                <c:pt idx="60" formatCode="0.00">
                  <c:v>9.6187426582420628</c:v>
                </c:pt>
                <c:pt idx="61" formatCode="0.00">
                  <c:v>6.7587090172899558</c:v>
                </c:pt>
                <c:pt idx="62" formatCode="0.00">
                  <c:v>2.293115643301455</c:v>
                </c:pt>
                <c:pt idx="63" formatCode="0.00">
                  <c:v>-2.33803746372344</c:v>
                </c:pt>
                <c:pt idx="64" formatCode="0.00">
                  <c:v>-6.9947503037847287</c:v>
                </c:pt>
                <c:pt idx="65" formatCode="0.00">
                  <c:v>-10.447022876882411</c:v>
                </c:pt>
                <c:pt idx="66" formatCode="0.00">
                  <c:v>-12.394855183016487</c:v>
                </c:pt>
                <c:pt idx="67" formatCode="0.00">
                  <c:v>-12.458247222186957</c:v>
                </c:pt>
                <c:pt idx="68" formatCode="0.00">
                  <c:v>-5.7071989943938206</c:v>
                </c:pt>
                <c:pt idx="69" formatCode="0.00">
                  <c:v>-2.2017104996370751</c:v>
                </c:pt>
                <c:pt idx="70" formatCode="0.00">
                  <c:v>0.10821826208327678</c:v>
                </c:pt>
                <c:pt idx="71" formatCode="0.00">
                  <c:v>2.3025872907672342</c:v>
                </c:pt>
                <c:pt idx="72" formatCode="0.00">
                  <c:v>5.0713965864147976</c:v>
                </c:pt>
                <c:pt idx="73" formatCode="0.00">
                  <c:v>8.0546461490259667</c:v>
                </c:pt>
                <c:pt idx="74" formatCode="0.00">
                  <c:v>9.7123359786007413</c:v>
                </c:pt>
                <c:pt idx="75" formatCode="0.00">
                  <c:v>11.994466075139123</c:v>
                </c:pt>
                <c:pt idx="76" formatCode="0.00">
                  <c:v>14.791036438641111</c:v>
                </c:pt>
                <c:pt idx="77" formatCode="0.00">
                  <c:v>23.262047069106707</c:v>
                </c:pt>
                <c:pt idx="78" formatCode="0.00">
                  <c:v>33.207497966535911</c:v>
                </c:pt>
                <c:pt idx="79" formatCode="0.00">
                  <c:v>43.167389130928719</c:v>
                </c:pt>
                <c:pt idx="80" formatCode="0.00">
                  <c:v>50.571720562285137</c:v>
                </c:pt>
                <c:pt idx="81" formatCode="0.00">
                  <c:v>56.550492260605161</c:v>
                </c:pt>
                <c:pt idx="82" formatCode="0.00">
                  <c:v>61.363704225888789</c:v>
                </c:pt>
                <c:pt idx="83" formatCode="0.00">
                  <c:v>64.261356458136021</c:v>
                </c:pt>
                <c:pt idx="84" formatCode="0.00">
                  <c:v>67.353448957346856</c:v>
                </c:pt>
                <c:pt idx="85" formatCode="0.00">
                  <c:v>70.309981723521304</c:v>
                </c:pt>
                <c:pt idx="86" formatCode="0.00">
                  <c:v>69.15095475665936</c:v>
                </c:pt>
                <c:pt idx="87" formatCode="0.00">
                  <c:v>65.756368056761019</c:v>
                </c:pt>
                <c:pt idx="88" formatCode="0.00">
                  <c:v>60.94622162382629</c:v>
                </c:pt>
                <c:pt idx="89" formatCode="0.00">
                  <c:v>55.870515457855163</c:v>
                </c:pt>
                <c:pt idx="90" formatCode="0.00">
                  <c:v>50.789249558847644</c:v>
                </c:pt>
                <c:pt idx="91" formatCode="0.00">
                  <c:v>45.512423926803727</c:v>
                </c:pt>
                <c:pt idx="92" formatCode="0.00">
                  <c:v>41.33003856172342</c:v>
                </c:pt>
                <c:pt idx="93" formatCode="0.00">
                  <c:v>37.702093463606722</c:v>
                </c:pt>
                <c:pt idx="94" formatCode="0.00">
                  <c:v>33.50858863245363</c:v>
                </c:pt>
                <c:pt idx="95" formatCode="0.00">
                  <c:v>29.629524068264146</c:v>
                </c:pt>
                <c:pt idx="96" formatCode="0.00">
                  <c:v>25.784899771038265</c:v>
                </c:pt>
                <c:pt idx="97" formatCode="0.00">
                  <c:v>21.984715740775993</c:v>
                </c:pt>
                <c:pt idx="98" formatCode="0.00">
                  <c:v>18.318971977477325</c:v>
                </c:pt>
                <c:pt idx="99" formatCode="0.00">
                  <c:v>15.117668481142264</c:v>
                </c:pt>
                <c:pt idx="100" formatCode="0.00">
                  <c:v>11.470805251770809</c:v>
                </c:pt>
                <c:pt idx="101" formatCode="0.00">
                  <c:v>7.5383822893629633</c:v>
                </c:pt>
                <c:pt idx="102" formatCode="0.00">
                  <c:v>3.4603995939187238</c:v>
                </c:pt>
                <c:pt idx="103" formatCode="0.00">
                  <c:v>-0.39314283456190946</c:v>
                </c:pt>
                <c:pt idx="104" formatCode="0.00">
                  <c:v>-3.9122449960789365</c:v>
                </c:pt>
                <c:pt idx="105" formatCode="0.00">
                  <c:v>-6.8069068906323569</c:v>
                </c:pt>
                <c:pt idx="106" formatCode="0.00">
                  <c:v>-10.067128518222171</c:v>
                </c:pt>
                <c:pt idx="107" formatCode="0.00">
                  <c:v>-13.682909878848381</c:v>
                </c:pt>
                <c:pt idx="108" formatCode="0.00">
                  <c:v>-17.164250972510985</c:v>
                </c:pt>
                <c:pt idx="109" formatCode="0.00">
                  <c:v>-19.901151799209977</c:v>
                </c:pt>
                <c:pt idx="110" formatCode="0.00">
                  <c:v>-22.853612358945362</c:v>
                </c:pt>
                <c:pt idx="111" formatCode="0.00">
                  <c:v>-26.361632651717144</c:v>
                </c:pt>
                <c:pt idx="112" formatCode="0.00">
                  <c:v>-29.855212677525319</c:v>
                </c:pt>
                <c:pt idx="113" formatCode="0.00">
                  <c:v>-32.604352436369886</c:v>
                </c:pt>
                <c:pt idx="114" formatCode="0.00">
                  <c:v>-34.889051928250851</c:v>
                </c:pt>
                <c:pt idx="115" formatCode="0.00">
                  <c:v>-37.219311153168206</c:v>
                </c:pt>
                <c:pt idx="116" formatCode="0.00">
                  <c:v>-39.425130111121959</c:v>
                </c:pt>
                <c:pt idx="117" formatCode="0.00">
                  <c:v>-41.396508802112102</c:v>
                </c:pt>
                <c:pt idx="118" formatCode="0.00">
                  <c:v>-42.733447226138637</c:v>
                </c:pt>
                <c:pt idx="119" formatCode="0.00">
                  <c:v>-44.485945383201567</c:v>
                </c:pt>
                <c:pt idx="120" formatCode="0.00">
                  <c:v>-46.954003273300891</c:v>
                </c:pt>
                <c:pt idx="121" formatCode="0.00">
                  <c:v>-49.037620896436607</c:v>
                </c:pt>
                <c:pt idx="122" formatCode="0.00">
                  <c:v>-49.836798252608716</c:v>
                </c:pt>
                <c:pt idx="123" formatCode="0.00">
                  <c:v>-50.251535341817217</c:v>
                </c:pt>
                <c:pt idx="124" formatCode="0.00">
                  <c:v>-50.481832164062112</c:v>
                </c:pt>
                <c:pt idx="125" formatCode="0.00">
                  <c:v>-51.127688719343404</c:v>
                </c:pt>
                <c:pt idx="126" formatCode="0.00">
                  <c:v>-51.489105007661088</c:v>
                </c:pt>
                <c:pt idx="127" formatCode="0.00">
                  <c:v>-49.16608102901516</c:v>
                </c:pt>
                <c:pt idx="128" formatCode="0.00">
                  <c:v>-44.85861678340563</c:v>
                </c:pt>
                <c:pt idx="129" formatCode="0.00">
                  <c:v>-39.666712270832491</c:v>
                </c:pt>
                <c:pt idx="130" formatCode="0.00">
                  <c:v>-33.99036749129575</c:v>
                </c:pt>
                <c:pt idx="131" formatCode="0.00">
                  <c:v>-28.4295824447954</c:v>
                </c:pt>
                <c:pt idx="132" formatCode="0.00">
                  <c:v>-23.184357131331446</c:v>
                </c:pt>
                <c:pt idx="133" formatCode="0.00">
                  <c:v>-18.054691550903886</c:v>
                </c:pt>
                <c:pt idx="134" formatCode="0.00">
                  <c:v>-14.640585703512716</c:v>
                </c:pt>
                <c:pt idx="135" formatCode="0.00">
                  <c:v>-12.84203958915794</c:v>
                </c:pt>
                <c:pt idx="136" formatCode="0.00">
                  <c:v>-11.959053207839558</c:v>
                </c:pt>
                <c:pt idx="137" formatCode="0.00">
                  <c:v>-10.49162655955757</c:v>
                </c:pt>
                <c:pt idx="138" formatCode="0.00">
                  <c:v>-7.139759644311976</c:v>
                </c:pt>
                <c:pt idx="139" formatCode="0.00">
                  <c:v>-2.8034524621027757</c:v>
                </c:pt>
                <c:pt idx="140" formatCode="0.00">
                  <c:v>1.3172949870700315</c:v>
                </c:pt>
                <c:pt idx="141" formatCode="0.00">
                  <c:v>4.0224827032064443</c:v>
                </c:pt>
                <c:pt idx="142" formatCode="0.00">
                  <c:v>6.2121106863064668</c:v>
                </c:pt>
                <c:pt idx="143" formatCode="0.00">
                  <c:v>7.6861789363700952</c:v>
                </c:pt>
                <c:pt idx="144" formatCode="0.00">
                  <c:v>7.8446874533973299</c:v>
                </c:pt>
                <c:pt idx="145" formatCode="0.00">
                  <c:v>7.7876362373881705</c:v>
                </c:pt>
                <c:pt idx="146" formatCode="0.00">
                  <c:v>7.4150252883426173</c:v>
                </c:pt>
                <c:pt idx="147" formatCode="0.00">
                  <c:v>6.3268546062606701</c:v>
                </c:pt>
                <c:pt idx="148" formatCode="0.00">
                  <c:v>5.223124191142329</c:v>
                </c:pt>
                <c:pt idx="149" formatCode="0.00">
                  <c:v>3.9038340429875937</c:v>
                </c:pt>
                <c:pt idx="150" formatCode="0.00">
                  <c:v>2.368984161796468</c:v>
                </c:pt>
                <c:pt idx="151" formatCode="0.00">
                  <c:v>0.71857454756894867</c:v>
                </c:pt>
                <c:pt idx="152" formatCode="0.00">
                  <c:v>-0.54739479969496507</c:v>
                </c:pt>
                <c:pt idx="153" formatCode="0.00">
                  <c:v>-1.4289238799952724</c:v>
                </c:pt>
                <c:pt idx="154" formatCode="0.00">
                  <c:v>-2.6260126933319734</c:v>
                </c:pt>
                <c:pt idx="155" formatCode="0.00">
                  <c:v>-2.5386612397050685</c:v>
                </c:pt>
                <c:pt idx="156" formatCode="0.00">
                  <c:v>-1.2668695191145574</c:v>
                </c:pt>
                <c:pt idx="157" formatCode="0.00">
                  <c:v>0.18936246843956006</c:v>
                </c:pt>
                <c:pt idx="158" formatCode="0.00">
                  <c:v>2.0300347229572839</c:v>
                </c:pt>
                <c:pt idx="159" formatCode="0.00">
                  <c:v>3.3551472444386166</c:v>
                </c:pt>
                <c:pt idx="160" formatCode="0.00">
                  <c:v>4.0647000328835556</c:v>
                </c:pt>
                <c:pt idx="161" formatCode="0.00">
                  <c:v>3.2586930882921008</c:v>
                </c:pt>
                <c:pt idx="162" formatCode="0.00">
                  <c:v>1.8371264106642515</c:v>
                </c:pt>
                <c:pt idx="163" formatCode="0.00">
                  <c:v>8.8817841970012523E-15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84-40E0-BC2B-136EA96C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16276"/>
        <c:axId val="166634761"/>
      </c:scatterChart>
      <c:valAx>
        <c:axId val="1473162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HK"/>
          </a:p>
        </c:txPr>
        <c:crossAx val="166634761"/>
        <c:crosses val="autoZero"/>
        <c:crossBetween val="midCat"/>
      </c:valAx>
      <c:valAx>
        <c:axId val="166634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Cumulative residual/Constant + trend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HK"/>
          </a:p>
        </c:txPr>
        <c:crossAx val="14731627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H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Residual/Constant</a:t>
            </a:r>
            <a:r>
              <a:rPr lang="zh-HK" altLang="en-US" b="0">
                <a:solidFill>
                  <a:srgbClr val="757575"/>
                </a:solidFill>
                <a:latin typeface="+mn-lt"/>
              </a:rPr>
              <a:t>与</a:t>
            </a:r>
            <a:r>
              <a:rPr lang="en-US" b="0">
                <a:solidFill>
                  <a:srgbClr val="757575"/>
                </a:solidFill>
                <a:latin typeface="+mn-lt"/>
              </a:rPr>
              <a:t>Year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KPSS_test!$A$3:$A$164</c:f>
              <c:numCache>
                <c:formatCode>General</c:formatCode>
                <c:ptCount val="162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</c:numCache>
            </c:numRef>
          </c:xVal>
          <c:yVal>
            <c:numRef>
              <c:f>KPSS_test!$C$3:$C$164</c:f>
              <c:numCache>
                <c:formatCode>0.00</c:formatCode>
                <c:ptCount val="162"/>
                <c:pt idx="0">
                  <c:v>-1.7945679012345686</c:v>
                </c:pt>
                <c:pt idx="1">
                  <c:v>-1.7045679012345687</c:v>
                </c:pt>
                <c:pt idx="2">
                  <c:v>-0.15456790123456887</c:v>
                </c:pt>
                <c:pt idx="3">
                  <c:v>-2.0945679012345688</c:v>
                </c:pt>
                <c:pt idx="4">
                  <c:v>-1.6345679012345689</c:v>
                </c:pt>
                <c:pt idx="5">
                  <c:v>-2.2345679012345689</c:v>
                </c:pt>
                <c:pt idx="6">
                  <c:v>-1.3545679012345686</c:v>
                </c:pt>
                <c:pt idx="7">
                  <c:v>-0.71456790123456848</c:v>
                </c:pt>
                <c:pt idx="8">
                  <c:v>-2.7145679012345689</c:v>
                </c:pt>
                <c:pt idx="9">
                  <c:v>-1.4845679012345689</c:v>
                </c:pt>
                <c:pt idx="10">
                  <c:v>-2.4145679012345687</c:v>
                </c:pt>
                <c:pt idx="11">
                  <c:v>-1.6145679012345688</c:v>
                </c:pt>
                <c:pt idx="12">
                  <c:v>-0.73456790123456894</c:v>
                </c:pt>
                <c:pt idx="13">
                  <c:v>-2.0845679012345686</c:v>
                </c:pt>
                <c:pt idx="14">
                  <c:v>-1.4145679012345687</c:v>
                </c:pt>
                <c:pt idx="15">
                  <c:v>-1.2545679012345685</c:v>
                </c:pt>
                <c:pt idx="16">
                  <c:v>-2.6345679012345689</c:v>
                </c:pt>
                <c:pt idx="17">
                  <c:v>-2.8045679012345688</c:v>
                </c:pt>
                <c:pt idx="18">
                  <c:v>-2.9245679012345689</c:v>
                </c:pt>
                <c:pt idx="19">
                  <c:v>-2.254567901234569</c:v>
                </c:pt>
                <c:pt idx="20">
                  <c:v>-1.8245679012345688</c:v>
                </c:pt>
                <c:pt idx="21">
                  <c:v>-0.24456790123456873</c:v>
                </c:pt>
                <c:pt idx="22">
                  <c:v>1.7754320987654308</c:v>
                </c:pt>
                <c:pt idx="23">
                  <c:v>1.145432098765431</c:v>
                </c:pt>
                <c:pt idx="24">
                  <c:v>2.5432098765430844E-2</c:v>
                </c:pt>
                <c:pt idx="25">
                  <c:v>2.5432098765430844E-2</c:v>
                </c:pt>
                <c:pt idx="26">
                  <c:v>-0.94456790123456891</c:v>
                </c:pt>
                <c:pt idx="27">
                  <c:v>-0.63456790123456841</c:v>
                </c:pt>
                <c:pt idx="28">
                  <c:v>-0.65456790123456887</c:v>
                </c:pt>
                <c:pt idx="29">
                  <c:v>1.2154320987654312</c:v>
                </c:pt>
                <c:pt idx="30">
                  <c:v>1.5554320987654311</c:v>
                </c:pt>
                <c:pt idx="31">
                  <c:v>1.3154320987654309</c:v>
                </c:pt>
                <c:pt idx="32">
                  <c:v>0.64543209876543095</c:v>
                </c:pt>
                <c:pt idx="33">
                  <c:v>-1.0445679012345686</c:v>
                </c:pt>
                <c:pt idx="34">
                  <c:v>-1.9345679012345687</c:v>
                </c:pt>
                <c:pt idx="35">
                  <c:v>-1.4945679012345687</c:v>
                </c:pt>
                <c:pt idx="36">
                  <c:v>-0.90456790123456887</c:v>
                </c:pt>
                <c:pt idx="37">
                  <c:v>1.2654320987654311</c:v>
                </c:pt>
                <c:pt idx="38">
                  <c:v>0.81543209876543088</c:v>
                </c:pt>
                <c:pt idx="39">
                  <c:v>0.9254320987654312</c:v>
                </c:pt>
                <c:pt idx="40">
                  <c:v>0.45543209876543145</c:v>
                </c:pt>
                <c:pt idx="41">
                  <c:v>-0.29456790123456855</c:v>
                </c:pt>
                <c:pt idx="42">
                  <c:v>-0.12456790123456862</c:v>
                </c:pt>
                <c:pt idx="43">
                  <c:v>-1.4745679012345687</c:v>
                </c:pt>
                <c:pt idx="44">
                  <c:v>-1.8145679012345686</c:v>
                </c:pt>
                <c:pt idx="45">
                  <c:v>-1.0945679012345684</c:v>
                </c:pt>
                <c:pt idx="46">
                  <c:v>-0.19456790123456891</c:v>
                </c:pt>
                <c:pt idx="47">
                  <c:v>-9.4567901234568374E-2</c:v>
                </c:pt>
                <c:pt idx="48">
                  <c:v>0.9254320987654312</c:v>
                </c:pt>
                <c:pt idx="49">
                  <c:v>1.7854320987654315</c:v>
                </c:pt>
                <c:pt idx="50">
                  <c:v>0.51543209876543106</c:v>
                </c:pt>
                <c:pt idx="51">
                  <c:v>-0.58456790123456859</c:v>
                </c:pt>
                <c:pt idx="52">
                  <c:v>-0.11456790123456884</c:v>
                </c:pt>
                <c:pt idx="53">
                  <c:v>2.3554320987654309</c:v>
                </c:pt>
                <c:pt idx="54">
                  <c:v>1.2754320987654308</c:v>
                </c:pt>
                <c:pt idx="55">
                  <c:v>0.20543209876543145</c:v>
                </c:pt>
                <c:pt idx="56">
                  <c:v>-1.2245679012345692</c:v>
                </c:pt>
                <c:pt idx="57">
                  <c:v>-1.4245679012345689</c:v>
                </c:pt>
                <c:pt idx="58">
                  <c:v>-1.7445679012345687</c:v>
                </c:pt>
                <c:pt idx="59">
                  <c:v>-3.1945679012345689</c:v>
                </c:pt>
                <c:pt idx="60">
                  <c:v>-4.7845679012345688</c:v>
                </c:pt>
                <c:pt idx="61">
                  <c:v>-4.9345679012345691</c:v>
                </c:pt>
                <c:pt idx="62">
                  <c:v>-4.9445679012345689</c:v>
                </c:pt>
                <c:pt idx="63">
                  <c:v>-3.7245679012345687</c:v>
                </c:pt>
                <c:pt idx="64">
                  <c:v>-2.2045679012345687</c:v>
                </c:pt>
                <c:pt idx="65">
                  <c:v>-0.30456790123456834</c:v>
                </c:pt>
                <c:pt idx="66">
                  <c:v>6.5254320987654317</c:v>
                </c:pt>
                <c:pt idx="67">
                  <c:v>3.2954320987654313</c:v>
                </c:pt>
                <c:pt idx="68">
                  <c:v>2.1154320987654316</c:v>
                </c:pt>
                <c:pt idx="69">
                  <c:v>2.0154320987654311</c:v>
                </c:pt>
                <c:pt idx="70">
                  <c:v>2.6054320987654309</c:v>
                </c:pt>
                <c:pt idx="71">
                  <c:v>2.8354320987654305</c:v>
                </c:pt>
                <c:pt idx="72">
                  <c:v>1.5254320987654308</c:v>
                </c:pt>
                <c:pt idx="73">
                  <c:v>2.1654320987654314</c:v>
                </c:pt>
                <c:pt idx="74">
                  <c:v>2.6954320987654317</c:v>
                </c:pt>
                <c:pt idx="75">
                  <c:v>8.3854320987654312</c:v>
                </c:pt>
                <c:pt idx="76">
                  <c:v>9.8754320987654314</c:v>
                </c:pt>
                <c:pt idx="77">
                  <c:v>9.9054320987654307</c:v>
                </c:pt>
                <c:pt idx="78">
                  <c:v>7.3654320987654316</c:v>
                </c:pt>
                <c:pt idx="79">
                  <c:v>5.9554320987654314</c:v>
                </c:pt>
                <c:pt idx="80">
                  <c:v>4.8054320987654311</c:v>
                </c:pt>
                <c:pt idx="81">
                  <c:v>2.9054320987654307</c:v>
                </c:pt>
                <c:pt idx="82">
                  <c:v>3.1154320987654316</c:v>
                </c:pt>
                <c:pt idx="83">
                  <c:v>2.9954320987654306</c:v>
                </c:pt>
                <c:pt idx="84">
                  <c:v>-1.104567901234569</c:v>
                </c:pt>
                <c:pt idx="85">
                  <c:v>-3.3245679012345688</c:v>
                </c:pt>
                <c:pt idx="86">
                  <c:v>-4.7245679012345683</c:v>
                </c:pt>
                <c:pt idx="87">
                  <c:v>-4.9745679012345692</c:v>
                </c:pt>
                <c:pt idx="88">
                  <c:v>-4.9645679012345685</c:v>
                </c:pt>
                <c:pt idx="89">
                  <c:v>-5.1445679012345691</c:v>
                </c:pt>
                <c:pt idx="90">
                  <c:v>-4.0345679012345688</c:v>
                </c:pt>
                <c:pt idx="91">
                  <c:v>-3.4645679012345685</c:v>
                </c:pt>
                <c:pt idx="92">
                  <c:v>-4.0145679012345692</c:v>
                </c:pt>
                <c:pt idx="93">
                  <c:v>-3.6845679012345687</c:v>
                </c:pt>
                <c:pt idx="94">
                  <c:v>-3.6345679012345689</c:v>
                </c:pt>
                <c:pt idx="95">
                  <c:v>-3.5745679012345688</c:v>
                </c:pt>
                <c:pt idx="96">
                  <c:v>-3.4245679012345684</c:v>
                </c:pt>
                <c:pt idx="97">
                  <c:v>-2.9445679012345689</c:v>
                </c:pt>
                <c:pt idx="98">
                  <c:v>-3.3745679012345686</c:v>
                </c:pt>
                <c:pt idx="99">
                  <c:v>-3.6445679012345691</c:v>
                </c:pt>
                <c:pt idx="100">
                  <c:v>-3.774567901234569</c:v>
                </c:pt>
                <c:pt idx="101">
                  <c:v>-3.5345679012345688</c:v>
                </c:pt>
                <c:pt idx="102">
                  <c:v>-3.1845679012345687</c:v>
                </c:pt>
                <c:pt idx="103">
                  <c:v>-2.5445679012345686</c:v>
                </c:pt>
                <c:pt idx="104">
                  <c:v>-2.8945679012345686</c:v>
                </c:pt>
                <c:pt idx="105">
                  <c:v>-3.2345679012345689</c:v>
                </c:pt>
                <c:pt idx="106">
                  <c:v>-3.0845679012345686</c:v>
                </c:pt>
                <c:pt idx="107">
                  <c:v>-2.3245679012345688</c:v>
                </c:pt>
                <c:pt idx="108">
                  <c:v>-2.524567901234569</c:v>
                </c:pt>
                <c:pt idx="109">
                  <c:v>-3.0645679012345686</c:v>
                </c:pt>
                <c:pt idx="110">
                  <c:v>-3.0345679012345688</c:v>
                </c:pt>
                <c:pt idx="111">
                  <c:v>-2.274567901234569</c:v>
                </c:pt>
                <c:pt idx="112">
                  <c:v>-1.7945679012345686</c:v>
                </c:pt>
                <c:pt idx="113">
                  <c:v>-1.8245679012345688</c:v>
                </c:pt>
                <c:pt idx="114">
                  <c:v>-1.6845679012345687</c:v>
                </c:pt>
                <c:pt idx="115">
                  <c:v>-1.4345679012345687</c:v>
                </c:pt>
                <c:pt idx="116">
                  <c:v>-0.78456790123456877</c:v>
                </c:pt>
                <c:pt idx="117">
                  <c:v>-1.1845679012345691</c:v>
                </c:pt>
                <c:pt idx="118">
                  <c:v>-1.8845679012345689</c:v>
                </c:pt>
                <c:pt idx="119">
                  <c:v>-1.4845679012345689</c:v>
                </c:pt>
                <c:pt idx="120">
                  <c:v>-0.18456790123456912</c:v>
                </c:pt>
                <c:pt idx="121">
                  <c:v>0.21543209876543123</c:v>
                </c:pt>
                <c:pt idx="122">
                  <c:v>0.41543209876543141</c:v>
                </c:pt>
                <c:pt idx="123">
                  <c:v>1.5432098765431057E-2</c:v>
                </c:pt>
                <c:pt idx="124">
                  <c:v>0.31543209876543088</c:v>
                </c:pt>
                <c:pt idx="125">
                  <c:v>3.0154320987654319</c:v>
                </c:pt>
                <c:pt idx="126">
                  <c:v>5.0154320987654319</c:v>
                </c:pt>
                <c:pt idx="127">
                  <c:v>5.9154320987654305</c:v>
                </c:pt>
                <c:pt idx="128">
                  <c:v>6.4154320987654305</c:v>
                </c:pt>
                <c:pt idx="129">
                  <c:v>6.3154320987654309</c:v>
                </c:pt>
                <c:pt idx="130">
                  <c:v>6.0154320987654319</c:v>
                </c:pt>
                <c:pt idx="131">
                  <c:v>5.9154320987654305</c:v>
                </c:pt>
                <c:pt idx="132">
                  <c:v>4.2154320987654312</c:v>
                </c:pt>
                <c:pt idx="133">
                  <c:v>2.6154320987654316</c:v>
                </c:pt>
                <c:pt idx="134">
                  <c:v>1.7154320987654312</c:v>
                </c:pt>
                <c:pt idx="135">
                  <c:v>2.3154320987654309</c:v>
                </c:pt>
                <c:pt idx="136">
                  <c:v>4.2154320987654312</c:v>
                </c:pt>
                <c:pt idx="137">
                  <c:v>5.2154320987654312</c:v>
                </c:pt>
                <c:pt idx="138">
                  <c:v>5.0154320987654319</c:v>
                </c:pt>
                <c:pt idx="139">
                  <c:v>3.6154320987654316</c:v>
                </c:pt>
                <c:pt idx="140">
                  <c:v>3.1154320987654316</c:v>
                </c:pt>
                <c:pt idx="141">
                  <c:v>2.4154320987654314</c:v>
                </c:pt>
                <c:pt idx="142">
                  <c:v>1.1154320987654316</c:v>
                </c:pt>
                <c:pt idx="143">
                  <c:v>0.91543209876543141</c:v>
                </c:pt>
                <c:pt idx="144">
                  <c:v>0.61543209876543159</c:v>
                </c:pt>
                <c:pt idx="145">
                  <c:v>-8.4567901234568588E-2</c:v>
                </c:pt>
                <c:pt idx="146">
                  <c:v>-8.4567901234568588E-2</c:v>
                </c:pt>
                <c:pt idx="147">
                  <c:v>-0.28456790123456877</c:v>
                </c:pt>
                <c:pt idx="148">
                  <c:v>-0.48456790123456894</c:v>
                </c:pt>
                <c:pt idx="149">
                  <c:v>-0.58456790123456859</c:v>
                </c:pt>
                <c:pt idx="150">
                  <c:v>-0.18456790123456912</c:v>
                </c:pt>
                <c:pt idx="151">
                  <c:v>0.21543209876543123</c:v>
                </c:pt>
                <c:pt idx="152">
                  <c:v>-8.4567901234568588E-2</c:v>
                </c:pt>
                <c:pt idx="153">
                  <c:v>1.2154320987654312</c:v>
                </c:pt>
                <c:pt idx="154">
                  <c:v>2.4154320987654314</c:v>
                </c:pt>
                <c:pt idx="155">
                  <c:v>2.6154320987654316</c:v>
                </c:pt>
                <c:pt idx="156">
                  <c:v>3.0154320987654319</c:v>
                </c:pt>
                <c:pt idx="157">
                  <c:v>2.5154320987654311</c:v>
                </c:pt>
                <c:pt idx="158">
                  <c:v>1.9154320987654314</c:v>
                </c:pt>
                <c:pt idx="159">
                  <c:v>0.41543209876543141</c:v>
                </c:pt>
                <c:pt idx="160">
                  <c:v>-0.18456790123456912</c:v>
                </c:pt>
                <c:pt idx="161">
                  <c:v>-0.58456790123456859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D-45A9-90D7-38B52B8DD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52834"/>
        <c:axId val="1074578281"/>
      </c:scatterChart>
      <c:valAx>
        <c:axId val="2976528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HK"/>
          </a:p>
        </c:txPr>
        <c:crossAx val="1074578281"/>
        <c:crosses val="autoZero"/>
        <c:crossBetween val="midCat"/>
      </c:valAx>
      <c:valAx>
        <c:axId val="1074578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Residual/Constant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HK"/>
          </a:p>
        </c:txPr>
        <c:crossAx val="29765283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H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Value/Unemployment</a:t>
            </a:r>
            <a:r>
              <a:rPr lang="zh-HK" altLang="en-US" b="0">
                <a:solidFill>
                  <a:srgbClr val="757575"/>
                </a:solidFill>
                <a:latin typeface="+mn-lt"/>
              </a:rPr>
              <a:t>与</a:t>
            </a:r>
            <a:r>
              <a:rPr lang="en-US" b="0">
                <a:solidFill>
                  <a:srgbClr val="757575"/>
                </a:solidFill>
                <a:latin typeface="+mn-lt"/>
              </a:rPr>
              <a:t>Year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KPSS_test!$A$3:$A$164</c:f>
              <c:numCache>
                <c:formatCode>General</c:formatCode>
                <c:ptCount val="162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</c:numCache>
            </c:numRef>
          </c:xVal>
          <c:yVal>
            <c:numRef>
              <c:f>KPSS_test!$B$3:$B$164</c:f>
              <c:numCache>
                <c:formatCode>0.00</c:formatCode>
                <c:ptCount val="162"/>
                <c:pt idx="0">
                  <c:v>3.49</c:v>
                </c:pt>
                <c:pt idx="1">
                  <c:v>3.58</c:v>
                </c:pt>
                <c:pt idx="2">
                  <c:v>5.13</c:v>
                </c:pt>
                <c:pt idx="3">
                  <c:v>3.19</c:v>
                </c:pt>
                <c:pt idx="4">
                  <c:v>3.65</c:v>
                </c:pt>
                <c:pt idx="5">
                  <c:v>3.05</c:v>
                </c:pt>
                <c:pt idx="6">
                  <c:v>3.93</c:v>
                </c:pt>
                <c:pt idx="7">
                  <c:v>4.57</c:v>
                </c:pt>
                <c:pt idx="8">
                  <c:v>2.57</c:v>
                </c:pt>
                <c:pt idx="9">
                  <c:v>3.8</c:v>
                </c:pt>
                <c:pt idx="10">
                  <c:v>2.87</c:v>
                </c:pt>
                <c:pt idx="11">
                  <c:v>3.67</c:v>
                </c:pt>
                <c:pt idx="12">
                  <c:v>4.55</c:v>
                </c:pt>
                <c:pt idx="13">
                  <c:v>3.2</c:v>
                </c:pt>
                <c:pt idx="14">
                  <c:v>3.87</c:v>
                </c:pt>
                <c:pt idx="15">
                  <c:v>4.03</c:v>
                </c:pt>
                <c:pt idx="16">
                  <c:v>2.65</c:v>
                </c:pt>
                <c:pt idx="17">
                  <c:v>2.48</c:v>
                </c:pt>
                <c:pt idx="18">
                  <c:v>2.36</c:v>
                </c:pt>
                <c:pt idx="19">
                  <c:v>3.03</c:v>
                </c:pt>
                <c:pt idx="20">
                  <c:v>3.46</c:v>
                </c:pt>
                <c:pt idx="21">
                  <c:v>5.04</c:v>
                </c:pt>
                <c:pt idx="22">
                  <c:v>7.06</c:v>
                </c:pt>
                <c:pt idx="23">
                  <c:v>6.43</c:v>
                </c:pt>
                <c:pt idx="24">
                  <c:v>5.31</c:v>
                </c:pt>
                <c:pt idx="25">
                  <c:v>5.31</c:v>
                </c:pt>
                <c:pt idx="26">
                  <c:v>4.34</c:v>
                </c:pt>
                <c:pt idx="27">
                  <c:v>4.6500000000000004</c:v>
                </c:pt>
                <c:pt idx="28">
                  <c:v>4.63</c:v>
                </c:pt>
                <c:pt idx="29">
                  <c:v>6.5</c:v>
                </c:pt>
                <c:pt idx="30">
                  <c:v>6.84</c:v>
                </c:pt>
                <c:pt idx="31">
                  <c:v>6.6</c:v>
                </c:pt>
                <c:pt idx="32">
                  <c:v>5.93</c:v>
                </c:pt>
                <c:pt idx="33">
                  <c:v>4.24</c:v>
                </c:pt>
                <c:pt idx="34">
                  <c:v>3.35</c:v>
                </c:pt>
                <c:pt idx="35">
                  <c:v>3.79</c:v>
                </c:pt>
                <c:pt idx="36">
                  <c:v>4.38</c:v>
                </c:pt>
                <c:pt idx="37">
                  <c:v>6.55</c:v>
                </c:pt>
                <c:pt idx="38">
                  <c:v>6.1</c:v>
                </c:pt>
                <c:pt idx="39">
                  <c:v>6.21</c:v>
                </c:pt>
                <c:pt idx="40">
                  <c:v>5.74</c:v>
                </c:pt>
                <c:pt idx="41">
                  <c:v>4.99</c:v>
                </c:pt>
                <c:pt idx="42">
                  <c:v>5.16</c:v>
                </c:pt>
                <c:pt idx="43">
                  <c:v>3.81</c:v>
                </c:pt>
                <c:pt idx="44">
                  <c:v>3.47</c:v>
                </c:pt>
                <c:pt idx="45">
                  <c:v>4.1900000000000004</c:v>
                </c:pt>
                <c:pt idx="46">
                  <c:v>5.09</c:v>
                </c:pt>
                <c:pt idx="47">
                  <c:v>5.19</c:v>
                </c:pt>
                <c:pt idx="48">
                  <c:v>6.21</c:v>
                </c:pt>
                <c:pt idx="49">
                  <c:v>7.07</c:v>
                </c:pt>
                <c:pt idx="50">
                  <c:v>5.8</c:v>
                </c:pt>
                <c:pt idx="51">
                  <c:v>4.7</c:v>
                </c:pt>
                <c:pt idx="52">
                  <c:v>5.17</c:v>
                </c:pt>
                <c:pt idx="53">
                  <c:v>7.64</c:v>
                </c:pt>
                <c:pt idx="54">
                  <c:v>6.56</c:v>
                </c:pt>
                <c:pt idx="55">
                  <c:v>5.49</c:v>
                </c:pt>
                <c:pt idx="56">
                  <c:v>4.0599999999999996</c:v>
                </c:pt>
                <c:pt idx="57">
                  <c:v>3.86</c:v>
                </c:pt>
                <c:pt idx="58">
                  <c:v>3.54</c:v>
                </c:pt>
                <c:pt idx="59">
                  <c:v>2.09</c:v>
                </c:pt>
                <c:pt idx="60">
                  <c:v>0.5</c:v>
                </c:pt>
                <c:pt idx="61">
                  <c:v>0.35</c:v>
                </c:pt>
                <c:pt idx="62">
                  <c:v>0.34</c:v>
                </c:pt>
                <c:pt idx="63">
                  <c:v>1.56</c:v>
                </c:pt>
                <c:pt idx="64">
                  <c:v>3.08</c:v>
                </c:pt>
                <c:pt idx="65">
                  <c:v>4.9800000000000004</c:v>
                </c:pt>
                <c:pt idx="66">
                  <c:v>11.81</c:v>
                </c:pt>
                <c:pt idx="67">
                  <c:v>8.58</c:v>
                </c:pt>
                <c:pt idx="68">
                  <c:v>7.4</c:v>
                </c:pt>
                <c:pt idx="69">
                  <c:v>7.3</c:v>
                </c:pt>
                <c:pt idx="70">
                  <c:v>7.89</c:v>
                </c:pt>
                <c:pt idx="71">
                  <c:v>8.1199999999999992</c:v>
                </c:pt>
                <c:pt idx="72">
                  <c:v>6.81</c:v>
                </c:pt>
                <c:pt idx="73">
                  <c:v>7.45</c:v>
                </c:pt>
                <c:pt idx="74">
                  <c:v>7.98</c:v>
                </c:pt>
                <c:pt idx="75">
                  <c:v>13.67</c:v>
                </c:pt>
                <c:pt idx="76">
                  <c:v>15.16</c:v>
                </c:pt>
                <c:pt idx="77">
                  <c:v>15.19</c:v>
                </c:pt>
                <c:pt idx="78">
                  <c:v>12.65</c:v>
                </c:pt>
                <c:pt idx="79">
                  <c:v>11.24</c:v>
                </c:pt>
                <c:pt idx="80">
                  <c:v>10.09</c:v>
                </c:pt>
                <c:pt idx="81">
                  <c:v>8.19</c:v>
                </c:pt>
                <c:pt idx="82">
                  <c:v>8.4</c:v>
                </c:pt>
                <c:pt idx="83">
                  <c:v>8.2799999999999994</c:v>
                </c:pt>
                <c:pt idx="84">
                  <c:v>4.18</c:v>
                </c:pt>
                <c:pt idx="85">
                  <c:v>1.96</c:v>
                </c:pt>
                <c:pt idx="86">
                  <c:v>0.56000000000000005</c:v>
                </c:pt>
                <c:pt idx="87">
                  <c:v>0.31</c:v>
                </c:pt>
                <c:pt idx="88">
                  <c:v>0.32</c:v>
                </c:pt>
                <c:pt idx="89">
                  <c:v>0.14000000000000001</c:v>
                </c:pt>
                <c:pt idx="90">
                  <c:v>1.25</c:v>
                </c:pt>
                <c:pt idx="91">
                  <c:v>1.82</c:v>
                </c:pt>
                <c:pt idx="92">
                  <c:v>1.27</c:v>
                </c:pt>
                <c:pt idx="93">
                  <c:v>1.6</c:v>
                </c:pt>
                <c:pt idx="94">
                  <c:v>1.65</c:v>
                </c:pt>
                <c:pt idx="95">
                  <c:v>1.71</c:v>
                </c:pt>
                <c:pt idx="96">
                  <c:v>1.86</c:v>
                </c:pt>
                <c:pt idx="97">
                  <c:v>2.34</c:v>
                </c:pt>
                <c:pt idx="98">
                  <c:v>1.91</c:v>
                </c:pt>
                <c:pt idx="99">
                  <c:v>1.64</c:v>
                </c:pt>
                <c:pt idx="100">
                  <c:v>1.51</c:v>
                </c:pt>
                <c:pt idx="101">
                  <c:v>1.75</c:v>
                </c:pt>
                <c:pt idx="102">
                  <c:v>2.1</c:v>
                </c:pt>
                <c:pt idx="103">
                  <c:v>2.74</c:v>
                </c:pt>
                <c:pt idx="104">
                  <c:v>2.39</c:v>
                </c:pt>
                <c:pt idx="105">
                  <c:v>2.0499999999999998</c:v>
                </c:pt>
                <c:pt idx="106">
                  <c:v>2.2000000000000002</c:v>
                </c:pt>
                <c:pt idx="107">
                  <c:v>2.96</c:v>
                </c:pt>
                <c:pt idx="108">
                  <c:v>2.76</c:v>
                </c:pt>
                <c:pt idx="109">
                  <c:v>2.2200000000000002</c:v>
                </c:pt>
                <c:pt idx="110">
                  <c:v>2.25</c:v>
                </c:pt>
                <c:pt idx="111">
                  <c:v>3.01</c:v>
                </c:pt>
                <c:pt idx="112">
                  <c:v>3.49</c:v>
                </c:pt>
                <c:pt idx="113">
                  <c:v>3.46</c:v>
                </c:pt>
                <c:pt idx="114">
                  <c:v>3.6</c:v>
                </c:pt>
                <c:pt idx="115">
                  <c:v>3.85</c:v>
                </c:pt>
                <c:pt idx="116">
                  <c:v>4.5</c:v>
                </c:pt>
                <c:pt idx="117">
                  <c:v>4.0999999999999996</c:v>
                </c:pt>
                <c:pt idx="118">
                  <c:v>3.4</c:v>
                </c:pt>
                <c:pt idx="119">
                  <c:v>3.8</c:v>
                </c:pt>
                <c:pt idx="120">
                  <c:v>5.0999999999999996</c:v>
                </c:pt>
                <c:pt idx="121">
                  <c:v>5.5</c:v>
                </c:pt>
                <c:pt idx="122">
                  <c:v>5.7</c:v>
                </c:pt>
                <c:pt idx="123">
                  <c:v>5.3</c:v>
                </c:pt>
                <c:pt idx="124">
                  <c:v>5.6</c:v>
                </c:pt>
                <c:pt idx="125">
                  <c:v>8.3000000000000007</c:v>
                </c:pt>
                <c:pt idx="126">
                  <c:v>10.3</c:v>
                </c:pt>
                <c:pt idx="127">
                  <c:v>11.2</c:v>
                </c:pt>
                <c:pt idx="128">
                  <c:v>11.7</c:v>
                </c:pt>
                <c:pt idx="129">
                  <c:v>11.6</c:v>
                </c:pt>
                <c:pt idx="130">
                  <c:v>11.3</c:v>
                </c:pt>
                <c:pt idx="131">
                  <c:v>11.2</c:v>
                </c:pt>
                <c:pt idx="132">
                  <c:v>9.5</c:v>
                </c:pt>
                <c:pt idx="133">
                  <c:v>7.9</c:v>
                </c:pt>
                <c:pt idx="134">
                  <c:v>7</c:v>
                </c:pt>
                <c:pt idx="135">
                  <c:v>7.6</c:v>
                </c:pt>
                <c:pt idx="136">
                  <c:v>9.5</c:v>
                </c:pt>
                <c:pt idx="137">
                  <c:v>10.5</c:v>
                </c:pt>
                <c:pt idx="138">
                  <c:v>10.3</c:v>
                </c:pt>
                <c:pt idx="139">
                  <c:v>8.9</c:v>
                </c:pt>
                <c:pt idx="140">
                  <c:v>8.4</c:v>
                </c:pt>
                <c:pt idx="141">
                  <c:v>7.7</c:v>
                </c:pt>
                <c:pt idx="142">
                  <c:v>6.4</c:v>
                </c:pt>
                <c:pt idx="143">
                  <c:v>6.2</c:v>
                </c:pt>
                <c:pt idx="144">
                  <c:v>5.9</c:v>
                </c:pt>
                <c:pt idx="145">
                  <c:v>5.2</c:v>
                </c:pt>
                <c:pt idx="146">
                  <c:v>5.2</c:v>
                </c:pt>
                <c:pt idx="147">
                  <c:v>5</c:v>
                </c:pt>
                <c:pt idx="148">
                  <c:v>4.8</c:v>
                </c:pt>
                <c:pt idx="149">
                  <c:v>4.7</c:v>
                </c:pt>
                <c:pt idx="150">
                  <c:v>5.0999999999999996</c:v>
                </c:pt>
                <c:pt idx="151">
                  <c:v>5.5</c:v>
                </c:pt>
                <c:pt idx="152">
                  <c:v>5.2</c:v>
                </c:pt>
                <c:pt idx="153">
                  <c:v>6.5</c:v>
                </c:pt>
                <c:pt idx="154">
                  <c:v>7.7</c:v>
                </c:pt>
                <c:pt idx="155">
                  <c:v>7.9</c:v>
                </c:pt>
                <c:pt idx="156">
                  <c:v>8.3000000000000007</c:v>
                </c:pt>
                <c:pt idx="157">
                  <c:v>7.8</c:v>
                </c:pt>
                <c:pt idx="158">
                  <c:v>7.2</c:v>
                </c:pt>
                <c:pt idx="159">
                  <c:v>5.7</c:v>
                </c:pt>
                <c:pt idx="160">
                  <c:v>5.0999999999999996</c:v>
                </c:pt>
                <c:pt idx="161">
                  <c:v>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3-48EF-93EA-93D0C254A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34673"/>
        <c:axId val="499142713"/>
      </c:scatterChart>
      <c:valAx>
        <c:axId val="17196346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HK"/>
          </a:p>
        </c:txPr>
        <c:crossAx val="499142713"/>
        <c:crosses val="autoZero"/>
        <c:crossBetween val="midCat"/>
      </c:valAx>
      <c:valAx>
        <c:axId val="499142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Value/Unemployment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HK"/>
          </a:p>
        </c:txPr>
        <c:crossAx val="17196346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H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28</xdr:row>
      <xdr:rowOff>0</xdr:rowOff>
    </xdr:from>
    <xdr:ext cx="4572000" cy="2876550"/>
    <xdr:graphicFrame macro="">
      <xdr:nvGraphicFramePr>
        <xdr:cNvPr id="428660218" name="Chart 1">
          <a:extLst>
            <a:ext uri="{FF2B5EF4-FFF2-40B4-BE49-F238E27FC236}">
              <a16:creationId xmlns:a16="http://schemas.microsoft.com/office/drawing/2014/main" id="{00000000-0008-0000-0000-0000FAD58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1085850</xdr:colOff>
      <xdr:row>80</xdr:row>
      <xdr:rowOff>133350</xdr:rowOff>
    </xdr:from>
    <xdr:ext cx="5962650" cy="3686175"/>
    <xdr:graphicFrame macro="">
      <xdr:nvGraphicFramePr>
        <xdr:cNvPr id="1475922234" name="Chart 2" title="图表">
          <a:extLst>
            <a:ext uri="{FF2B5EF4-FFF2-40B4-BE49-F238E27FC236}">
              <a16:creationId xmlns:a16="http://schemas.microsoft.com/office/drawing/2014/main" id="{00000000-0008-0000-0000-00003AC9F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47625</xdr:colOff>
      <xdr:row>62</xdr:row>
      <xdr:rowOff>0</xdr:rowOff>
    </xdr:from>
    <xdr:ext cx="5715000" cy="3533775"/>
    <xdr:graphicFrame macro="">
      <xdr:nvGraphicFramePr>
        <xdr:cNvPr id="636487282" name="Chart 3" title="图表">
          <a:extLst>
            <a:ext uri="{FF2B5EF4-FFF2-40B4-BE49-F238E27FC236}">
              <a16:creationId xmlns:a16="http://schemas.microsoft.com/office/drawing/2014/main" id="{00000000-0008-0000-0000-0000720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85725</xdr:colOff>
      <xdr:row>43</xdr:row>
      <xdr:rowOff>142875</xdr:rowOff>
    </xdr:from>
    <xdr:ext cx="5715000" cy="3533775"/>
    <xdr:graphicFrame macro="">
      <xdr:nvGraphicFramePr>
        <xdr:cNvPr id="1882013046" name="Chart 4" title="图表">
          <a:extLst>
            <a:ext uri="{FF2B5EF4-FFF2-40B4-BE49-F238E27FC236}">
              <a16:creationId xmlns:a16="http://schemas.microsoft.com/office/drawing/2014/main" id="{00000000-0008-0000-0000-0000763D2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0</xdr:colOff>
      <xdr:row>99</xdr:row>
      <xdr:rowOff>180975</xdr:rowOff>
    </xdr:from>
    <xdr:ext cx="5715000" cy="3533775"/>
    <xdr:graphicFrame macro="">
      <xdr:nvGraphicFramePr>
        <xdr:cNvPr id="273105558" name="Chart 5" title="图表">
          <a:extLst>
            <a:ext uri="{FF2B5EF4-FFF2-40B4-BE49-F238E27FC236}">
              <a16:creationId xmlns:a16="http://schemas.microsoft.com/office/drawing/2014/main" id="{00000000-0008-0000-0000-000096424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609600</xdr:colOff>
      <xdr:row>15</xdr:row>
      <xdr:rowOff>85725</xdr:rowOff>
    </xdr:from>
    <xdr:ext cx="666750" cy="4953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013922" y="3533523"/>
          <a:ext cx="664156" cy="49295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371475</xdr:colOff>
      <xdr:row>18</xdr:row>
      <xdr:rowOff>180975</xdr:rowOff>
    </xdr:from>
    <xdr:ext cx="1009650" cy="3429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2529" y="3609441"/>
          <a:ext cx="1006942" cy="341119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topLeftCell="A33" workbookViewId="0">
      <selection activeCell="L116" sqref="L116"/>
    </sheetView>
  </sheetViews>
  <sheetFormatPr defaultColWidth="14.42578125" defaultRowHeight="15" customHeight="1" x14ac:dyDescent="0.25"/>
  <cols>
    <col min="1" max="1" width="16.5703125" customWidth="1"/>
    <col min="2" max="6" width="16.42578125" customWidth="1"/>
    <col min="7" max="7" width="9.140625" customWidth="1"/>
    <col min="8" max="8" width="30.5703125" customWidth="1"/>
    <col min="9" max="10" width="19.7109375" customWidth="1"/>
    <col min="11" max="13" width="8.7109375" customWidth="1"/>
    <col min="14" max="17" width="17.28515625" customWidth="1"/>
    <col min="18" max="26" width="8.7109375" customWidth="1"/>
  </cols>
  <sheetData>
    <row r="1" spans="1:19" x14ac:dyDescent="0.25">
      <c r="A1" s="8" t="s">
        <v>0</v>
      </c>
      <c r="B1" s="1" t="s">
        <v>1</v>
      </c>
      <c r="C1" s="10" t="s">
        <v>2</v>
      </c>
      <c r="D1" s="9"/>
      <c r="E1" s="10" t="s">
        <v>3</v>
      </c>
      <c r="F1" s="9"/>
      <c r="I1" s="2"/>
      <c r="J1" s="2"/>
      <c r="N1" s="2" t="s">
        <v>0</v>
      </c>
      <c r="O1" s="2" t="s">
        <v>4</v>
      </c>
      <c r="P1" s="2" t="s">
        <v>5</v>
      </c>
      <c r="Q1" s="2" t="s">
        <v>6</v>
      </c>
    </row>
    <row r="2" spans="1:19" x14ac:dyDescent="0.25">
      <c r="A2" s="9"/>
      <c r="B2" s="2" t="s">
        <v>4</v>
      </c>
      <c r="C2" s="2" t="s">
        <v>7</v>
      </c>
      <c r="D2" s="2" t="s">
        <v>8</v>
      </c>
      <c r="E2" s="2" t="s">
        <v>7</v>
      </c>
      <c r="F2" s="2" t="s">
        <v>8</v>
      </c>
      <c r="I2" s="10" t="s">
        <v>7</v>
      </c>
      <c r="J2" s="9"/>
      <c r="N2" s="2">
        <v>1855</v>
      </c>
      <c r="O2" s="3">
        <v>3.49</v>
      </c>
      <c r="P2" s="2">
        <v>1.97</v>
      </c>
      <c r="Q2" s="3">
        <v>-0.69661665701674735</v>
      </c>
      <c r="S2" s="4" t="s">
        <v>9</v>
      </c>
    </row>
    <row r="3" spans="1:19" x14ac:dyDescent="0.25">
      <c r="A3" s="2">
        <v>1855</v>
      </c>
      <c r="B3" s="3">
        <v>3.49</v>
      </c>
      <c r="C3" s="3">
        <f t="shared" ref="C3:C164" si="0">B3-J$3</f>
        <v>-1.7945679012345686</v>
      </c>
      <c r="D3" s="3">
        <f t="shared" ref="D3:D164" si="1">B3 - (J$7 + I$7*A3)</f>
        <v>-0.54200939180489449</v>
      </c>
      <c r="E3" s="3">
        <f t="shared" ref="E3:F3" si="2">C3</f>
        <v>-1.7945679012345686</v>
      </c>
      <c r="F3" s="3">
        <f t="shared" si="2"/>
        <v>-0.54200939180489449</v>
      </c>
      <c r="I3" s="2" t="s">
        <v>10</v>
      </c>
      <c r="J3" s="5">
        <f>AVERAGE(B3:B164)</f>
        <v>5.2845679012345688</v>
      </c>
      <c r="N3" s="2">
        <v>1856</v>
      </c>
      <c r="O3" s="3">
        <v>3.58</v>
      </c>
      <c r="P3" s="2">
        <v>0.53</v>
      </c>
      <c r="Q3" s="3">
        <v>4.804091343698218</v>
      </c>
    </row>
    <row r="4" spans="1:19" x14ac:dyDescent="0.25">
      <c r="A4" s="2">
        <v>1856</v>
      </c>
      <c r="B4" s="3">
        <v>3.58</v>
      </c>
      <c r="C4" s="3">
        <f t="shared" si="0"/>
        <v>-1.7045679012345687</v>
      </c>
      <c r="D4" s="3">
        <f t="shared" si="1"/>
        <v>-0.46756912484128499</v>
      </c>
      <c r="E4" s="3">
        <f t="shared" ref="E4:F4" si="3">E3+C4</f>
        <v>-3.4991358024691372</v>
      </c>
      <c r="F4" s="3">
        <f t="shared" si="3"/>
        <v>-1.0095785166461795</v>
      </c>
      <c r="I4" s="2"/>
      <c r="J4" s="2"/>
      <c r="N4" s="2">
        <v>1857</v>
      </c>
      <c r="O4" s="3">
        <v>5.13</v>
      </c>
      <c r="P4" s="2">
        <v>-2.3199999999999998</v>
      </c>
      <c r="Q4" s="3">
        <v>0.71252144069026713</v>
      </c>
    </row>
    <row r="5" spans="1:19" x14ac:dyDescent="0.25">
      <c r="A5" s="2">
        <v>1857</v>
      </c>
      <c r="B5" s="3">
        <v>5.13</v>
      </c>
      <c r="C5" s="3">
        <f t="shared" si="0"/>
        <v>-0.15456790123456887</v>
      </c>
      <c r="D5" s="3">
        <f t="shared" si="1"/>
        <v>1.0668711421223209</v>
      </c>
      <c r="E5" s="3">
        <f t="shared" ref="E5:F5" si="4">E4+C5</f>
        <v>-3.6537037037037061</v>
      </c>
      <c r="F5" s="3">
        <f t="shared" si="4"/>
        <v>5.7292625476141446E-2</v>
      </c>
      <c r="I5" s="10" t="s">
        <v>8</v>
      </c>
      <c r="J5" s="9"/>
      <c r="N5" s="2">
        <v>1858</v>
      </c>
      <c r="O5" s="3">
        <v>3.19</v>
      </c>
      <c r="P5" s="2">
        <v>-10.16</v>
      </c>
      <c r="Q5" s="3">
        <v>-0.31215642022517898</v>
      </c>
    </row>
    <row r="6" spans="1:19" x14ac:dyDescent="0.25">
      <c r="A6" s="2">
        <v>1858</v>
      </c>
      <c r="B6" s="3">
        <v>3.19</v>
      </c>
      <c r="C6" s="3">
        <f t="shared" si="0"/>
        <v>-2.0945679012345688</v>
      </c>
      <c r="D6" s="3">
        <f t="shared" si="1"/>
        <v>-0.88868859091407293</v>
      </c>
      <c r="E6" s="3">
        <f t="shared" ref="E6:F6" si="5">E5+C6</f>
        <v>-5.7482716049382745</v>
      </c>
      <c r="F6" s="3">
        <f t="shared" si="5"/>
        <v>-0.83139596543793148</v>
      </c>
      <c r="I6" s="2" t="s">
        <v>11</v>
      </c>
      <c r="J6" s="2" t="s">
        <v>7</v>
      </c>
      <c r="N6" s="2">
        <v>1859</v>
      </c>
      <c r="O6" s="3">
        <v>3.65</v>
      </c>
      <c r="P6" s="2">
        <v>0.98</v>
      </c>
      <c r="Q6" s="3">
        <v>4.0283128437270079</v>
      </c>
    </row>
    <row r="7" spans="1:19" x14ac:dyDescent="0.25">
      <c r="A7" s="2">
        <v>1859</v>
      </c>
      <c r="B7" s="3">
        <v>3.65</v>
      </c>
      <c r="C7" s="3">
        <f t="shared" si="0"/>
        <v>-1.6345679012345689</v>
      </c>
      <c r="D7" s="3">
        <f t="shared" si="1"/>
        <v>-0.44424832395046687</v>
      </c>
      <c r="E7" s="3">
        <f t="shared" ref="E7:F7" si="6">E6+C7</f>
        <v>-7.3828395061728429</v>
      </c>
      <c r="F7" s="3">
        <f t="shared" si="6"/>
        <v>-1.2756442893883984</v>
      </c>
      <c r="I7" s="5">
        <f>SLOPE(B3:B164,A3:A164)</f>
        <v>1.5559733036393474E-2</v>
      </c>
      <c r="J7" s="5">
        <f>INTERCEPT(B3:B164,A3:A164)</f>
        <v>-24.831295390705002</v>
      </c>
      <c r="N7" s="2">
        <v>1860</v>
      </c>
      <c r="O7" s="3">
        <v>3.05</v>
      </c>
      <c r="P7" s="2">
        <v>7.84</v>
      </c>
      <c r="Q7" s="3">
        <v>2.2305266210120607</v>
      </c>
    </row>
    <row r="8" spans="1:19" x14ac:dyDescent="0.25">
      <c r="A8" s="2">
        <v>1860</v>
      </c>
      <c r="B8" s="3">
        <v>3.05</v>
      </c>
      <c r="C8" s="3">
        <f t="shared" si="0"/>
        <v>-2.2345679012345689</v>
      </c>
      <c r="D8" s="3">
        <f t="shared" si="1"/>
        <v>-1.0598080569868609</v>
      </c>
      <c r="E8" s="3">
        <f t="shared" ref="E8:F8" si="7">E7+C8</f>
        <v>-9.6174074074074127</v>
      </c>
      <c r="F8" s="3">
        <f t="shared" si="7"/>
        <v>-2.3354523463752592</v>
      </c>
      <c r="I8" s="2"/>
      <c r="J8" s="2"/>
      <c r="N8" s="2">
        <v>1861</v>
      </c>
      <c r="O8" s="3">
        <v>3.93</v>
      </c>
      <c r="P8" s="2">
        <v>1.18</v>
      </c>
      <c r="Q8" s="3">
        <v>1.8366044039745049</v>
      </c>
    </row>
    <row r="9" spans="1:19" x14ac:dyDescent="0.25">
      <c r="A9" s="2">
        <v>1861</v>
      </c>
      <c r="B9" s="3">
        <v>3.93</v>
      </c>
      <c r="C9" s="3">
        <f t="shared" si="0"/>
        <v>-1.3545679012345686</v>
      </c>
      <c r="D9" s="3">
        <f t="shared" si="1"/>
        <v>-0.19536779002325444</v>
      </c>
      <c r="E9" s="3">
        <f t="shared" ref="E9:F9" si="8">E8+C9</f>
        <v>-10.971975308641982</v>
      </c>
      <c r="F9" s="3">
        <f t="shared" si="8"/>
        <v>-2.5308201363985137</v>
      </c>
      <c r="I9" s="2" t="s">
        <v>7</v>
      </c>
      <c r="J9" s="2" t="s">
        <v>8</v>
      </c>
      <c r="N9" s="2">
        <v>1862</v>
      </c>
      <c r="O9" s="3">
        <v>4.57</v>
      </c>
      <c r="P9" s="2">
        <v>-0.62</v>
      </c>
      <c r="Q9" s="3">
        <v>-1.0023131737582531</v>
      </c>
    </row>
    <row r="10" spans="1:19" x14ac:dyDescent="0.25">
      <c r="A10" s="2">
        <v>1862</v>
      </c>
      <c r="B10" s="3">
        <v>4.57</v>
      </c>
      <c r="C10" s="3">
        <f t="shared" si="0"/>
        <v>-0.71456790123456848</v>
      </c>
      <c r="D10" s="3">
        <f t="shared" si="1"/>
        <v>0.42907247694035178</v>
      </c>
      <c r="E10" s="3">
        <f t="shared" ref="E10:F10" si="9">E9+C10</f>
        <v>-11.68654320987655</v>
      </c>
      <c r="F10" s="3">
        <f t="shared" si="9"/>
        <v>-2.1017476594581619</v>
      </c>
      <c r="H10" s="2" t="s">
        <v>12</v>
      </c>
      <c r="I10" s="3">
        <f t="shared" ref="I10:J10" si="10">SUMSQ(E3:E164)</f>
        <v>293080.67675102979</v>
      </c>
      <c r="J10" s="3">
        <f t="shared" si="10"/>
        <v>99637.252047545131</v>
      </c>
      <c r="N10" s="2">
        <v>1863</v>
      </c>
      <c r="O10" s="3">
        <v>2.57</v>
      </c>
      <c r="P10" s="2">
        <v>-3.99</v>
      </c>
      <c r="Q10" s="3">
        <v>5.126752997793588</v>
      </c>
    </row>
    <row r="11" spans="1:19" x14ac:dyDescent="0.25">
      <c r="A11" s="2">
        <v>1863</v>
      </c>
      <c r="B11" s="3">
        <v>2.57</v>
      </c>
      <c r="C11" s="3">
        <f t="shared" si="0"/>
        <v>-2.7145679012345689</v>
      </c>
      <c r="D11" s="3">
        <f t="shared" si="1"/>
        <v>-1.5864872560960426</v>
      </c>
      <c r="E11" s="3">
        <f t="shared" ref="E11:F11" si="11">E10+C11</f>
        <v>-14.401111111111119</v>
      </c>
      <c r="F11" s="3">
        <f t="shared" si="11"/>
        <v>-3.6882349155542045</v>
      </c>
      <c r="H11" s="2" t="s">
        <v>13</v>
      </c>
      <c r="I11" s="3">
        <f>SQRT(SUMSQ(C3:C164)/(COUNT(C3:C164)-1))</f>
        <v>3.0336635292010001</v>
      </c>
      <c r="J11" s="3">
        <f>SQRT(SUMSQ(D3:D164)/(COUNT(D3:D164)-2))</f>
        <v>2.9537351732516552</v>
      </c>
      <c r="N11" s="2">
        <v>1864</v>
      </c>
      <c r="O11" s="3">
        <v>3.8</v>
      </c>
      <c r="P11" s="2">
        <v>-1.1499999999999999</v>
      </c>
      <c r="Q11" s="3">
        <v>1.2780623465752825</v>
      </c>
    </row>
    <row r="12" spans="1:19" x14ac:dyDescent="0.25">
      <c r="A12" s="2">
        <v>1864</v>
      </c>
      <c r="B12" s="3">
        <v>3.8</v>
      </c>
      <c r="C12" s="3">
        <f t="shared" si="0"/>
        <v>-1.4845679012345689</v>
      </c>
      <c r="D12" s="3">
        <f t="shared" si="1"/>
        <v>-0.37204698913243295</v>
      </c>
      <c r="E12" s="3">
        <f t="shared" ref="E12:F12" si="12">E11+C12</f>
        <v>-15.885679012345687</v>
      </c>
      <c r="F12" s="3">
        <f t="shared" si="12"/>
        <v>-4.0602819046866374</v>
      </c>
      <c r="H12" s="2" t="s">
        <v>14</v>
      </c>
      <c r="I12" s="2">
        <f t="shared" ref="I12:J12" si="13">COUNT(C3:C164)</f>
        <v>162</v>
      </c>
      <c r="J12" s="2">
        <f t="shared" si="13"/>
        <v>162</v>
      </c>
      <c r="N12" s="2">
        <v>1865</v>
      </c>
      <c r="O12" s="3">
        <v>2.87</v>
      </c>
      <c r="P12" s="2">
        <v>1.74</v>
      </c>
      <c r="Q12" s="3">
        <v>4.7577091908658531</v>
      </c>
    </row>
    <row r="13" spans="1:19" x14ac:dyDescent="0.25">
      <c r="A13" s="2">
        <v>1865</v>
      </c>
      <c r="B13" s="3">
        <v>2.87</v>
      </c>
      <c r="C13" s="3">
        <f t="shared" si="0"/>
        <v>-2.4145679012345687</v>
      </c>
      <c r="D13" s="3">
        <f t="shared" si="1"/>
        <v>-1.3176067221688266</v>
      </c>
      <c r="E13" s="3">
        <f t="shared" ref="E13:F13" si="14">E12+C13</f>
        <v>-18.300246913580256</v>
      </c>
      <c r="F13" s="3">
        <f t="shared" si="14"/>
        <v>-5.377888626855464</v>
      </c>
      <c r="H13" s="2" t="s">
        <v>15</v>
      </c>
      <c r="I13" s="6">
        <f t="shared" ref="I13:J13" si="15">I10/(I12^2*I11^2)</f>
        <v>1.2134512562617683</v>
      </c>
      <c r="J13" s="6">
        <f t="shared" si="15"/>
        <v>0.43515963420912668</v>
      </c>
      <c r="N13" s="2">
        <v>1866</v>
      </c>
      <c r="O13" s="3">
        <v>3.67</v>
      </c>
      <c r="P13" s="2">
        <v>6.35</v>
      </c>
      <c r="Q13" s="3">
        <v>1.2944247798582893</v>
      </c>
    </row>
    <row r="14" spans="1:19" x14ac:dyDescent="0.25">
      <c r="A14" s="2">
        <v>1866</v>
      </c>
      <c r="B14" s="3">
        <v>3.67</v>
      </c>
      <c r="C14" s="3">
        <f t="shared" si="0"/>
        <v>-1.6145679012345688</v>
      </c>
      <c r="D14" s="3">
        <f t="shared" si="1"/>
        <v>-0.53316645520522066</v>
      </c>
      <c r="E14" s="3">
        <f t="shared" ref="E14:F14" si="16">E13+C14</f>
        <v>-19.914814814814825</v>
      </c>
      <c r="F14" s="3">
        <f t="shared" si="16"/>
        <v>-5.9110550820606846</v>
      </c>
      <c r="H14" s="2" t="s">
        <v>16</v>
      </c>
      <c r="I14" s="2">
        <v>0.46300000000000002</v>
      </c>
      <c r="J14" s="2">
        <v>0.14599999999999999</v>
      </c>
      <c r="N14" s="2">
        <v>1867</v>
      </c>
      <c r="O14" s="3">
        <v>4.55</v>
      </c>
      <c r="P14" s="2">
        <v>5.3</v>
      </c>
      <c r="Q14" s="3">
        <v>0.67228104370880715</v>
      </c>
    </row>
    <row r="15" spans="1:19" x14ac:dyDescent="0.25">
      <c r="A15" s="2">
        <v>1867</v>
      </c>
      <c r="B15" s="3">
        <v>4.55</v>
      </c>
      <c r="C15" s="3">
        <f t="shared" si="0"/>
        <v>-0.73456790123456894</v>
      </c>
      <c r="D15" s="3">
        <f t="shared" si="1"/>
        <v>0.33127381175838533</v>
      </c>
      <c r="E15" s="3">
        <f t="shared" ref="E15:F15" si="17">E14+C15</f>
        <v>-20.649382716049395</v>
      </c>
      <c r="F15" s="3">
        <f t="shared" si="17"/>
        <v>-5.5797812703022993</v>
      </c>
      <c r="H15" s="2" t="s">
        <v>17</v>
      </c>
      <c r="I15" s="2">
        <v>0.73899999999999999</v>
      </c>
      <c r="J15" s="2">
        <v>0.216</v>
      </c>
      <c r="N15" s="2">
        <v>1868</v>
      </c>
      <c r="O15" s="3">
        <v>3.2</v>
      </c>
      <c r="P15" s="2">
        <v>-2.99</v>
      </c>
      <c r="Q15" s="3">
        <v>3.8814318212320984</v>
      </c>
    </row>
    <row r="16" spans="1:19" x14ac:dyDescent="0.25">
      <c r="A16" s="2">
        <v>1868</v>
      </c>
      <c r="B16" s="3">
        <v>3.2</v>
      </c>
      <c r="C16" s="3">
        <f t="shared" si="0"/>
        <v>-2.0845679012345686</v>
      </c>
      <c r="D16" s="3">
        <f t="shared" si="1"/>
        <v>-1.0342859212780082</v>
      </c>
      <c r="E16" s="3">
        <f t="shared" ref="E16:F16" si="18">E15+C16</f>
        <v>-22.733950617283963</v>
      </c>
      <c r="F16" s="3">
        <f t="shared" si="18"/>
        <v>-6.6140671915803075</v>
      </c>
      <c r="I16" s="2"/>
      <c r="J16" s="2"/>
      <c r="N16" s="2">
        <v>1869</v>
      </c>
      <c r="O16" s="3">
        <v>3.87</v>
      </c>
      <c r="P16" s="2">
        <v>-6.57</v>
      </c>
      <c r="Q16" s="3">
        <v>2.2429586323384427</v>
      </c>
    </row>
    <row r="17" spans="1:17" x14ac:dyDescent="0.25">
      <c r="A17" s="2">
        <v>1869</v>
      </c>
      <c r="B17" s="3">
        <v>3.87</v>
      </c>
      <c r="C17" s="3">
        <f t="shared" si="0"/>
        <v>-1.4145679012345687</v>
      </c>
      <c r="D17" s="3">
        <f t="shared" si="1"/>
        <v>-0.3798456543144022</v>
      </c>
      <c r="E17" s="3">
        <f t="shared" ref="E17:F17" si="19">E16+C17</f>
        <v>-24.148518518518532</v>
      </c>
      <c r="F17" s="3">
        <f t="shared" si="19"/>
        <v>-6.9939128458947097</v>
      </c>
      <c r="I17" s="2"/>
      <c r="J17" s="2"/>
      <c r="N17" s="2">
        <v>1870</v>
      </c>
      <c r="O17" s="3">
        <v>4.03</v>
      </c>
      <c r="P17" s="2">
        <v>0.42</v>
      </c>
      <c r="Q17" s="3">
        <v>7.8221878919546697</v>
      </c>
    </row>
    <row r="18" spans="1:17" x14ac:dyDescent="0.25">
      <c r="A18" s="2">
        <v>1870</v>
      </c>
      <c r="B18" s="3">
        <v>4.03</v>
      </c>
      <c r="C18" s="3">
        <f t="shared" si="0"/>
        <v>-1.2545679012345685</v>
      </c>
      <c r="D18" s="3">
        <f t="shared" si="1"/>
        <v>-0.23540538735079597</v>
      </c>
      <c r="E18" s="3">
        <f t="shared" ref="E18:F18" si="20">E17+C18</f>
        <v>-25.403086419753102</v>
      </c>
      <c r="F18" s="3">
        <f t="shared" si="20"/>
        <v>-7.2293182332455057</v>
      </c>
      <c r="I18" s="2"/>
      <c r="J18" s="2"/>
      <c r="N18" s="2">
        <v>1871</v>
      </c>
      <c r="O18" s="3">
        <v>2.65</v>
      </c>
      <c r="P18" s="2">
        <v>2.8</v>
      </c>
      <c r="Q18" s="3">
        <v>5.7174928418926214</v>
      </c>
    </row>
    <row r="19" spans="1:17" x14ac:dyDescent="0.25">
      <c r="A19" s="2">
        <v>1871</v>
      </c>
      <c r="B19" s="3">
        <v>2.65</v>
      </c>
      <c r="C19" s="3">
        <f t="shared" si="0"/>
        <v>-2.6345679012345689</v>
      </c>
      <c r="D19" s="3">
        <f t="shared" si="1"/>
        <v>-1.6309651203871902</v>
      </c>
      <c r="E19" s="3">
        <f t="shared" ref="E19:F19" si="21">E18+C19</f>
        <v>-28.03765432098767</v>
      </c>
      <c r="F19" s="3">
        <f t="shared" si="21"/>
        <v>-8.8602833536326955</v>
      </c>
      <c r="I19" s="2"/>
      <c r="J19" s="2"/>
      <c r="N19" s="2">
        <v>1872</v>
      </c>
      <c r="O19" s="3">
        <v>2.48</v>
      </c>
      <c r="P19" s="2">
        <v>4.22</v>
      </c>
      <c r="Q19" s="3">
        <v>0.44452388566827494</v>
      </c>
    </row>
    <row r="20" spans="1:17" x14ac:dyDescent="0.25">
      <c r="A20" s="2">
        <v>1872</v>
      </c>
      <c r="B20" s="3">
        <v>2.48</v>
      </c>
      <c r="C20" s="3">
        <f t="shared" si="0"/>
        <v>-2.8045679012345688</v>
      </c>
      <c r="D20" s="3">
        <f t="shared" si="1"/>
        <v>-1.8165248534235805</v>
      </c>
      <c r="E20" s="3">
        <f t="shared" ref="E20:F20" si="22">E19+C20</f>
        <v>-30.84222222222224</v>
      </c>
      <c r="F20" s="3">
        <f t="shared" si="22"/>
        <v>-10.676808207056276</v>
      </c>
      <c r="I20" s="2"/>
      <c r="J20" s="2"/>
      <c r="N20" s="2">
        <v>1873</v>
      </c>
      <c r="O20" s="3">
        <v>2.36</v>
      </c>
      <c r="P20" s="2">
        <v>0.78</v>
      </c>
      <c r="Q20" s="3">
        <v>0.66232497914272415</v>
      </c>
    </row>
    <row r="21" spans="1:17" ht="15.75" customHeight="1" x14ac:dyDescent="0.25">
      <c r="A21" s="2">
        <v>1873</v>
      </c>
      <c r="B21" s="3">
        <v>2.36</v>
      </c>
      <c r="C21" s="3">
        <f t="shared" si="0"/>
        <v>-2.9245679012345689</v>
      </c>
      <c r="D21" s="3">
        <f t="shared" si="1"/>
        <v>-1.9520845864599745</v>
      </c>
      <c r="E21" s="3">
        <f t="shared" ref="E21:F21" si="23">E20+C21</f>
        <v>-33.766790123456808</v>
      </c>
      <c r="F21" s="3">
        <f t="shared" si="23"/>
        <v>-12.62889279351625</v>
      </c>
      <c r="I21" s="2"/>
      <c r="J21" s="2"/>
      <c r="N21" s="2">
        <v>1874</v>
      </c>
      <c r="O21" s="3">
        <v>3.03</v>
      </c>
      <c r="P21" s="2">
        <v>-4.54</v>
      </c>
      <c r="Q21" s="3">
        <v>4.1530158092139686</v>
      </c>
    </row>
    <row r="22" spans="1:17" ht="15.75" customHeight="1" x14ac:dyDescent="0.25">
      <c r="A22" s="2">
        <v>1874</v>
      </c>
      <c r="B22" s="3">
        <v>3.03</v>
      </c>
      <c r="C22" s="3">
        <f t="shared" si="0"/>
        <v>-2.254567901234569</v>
      </c>
      <c r="D22" s="3">
        <f t="shared" si="1"/>
        <v>-1.2976443194963685</v>
      </c>
      <c r="E22" s="3">
        <f t="shared" ref="E22:F22" si="24">E21+C22</f>
        <v>-36.021358024691374</v>
      </c>
      <c r="F22" s="3">
        <f t="shared" si="24"/>
        <v>-13.926537113012619</v>
      </c>
      <c r="I22" s="2"/>
      <c r="J22" s="2"/>
      <c r="N22" s="2">
        <v>1875</v>
      </c>
      <c r="O22" s="3">
        <v>3.46</v>
      </c>
      <c r="P22" s="2">
        <v>-1.49</v>
      </c>
      <c r="Q22" s="3">
        <v>1.0179182239578211</v>
      </c>
    </row>
    <row r="23" spans="1:17" ht="15.75" customHeight="1" x14ac:dyDescent="0.25">
      <c r="A23" s="2">
        <v>1875</v>
      </c>
      <c r="B23" s="3">
        <v>3.46</v>
      </c>
      <c r="C23" s="3">
        <f t="shared" si="0"/>
        <v>-1.8245679012345688</v>
      </c>
      <c r="D23" s="3">
        <f t="shared" si="1"/>
        <v>-0.88320405253276224</v>
      </c>
      <c r="E23" s="3">
        <f t="shared" ref="E23:F23" si="25">E22+C23</f>
        <v>-37.84592592592594</v>
      </c>
      <c r="F23" s="3">
        <f t="shared" si="25"/>
        <v>-14.809741165545383</v>
      </c>
      <c r="H23" s="7" t="s">
        <v>18</v>
      </c>
      <c r="I23" s="2"/>
      <c r="J23" s="2"/>
      <c r="N23" s="2">
        <v>1876</v>
      </c>
      <c r="O23" s="3">
        <v>5.04</v>
      </c>
      <c r="P23" s="2">
        <v>0.21</v>
      </c>
      <c r="Q23" s="3">
        <v>0.4183461162452744</v>
      </c>
    </row>
    <row r="24" spans="1:17" ht="15.75" customHeight="1" x14ac:dyDescent="0.25">
      <c r="A24" s="2">
        <v>1876</v>
      </c>
      <c r="B24" s="3">
        <v>5.04</v>
      </c>
      <c r="C24" s="3">
        <f t="shared" si="0"/>
        <v>-0.24456790123456873</v>
      </c>
      <c r="D24" s="3">
        <f t="shared" si="1"/>
        <v>0.68123621443084392</v>
      </c>
      <c r="E24" s="3">
        <f t="shared" ref="E24:F24" si="26">E23+C24</f>
        <v>-38.090493827160508</v>
      </c>
      <c r="F24" s="3">
        <f t="shared" si="26"/>
        <v>-14.12850495111454</v>
      </c>
      <c r="H24" s="4" t="s">
        <v>19</v>
      </c>
      <c r="I24" s="2"/>
      <c r="J24" s="2"/>
      <c r="N24" s="2">
        <v>1877</v>
      </c>
      <c r="O24" s="3">
        <v>7.06</v>
      </c>
      <c r="P24" s="2">
        <v>-7.0000000000000007E-2</v>
      </c>
      <c r="Q24" s="3">
        <v>0.94948314440715365</v>
      </c>
    </row>
    <row r="25" spans="1:17" ht="15.75" customHeight="1" x14ac:dyDescent="0.25">
      <c r="A25" s="2">
        <v>1877</v>
      </c>
      <c r="B25" s="3">
        <v>7.06</v>
      </c>
      <c r="C25" s="3">
        <f t="shared" si="0"/>
        <v>1.7754320987654308</v>
      </c>
      <c r="D25" s="3">
        <f t="shared" si="1"/>
        <v>2.6856764813944496</v>
      </c>
      <c r="E25" s="3">
        <f t="shared" ref="E25:F25" si="27">E24+C25</f>
        <v>-36.315061728395079</v>
      </c>
      <c r="F25" s="3">
        <f t="shared" si="27"/>
        <v>-11.442828469720091</v>
      </c>
      <c r="I25" s="2"/>
      <c r="J25" s="2"/>
      <c r="N25" s="2">
        <v>1878</v>
      </c>
      <c r="O25" s="3">
        <v>6.43</v>
      </c>
      <c r="P25" s="2">
        <v>-3.03</v>
      </c>
      <c r="Q25" s="3">
        <v>-0.12855974081389832</v>
      </c>
    </row>
    <row r="26" spans="1:17" ht="15.75" customHeight="1" x14ac:dyDescent="0.25">
      <c r="A26" s="2">
        <v>1878</v>
      </c>
      <c r="B26" s="3">
        <v>6.43</v>
      </c>
      <c r="C26" s="3">
        <f t="shared" si="0"/>
        <v>1.145432098765431</v>
      </c>
      <c r="D26" s="3">
        <f t="shared" si="1"/>
        <v>2.0401167483580558</v>
      </c>
      <c r="E26" s="3">
        <f t="shared" ref="E26:F26" si="28">E25+C26</f>
        <v>-35.169629629629647</v>
      </c>
      <c r="F26" s="3">
        <f t="shared" si="28"/>
        <v>-9.402711721362035</v>
      </c>
      <c r="H26" s="4" t="s">
        <v>20</v>
      </c>
      <c r="I26" s="2"/>
      <c r="J26" s="2"/>
      <c r="N26" s="2">
        <v>1879</v>
      </c>
      <c r="O26" s="3">
        <v>5.31</v>
      </c>
      <c r="P26" s="2">
        <v>-4.47</v>
      </c>
      <c r="Q26" s="3">
        <v>-1.6836002824674523</v>
      </c>
    </row>
    <row r="27" spans="1:17" ht="15.75" customHeight="1" x14ac:dyDescent="0.25">
      <c r="A27" s="2">
        <v>1879</v>
      </c>
      <c r="B27" s="3">
        <v>5.31</v>
      </c>
      <c r="C27" s="3">
        <f t="shared" si="0"/>
        <v>2.5432098765430844E-2</v>
      </c>
      <c r="D27" s="3">
        <f t="shared" si="1"/>
        <v>0.90455701532166177</v>
      </c>
      <c r="E27" s="3">
        <f t="shared" ref="E27:F27" si="29">E26+C27</f>
        <v>-35.144197530864218</v>
      </c>
      <c r="F27" s="3">
        <f t="shared" si="29"/>
        <v>-8.4981547060403742</v>
      </c>
      <c r="I27" s="2"/>
      <c r="J27" s="2"/>
      <c r="N27" s="2">
        <v>1880</v>
      </c>
      <c r="O27" s="3">
        <v>5.31</v>
      </c>
      <c r="P27" s="2">
        <v>2.0099999999999998</v>
      </c>
      <c r="Q27" s="3">
        <v>7.1189649373771005</v>
      </c>
    </row>
    <row r="28" spans="1:17" ht="15.75" customHeight="1" x14ac:dyDescent="0.25">
      <c r="A28" s="2">
        <v>1880</v>
      </c>
      <c r="B28" s="3">
        <v>5.31</v>
      </c>
      <c r="C28" s="3">
        <f t="shared" si="0"/>
        <v>2.5432098765430844E-2</v>
      </c>
      <c r="D28" s="3">
        <f t="shared" si="1"/>
        <v>0.88899728228526786</v>
      </c>
      <c r="E28" s="3">
        <f t="shared" ref="E28:F28" si="30">E27+C28</f>
        <v>-35.11876543209879</v>
      </c>
      <c r="F28" s="3">
        <f t="shared" si="30"/>
        <v>-7.6091574237551063</v>
      </c>
      <c r="I28" s="2"/>
      <c r="J28" s="2"/>
      <c r="N28" s="2">
        <v>1881</v>
      </c>
      <c r="O28" s="3">
        <v>4.34</v>
      </c>
      <c r="P28" s="2">
        <v>-1.24</v>
      </c>
      <c r="Q28" s="3">
        <v>2.7497307820409134</v>
      </c>
    </row>
    <row r="29" spans="1:17" ht="15.75" customHeight="1" x14ac:dyDescent="0.25">
      <c r="A29" s="2">
        <v>1881</v>
      </c>
      <c r="B29" s="3">
        <v>4.34</v>
      </c>
      <c r="C29" s="3">
        <f t="shared" si="0"/>
        <v>-0.94456790123456891</v>
      </c>
      <c r="D29" s="3">
        <f t="shared" si="1"/>
        <v>-9.6562450751122242E-2</v>
      </c>
      <c r="E29" s="3">
        <f t="shared" ref="E29:F29" si="31">E28+C29</f>
        <v>-36.063333333333361</v>
      </c>
      <c r="F29" s="3">
        <f t="shared" si="31"/>
        <v>-7.7057198745062285</v>
      </c>
      <c r="I29" s="2"/>
      <c r="J29" s="2"/>
      <c r="N29" s="2">
        <v>1882</v>
      </c>
      <c r="O29" s="3">
        <v>4.6500000000000004</v>
      </c>
      <c r="P29" s="2">
        <v>0.15</v>
      </c>
      <c r="Q29" s="3">
        <v>1.6666728590088553</v>
      </c>
    </row>
    <row r="30" spans="1:17" ht="15.75" customHeight="1" x14ac:dyDescent="0.25">
      <c r="A30" s="2">
        <v>1882</v>
      </c>
      <c r="B30" s="3">
        <v>4.6500000000000004</v>
      </c>
      <c r="C30" s="3">
        <f t="shared" si="0"/>
        <v>-0.63456790123456841</v>
      </c>
      <c r="D30" s="3">
        <f t="shared" si="1"/>
        <v>0.19787781621248435</v>
      </c>
      <c r="E30" s="3">
        <f t="shared" ref="E30:F30" si="32">E29+C30</f>
        <v>-36.697901234567929</v>
      </c>
      <c r="F30" s="3">
        <f t="shared" si="32"/>
        <v>-7.5078420582937442</v>
      </c>
      <c r="I30" s="2"/>
      <c r="J30" s="2"/>
      <c r="N30" s="2">
        <v>1883</v>
      </c>
      <c r="O30" s="3">
        <v>4.63</v>
      </c>
      <c r="P30" s="2">
        <v>0</v>
      </c>
      <c r="Q30" s="3">
        <v>2.960026371850077</v>
      </c>
    </row>
    <row r="31" spans="1:17" ht="15.75" customHeight="1" x14ac:dyDescent="0.25">
      <c r="A31" s="2">
        <v>1883</v>
      </c>
      <c r="B31" s="3">
        <v>4.63</v>
      </c>
      <c r="C31" s="3">
        <f t="shared" si="0"/>
        <v>-0.65456790123456887</v>
      </c>
      <c r="D31" s="3">
        <f t="shared" si="1"/>
        <v>0.16231808317608998</v>
      </c>
      <c r="E31" s="3">
        <f t="shared" ref="E31:F31" si="33">E30+C31</f>
        <v>-37.352469135802501</v>
      </c>
      <c r="F31" s="3">
        <f t="shared" si="33"/>
        <v>-7.3455239751176542</v>
      </c>
      <c r="I31" s="2"/>
      <c r="J31" s="2"/>
      <c r="N31" s="2">
        <v>1884</v>
      </c>
      <c r="O31" s="3">
        <v>6.5</v>
      </c>
      <c r="P31" s="2">
        <v>-3.44</v>
      </c>
      <c r="Q31" s="3">
        <v>-1.1539908099176444</v>
      </c>
    </row>
    <row r="32" spans="1:17" ht="15.75" customHeight="1" x14ac:dyDescent="0.25">
      <c r="A32" s="2">
        <v>1884</v>
      </c>
      <c r="B32" s="3">
        <v>6.5</v>
      </c>
      <c r="C32" s="3">
        <f t="shared" si="0"/>
        <v>1.2154320987654312</v>
      </c>
      <c r="D32" s="3">
        <f t="shared" si="1"/>
        <v>2.0167583501396962</v>
      </c>
      <c r="E32" s="3">
        <f t="shared" ref="E32:F32" si="34">E31+C32</f>
        <v>-36.137037037037068</v>
      </c>
      <c r="F32" s="3">
        <f t="shared" si="34"/>
        <v>-5.328765624977958</v>
      </c>
      <c r="I32" s="2"/>
      <c r="J32" s="2"/>
      <c r="N32" s="2">
        <v>1885</v>
      </c>
      <c r="O32" s="3">
        <v>6.84</v>
      </c>
      <c r="P32" s="2">
        <v>-3.47</v>
      </c>
      <c r="Q32" s="3">
        <v>-1.0730979218057541</v>
      </c>
    </row>
    <row r="33" spans="1:17" ht="15.75" customHeight="1" x14ac:dyDescent="0.25">
      <c r="A33" s="2">
        <v>1885</v>
      </c>
      <c r="B33" s="3">
        <v>6.84</v>
      </c>
      <c r="C33" s="3">
        <f t="shared" si="0"/>
        <v>1.5554320987654311</v>
      </c>
      <c r="D33" s="3">
        <f t="shared" si="1"/>
        <v>2.3411986171033021</v>
      </c>
      <c r="E33" s="3">
        <f t="shared" ref="E33:F33" si="35">E32+C33</f>
        <v>-34.581604938271639</v>
      </c>
      <c r="F33" s="3">
        <f t="shared" si="35"/>
        <v>-2.9875670078746559</v>
      </c>
      <c r="I33" s="2"/>
      <c r="J33" s="2"/>
      <c r="N33" s="2">
        <v>1886</v>
      </c>
      <c r="O33" s="3">
        <v>6.6</v>
      </c>
      <c r="P33" s="2">
        <v>-0.9</v>
      </c>
      <c r="Q33" s="3">
        <v>0.30116831384476939</v>
      </c>
    </row>
    <row r="34" spans="1:17" ht="15.75" customHeight="1" x14ac:dyDescent="0.25">
      <c r="A34" s="2">
        <v>1886</v>
      </c>
      <c r="B34" s="3">
        <v>6.6</v>
      </c>
      <c r="C34" s="3">
        <f t="shared" si="0"/>
        <v>1.3154320987654309</v>
      </c>
      <c r="D34" s="3">
        <f t="shared" si="1"/>
        <v>2.085638884066908</v>
      </c>
      <c r="E34" s="3">
        <f t="shared" ref="E34:F34" si="36">E33+C34</f>
        <v>-33.266172839506211</v>
      </c>
      <c r="F34" s="3">
        <f t="shared" si="36"/>
        <v>-0.90192812380774789</v>
      </c>
      <c r="I34" s="2"/>
      <c r="J34" s="2"/>
      <c r="N34" s="2">
        <v>1887</v>
      </c>
      <c r="O34" s="3">
        <v>5.93</v>
      </c>
      <c r="P34" s="2">
        <v>-2.0099999999999998</v>
      </c>
      <c r="Q34" s="3">
        <v>4.2837943741023849</v>
      </c>
    </row>
    <row r="35" spans="1:17" ht="15.75" customHeight="1" x14ac:dyDescent="0.25">
      <c r="A35" s="2">
        <v>1887</v>
      </c>
      <c r="B35" s="3">
        <v>5.93</v>
      </c>
      <c r="C35" s="3">
        <f t="shared" si="0"/>
        <v>0.64543209876543095</v>
      </c>
      <c r="D35" s="3">
        <f t="shared" si="1"/>
        <v>1.4000791510305142</v>
      </c>
      <c r="E35" s="3">
        <f t="shared" ref="E35:F35" si="37">E34+C35</f>
        <v>-32.620740740740779</v>
      </c>
      <c r="F35" s="3">
        <f t="shared" si="37"/>
        <v>0.49815102722276627</v>
      </c>
      <c r="I35" s="2"/>
      <c r="J35" s="2"/>
      <c r="N35" s="2">
        <v>1888</v>
      </c>
      <c r="O35" s="3">
        <v>4.24</v>
      </c>
      <c r="P35" s="2">
        <v>-0.21</v>
      </c>
      <c r="Q35" s="3">
        <v>3.4943684076227015</v>
      </c>
    </row>
    <row r="36" spans="1:17" ht="15.75" customHeight="1" x14ac:dyDescent="0.25">
      <c r="A36" s="2">
        <v>1888</v>
      </c>
      <c r="B36" s="3">
        <v>4.24</v>
      </c>
      <c r="C36" s="3">
        <f t="shared" si="0"/>
        <v>-1.0445679012345686</v>
      </c>
      <c r="D36" s="3">
        <f t="shared" si="1"/>
        <v>-0.30548058200587924</v>
      </c>
      <c r="E36" s="3">
        <f t="shared" ref="E36:F36" si="38">E35+C36</f>
        <v>-33.665308641975344</v>
      </c>
      <c r="F36" s="3">
        <f t="shared" si="38"/>
        <v>0.19267044521688703</v>
      </c>
      <c r="I36" s="2"/>
      <c r="J36" s="2"/>
      <c r="N36" s="2">
        <v>1889</v>
      </c>
      <c r="O36" s="3">
        <v>3.35</v>
      </c>
      <c r="P36" s="2">
        <v>0.82</v>
      </c>
      <c r="Q36" s="3">
        <v>3.2320254071630643</v>
      </c>
    </row>
    <row r="37" spans="1:17" ht="15.75" customHeight="1" x14ac:dyDescent="0.25">
      <c r="A37" s="2">
        <v>1889</v>
      </c>
      <c r="B37" s="3">
        <v>3.35</v>
      </c>
      <c r="C37" s="3">
        <f t="shared" si="0"/>
        <v>-1.9345679012345687</v>
      </c>
      <c r="D37" s="3">
        <f t="shared" si="1"/>
        <v>-1.2110403150422697</v>
      </c>
      <c r="E37" s="3">
        <f t="shared" ref="E37:F37" si="39">E36+C37</f>
        <v>-35.599876543209909</v>
      </c>
      <c r="F37" s="3">
        <f t="shared" si="39"/>
        <v>-1.0183698698253827</v>
      </c>
      <c r="I37" s="2"/>
      <c r="J37" s="2"/>
      <c r="N37" s="2">
        <v>1890</v>
      </c>
      <c r="O37" s="3">
        <v>3.79</v>
      </c>
      <c r="P37" s="2">
        <v>0.41</v>
      </c>
      <c r="Q37" s="3">
        <v>0.97595065168444251</v>
      </c>
    </row>
    <row r="38" spans="1:17" ht="15.75" customHeight="1" x14ac:dyDescent="0.25">
      <c r="A38" s="2">
        <v>1890</v>
      </c>
      <c r="B38" s="3">
        <v>3.79</v>
      </c>
      <c r="C38" s="3">
        <f t="shared" si="0"/>
        <v>-1.4945679012345687</v>
      </c>
      <c r="D38" s="3">
        <f t="shared" si="1"/>
        <v>-0.78660004807866368</v>
      </c>
      <c r="E38" s="3">
        <f t="shared" ref="E38:F38" si="40">E37+C38</f>
        <v>-37.094444444444477</v>
      </c>
      <c r="F38" s="3">
        <f t="shared" si="40"/>
        <v>-1.8049699179040464</v>
      </c>
      <c r="I38" s="2"/>
      <c r="J38" s="2"/>
      <c r="N38" s="2">
        <v>1891</v>
      </c>
      <c r="O38" s="3">
        <v>4.38</v>
      </c>
      <c r="P38" s="2">
        <v>0.81</v>
      </c>
      <c r="Q38" s="3">
        <v>3.1234789405852865</v>
      </c>
    </row>
    <row r="39" spans="1:17" ht="15.75" customHeight="1" x14ac:dyDescent="0.25">
      <c r="A39" s="2">
        <v>1891</v>
      </c>
      <c r="B39" s="3">
        <v>4.38</v>
      </c>
      <c r="C39" s="3">
        <f t="shared" si="0"/>
        <v>-0.90456790123456887</v>
      </c>
      <c r="D39" s="3">
        <f t="shared" si="1"/>
        <v>-0.21215978111505773</v>
      </c>
      <c r="E39" s="3">
        <f t="shared" ref="E39:F39" si="41">E38+C39</f>
        <v>-37.999012345679049</v>
      </c>
      <c r="F39" s="3">
        <f t="shared" si="41"/>
        <v>-2.0171296990191041</v>
      </c>
      <c r="I39" s="2"/>
      <c r="J39" s="2"/>
      <c r="N39" s="2">
        <v>1892</v>
      </c>
      <c r="O39" s="3">
        <v>6.55</v>
      </c>
      <c r="P39" s="2">
        <v>0.4</v>
      </c>
      <c r="Q39" s="3">
        <v>-2.6096456923161213</v>
      </c>
    </row>
    <row r="40" spans="1:17" ht="15.75" customHeight="1" x14ac:dyDescent="0.25">
      <c r="A40" s="2">
        <v>1892</v>
      </c>
      <c r="B40" s="3">
        <v>6.55</v>
      </c>
      <c r="C40" s="3">
        <f t="shared" si="0"/>
        <v>1.2654320987654311</v>
      </c>
      <c r="D40" s="3">
        <f t="shared" si="1"/>
        <v>1.9422804858485483</v>
      </c>
      <c r="E40" s="3">
        <f t="shared" ref="E40:F40" si="42">E39+C40</f>
        <v>-36.733580246913618</v>
      </c>
      <c r="F40" s="3">
        <f t="shared" si="42"/>
        <v>-7.4849213170555817E-2</v>
      </c>
      <c r="I40" s="2"/>
      <c r="J40" s="2"/>
      <c r="N40" s="2">
        <v>1893</v>
      </c>
      <c r="O40" s="3">
        <v>6.1</v>
      </c>
      <c r="P40" s="2">
        <v>-1.91</v>
      </c>
      <c r="Q40" s="3">
        <v>-0.97633433068195075</v>
      </c>
    </row>
    <row r="41" spans="1:17" ht="15.75" customHeight="1" x14ac:dyDescent="0.25">
      <c r="A41" s="2">
        <v>1893</v>
      </c>
      <c r="B41" s="3">
        <v>6.1</v>
      </c>
      <c r="C41" s="3">
        <f t="shared" si="0"/>
        <v>0.81543209876543088</v>
      </c>
      <c r="D41" s="3">
        <f t="shared" si="1"/>
        <v>1.4767207528121542</v>
      </c>
      <c r="E41" s="3">
        <f t="shared" ref="E41:F41" si="43">E40+C41</f>
        <v>-35.918148148148191</v>
      </c>
      <c r="F41" s="3">
        <f t="shared" si="43"/>
        <v>1.4018715396415984</v>
      </c>
      <c r="I41" s="2"/>
      <c r="J41" s="2"/>
      <c r="N41" s="2">
        <v>1894</v>
      </c>
      <c r="O41" s="3">
        <v>6.21</v>
      </c>
      <c r="P41" s="2">
        <v>-2.66</v>
      </c>
      <c r="Q41" s="3">
        <v>4.861252633905238</v>
      </c>
    </row>
    <row r="42" spans="1:17" ht="15.75" customHeight="1" x14ac:dyDescent="0.25">
      <c r="A42" s="2">
        <v>1894</v>
      </c>
      <c r="B42" s="3">
        <v>6.21</v>
      </c>
      <c r="C42" s="3">
        <f t="shared" si="0"/>
        <v>0.9254320987654312</v>
      </c>
      <c r="D42" s="3">
        <f t="shared" si="1"/>
        <v>1.5711610197757606</v>
      </c>
      <c r="E42" s="3">
        <f t="shared" ref="E42:F42" si="44">E41+C42</f>
        <v>-34.992716049382757</v>
      </c>
      <c r="F42" s="3">
        <f t="shared" si="44"/>
        <v>2.973032559417359</v>
      </c>
      <c r="I42" s="2"/>
      <c r="J42" s="2"/>
      <c r="N42" s="2">
        <v>1895</v>
      </c>
      <c r="O42" s="3">
        <v>5.74</v>
      </c>
      <c r="P42" s="2">
        <v>-1.37</v>
      </c>
      <c r="Q42" s="3">
        <v>3.2892225183867794</v>
      </c>
    </row>
    <row r="43" spans="1:17" ht="15.75" customHeight="1" x14ac:dyDescent="0.25">
      <c r="A43" s="2">
        <v>1895</v>
      </c>
      <c r="B43" s="3">
        <v>5.74</v>
      </c>
      <c r="C43" s="3">
        <f t="shared" si="0"/>
        <v>0.45543209876543145</v>
      </c>
      <c r="D43" s="3">
        <f t="shared" si="1"/>
        <v>1.085601286739367</v>
      </c>
      <c r="E43" s="3">
        <f t="shared" ref="E43:F43" si="45">E42+C43</f>
        <v>-34.537283950617322</v>
      </c>
      <c r="F43" s="3">
        <f t="shared" si="45"/>
        <v>4.0586338461567255</v>
      </c>
      <c r="I43" s="2"/>
      <c r="J43" s="2"/>
      <c r="N43" s="2">
        <v>1896</v>
      </c>
      <c r="O43" s="3">
        <v>4.99</v>
      </c>
      <c r="P43" s="2">
        <v>-0.21</v>
      </c>
      <c r="Q43" s="3">
        <v>4.0192637442730899</v>
      </c>
    </row>
    <row r="44" spans="1:17" ht="15.75" customHeight="1" x14ac:dyDescent="0.25">
      <c r="A44" s="2">
        <v>1896</v>
      </c>
      <c r="B44" s="3">
        <v>4.99</v>
      </c>
      <c r="C44" s="3">
        <f t="shared" si="0"/>
        <v>-0.29456790123456855</v>
      </c>
      <c r="D44" s="3">
        <f t="shared" si="1"/>
        <v>0.32004155370297305</v>
      </c>
      <c r="E44" s="3">
        <f t="shared" ref="E44:F44" si="46">E43+C44</f>
        <v>-34.831851851851894</v>
      </c>
      <c r="F44" s="3">
        <f t="shared" si="46"/>
        <v>4.3786753998596986</v>
      </c>
      <c r="I44" s="2"/>
      <c r="J44" s="2"/>
      <c r="N44" s="2">
        <v>1897</v>
      </c>
      <c r="O44" s="3">
        <v>5.16</v>
      </c>
      <c r="P44" s="2">
        <v>2.0299999999999998</v>
      </c>
      <c r="Q44" s="3">
        <v>1.3953391832750413</v>
      </c>
    </row>
    <row r="45" spans="1:17" ht="15.75" customHeight="1" x14ac:dyDescent="0.25">
      <c r="A45" s="2">
        <v>1897</v>
      </c>
      <c r="B45" s="3">
        <v>5.16</v>
      </c>
      <c r="C45" s="3">
        <f t="shared" si="0"/>
        <v>-0.12456790123456862</v>
      </c>
      <c r="D45" s="3">
        <f t="shared" si="1"/>
        <v>0.47448182066658262</v>
      </c>
      <c r="E45" s="3">
        <f t="shared" ref="E45:F45" si="47">E44+C45</f>
        <v>-34.956419753086465</v>
      </c>
      <c r="F45" s="3">
        <f t="shared" si="47"/>
        <v>4.8531572205262812</v>
      </c>
      <c r="I45" s="2"/>
      <c r="J45" s="2"/>
      <c r="N45" s="2">
        <v>1898</v>
      </c>
      <c r="O45" s="3">
        <v>3.81</v>
      </c>
      <c r="P45" s="2">
        <v>1.78</v>
      </c>
      <c r="Q45" s="3">
        <v>4.7917318919127183</v>
      </c>
    </row>
    <row r="46" spans="1:17" ht="15.75" customHeight="1" x14ac:dyDescent="0.25">
      <c r="A46" s="2">
        <v>1898</v>
      </c>
      <c r="B46" s="3">
        <v>3.81</v>
      </c>
      <c r="C46" s="3">
        <f t="shared" si="0"/>
        <v>-1.4745679012345687</v>
      </c>
      <c r="D46" s="3">
        <f t="shared" si="1"/>
        <v>-0.89107791236981138</v>
      </c>
      <c r="E46" s="3">
        <f t="shared" ref="E46:F46" si="48">E45+C46</f>
        <v>-36.430987654321036</v>
      </c>
      <c r="F46" s="3">
        <f t="shared" si="48"/>
        <v>3.9620793081564698</v>
      </c>
      <c r="I46" s="2"/>
      <c r="J46" s="2"/>
      <c r="N46" s="2">
        <v>1899</v>
      </c>
      <c r="O46" s="3">
        <v>3.47</v>
      </c>
      <c r="P46" s="2">
        <v>-1.03</v>
      </c>
      <c r="Q46" s="3">
        <v>3.7198597137530669</v>
      </c>
    </row>
    <row r="47" spans="1:17" ht="15.75" customHeight="1" x14ac:dyDescent="0.25">
      <c r="A47" s="2">
        <v>1899</v>
      </c>
      <c r="B47" s="3">
        <v>3.47</v>
      </c>
      <c r="C47" s="3">
        <f t="shared" si="0"/>
        <v>-1.8145679012345686</v>
      </c>
      <c r="D47" s="3">
        <f t="shared" si="1"/>
        <v>-1.2466376454062051</v>
      </c>
      <c r="E47" s="3">
        <f t="shared" ref="E47:F47" si="49">E46+C47</f>
        <v>-38.245555555555605</v>
      </c>
      <c r="F47" s="3">
        <f t="shared" si="49"/>
        <v>2.7154416627502647</v>
      </c>
      <c r="I47" s="2"/>
      <c r="J47" s="2"/>
      <c r="N47" s="2">
        <v>1900</v>
      </c>
      <c r="O47" s="3">
        <v>4.1900000000000004</v>
      </c>
      <c r="P47" s="2">
        <v>4.0599999999999996</v>
      </c>
      <c r="Q47" s="3">
        <v>-3.2660492321923584E-2</v>
      </c>
    </row>
    <row r="48" spans="1:17" ht="15.75" customHeight="1" x14ac:dyDescent="0.25">
      <c r="A48" s="2">
        <v>1900</v>
      </c>
      <c r="B48" s="3">
        <v>4.1900000000000004</v>
      </c>
      <c r="C48" s="3">
        <f t="shared" si="0"/>
        <v>-1.0945679012345684</v>
      </c>
      <c r="D48" s="3">
        <f t="shared" si="1"/>
        <v>-0.54219737844259885</v>
      </c>
      <c r="E48" s="3">
        <f t="shared" ref="E48:F48" si="50">E47+C48</f>
        <v>-39.340123456790174</v>
      </c>
      <c r="F48" s="3">
        <f t="shared" si="50"/>
        <v>2.1732442843076658</v>
      </c>
      <c r="I48" s="2"/>
      <c r="J48" s="2"/>
      <c r="N48" s="2">
        <v>1901</v>
      </c>
      <c r="O48" s="3">
        <v>5.09</v>
      </c>
      <c r="P48" s="2">
        <v>-0.3</v>
      </c>
      <c r="Q48" s="3">
        <v>2.2404018624714013</v>
      </c>
    </row>
    <row r="49" spans="1:17" ht="15.75" customHeight="1" x14ac:dyDescent="0.25">
      <c r="A49" s="2">
        <v>1901</v>
      </c>
      <c r="B49" s="3">
        <v>5.09</v>
      </c>
      <c r="C49" s="3">
        <f t="shared" si="0"/>
        <v>-0.19456790123456891</v>
      </c>
      <c r="D49" s="3">
        <f t="shared" si="1"/>
        <v>0.34224288852100671</v>
      </c>
      <c r="E49" s="3">
        <f t="shared" ref="E49:F49" si="51">E48+C49</f>
        <v>-39.534691358024745</v>
      </c>
      <c r="F49" s="3">
        <f t="shared" si="51"/>
        <v>2.5154871728286725</v>
      </c>
      <c r="I49" s="2"/>
      <c r="J49" s="2"/>
      <c r="N49" s="2">
        <v>1902</v>
      </c>
      <c r="O49" s="3">
        <v>5.19</v>
      </c>
      <c r="P49" s="2">
        <v>0</v>
      </c>
      <c r="Q49" s="3">
        <v>1.5071486644625622</v>
      </c>
    </row>
    <row r="50" spans="1:17" ht="15.75" customHeight="1" x14ac:dyDescent="0.25">
      <c r="A50" s="2">
        <v>1902</v>
      </c>
      <c r="B50" s="3">
        <v>5.19</v>
      </c>
      <c r="C50" s="3">
        <f t="shared" si="0"/>
        <v>-9.4567901234568374E-2</v>
      </c>
      <c r="D50" s="3">
        <f t="shared" si="1"/>
        <v>0.42668315548461333</v>
      </c>
      <c r="E50" s="3">
        <f t="shared" ref="E50:F50" si="52">E49+C50</f>
        <v>-39.629259259259314</v>
      </c>
      <c r="F50" s="3">
        <f t="shared" si="52"/>
        <v>2.9421703283132858</v>
      </c>
      <c r="I50" s="2"/>
      <c r="J50" s="2"/>
      <c r="N50" s="2">
        <v>1903</v>
      </c>
      <c r="O50" s="3">
        <v>6.21</v>
      </c>
      <c r="P50" s="2">
        <v>1.1000000000000001</v>
      </c>
      <c r="Q50" s="3">
        <v>-1.161838376569122</v>
      </c>
    </row>
    <row r="51" spans="1:17" ht="15.75" customHeight="1" x14ac:dyDescent="0.25">
      <c r="A51" s="2">
        <v>1903</v>
      </c>
      <c r="B51" s="3">
        <v>6.21</v>
      </c>
      <c r="C51" s="3">
        <f t="shared" si="0"/>
        <v>0.9254320987654312</v>
      </c>
      <c r="D51" s="3">
        <f t="shared" si="1"/>
        <v>1.431123422448219</v>
      </c>
      <c r="E51" s="3">
        <f t="shared" ref="E51:F51" si="53">E50+C51</f>
        <v>-38.70382716049388</v>
      </c>
      <c r="F51" s="3">
        <f t="shared" si="53"/>
        <v>4.3732937507615048</v>
      </c>
      <c r="I51" s="2"/>
      <c r="J51" s="2"/>
      <c r="N51" s="2">
        <v>1904</v>
      </c>
      <c r="O51" s="3">
        <v>7.07</v>
      </c>
      <c r="P51" s="2">
        <v>-0.4</v>
      </c>
      <c r="Q51" s="3">
        <v>1.2701720190087116</v>
      </c>
    </row>
    <row r="52" spans="1:17" ht="15.75" customHeight="1" x14ac:dyDescent="0.25">
      <c r="A52" s="2">
        <v>1904</v>
      </c>
      <c r="B52" s="3">
        <v>7.07</v>
      </c>
      <c r="C52" s="3">
        <f t="shared" si="0"/>
        <v>1.7854320987654315</v>
      </c>
      <c r="D52" s="3">
        <f t="shared" si="1"/>
        <v>2.2755636894118254</v>
      </c>
      <c r="E52" s="3">
        <f t="shared" ref="E52:F52" si="54">E51+C52</f>
        <v>-36.918395061728447</v>
      </c>
      <c r="F52" s="3">
        <f t="shared" si="54"/>
        <v>6.6488574401733302</v>
      </c>
      <c r="I52" s="2"/>
      <c r="J52" s="2"/>
      <c r="N52" s="2">
        <v>1905</v>
      </c>
      <c r="O52" s="3">
        <v>5.8</v>
      </c>
      <c r="P52" s="2">
        <v>0.4</v>
      </c>
      <c r="Q52" s="3">
        <v>3.3161108171704115</v>
      </c>
    </row>
    <row r="53" spans="1:17" ht="15.75" customHeight="1" x14ac:dyDescent="0.25">
      <c r="A53" s="2">
        <v>1905</v>
      </c>
      <c r="B53" s="3">
        <v>5.8</v>
      </c>
      <c r="C53" s="3">
        <f t="shared" si="0"/>
        <v>0.51543209876543106</v>
      </c>
      <c r="D53" s="3">
        <f t="shared" si="1"/>
        <v>0.99000395637543459</v>
      </c>
      <c r="E53" s="3">
        <f t="shared" ref="E53:F53" si="55">E52+C53</f>
        <v>-36.402962962963016</v>
      </c>
      <c r="F53" s="3">
        <f t="shared" si="55"/>
        <v>7.6388613965487648</v>
      </c>
      <c r="I53" s="2"/>
      <c r="J53" s="2"/>
      <c r="N53" s="2">
        <v>1906</v>
      </c>
      <c r="O53" s="3">
        <v>4.7</v>
      </c>
      <c r="P53" s="2">
        <v>-0.1</v>
      </c>
      <c r="Q53" s="3">
        <v>2.4517675413054008</v>
      </c>
    </row>
    <row r="54" spans="1:17" ht="15.75" customHeight="1" x14ac:dyDescent="0.25">
      <c r="A54" s="2">
        <v>1906</v>
      </c>
      <c r="B54" s="3">
        <v>4.7</v>
      </c>
      <c r="C54" s="3">
        <f t="shared" si="0"/>
        <v>-0.58456790123456859</v>
      </c>
      <c r="D54" s="3">
        <f t="shared" si="1"/>
        <v>-0.12555577666095896</v>
      </c>
      <c r="E54" s="3">
        <f t="shared" ref="E54:F54" si="56">E53+C54</f>
        <v>-36.987530864197588</v>
      </c>
      <c r="F54" s="3">
        <f t="shared" si="56"/>
        <v>7.5133056198878059</v>
      </c>
      <c r="I54" s="2"/>
      <c r="J54" s="2"/>
      <c r="N54" s="2">
        <v>1907</v>
      </c>
      <c r="O54" s="3">
        <v>5.17</v>
      </c>
      <c r="P54" s="2">
        <v>1.59</v>
      </c>
      <c r="Q54" s="3">
        <v>2.4246347722419017</v>
      </c>
    </row>
    <row r="55" spans="1:17" ht="15.75" customHeight="1" x14ac:dyDescent="0.25">
      <c r="A55" s="2">
        <v>1907</v>
      </c>
      <c r="B55" s="3">
        <v>5.17</v>
      </c>
      <c r="C55" s="3">
        <f t="shared" si="0"/>
        <v>-0.11456790123456884</v>
      </c>
      <c r="D55" s="3">
        <f t="shared" si="1"/>
        <v>0.32888449030264688</v>
      </c>
      <c r="E55" s="3">
        <f t="shared" ref="E55:F55" si="57">E54+C55</f>
        <v>-37.10209876543216</v>
      </c>
      <c r="F55" s="3">
        <f t="shared" si="57"/>
        <v>7.8421901101904528</v>
      </c>
      <c r="I55" s="2"/>
      <c r="J55" s="2"/>
      <c r="N55" s="2">
        <v>1908</v>
      </c>
      <c r="O55" s="3">
        <v>7.64</v>
      </c>
      <c r="P55" s="2">
        <v>1.27</v>
      </c>
      <c r="Q55" s="3">
        <v>-4.0427733123052008</v>
      </c>
    </row>
    <row r="56" spans="1:17" ht="15.75" customHeight="1" x14ac:dyDescent="0.25">
      <c r="A56" s="2">
        <v>1908</v>
      </c>
      <c r="B56" s="3">
        <v>7.64</v>
      </c>
      <c r="C56" s="3">
        <f t="shared" si="0"/>
        <v>2.3554320987654309</v>
      </c>
      <c r="D56" s="3">
        <f t="shared" si="1"/>
        <v>2.7833247572662527</v>
      </c>
      <c r="E56" s="3">
        <f t="shared" ref="E56:F56" si="58">E55+C56</f>
        <v>-34.746666666666727</v>
      </c>
      <c r="F56" s="3">
        <f t="shared" si="58"/>
        <v>10.625514867456705</v>
      </c>
      <c r="I56" s="2"/>
      <c r="J56" s="2"/>
      <c r="N56" s="2">
        <v>1909</v>
      </c>
      <c r="O56" s="3">
        <v>6.56</v>
      </c>
      <c r="P56" s="2">
        <v>0.19</v>
      </c>
      <c r="Q56" s="3">
        <v>2.3491995313876828</v>
      </c>
    </row>
    <row r="57" spans="1:17" ht="15.75" customHeight="1" x14ac:dyDescent="0.25">
      <c r="A57" s="2">
        <v>1909</v>
      </c>
      <c r="B57" s="3">
        <v>6.56</v>
      </c>
      <c r="C57" s="3">
        <f t="shared" si="0"/>
        <v>1.2754320987654308</v>
      </c>
      <c r="D57" s="3">
        <f t="shared" si="1"/>
        <v>1.6877650242298587</v>
      </c>
      <c r="E57" s="3">
        <f t="shared" ref="E57:F57" si="59">E56+C57</f>
        <v>-33.471234567901298</v>
      </c>
      <c r="F57" s="3">
        <f t="shared" si="59"/>
        <v>12.313279891686562</v>
      </c>
      <c r="I57" s="2"/>
      <c r="J57" s="2"/>
      <c r="N57" s="2">
        <v>1910</v>
      </c>
      <c r="O57" s="3">
        <v>5.49</v>
      </c>
      <c r="P57" s="2">
        <v>2.12</v>
      </c>
      <c r="Q57" s="3">
        <v>2.8344099120679545</v>
      </c>
    </row>
    <row r="58" spans="1:17" ht="15.75" customHeight="1" x14ac:dyDescent="0.25">
      <c r="A58" s="2">
        <v>1910</v>
      </c>
      <c r="B58" s="3">
        <v>5.49</v>
      </c>
      <c r="C58" s="3">
        <f t="shared" si="0"/>
        <v>0.20543209876543145</v>
      </c>
      <c r="D58" s="3">
        <f t="shared" si="1"/>
        <v>0.60220529119346544</v>
      </c>
      <c r="E58" s="3">
        <f t="shared" ref="E58:F58" si="60">E57+C58</f>
        <v>-33.265802469135863</v>
      </c>
      <c r="F58" s="3">
        <f t="shared" si="60"/>
        <v>12.915485182880028</v>
      </c>
      <c r="I58" s="2"/>
      <c r="J58" s="2"/>
      <c r="N58" s="2">
        <v>1911</v>
      </c>
      <c r="O58" s="3">
        <v>4.0599999999999996</v>
      </c>
      <c r="P58" s="2">
        <v>0.28000000000000003</v>
      </c>
      <c r="Q58" s="3">
        <v>3.4929485917735121</v>
      </c>
    </row>
    <row r="59" spans="1:17" ht="15.75" customHeight="1" x14ac:dyDescent="0.25">
      <c r="A59" s="2">
        <v>1911</v>
      </c>
      <c r="B59" s="3">
        <v>4.0599999999999996</v>
      </c>
      <c r="C59" s="3">
        <f t="shared" si="0"/>
        <v>-1.2245679012345692</v>
      </c>
      <c r="D59" s="3">
        <f t="shared" si="1"/>
        <v>-0.84335444184292907</v>
      </c>
      <c r="E59" s="3">
        <f t="shared" ref="E59:F59" si="61">E58+C59</f>
        <v>-34.490370370370435</v>
      </c>
      <c r="F59" s="3">
        <f t="shared" si="61"/>
        <v>12.0721307410371</v>
      </c>
      <c r="I59" s="2"/>
      <c r="J59" s="2"/>
      <c r="N59" s="2">
        <v>1912</v>
      </c>
      <c r="O59" s="3">
        <v>3.86</v>
      </c>
      <c r="P59" s="2">
        <v>2.82</v>
      </c>
      <c r="Q59" s="3">
        <v>1.7820523173215435</v>
      </c>
    </row>
    <row r="60" spans="1:17" ht="15.75" customHeight="1" x14ac:dyDescent="0.25">
      <c r="A60" s="2">
        <v>1912</v>
      </c>
      <c r="B60" s="3">
        <v>3.86</v>
      </c>
      <c r="C60" s="3">
        <f t="shared" si="0"/>
        <v>-1.4245679012345689</v>
      </c>
      <c r="D60" s="3">
        <f t="shared" si="1"/>
        <v>-1.0589141748793227</v>
      </c>
      <c r="E60" s="3">
        <f t="shared" ref="E60:F60" si="62">E59+C60</f>
        <v>-35.914938271605003</v>
      </c>
      <c r="F60" s="3">
        <f t="shared" si="62"/>
        <v>11.013216566157777</v>
      </c>
      <c r="I60" s="2"/>
      <c r="J60" s="2"/>
      <c r="N60" s="2">
        <v>1913</v>
      </c>
      <c r="O60" s="3">
        <v>3.54</v>
      </c>
      <c r="P60" s="2">
        <v>0.64</v>
      </c>
      <c r="Q60" s="3">
        <v>4.4419117916212372</v>
      </c>
    </row>
    <row r="61" spans="1:17" ht="15.75" customHeight="1" x14ac:dyDescent="0.25">
      <c r="A61" s="2">
        <v>1913</v>
      </c>
      <c r="B61" s="3">
        <v>3.54</v>
      </c>
      <c r="C61" s="3">
        <f t="shared" si="0"/>
        <v>-1.7445679012345687</v>
      </c>
      <c r="D61" s="3">
        <f t="shared" si="1"/>
        <v>-1.3944739079157129</v>
      </c>
      <c r="E61" s="3">
        <f t="shared" ref="E61:F61" si="63">E60+C61</f>
        <v>-37.659506172839571</v>
      </c>
      <c r="F61" s="3">
        <f t="shared" si="63"/>
        <v>9.6187426582420628</v>
      </c>
      <c r="I61" s="2"/>
      <c r="J61" s="2"/>
      <c r="N61" s="2">
        <v>1914</v>
      </c>
      <c r="O61" s="3">
        <v>2.09</v>
      </c>
      <c r="P61" s="2">
        <v>2.5499999999999998</v>
      </c>
      <c r="Q61" s="3">
        <v>2.0401767089026066</v>
      </c>
    </row>
    <row r="62" spans="1:17" ht="15.75" customHeight="1" x14ac:dyDescent="0.25">
      <c r="A62" s="2">
        <v>1914</v>
      </c>
      <c r="B62" s="3">
        <v>2.09</v>
      </c>
      <c r="C62" s="3">
        <f t="shared" si="0"/>
        <v>-3.1945679012345689</v>
      </c>
      <c r="D62" s="3">
        <f t="shared" si="1"/>
        <v>-2.860033640952107</v>
      </c>
      <c r="E62" s="3">
        <f t="shared" ref="E62:F62" si="64">E61+C62</f>
        <v>-40.854074074074141</v>
      </c>
      <c r="F62" s="3">
        <f t="shared" si="64"/>
        <v>6.7587090172899558</v>
      </c>
      <c r="I62" s="2"/>
      <c r="J62" s="2"/>
      <c r="N62" s="2">
        <v>1915</v>
      </c>
      <c r="O62" s="3">
        <v>0.5</v>
      </c>
      <c r="P62" s="2">
        <v>12.5</v>
      </c>
      <c r="Q62" s="3">
        <v>5.5238443687257615</v>
      </c>
    </row>
    <row r="63" spans="1:17" ht="15.75" customHeight="1" x14ac:dyDescent="0.25">
      <c r="A63" s="2">
        <v>1915</v>
      </c>
      <c r="B63" s="3">
        <v>0.5</v>
      </c>
      <c r="C63" s="3">
        <f t="shared" si="0"/>
        <v>-4.7845679012345688</v>
      </c>
      <c r="D63" s="3">
        <f t="shared" si="1"/>
        <v>-4.4655933739885008</v>
      </c>
      <c r="E63" s="3">
        <f t="shared" ref="E63:F63" si="65">E62+C63</f>
        <v>-45.638641975308708</v>
      </c>
      <c r="F63" s="3">
        <f t="shared" si="65"/>
        <v>2.293115643301455</v>
      </c>
      <c r="I63" s="2"/>
      <c r="J63" s="2"/>
      <c r="N63" s="2">
        <v>1916</v>
      </c>
      <c r="O63" s="3">
        <v>0.35</v>
      </c>
      <c r="P63" s="2">
        <v>18.100000000000001</v>
      </c>
      <c r="Q63" s="3">
        <v>1.1596115654405281</v>
      </c>
    </row>
    <row r="64" spans="1:17" ht="15.75" customHeight="1" x14ac:dyDescent="0.25">
      <c r="A64" s="2">
        <v>1916</v>
      </c>
      <c r="B64" s="3">
        <v>0.35</v>
      </c>
      <c r="C64" s="3">
        <f t="shared" si="0"/>
        <v>-4.9345679012345691</v>
      </c>
      <c r="D64" s="3">
        <f t="shared" si="1"/>
        <v>-4.631153107024895</v>
      </c>
      <c r="E64" s="3">
        <f t="shared" ref="E64:F64" si="66">E63+C64</f>
        <v>-50.573209876543274</v>
      </c>
      <c r="F64" s="3">
        <f t="shared" si="66"/>
        <v>-2.33803746372344</v>
      </c>
      <c r="I64" s="2"/>
      <c r="J64" s="2"/>
      <c r="N64" s="2">
        <v>1917</v>
      </c>
      <c r="O64" s="3">
        <v>0.34</v>
      </c>
      <c r="P64" s="2">
        <v>25.2</v>
      </c>
      <c r="Q64" s="3">
        <v>-0.5400658414094579</v>
      </c>
    </row>
    <row r="65" spans="1:17" ht="15.75" customHeight="1" x14ac:dyDescent="0.25">
      <c r="A65" s="2">
        <v>1917</v>
      </c>
      <c r="B65" s="3">
        <v>0.34</v>
      </c>
      <c r="C65" s="3">
        <f t="shared" si="0"/>
        <v>-4.9445679012345689</v>
      </c>
      <c r="D65" s="3">
        <f t="shared" si="1"/>
        <v>-4.6567128400612887</v>
      </c>
      <c r="E65" s="3">
        <f t="shared" ref="E65:F65" si="67">E64+C65</f>
        <v>-55.517777777777845</v>
      </c>
      <c r="F65" s="3">
        <f t="shared" si="67"/>
        <v>-6.9947503037847287</v>
      </c>
      <c r="I65" s="2"/>
      <c r="J65" s="2"/>
      <c r="N65" s="2">
        <v>1918</v>
      </c>
      <c r="O65" s="3">
        <v>1.56</v>
      </c>
      <c r="P65" s="2">
        <v>22</v>
      </c>
      <c r="Q65" s="3">
        <v>1.9404873133800464</v>
      </c>
    </row>
    <row r="66" spans="1:17" ht="15.75" customHeight="1" x14ac:dyDescent="0.25">
      <c r="A66" s="2">
        <v>1918</v>
      </c>
      <c r="B66" s="3">
        <v>1.56</v>
      </c>
      <c r="C66" s="3">
        <f t="shared" si="0"/>
        <v>-3.7245679012345687</v>
      </c>
      <c r="D66" s="3">
        <f t="shared" si="1"/>
        <v>-3.4522725730976824</v>
      </c>
      <c r="E66" s="3">
        <f t="shared" ref="E66:F66" si="68">E65+C66</f>
        <v>-59.242345679012416</v>
      </c>
      <c r="F66" s="3">
        <f t="shared" si="68"/>
        <v>-10.447022876882411</v>
      </c>
      <c r="I66" s="2"/>
      <c r="J66" s="2"/>
      <c r="N66" s="2">
        <v>1919</v>
      </c>
      <c r="O66" s="3">
        <v>3.08</v>
      </c>
      <c r="P66" s="2">
        <v>10.1</v>
      </c>
      <c r="Q66" s="3">
        <v>-7.8149302423851879</v>
      </c>
    </row>
    <row r="67" spans="1:17" ht="15.75" customHeight="1" x14ac:dyDescent="0.25">
      <c r="A67" s="2">
        <v>1919</v>
      </c>
      <c r="B67" s="3">
        <v>3.08</v>
      </c>
      <c r="C67" s="3">
        <f t="shared" si="0"/>
        <v>-2.2045679012345687</v>
      </c>
      <c r="D67" s="3">
        <f t="shared" si="1"/>
        <v>-1.9478323061340763</v>
      </c>
      <c r="E67" s="3">
        <f t="shared" ref="E67:F67" si="69">E66+C67</f>
        <v>-61.446913580246985</v>
      </c>
      <c r="F67" s="3">
        <f t="shared" si="69"/>
        <v>-12.394855183016487</v>
      </c>
      <c r="I67" s="2"/>
      <c r="J67" s="2"/>
      <c r="N67" s="2">
        <v>1920</v>
      </c>
      <c r="O67" s="3">
        <v>4.9800000000000004</v>
      </c>
      <c r="P67" s="2">
        <v>15.4</v>
      </c>
      <c r="Q67" s="3">
        <v>-5.7927023899218</v>
      </c>
    </row>
    <row r="68" spans="1:17" ht="15.75" customHeight="1" x14ac:dyDescent="0.25">
      <c r="A68" s="2">
        <v>1920</v>
      </c>
      <c r="B68" s="3">
        <v>4.9800000000000004</v>
      </c>
      <c r="C68" s="3">
        <f t="shared" si="0"/>
        <v>-0.30456790123456834</v>
      </c>
      <c r="D68" s="3">
        <f t="shared" si="1"/>
        <v>-6.3392039170469872E-2</v>
      </c>
      <c r="E68" s="3">
        <f t="shared" ref="E68:F68" si="70">E67+C68</f>
        <v>-61.751481481481555</v>
      </c>
      <c r="F68" s="3">
        <f t="shared" si="70"/>
        <v>-12.458247222186957</v>
      </c>
      <c r="I68" s="2"/>
      <c r="J68" s="2"/>
      <c r="N68" s="2">
        <v>1921</v>
      </c>
      <c r="O68" s="3">
        <v>11.81</v>
      </c>
      <c r="P68" s="2">
        <v>-8.6</v>
      </c>
      <c r="Q68" s="3">
        <v>-9.7108969607116364</v>
      </c>
    </row>
    <row r="69" spans="1:17" ht="15.75" customHeight="1" x14ac:dyDescent="0.25">
      <c r="A69" s="2">
        <v>1921</v>
      </c>
      <c r="B69" s="3">
        <v>11.81</v>
      </c>
      <c r="C69" s="3">
        <f t="shared" si="0"/>
        <v>6.5254320987654317</v>
      </c>
      <c r="D69" s="3">
        <f t="shared" si="1"/>
        <v>6.7510482277931363</v>
      </c>
      <c r="E69" s="3">
        <f t="shared" ref="E69:F69" si="71">E68+C69</f>
        <v>-55.226049382716127</v>
      </c>
      <c r="F69" s="3">
        <f t="shared" si="71"/>
        <v>-5.7071989943938206</v>
      </c>
      <c r="I69" s="2"/>
      <c r="J69" s="2"/>
      <c r="N69" s="2">
        <v>1922</v>
      </c>
      <c r="O69" s="3">
        <v>8.58</v>
      </c>
      <c r="P69" s="2">
        <v>-14</v>
      </c>
      <c r="Q69" s="3">
        <v>5.3092501368363685</v>
      </c>
    </row>
    <row r="70" spans="1:17" ht="15.75" customHeight="1" x14ac:dyDescent="0.25">
      <c r="A70" s="2">
        <v>1922</v>
      </c>
      <c r="B70" s="3">
        <v>8.58</v>
      </c>
      <c r="C70" s="3">
        <f t="shared" si="0"/>
        <v>3.2954320987654313</v>
      </c>
      <c r="D70" s="3">
        <f t="shared" si="1"/>
        <v>3.5054884947567455</v>
      </c>
      <c r="E70" s="3">
        <f t="shared" ref="E70:F70" si="72">E69+C70</f>
        <v>-51.930617283950696</v>
      </c>
      <c r="F70" s="3">
        <f t="shared" si="72"/>
        <v>-2.2017104996370751</v>
      </c>
      <c r="I70" s="2"/>
      <c r="J70" s="2"/>
      <c r="N70" s="2">
        <v>1923</v>
      </c>
      <c r="O70" s="3">
        <v>7.4</v>
      </c>
      <c r="P70" s="2">
        <v>-6</v>
      </c>
      <c r="Q70" s="3">
        <v>2.9625779625779529</v>
      </c>
    </row>
    <row r="71" spans="1:17" ht="15.75" customHeight="1" x14ac:dyDescent="0.25">
      <c r="A71" s="2">
        <v>1923</v>
      </c>
      <c r="B71" s="3">
        <v>7.4</v>
      </c>
      <c r="C71" s="3">
        <f t="shared" si="0"/>
        <v>2.1154320987654316</v>
      </c>
      <c r="D71" s="3">
        <f t="shared" si="1"/>
        <v>2.3099287617203519</v>
      </c>
      <c r="E71" s="3">
        <f t="shared" ref="E71:F71" si="73">E70+C71</f>
        <v>-49.815185185185264</v>
      </c>
      <c r="F71" s="3">
        <f t="shared" si="73"/>
        <v>0.10821826208327678</v>
      </c>
      <c r="I71" s="2"/>
      <c r="J71" s="2"/>
      <c r="N71" s="2">
        <v>1924</v>
      </c>
      <c r="O71" s="3">
        <v>7.3</v>
      </c>
      <c r="P71" s="2">
        <v>-0.7</v>
      </c>
      <c r="Q71" s="3">
        <v>4.7198384654215033</v>
      </c>
    </row>
    <row r="72" spans="1:17" ht="15.75" customHeight="1" x14ac:dyDescent="0.25">
      <c r="A72" s="2">
        <v>1924</v>
      </c>
      <c r="B72" s="3">
        <v>7.3</v>
      </c>
      <c r="C72" s="3">
        <f t="shared" si="0"/>
        <v>2.0154320987654311</v>
      </c>
      <c r="D72" s="3">
        <f t="shared" si="1"/>
        <v>2.1943690286839574</v>
      </c>
      <c r="E72" s="3">
        <f t="shared" ref="E72:F72" si="74">E71+C72</f>
        <v>-47.799753086419834</v>
      </c>
      <c r="F72" s="3">
        <f t="shared" si="74"/>
        <v>2.3025872907672342</v>
      </c>
      <c r="I72" s="2"/>
      <c r="J72" s="2"/>
      <c r="N72" s="2">
        <v>1925</v>
      </c>
      <c r="O72" s="3">
        <v>7.89</v>
      </c>
      <c r="P72" s="2">
        <v>0.3</v>
      </c>
      <c r="Q72" s="3">
        <v>3.5189202217401885</v>
      </c>
    </row>
    <row r="73" spans="1:17" ht="15.75" customHeight="1" x14ac:dyDescent="0.25">
      <c r="A73" s="2">
        <v>1925</v>
      </c>
      <c r="B73" s="3">
        <v>7.89</v>
      </c>
      <c r="C73" s="3">
        <f t="shared" si="0"/>
        <v>2.6054320987654309</v>
      </c>
      <c r="D73" s="3">
        <f t="shared" si="1"/>
        <v>2.7688092956475634</v>
      </c>
      <c r="E73" s="3">
        <f t="shared" ref="E73:F73" si="75">E72+C73</f>
        <v>-45.1943209876544</v>
      </c>
      <c r="F73" s="3">
        <f t="shared" si="75"/>
        <v>5.0713965864147976</v>
      </c>
      <c r="I73" s="2"/>
      <c r="J73" s="2"/>
      <c r="N73" s="2">
        <v>1926</v>
      </c>
      <c r="O73" s="3">
        <v>8.1199999999999992</v>
      </c>
      <c r="P73" s="2">
        <v>-0.8</v>
      </c>
      <c r="Q73" s="3">
        <v>-3.1199068684516931</v>
      </c>
    </row>
    <row r="74" spans="1:17" ht="15.75" customHeight="1" x14ac:dyDescent="0.25">
      <c r="A74" s="2">
        <v>1926</v>
      </c>
      <c r="B74" s="3">
        <v>8.1199999999999992</v>
      </c>
      <c r="C74" s="3">
        <f t="shared" si="0"/>
        <v>2.8354320987654305</v>
      </c>
      <c r="D74" s="3">
        <f t="shared" si="1"/>
        <v>2.983249562611169</v>
      </c>
      <c r="E74" s="3">
        <f t="shared" ref="E74:F74" si="76">E73+C74</f>
        <v>-42.35888888888897</v>
      </c>
      <c r="F74" s="3">
        <f t="shared" si="76"/>
        <v>8.0546461490259667</v>
      </c>
      <c r="I74" s="2"/>
      <c r="J74" s="2"/>
      <c r="N74" s="2">
        <v>1927</v>
      </c>
      <c r="O74" s="3">
        <v>6.81</v>
      </c>
      <c r="P74" s="2">
        <v>-2.4</v>
      </c>
      <c r="Q74" s="3">
        <v>7.6904590242730251</v>
      </c>
    </row>
    <row r="75" spans="1:17" ht="15.75" customHeight="1" x14ac:dyDescent="0.25">
      <c r="A75" s="2">
        <v>1927</v>
      </c>
      <c r="B75" s="3">
        <v>6.81</v>
      </c>
      <c r="C75" s="3">
        <f t="shared" si="0"/>
        <v>1.5254320987654308</v>
      </c>
      <c r="D75" s="3">
        <f t="shared" si="1"/>
        <v>1.6576898295747755</v>
      </c>
      <c r="E75" s="3">
        <f t="shared" ref="E75:F75" si="77">E74+C75</f>
        <v>-40.833456790123542</v>
      </c>
      <c r="F75" s="3">
        <f t="shared" si="77"/>
        <v>9.7123359786007413</v>
      </c>
      <c r="I75" s="2"/>
      <c r="J75" s="2"/>
      <c r="N75" s="2">
        <v>1928</v>
      </c>
      <c r="O75" s="3">
        <v>7.45</v>
      </c>
      <c r="P75" s="2">
        <v>-0.3</v>
      </c>
      <c r="Q75" s="3">
        <v>0.89265788886409325</v>
      </c>
    </row>
    <row r="76" spans="1:17" ht="15.75" customHeight="1" x14ac:dyDescent="0.25">
      <c r="A76" s="2">
        <v>1928</v>
      </c>
      <c r="B76" s="3">
        <v>7.45</v>
      </c>
      <c r="C76" s="3">
        <f t="shared" si="0"/>
        <v>2.1654320987654314</v>
      </c>
      <c r="D76" s="3">
        <f t="shared" si="1"/>
        <v>2.2821300965383822</v>
      </c>
      <c r="E76" s="3">
        <f t="shared" ref="E76:F76" si="78">E75+C76</f>
        <v>-38.668024691358113</v>
      </c>
      <c r="F76" s="3">
        <f t="shared" si="78"/>
        <v>11.994466075139123</v>
      </c>
      <c r="I76" s="2"/>
      <c r="J76" s="2"/>
      <c r="N76" s="2">
        <v>1929</v>
      </c>
      <c r="O76" s="3">
        <v>7.98</v>
      </c>
      <c r="P76" s="2">
        <v>-0.9</v>
      </c>
      <c r="Q76" s="3">
        <v>2.8533510285335097</v>
      </c>
    </row>
    <row r="77" spans="1:17" ht="15.75" customHeight="1" x14ac:dyDescent="0.25">
      <c r="A77" s="2">
        <v>1929</v>
      </c>
      <c r="B77" s="3">
        <v>7.98</v>
      </c>
      <c r="C77" s="3">
        <f t="shared" si="0"/>
        <v>2.6954320987654317</v>
      </c>
      <c r="D77" s="3">
        <f t="shared" si="1"/>
        <v>2.7965703635019885</v>
      </c>
      <c r="E77" s="3">
        <f t="shared" ref="E77:F77" si="79">E76+C77</f>
        <v>-35.972592592592683</v>
      </c>
      <c r="F77" s="3">
        <f t="shared" si="79"/>
        <v>14.791036438641111</v>
      </c>
      <c r="I77" s="2"/>
      <c r="J77" s="2"/>
      <c r="N77" s="2">
        <v>1930</v>
      </c>
      <c r="O77" s="3">
        <v>13.67</v>
      </c>
      <c r="P77" s="2">
        <v>-2.8</v>
      </c>
      <c r="Q77" s="3">
        <v>-0.79569892473121229</v>
      </c>
    </row>
    <row r="78" spans="1:17" ht="15.75" customHeight="1" x14ac:dyDescent="0.25">
      <c r="A78" s="2">
        <v>1930</v>
      </c>
      <c r="B78" s="3">
        <v>13.67</v>
      </c>
      <c r="C78" s="3">
        <f t="shared" si="0"/>
        <v>8.3854320987654312</v>
      </c>
      <c r="D78" s="3">
        <f t="shared" si="1"/>
        <v>8.4710106304655977</v>
      </c>
      <c r="E78" s="3">
        <f t="shared" ref="E78:F78" si="80">E77+C78</f>
        <v>-27.587160493827252</v>
      </c>
      <c r="F78" s="3">
        <f t="shared" si="80"/>
        <v>23.262047069106707</v>
      </c>
      <c r="I78" s="2"/>
      <c r="J78" s="2"/>
      <c r="N78" s="2">
        <v>1931</v>
      </c>
      <c r="O78" s="3">
        <v>15.16</v>
      </c>
      <c r="P78" s="2">
        <v>-4.3</v>
      </c>
      <c r="Q78" s="3">
        <v>-4.6390635161500171</v>
      </c>
    </row>
    <row r="79" spans="1:17" ht="15.75" customHeight="1" x14ac:dyDescent="0.25">
      <c r="A79" s="2">
        <v>1931</v>
      </c>
      <c r="B79" s="3">
        <v>15.16</v>
      </c>
      <c r="C79" s="3">
        <f t="shared" si="0"/>
        <v>9.8754320987654314</v>
      </c>
      <c r="D79" s="3">
        <f t="shared" si="1"/>
        <v>9.945450897429204</v>
      </c>
      <c r="E79" s="3">
        <f t="shared" ref="E79:F79" si="81">E78+C79</f>
        <v>-17.711728395061819</v>
      </c>
      <c r="F79" s="3">
        <f t="shared" si="81"/>
        <v>33.207497966535911</v>
      </c>
      <c r="I79" s="2"/>
      <c r="J79" s="2"/>
      <c r="N79" s="2">
        <v>1932</v>
      </c>
      <c r="O79" s="3">
        <v>15.19</v>
      </c>
      <c r="P79" s="2">
        <v>-2.6</v>
      </c>
      <c r="Q79" s="3">
        <v>6.8197317572170846E-2</v>
      </c>
    </row>
    <row r="80" spans="1:17" ht="15.75" customHeight="1" x14ac:dyDescent="0.25">
      <c r="A80" s="2">
        <v>1932</v>
      </c>
      <c r="B80" s="3">
        <v>15.19</v>
      </c>
      <c r="C80" s="3">
        <f t="shared" si="0"/>
        <v>9.9054320987654307</v>
      </c>
      <c r="D80" s="3">
        <f t="shared" si="1"/>
        <v>9.9598911643928094</v>
      </c>
      <c r="E80" s="3">
        <f t="shared" ref="E80:F80" si="82">E79+C80</f>
        <v>-7.806296296296388</v>
      </c>
      <c r="F80" s="3">
        <f t="shared" si="82"/>
        <v>43.167389130928719</v>
      </c>
      <c r="I80" s="2"/>
      <c r="J80" s="2"/>
      <c r="N80" s="2">
        <v>1933</v>
      </c>
      <c r="O80" s="3">
        <v>12.65</v>
      </c>
      <c r="P80" s="2">
        <v>-2.1</v>
      </c>
      <c r="Q80" s="3">
        <v>3.1803725579282087</v>
      </c>
    </row>
    <row r="81" spans="1:17" ht="15.75" customHeight="1" x14ac:dyDescent="0.25">
      <c r="A81" s="2">
        <v>1933</v>
      </c>
      <c r="B81" s="3">
        <v>12.65</v>
      </c>
      <c r="C81" s="3">
        <f t="shared" si="0"/>
        <v>7.3654320987654316</v>
      </c>
      <c r="D81" s="3">
        <f t="shared" si="1"/>
        <v>7.4043314313564164</v>
      </c>
      <c r="E81" s="3">
        <f t="shared" ref="E81:F81" si="83">E80+C81</f>
        <v>-0.4408641975309564</v>
      </c>
      <c r="F81" s="3">
        <f t="shared" si="83"/>
        <v>50.571720562285137</v>
      </c>
      <c r="I81" s="2"/>
      <c r="J81" s="2"/>
      <c r="N81" s="2">
        <v>1934</v>
      </c>
      <c r="O81" s="3">
        <v>11.24</v>
      </c>
      <c r="P81" s="2">
        <v>0</v>
      </c>
      <c r="Q81" s="3">
        <v>5.9665345662703828</v>
      </c>
    </row>
    <row r="82" spans="1:17" ht="15.75" customHeight="1" x14ac:dyDescent="0.25">
      <c r="A82" s="2">
        <v>1934</v>
      </c>
      <c r="B82" s="3">
        <v>11.24</v>
      </c>
      <c r="C82" s="3">
        <f t="shared" si="0"/>
        <v>5.9554320987654314</v>
      </c>
      <c r="D82" s="3">
        <f t="shared" si="1"/>
        <v>5.9787716983200223</v>
      </c>
      <c r="E82" s="3">
        <f t="shared" ref="E82:F82" si="84">E81+C82</f>
        <v>5.514567901234475</v>
      </c>
      <c r="F82" s="3">
        <f t="shared" si="84"/>
        <v>56.550492260605161</v>
      </c>
      <c r="I82" s="2"/>
      <c r="J82" s="2"/>
      <c r="N82" s="2">
        <v>1935</v>
      </c>
      <c r="O82" s="3">
        <v>10.09</v>
      </c>
      <c r="P82" s="2">
        <v>0.7</v>
      </c>
      <c r="Q82" s="3">
        <v>3.6983170579679978</v>
      </c>
    </row>
    <row r="83" spans="1:17" ht="15.75" customHeight="1" x14ac:dyDescent="0.25">
      <c r="A83" s="2">
        <v>1935</v>
      </c>
      <c r="B83" s="3">
        <v>10.09</v>
      </c>
      <c r="C83" s="3">
        <f t="shared" si="0"/>
        <v>4.8054320987654311</v>
      </c>
      <c r="D83" s="3">
        <f t="shared" si="1"/>
        <v>4.813211965283628</v>
      </c>
      <c r="E83" s="3">
        <f t="shared" ref="E83:F83" si="85">E82+C83</f>
        <v>10.319999999999906</v>
      </c>
      <c r="F83" s="3">
        <f t="shared" si="85"/>
        <v>61.363704225888789</v>
      </c>
      <c r="I83" s="2"/>
      <c r="J83" s="2"/>
      <c r="N83" s="2">
        <v>1936</v>
      </c>
      <c r="O83" s="3">
        <v>8.19</v>
      </c>
      <c r="P83" s="2">
        <v>0.7</v>
      </c>
      <c r="Q83" s="3">
        <v>4.7685834502103859</v>
      </c>
    </row>
    <row r="84" spans="1:17" ht="15.75" customHeight="1" x14ac:dyDescent="0.25">
      <c r="A84" s="2">
        <v>1936</v>
      </c>
      <c r="B84" s="3">
        <v>8.19</v>
      </c>
      <c r="C84" s="3">
        <f t="shared" si="0"/>
        <v>2.9054320987654307</v>
      </c>
      <c r="D84" s="3">
        <f t="shared" si="1"/>
        <v>2.8976522322472338</v>
      </c>
      <c r="E84" s="3">
        <f t="shared" ref="E84:F84" si="86">E83+C84</f>
        <v>13.225432098765337</v>
      </c>
      <c r="F84" s="3">
        <f t="shared" si="86"/>
        <v>64.261356458136021</v>
      </c>
      <c r="I84" s="2"/>
      <c r="J84" s="2"/>
      <c r="N84" s="2">
        <v>1937</v>
      </c>
      <c r="O84" s="3">
        <v>8.4</v>
      </c>
      <c r="P84" s="2">
        <v>3.4</v>
      </c>
      <c r="Q84" s="3">
        <v>3.4997131382673956</v>
      </c>
    </row>
    <row r="85" spans="1:17" ht="15.75" customHeight="1" x14ac:dyDescent="0.25">
      <c r="A85" s="2">
        <v>1937</v>
      </c>
      <c r="B85" s="3">
        <v>8.4</v>
      </c>
      <c r="C85" s="3">
        <f t="shared" si="0"/>
        <v>3.1154320987654316</v>
      </c>
      <c r="D85" s="3">
        <f t="shared" si="1"/>
        <v>3.0920924992108407</v>
      </c>
      <c r="E85" s="3">
        <f t="shared" ref="E85:F85" si="87">E84+C85</f>
        <v>16.34086419753077</v>
      </c>
      <c r="F85" s="3">
        <f t="shared" si="87"/>
        <v>67.353448957346856</v>
      </c>
      <c r="I85" s="2"/>
      <c r="J85" s="2"/>
      <c r="N85" s="2">
        <v>1938</v>
      </c>
      <c r="O85" s="3">
        <v>8.2799999999999994</v>
      </c>
      <c r="P85" s="2">
        <v>1.6</v>
      </c>
      <c r="Q85" s="3">
        <v>0.77605321507761005</v>
      </c>
    </row>
    <row r="86" spans="1:17" ht="15.75" customHeight="1" x14ac:dyDescent="0.25">
      <c r="A86" s="2">
        <v>1938</v>
      </c>
      <c r="B86" s="3">
        <v>8.2799999999999994</v>
      </c>
      <c r="C86" s="3">
        <f t="shared" si="0"/>
        <v>2.9954320987654306</v>
      </c>
      <c r="D86" s="3">
        <f t="shared" si="1"/>
        <v>2.9565327661744494</v>
      </c>
      <c r="E86" s="3">
        <f t="shared" ref="E86:F86" si="88">E85+C86</f>
        <v>19.336296296296201</v>
      </c>
      <c r="F86" s="3">
        <f t="shared" si="88"/>
        <v>70.309981723521304</v>
      </c>
      <c r="I86" s="2"/>
      <c r="J86" s="2"/>
      <c r="N86" s="2">
        <v>1939</v>
      </c>
      <c r="O86" s="3">
        <v>4.18</v>
      </c>
      <c r="P86" s="2">
        <v>2.8</v>
      </c>
      <c r="Q86" s="3">
        <v>4.400440044004398</v>
      </c>
    </row>
    <row r="87" spans="1:17" ht="15.75" customHeight="1" x14ac:dyDescent="0.25">
      <c r="A87" s="2">
        <v>1939</v>
      </c>
      <c r="B87" s="3">
        <v>4.18</v>
      </c>
      <c r="C87" s="3">
        <f t="shared" si="0"/>
        <v>-1.104567901234569</v>
      </c>
      <c r="D87" s="3">
        <f t="shared" si="1"/>
        <v>-1.1590269668619442</v>
      </c>
      <c r="E87" s="3">
        <f t="shared" ref="E87:F87" si="89">E86+C87</f>
        <v>18.23172839506163</v>
      </c>
      <c r="F87" s="3">
        <f t="shared" si="89"/>
        <v>69.15095475665936</v>
      </c>
      <c r="I87" s="2"/>
      <c r="J87" s="2"/>
      <c r="N87" s="2">
        <v>1940</v>
      </c>
      <c r="O87" s="3">
        <v>1.96</v>
      </c>
      <c r="P87" s="2">
        <v>16.8</v>
      </c>
      <c r="Q87" s="3">
        <v>9.9227256761503497</v>
      </c>
    </row>
    <row r="88" spans="1:17" ht="15.75" customHeight="1" x14ac:dyDescent="0.25">
      <c r="A88" s="2">
        <v>1940</v>
      </c>
      <c r="B88" s="3">
        <v>1.96</v>
      </c>
      <c r="C88" s="3">
        <f t="shared" si="0"/>
        <v>-3.3245679012345688</v>
      </c>
      <c r="D88" s="3">
        <f t="shared" si="1"/>
        <v>-3.3945866998983378</v>
      </c>
      <c r="E88" s="3">
        <f t="shared" ref="E88:F88" si="90">E87+C88</f>
        <v>14.90716049382706</v>
      </c>
      <c r="F88" s="3">
        <f t="shared" si="90"/>
        <v>65.756368056761019</v>
      </c>
      <c r="I88" s="2"/>
      <c r="J88" s="2"/>
      <c r="N88" s="2">
        <v>1941</v>
      </c>
      <c r="O88" s="3">
        <v>0.56000000000000005</v>
      </c>
      <c r="P88" s="2">
        <v>10.8</v>
      </c>
      <c r="Q88" s="3">
        <v>8.7074612557916566</v>
      </c>
    </row>
    <row r="89" spans="1:17" ht="15.75" customHeight="1" x14ac:dyDescent="0.25">
      <c r="A89" s="2">
        <v>1941</v>
      </c>
      <c r="B89" s="3">
        <v>0.56000000000000005</v>
      </c>
      <c r="C89" s="3">
        <f t="shared" si="0"/>
        <v>-4.7245679012345683</v>
      </c>
      <c r="D89" s="3">
        <f t="shared" si="1"/>
        <v>-4.8101464329347312</v>
      </c>
      <c r="E89" s="3">
        <f t="shared" ref="E89:F89" si="91">E88+C89</f>
        <v>10.182592592592492</v>
      </c>
      <c r="F89" s="3">
        <f t="shared" si="91"/>
        <v>60.94622162382629</v>
      </c>
      <c r="I89" s="2"/>
      <c r="J89" s="2"/>
      <c r="N89" s="2">
        <v>1942</v>
      </c>
      <c r="O89" s="3">
        <v>0.31</v>
      </c>
      <c r="P89" s="2">
        <v>7.1</v>
      </c>
      <c r="Q89" s="3">
        <v>1.7930629041740218</v>
      </c>
    </row>
    <row r="90" spans="1:17" ht="15.75" customHeight="1" x14ac:dyDescent="0.25">
      <c r="A90" s="2">
        <v>1942</v>
      </c>
      <c r="B90" s="3">
        <v>0.31</v>
      </c>
      <c r="C90" s="3">
        <f t="shared" si="0"/>
        <v>-4.9745679012345692</v>
      </c>
      <c r="D90" s="3">
        <f t="shared" si="1"/>
        <v>-5.075706165971126</v>
      </c>
      <c r="E90" s="3">
        <f t="shared" ref="E90:F90" si="92">E89+C90</f>
        <v>5.2080246913579229</v>
      </c>
      <c r="F90" s="3">
        <f t="shared" si="92"/>
        <v>55.870515457855163</v>
      </c>
      <c r="I90" s="2"/>
      <c r="J90" s="2"/>
      <c r="N90" s="2">
        <v>1943</v>
      </c>
      <c r="O90" s="3">
        <v>0.32</v>
      </c>
      <c r="P90" s="2">
        <v>3.4</v>
      </c>
      <c r="Q90" s="3">
        <v>1.7181634421022522</v>
      </c>
    </row>
    <row r="91" spans="1:17" ht="15.75" customHeight="1" x14ac:dyDescent="0.25">
      <c r="A91" s="2">
        <v>1943</v>
      </c>
      <c r="B91" s="3">
        <v>0.32</v>
      </c>
      <c r="C91" s="3">
        <f t="shared" si="0"/>
        <v>-4.9645679012345685</v>
      </c>
      <c r="D91" s="3">
        <f t="shared" si="1"/>
        <v>-5.0812658990075192</v>
      </c>
      <c r="E91" s="3">
        <f t="shared" ref="E91:F91" si="93">E90+C91</f>
        <v>0.24345679012335442</v>
      </c>
      <c r="F91" s="3">
        <f t="shared" si="93"/>
        <v>50.789249558847644</v>
      </c>
      <c r="I91" s="2"/>
      <c r="J91" s="2"/>
      <c r="N91" s="2">
        <v>1944</v>
      </c>
      <c r="O91" s="3">
        <v>0.14000000000000001</v>
      </c>
      <c r="P91" s="2">
        <v>2.7</v>
      </c>
      <c r="Q91" s="3">
        <v>-4.4002838892831591</v>
      </c>
    </row>
    <row r="92" spans="1:17" ht="15.75" customHeight="1" x14ac:dyDescent="0.25">
      <c r="A92" s="2">
        <v>1944</v>
      </c>
      <c r="B92" s="3">
        <v>0.14000000000000001</v>
      </c>
      <c r="C92" s="3">
        <f t="shared" si="0"/>
        <v>-5.1445679012345691</v>
      </c>
      <c r="D92" s="3">
        <f t="shared" si="1"/>
        <v>-5.2768256320439137</v>
      </c>
      <c r="E92" s="3">
        <f t="shared" ref="E92:F92" si="94">E91+C92</f>
        <v>-4.9011111111112147</v>
      </c>
      <c r="F92" s="3">
        <f t="shared" si="94"/>
        <v>45.512423926803727</v>
      </c>
      <c r="I92" s="2"/>
      <c r="J92" s="2"/>
      <c r="N92" s="2">
        <v>1945</v>
      </c>
      <c r="O92" s="3">
        <v>1.25</v>
      </c>
      <c r="P92" s="2">
        <v>2.8</v>
      </c>
      <c r="Q92" s="3">
        <v>-4.5731254639940317</v>
      </c>
    </row>
    <row r="93" spans="1:17" ht="15.75" customHeight="1" x14ac:dyDescent="0.25">
      <c r="A93" s="2">
        <v>1945</v>
      </c>
      <c r="B93" s="3">
        <v>1.25</v>
      </c>
      <c r="C93" s="3">
        <f t="shared" si="0"/>
        <v>-4.0345679012345688</v>
      </c>
      <c r="D93" s="3">
        <f t="shared" si="1"/>
        <v>-4.1823853650803073</v>
      </c>
      <c r="E93" s="3">
        <f t="shared" ref="E93:F93" si="95">E92+C93</f>
        <v>-8.9356790123457834</v>
      </c>
      <c r="F93" s="3">
        <f t="shared" si="95"/>
        <v>41.33003856172342</v>
      </c>
      <c r="I93" s="2"/>
      <c r="J93" s="2"/>
      <c r="N93" s="2">
        <v>1946</v>
      </c>
      <c r="O93" s="3">
        <v>1.82</v>
      </c>
      <c r="P93" s="2">
        <v>3.1</v>
      </c>
      <c r="Q93" s="3">
        <v>-2.4583787147969645</v>
      </c>
    </row>
    <row r="94" spans="1:17" ht="15.75" customHeight="1" x14ac:dyDescent="0.25">
      <c r="A94" s="2">
        <v>1946</v>
      </c>
      <c r="B94" s="3">
        <v>1.82</v>
      </c>
      <c r="C94" s="3">
        <f t="shared" si="0"/>
        <v>-3.4645679012345685</v>
      </c>
      <c r="D94" s="3">
        <f t="shared" si="1"/>
        <v>-3.6279450981166974</v>
      </c>
      <c r="E94" s="3">
        <f t="shared" ref="E94:F94" si="96">E93+C94</f>
        <v>-12.400246913580352</v>
      </c>
      <c r="F94" s="3">
        <f t="shared" si="96"/>
        <v>37.702093463606722</v>
      </c>
      <c r="I94" s="2"/>
      <c r="J94" s="2"/>
      <c r="N94" s="2">
        <v>1947</v>
      </c>
      <c r="O94" s="3">
        <v>1.27</v>
      </c>
      <c r="P94" s="2">
        <v>7</v>
      </c>
      <c r="Q94" s="3">
        <v>-1.2761205933960866</v>
      </c>
    </row>
    <row r="95" spans="1:17" ht="15.75" customHeight="1" x14ac:dyDescent="0.25">
      <c r="A95" s="2">
        <v>1947</v>
      </c>
      <c r="B95" s="3">
        <v>1.27</v>
      </c>
      <c r="C95" s="3">
        <f t="shared" si="0"/>
        <v>-4.0145679012345692</v>
      </c>
      <c r="D95" s="3">
        <f t="shared" si="1"/>
        <v>-4.193504831153092</v>
      </c>
      <c r="E95" s="3">
        <f t="shared" ref="E95:F95" si="97">E94+C95</f>
        <v>-16.414814814814921</v>
      </c>
      <c r="F95" s="3">
        <f t="shared" si="97"/>
        <v>33.50858863245363</v>
      </c>
      <c r="I95" s="2"/>
      <c r="J95" s="2"/>
      <c r="N95" s="2">
        <v>1948</v>
      </c>
      <c r="O95" s="3">
        <v>1.6</v>
      </c>
      <c r="P95" s="2">
        <v>7.7</v>
      </c>
      <c r="Q95" s="3">
        <v>3.2153821295847536</v>
      </c>
    </row>
    <row r="96" spans="1:17" ht="15.75" customHeight="1" x14ac:dyDescent="0.25">
      <c r="A96" s="2">
        <v>1948</v>
      </c>
      <c r="B96" s="3">
        <v>1.6</v>
      </c>
      <c r="C96" s="3">
        <f t="shared" si="0"/>
        <v>-3.6845679012345687</v>
      </c>
      <c r="D96" s="3">
        <f t="shared" si="1"/>
        <v>-3.8790645641894854</v>
      </c>
      <c r="E96" s="3">
        <f t="shared" ref="E96:F96" si="98">E95+C96</f>
        <v>-20.09938271604949</v>
      </c>
      <c r="F96" s="3">
        <f t="shared" si="98"/>
        <v>29.629524068264146</v>
      </c>
      <c r="I96" s="2"/>
      <c r="J96" s="2"/>
      <c r="N96" s="2">
        <v>1949</v>
      </c>
      <c r="O96" s="3">
        <v>1.65</v>
      </c>
      <c r="P96" s="2">
        <v>2.8</v>
      </c>
      <c r="Q96" s="3">
        <v>3.3809899837911956</v>
      </c>
    </row>
    <row r="97" spans="1:17" ht="15.75" customHeight="1" x14ac:dyDescent="0.25">
      <c r="A97" s="2">
        <v>1949</v>
      </c>
      <c r="B97" s="3">
        <v>1.65</v>
      </c>
      <c r="C97" s="3">
        <f t="shared" si="0"/>
        <v>-3.6345679012345689</v>
      </c>
      <c r="D97" s="3">
        <f t="shared" si="1"/>
        <v>-3.8446242972258795</v>
      </c>
      <c r="E97" s="3">
        <f t="shared" ref="E97:F97" si="99">E96+C97</f>
        <v>-23.733950617284059</v>
      </c>
      <c r="F97" s="3">
        <f t="shared" si="99"/>
        <v>25.784899771038265</v>
      </c>
      <c r="I97" s="2"/>
      <c r="J97" s="2"/>
      <c r="N97" s="2">
        <v>1950</v>
      </c>
      <c r="O97" s="3">
        <v>1.71</v>
      </c>
      <c r="P97" s="2">
        <v>3.92</v>
      </c>
      <c r="Q97" s="3">
        <v>3.3111936205465753</v>
      </c>
    </row>
    <row r="98" spans="1:17" ht="15.75" customHeight="1" x14ac:dyDescent="0.25">
      <c r="A98" s="2">
        <v>1950</v>
      </c>
      <c r="B98" s="3">
        <v>1.71</v>
      </c>
      <c r="C98" s="3">
        <f t="shared" si="0"/>
        <v>-3.5745679012345688</v>
      </c>
      <c r="D98" s="3">
        <f t="shared" si="1"/>
        <v>-3.8001840302622734</v>
      </c>
      <c r="E98" s="3">
        <f t="shared" ref="E98:F98" si="100">E97+C98</f>
        <v>-27.308518518518628</v>
      </c>
      <c r="F98" s="3">
        <f t="shared" si="100"/>
        <v>21.984715740775993</v>
      </c>
      <c r="I98" s="2"/>
      <c r="J98" s="2"/>
      <c r="N98" s="2">
        <v>1951</v>
      </c>
      <c r="O98" s="3">
        <v>1.86</v>
      </c>
      <c r="P98" s="2">
        <v>9.0500000000000007</v>
      </c>
      <c r="Q98" s="3">
        <v>3.7467966000878334</v>
      </c>
    </row>
    <row r="99" spans="1:17" ht="15.75" customHeight="1" x14ac:dyDescent="0.25">
      <c r="A99" s="2">
        <v>1951</v>
      </c>
      <c r="B99" s="3">
        <v>1.86</v>
      </c>
      <c r="C99" s="3">
        <f t="shared" si="0"/>
        <v>-3.4245679012345684</v>
      </c>
      <c r="D99" s="3">
        <f t="shared" si="1"/>
        <v>-3.6657437632986669</v>
      </c>
      <c r="E99" s="3">
        <f t="shared" ref="E99:F99" si="101">E98+C99</f>
        <v>-30.733086419753196</v>
      </c>
      <c r="F99" s="3">
        <f t="shared" si="101"/>
        <v>18.318971977477325</v>
      </c>
      <c r="I99" s="2"/>
      <c r="J99" s="2"/>
      <c r="N99" s="2">
        <v>1952</v>
      </c>
      <c r="O99" s="3">
        <v>2.34</v>
      </c>
      <c r="P99" s="2">
        <v>10.65</v>
      </c>
      <c r="Q99" s="3">
        <v>1.5927491734850747</v>
      </c>
    </row>
    <row r="100" spans="1:17" ht="15.75" customHeight="1" x14ac:dyDescent="0.25">
      <c r="A100" s="2">
        <v>1952</v>
      </c>
      <c r="B100" s="3">
        <v>2.34</v>
      </c>
      <c r="C100" s="3">
        <f t="shared" si="0"/>
        <v>-2.9445679012345689</v>
      </c>
      <c r="D100" s="3">
        <f t="shared" si="1"/>
        <v>-3.2013034963350613</v>
      </c>
      <c r="E100" s="3">
        <f t="shared" ref="E100:F100" si="102">E99+C100</f>
        <v>-33.677654320987763</v>
      </c>
      <c r="F100" s="3">
        <f t="shared" si="102"/>
        <v>15.117668481142264</v>
      </c>
      <c r="I100" s="2"/>
      <c r="J100" s="2"/>
      <c r="N100" s="2">
        <v>1953</v>
      </c>
      <c r="O100" s="3">
        <v>1.91</v>
      </c>
      <c r="P100" s="2">
        <v>3.63</v>
      </c>
      <c r="Q100" s="3">
        <v>5.5258584542680751</v>
      </c>
    </row>
    <row r="101" spans="1:17" ht="15.75" customHeight="1" x14ac:dyDescent="0.25">
      <c r="A101" s="2">
        <v>1953</v>
      </c>
      <c r="B101" s="3">
        <v>1.91</v>
      </c>
      <c r="C101" s="3">
        <f t="shared" si="0"/>
        <v>-3.3745679012345686</v>
      </c>
      <c r="D101" s="3">
        <f t="shared" si="1"/>
        <v>-3.6468632293714549</v>
      </c>
      <c r="E101" s="3">
        <f t="shared" ref="E101:F101" si="103">E100+C101</f>
        <v>-37.052222222222333</v>
      </c>
      <c r="F101" s="3">
        <f t="shared" si="103"/>
        <v>11.470805251770809</v>
      </c>
      <c r="I101" s="2"/>
      <c r="J101" s="2"/>
      <c r="N101" s="2">
        <v>1954</v>
      </c>
      <c r="O101" s="3">
        <v>1.64</v>
      </c>
      <c r="P101" s="2">
        <v>2.29</v>
      </c>
      <c r="Q101" s="3">
        <v>4.2968564524069564</v>
      </c>
    </row>
    <row r="102" spans="1:17" ht="15.75" customHeight="1" x14ac:dyDescent="0.25">
      <c r="A102" s="2">
        <v>1954</v>
      </c>
      <c r="B102" s="3">
        <v>1.64</v>
      </c>
      <c r="C102" s="3">
        <f t="shared" si="0"/>
        <v>-3.6445679012345691</v>
      </c>
      <c r="D102" s="3">
        <f t="shared" si="1"/>
        <v>-3.9324229624078457</v>
      </c>
      <c r="E102" s="3">
        <f t="shared" ref="E102:F102" si="104">E101+C102</f>
        <v>-40.6967901234569</v>
      </c>
      <c r="F102" s="3">
        <f t="shared" si="104"/>
        <v>7.5383822893629633</v>
      </c>
      <c r="I102" s="2"/>
      <c r="J102" s="2"/>
      <c r="N102" s="2">
        <v>1955</v>
      </c>
      <c r="O102" s="3">
        <v>1.51</v>
      </c>
      <c r="P102" s="2">
        <v>5.07</v>
      </c>
      <c r="Q102" s="3">
        <v>3.8229578743827091</v>
      </c>
    </row>
    <row r="103" spans="1:17" ht="15.75" customHeight="1" x14ac:dyDescent="0.25">
      <c r="A103" s="2">
        <v>1955</v>
      </c>
      <c r="B103" s="3">
        <v>1.51</v>
      </c>
      <c r="C103" s="3">
        <f t="shared" si="0"/>
        <v>-3.774567901234569</v>
      </c>
      <c r="D103" s="3">
        <f t="shared" si="1"/>
        <v>-4.0779826954442395</v>
      </c>
      <c r="E103" s="3">
        <f t="shared" ref="E103:F103" si="105">E102+C103</f>
        <v>-44.471358024691469</v>
      </c>
      <c r="F103" s="3">
        <f t="shared" si="105"/>
        <v>3.4603995939187238</v>
      </c>
      <c r="I103" s="2"/>
      <c r="J103" s="2"/>
      <c r="N103" s="2">
        <v>1956</v>
      </c>
      <c r="O103" s="3">
        <v>1.75</v>
      </c>
      <c r="P103" s="2">
        <v>5.16</v>
      </c>
      <c r="Q103" s="3">
        <v>1.6185016455035992</v>
      </c>
    </row>
    <row r="104" spans="1:17" ht="15.75" customHeight="1" x14ac:dyDescent="0.25">
      <c r="A104" s="2">
        <v>1956</v>
      </c>
      <c r="B104" s="3">
        <v>1.75</v>
      </c>
      <c r="C104" s="3">
        <f t="shared" si="0"/>
        <v>-3.5345679012345688</v>
      </c>
      <c r="D104" s="3">
        <f t="shared" si="1"/>
        <v>-3.8535424284806332</v>
      </c>
      <c r="E104" s="3">
        <f t="shared" ref="E104:F104" si="106">E103+C104</f>
        <v>-48.005925925926036</v>
      </c>
      <c r="F104" s="3">
        <f t="shared" si="106"/>
        <v>-0.39314283456190946</v>
      </c>
      <c r="I104" s="2"/>
      <c r="J104" s="2"/>
      <c r="N104" s="2">
        <v>1957</v>
      </c>
      <c r="O104" s="3">
        <v>2.1</v>
      </c>
      <c r="P104" s="2">
        <v>3.84</v>
      </c>
      <c r="Q104" s="3">
        <v>1.9140842351498293</v>
      </c>
    </row>
    <row r="105" spans="1:17" ht="15.75" customHeight="1" x14ac:dyDescent="0.25">
      <c r="A105" s="2">
        <v>1957</v>
      </c>
      <c r="B105" s="3">
        <v>2.1</v>
      </c>
      <c r="C105" s="3">
        <f t="shared" si="0"/>
        <v>-3.1845679012345687</v>
      </c>
      <c r="D105" s="3">
        <f t="shared" si="1"/>
        <v>-3.519102161517027</v>
      </c>
      <c r="E105" s="3">
        <f t="shared" ref="E105:F105" si="107">E104+C105</f>
        <v>-51.190493827160601</v>
      </c>
      <c r="F105" s="3">
        <f t="shared" si="107"/>
        <v>-3.9122449960789365</v>
      </c>
      <c r="I105" s="2"/>
      <c r="J105" s="2"/>
      <c r="N105" s="2">
        <v>1958</v>
      </c>
      <c r="O105" s="3">
        <v>2.74</v>
      </c>
      <c r="P105" s="2">
        <v>2.88</v>
      </c>
      <c r="Q105" s="3">
        <v>1.2664264400781775</v>
      </c>
    </row>
    <row r="106" spans="1:17" ht="15.75" customHeight="1" x14ac:dyDescent="0.25">
      <c r="A106" s="2">
        <v>1958</v>
      </c>
      <c r="B106" s="3">
        <v>2.74</v>
      </c>
      <c r="C106" s="3">
        <f t="shared" si="0"/>
        <v>-2.5445679012345686</v>
      </c>
      <c r="D106" s="3">
        <f t="shared" si="1"/>
        <v>-2.8946618945534208</v>
      </c>
      <c r="E106" s="3">
        <f t="shared" ref="E106:F106" si="108">E105+C106</f>
        <v>-53.735061728395166</v>
      </c>
      <c r="F106" s="3">
        <f t="shared" si="108"/>
        <v>-6.8069068906323569</v>
      </c>
      <c r="I106" s="2"/>
      <c r="J106" s="2"/>
      <c r="N106" s="2">
        <v>1959</v>
      </c>
      <c r="O106" s="3">
        <v>2.39</v>
      </c>
      <c r="P106" s="2">
        <v>0.6</v>
      </c>
      <c r="Q106" s="3">
        <v>4.1078195349737854</v>
      </c>
    </row>
    <row r="107" spans="1:17" ht="15.75" customHeight="1" x14ac:dyDescent="0.25">
      <c r="A107" s="2">
        <v>1959</v>
      </c>
      <c r="B107" s="3">
        <v>2.39</v>
      </c>
      <c r="C107" s="3">
        <f t="shared" si="0"/>
        <v>-2.8945679012345686</v>
      </c>
      <c r="D107" s="3">
        <f t="shared" si="1"/>
        <v>-3.2602216275898148</v>
      </c>
      <c r="E107" s="3">
        <f t="shared" ref="E107:F107" si="109">E106+C107</f>
        <v>-56.629629629629733</v>
      </c>
      <c r="F107" s="3">
        <f t="shared" si="109"/>
        <v>-10.067128518222171</v>
      </c>
      <c r="I107" s="2"/>
      <c r="J107" s="2"/>
      <c r="N107" s="2">
        <v>1960</v>
      </c>
      <c r="O107" s="3">
        <v>2.0499999999999998</v>
      </c>
      <c r="P107" s="2">
        <v>0.79</v>
      </c>
      <c r="Q107" s="3">
        <v>6.2791036857446585</v>
      </c>
    </row>
    <row r="108" spans="1:17" ht="15.75" customHeight="1" x14ac:dyDescent="0.25">
      <c r="A108" s="2">
        <v>1960</v>
      </c>
      <c r="B108" s="3">
        <v>2.0499999999999998</v>
      </c>
      <c r="C108" s="3">
        <f t="shared" si="0"/>
        <v>-3.2345679012345689</v>
      </c>
      <c r="D108" s="3">
        <f t="shared" si="1"/>
        <v>-3.615781360626209</v>
      </c>
      <c r="E108" s="3">
        <f t="shared" ref="E108:F108" si="110">E107+C108</f>
        <v>-59.864197530864303</v>
      </c>
      <c r="F108" s="3">
        <f t="shared" si="110"/>
        <v>-13.682909878848381</v>
      </c>
      <c r="I108" s="2"/>
      <c r="J108" s="2"/>
      <c r="N108" s="2">
        <v>1961</v>
      </c>
      <c r="O108" s="3">
        <v>2.2000000000000002</v>
      </c>
      <c r="P108" s="2">
        <v>3.25</v>
      </c>
      <c r="Q108" s="3">
        <v>2.675820755411209</v>
      </c>
    </row>
    <row r="109" spans="1:17" ht="15.75" customHeight="1" x14ac:dyDescent="0.25">
      <c r="A109" s="2">
        <v>1961</v>
      </c>
      <c r="B109" s="3">
        <v>2.2000000000000002</v>
      </c>
      <c r="C109" s="3">
        <f t="shared" si="0"/>
        <v>-3.0845679012345686</v>
      </c>
      <c r="D109" s="3">
        <f t="shared" si="1"/>
        <v>-3.4813410936626026</v>
      </c>
      <c r="E109" s="3">
        <f t="shared" ref="E109:F109" si="111">E108+C109</f>
        <v>-62.948765432098874</v>
      </c>
      <c r="F109" s="3">
        <f t="shared" si="111"/>
        <v>-17.164250972510985</v>
      </c>
      <c r="I109" s="2"/>
      <c r="J109" s="2"/>
      <c r="N109" s="2">
        <v>1962</v>
      </c>
      <c r="O109" s="3">
        <v>2.96</v>
      </c>
      <c r="P109" s="2">
        <v>4.2</v>
      </c>
      <c r="Q109" s="3">
        <v>1.095005743308036</v>
      </c>
    </row>
    <row r="110" spans="1:17" ht="15.75" customHeight="1" x14ac:dyDescent="0.25">
      <c r="A110" s="2">
        <v>1962</v>
      </c>
      <c r="B110" s="3">
        <v>2.96</v>
      </c>
      <c r="C110" s="3">
        <f t="shared" si="0"/>
        <v>-2.3245679012345688</v>
      </c>
      <c r="D110" s="3">
        <f t="shared" si="1"/>
        <v>-2.7369008266989931</v>
      </c>
      <c r="E110" s="3">
        <f t="shared" ref="E110:F110" si="112">E109+C110</f>
        <v>-65.27333333333344</v>
      </c>
      <c r="F110" s="3">
        <f t="shared" si="112"/>
        <v>-19.901151799209977</v>
      </c>
      <c r="I110" s="2"/>
      <c r="J110" s="2"/>
      <c r="N110" s="2">
        <v>1963</v>
      </c>
      <c r="O110" s="3">
        <v>2.76</v>
      </c>
      <c r="P110" s="2">
        <v>2.11</v>
      </c>
      <c r="Q110" s="3">
        <v>4.8778898882174246</v>
      </c>
    </row>
    <row r="111" spans="1:17" ht="15.75" customHeight="1" x14ac:dyDescent="0.25">
      <c r="A111" s="2">
        <v>1963</v>
      </c>
      <c r="B111" s="3">
        <v>2.76</v>
      </c>
      <c r="C111" s="3">
        <f t="shared" si="0"/>
        <v>-2.524567901234569</v>
      </c>
      <c r="D111" s="3">
        <f t="shared" si="1"/>
        <v>-2.9524605597353872</v>
      </c>
      <c r="E111" s="3">
        <f t="shared" ref="E111:F111" si="113">E110+C111</f>
        <v>-67.797901234568002</v>
      </c>
      <c r="F111" s="3">
        <f t="shared" si="113"/>
        <v>-22.853612358945362</v>
      </c>
      <c r="I111" s="2"/>
      <c r="J111" s="2"/>
      <c r="N111" s="2">
        <v>1964</v>
      </c>
      <c r="O111" s="3">
        <v>2.2200000000000002</v>
      </c>
      <c r="P111" s="2">
        <v>3.23</v>
      </c>
      <c r="Q111" s="3">
        <v>5.5379966530498876</v>
      </c>
    </row>
    <row r="112" spans="1:17" ht="15.75" customHeight="1" x14ac:dyDescent="0.25">
      <c r="A112" s="2">
        <v>1964</v>
      </c>
      <c r="B112" s="3">
        <v>2.2200000000000002</v>
      </c>
      <c r="C112" s="3">
        <f t="shared" si="0"/>
        <v>-3.0645679012345686</v>
      </c>
      <c r="D112" s="3">
        <f t="shared" si="1"/>
        <v>-3.5080202927717807</v>
      </c>
      <c r="E112" s="3">
        <f t="shared" ref="E112:F112" si="114">E111+C112</f>
        <v>-70.86246913580257</v>
      </c>
      <c r="F112" s="3">
        <f t="shared" si="114"/>
        <v>-26.361632651717144</v>
      </c>
      <c r="I112" s="2"/>
      <c r="J112" s="2"/>
      <c r="N112" s="2">
        <v>1965</v>
      </c>
      <c r="O112" s="3">
        <v>2.25</v>
      </c>
      <c r="P112" s="2">
        <v>4.26</v>
      </c>
      <c r="Q112" s="3">
        <v>2.1288713242867487</v>
      </c>
    </row>
    <row r="113" spans="1:17" ht="15.75" customHeight="1" x14ac:dyDescent="0.25">
      <c r="A113" s="2">
        <v>1965</v>
      </c>
      <c r="B113" s="3">
        <v>2.25</v>
      </c>
      <c r="C113" s="3">
        <f t="shared" si="0"/>
        <v>-3.0345679012345688</v>
      </c>
      <c r="D113" s="3">
        <f t="shared" si="1"/>
        <v>-3.4935800258081748</v>
      </c>
      <c r="E113" s="3">
        <f t="shared" ref="E113:F113" si="115">E112+C113</f>
        <v>-73.897037037037137</v>
      </c>
      <c r="F113" s="3">
        <f t="shared" si="115"/>
        <v>-29.855212677525319</v>
      </c>
      <c r="I113" s="2"/>
      <c r="J113" s="2"/>
      <c r="N113" s="2">
        <v>1966</v>
      </c>
      <c r="O113" s="3">
        <v>3.01</v>
      </c>
      <c r="P113" s="2">
        <v>4</v>
      </c>
      <c r="Q113" s="3">
        <v>1.5654900631382702</v>
      </c>
    </row>
    <row r="114" spans="1:17" ht="15.75" customHeight="1" x14ac:dyDescent="0.25">
      <c r="A114" s="2">
        <v>1966</v>
      </c>
      <c r="B114" s="3">
        <v>3.01</v>
      </c>
      <c r="C114" s="3">
        <f t="shared" si="0"/>
        <v>-2.274567901234569</v>
      </c>
      <c r="D114" s="3">
        <f t="shared" si="1"/>
        <v>-2.749139758844569</v>
      </c>
      <c r="E114" s="3">
        <f t="shared" ref="E114:F114" si="116">E113+C114</f>
        <v>-76.171604938271713</v>
      </c>
      <c r="F114" s="3">
        <f t="shared" si="116"/>
        <v>-32.604352436369886</v>
      </c>
      <c r="I114" s="2"/>
      <c r="J114" s="2"/>
      <c r="N114" s="2">
        <v>1967</v>
      </c>
      <c r="O114" s="3">
        <v>3.49</v>
      </c>
      <c r="P114" s="2">
        <v>2.2400000000000002</v>
      </c>
      <c r="Q114" s="3">
        <v>2.7816578801123484</v>
      </c>
    </row>
    <row r="115" spans="1:17" ht="15.75" customHeight="1" x14ac:dyDescent="0.25">
      <c r="A115" s="2">
        <v>1967</v>
      </c>
      <c r="B115" s="3">
        <v>3.49</v>
      </c>
      <c r="C115" s="3">
        <f t="shared" si="0"/>
        <v>-1.7945679012345686</v>
      </c>
      <c r="D115" s="3">
        <f t="shared" si="1"/>
        <v>-2.2846994918809624</v>
      </c>
      <c r="E115" s="3">
        <f t="shared" ref="E115:F115" si="117">E114+C115</f>
        <v>-77.966172839506285</v>
      </c>
      <c r="F115" s="3">
        <f t="shared" si="117"/>
        <v>-34.889051928250851</v>
      </c>
      <c r="I115" s="2"/>
      <c r="J115" s="2"/>
      <c r="N115" s="2">
        <v>1968</v>
      </c>
      <c r="O115" s="3">
        <v>3.46</v>
      </c>
      <c r="P115" s="2">
        <v>4</v>
      </c>
      <c r="Q115" s="3">
        <v>5.4491223113631122</v>
      </c>
    </row>
    <row r="116" spans="1:17" ht="15.75" customHeight="1" x14ac:dyDescent="0.25">
      <c r="A116" s="2">
        <v>1968</v>
      </c>
      <c r="B116" s="3">
        <v>3.46</v>
      </c>
      <c r="C116" s="3">
        <f t="shared" si="0"/>
        <v>-1.8245679012345688</v>
      </c>
      <c r="D116" s="3">
        <f t="shared" si="1"/>
        <v>-2.3302592249173566</v>
      </c>
      <c r="E116" s="3">
        <f t="shared" ref="E116:F116" si="118">E115+C116</f>
        <v>-79.790740740740858</v>
      </c>
      <c r="F116" s="3">
        <f t="shared" si="118"/>
        <v>-37.219311153168206</v>
      </c>
      <c r="I116" s="2"/>
      <c r="J116" s="2"/>
      <c r="N116" s="2">
        <v>1969</v>
      </c>
      <c r="O116" s="3">
        <v>3.6</v>
      </c>
      <c r="P116" s="2">
        <v>5.2</v>
      </c>
      <c r="Q116" s="3">
        <v>1.921658539139159</v>
      </c>
    </row>
    <row r="117" spans="1:17" ht="15.75" customHeight="1" x14ac:dyDescent="0.25">
      <c r="A117" s="2">
        <v>1969</v>
      </c>
      <c r="B117" s="3">
        <v>3.6</v>
      </c>
      <c r="C117" s="3">
        <f t="shared" si="0"/>
        <v>-1.6845679012345687</v>
      </c>
      <c r="D117" s="3">
        <f t="shared" si="1"/>
        <v>-2.2058189579537504</v>
      </c>
      <c r="E117" s="3">
        <f t="shared" ref="E117:F117" si="119">E116+C117</f>
        <v>-81.475308641975431</v>
      </c>
      <c r="F117" s="3">
        <f t="shared" si="119"/>
        <v>-39.425130111121959</v>
      </c>
      <c r="I117" s="2"/>
      <c r="J117" s="2"/>
      <c r="N117" s="2">
        <v>1970</v>
      </c>
      <c r="O117" s="3">
        <v>3.85</v>
      </c>
      <c r="P117" s="2">
        <v>6.52</v>
      </c>
      <c r="Q117" s="3">
        <v>2.7164955228660972</v>
      </c>
    </row>
    <row r="118" spans="1:17" ht="15.75" customHeight="1" x14ac:dyDescent="0.25">
      <c r="A118" s="2">
        <v>1970</v>
      </c>
      <c r="B118" s="3">
        <v>3.85</v>
      </c>
      <c r="C118" s="3">
        <f t="shared" si="0"/>
        <v>-1.4345679012345687</v>
      </c>
      <c r="D118" s="3">
        <f t="shared" si="1"/>
        <v>-1.9713786909901443</v>
      </c>
      <c r="E118" s="3">
        <f t="shared" ref="E118:F118" si="120">E117+C118</f>
        <v>-82.909876543210004</v>
      </c>
      <c r="F118" s="3">
        <f t="shared" si="120"/>
        <v>-41.396508802112102</v>
      </c>
      <c r="I118" s="2"/>
      <c r="J118" s="2"/>
      <c r="N118" s="2">
        <v>1971</v>
      </c>
      <c r="O118" s="3">
        <v>4.5</v>
      </c>
      <c r="P118" s="2">
        <v>9.41</v>
      </c>
      <c r="Q118" s="3">
        <v>3.4793351963524088</v>
      </c>
    </row>
    <row r="119" spans="1:17" ht="15.75" customHeight="1" x14ac:dyDescent="0.25">
      <c r="A119" s="2">
        <v>1971</v>
      </c>
      <c r="B119" s="3">
        <v>4.5</v>
      </c>
      <c r="C119" s="3">
        <f t="shared" si="0"/>
        <v>-0.78456790123456877</v>
      </c>
      <c r="D119" s="3">
        <f t="shared" si="1"/>
        <v>-1.3369384240265347</v>
      </c>
      <c r="E119" s="3">
        <f t="shared" ref="E119:F119" si="121">E118+C119</f>
        <v>-83.694444444444571</v>
      </c>
      <c r="F119" s="3">
        <f t="shared" si="121"/>
        <v>-42.733447226138637</v>
      </c>
      <c r="I119" s="2"/>
      <c r="J119" s="2"/>
      <c r="N119" s="2">
        <v>1972</v>
      </c>
      <c r="O119" s="3">
        <v>4.0999999999999996</v>
      </c>
      <c r="P119" s="2">
        <v>7.19</v>
      </c>
      <c r="Q119" s="3">
        <v>4.294469807662793</v>
      </c>
    </row>
    <row r="120" spans="1:17" ht="15.75" customHeight="1" x14ac:dyDescent="0.25">
      <c r="A120" s="2">
        <v>1972</v>
      </c>
      <c r="B120" s="3">
        <v>4.0999999999999996</v>
      </c>
      <c r="C120" s="3">
        <f t="shared" si="0"/>
        <v>-1.1845679012345691</v>
      </c>
      <c r="D120" s="3">
        <f t="shared" si="1"/>
        <v>-1.752498157062929</v>
      </c>
      <c r="E120" s="3">
        <f t="shared" ref="E120:F120" si="122">E119+C120</f>
        <v>-84.879012345679143</v>
      </c>
      <c r="F120" s="3">
        <f t="shared" si="122"/>
        <v>-44.485945383201567</v>
      </c>
      <c r="I120" s="2"/>
      <c r="J120" s="2"/>
      <c r="N120" s="2">
        <v>1973</v>
      </c>
      <c r="O120" s="3">
        <v>3.4</v>
      </c>
      <c r="P120" s="2">
        <v>9.35</v>
      </c>
      <c r="Q120" s="3">
        <v>6.5160745192635261</v>
      </c>
    </row>
    <row r="121" spans="1:17" ht="15.75" customHeight="1" x14ac:dyDescent="0.25">
      <c r="A121" s="2">
        <v>1973</v>
      </c>
      <c r="B121" s="3">
        <v>3.4</v>
      </c>
      <c r="C121" s="3">
        <f t="shared" si="0"/>
        <v>-1.8845679012345689</v>
      </c>
      <c r="D121" s="3">
        <f t="shared" si="1"/>
        <v>-2.4680578900993226</v>
      </c>
      <c r="E121" s="3">
        <f t="shared" ref="E121:F121" si="123">E120+C121</f>
        <v>-86.763580246913719</v>
      </c>
      <c r="F121" s="3">
        <f t="shared" si="123"/>
        <v>-46.954003273300891</v>
      </c>
      <c r="I121" s="2"/>
      <c r="J121" s="2"/>
      <c r="N121" s="2">
        <v>1974</v>
      </c>
      <c r="O121" s="3">
        <v>3.8</v>
      </c>
      <c r="P121" s="2">
        <v>15.73</v>
      </c>
      <c r="Q121" s="3">
        <v>-2.4726740474140314</v>
      </c>
    </row>
    <row r="122" spans="1:17" ht="15.75" customHeight="1" x14ac:dyDescent="0.25">
      <c r="A122" s="2">
        <v>1974</v>
      </c>
      <c r="B122" s="3">
        <v>3.8</v>
      </c>
      <c r="C122" s="3">
        <f t="shared" si="0"/>
        <v>-1.4845679012345689</v>
      </c>
      <c r="D122" s="3">
        <f t="shared" si="1"/>
        <v>-2.0836176231357166</v>
      </c>
      <c r="E122" s="3">
        <f t="shared" ref="E122:F122" si="124">E121+C122</f>
        <v>-88.248148148148289</v>
      </c>
      <c r="F122" s="3">
        <f t="shared" si="124"/>
        <v>-49.037620896436607</v>
      </c>
      <c r="I122" s="2"/>
      <c r="J122" s="2"/>
      <c r="N122" s="2">
        <v>1975</v>
      </c>
      <c r="O122" s="3">
        <v>5.0999999999999996</v>
      </c>
      <c r="P122" s="2">
        <v>22.7</v>
      </c>
      <c r="Q122" s="3">
        <v>-1.4883431703480596</v>
      </c>
    </row>
    <row r="123" spans="1:17" ht="15.75" customHeight="1" x14ac:dyDescent="0.25">
      <c r="A123" s="2">
        <v>1975</v>
      </c>
      <c r="B123" s="3">
        <v>5.0999999999999996</v>
      </c>
      <c r="C123" s="3">
        <f t="shared" si="0"/>
        <v>-0.18456790123456912</v>
      </c>
      <c r="D123" s="3">
        <f t="shared" si="1"/>
        <v>-0.79917735617211072</v>
      </c>
      <c r="E123" s="3">
        <f t="shared" ref="E123:F123" si="125">E122+C123</f>
        <v>-88.432716049382861</v>
      </c>
      <c r="F123" s="3">
        <f t="shared" si="125"/>
        <v>-49.836798252608716</v>
      </c>
      <c r="I123" s="2"/>
      <c r="J123" s="2"/>
      <c r="N123" s="2">
        <v>1976</v>
      </c>
      <c r="O123" s="3">
        <v>5.5</v>
      </c>
      <c r="P123" s="2">
        <v>15.66</v>
      </c>
      <c r="Q123" s="3">
        <v>2.9217804483081835</v>
      </c>
    </row>
    <row r="124" spans="1:17" ht="15.75" customHeight="1" x14ac:dyDescent="0.25">
      <c r="A124" s="2">
        <v>1976</v>
      </c>
      <c r="B124" s="3">
        <v>5.5</v>
      </c>
      <c r="C124" s="3">
        <f t="shared" si="0"/>
        <v>0.21543209876543123</v>
      </c>
      <c r="D124" s="3">
        <f t="shared" si="1"/>
        <v>-0.41473708920850427</v>
      </c>
      <c r="E124" s="3">
        <f t="shared" ref="E124:F124" si="126">E123+C124</f>
        <v>-88.217283950617428</v>
      </c>
      <c r="F124" s="3">
        <f t="shared" si="126"/>
        <v>-50.251535341817217</v>
      </c>
      <c r="I124" s="2"/>
      <c r="J124" s="2"/>
      <c r="N124" s="2">
        <v>1977</v>
      </c>
      <c r="O124" s="3">
        <v>5.7</v>
      </c>
      <c r="P124" s="2">
        <v>14.94</v>
      </c>
      <c r="Q124" s="3">
        <v>2.4632141729593826</v>
      </c>
    </row>
    <row r="125" spans="1:17" ht="15.75" customHeight="1" x14ac:dyDescent="0.25">
      <c r="A125" s="2">
        <v>1977</v>
      </c>
      <c r="B125" s="3">
        <v>5.7</v>
      </c>
      <c r="C125" s="3">
        <f t="shared" si="0"/>
        <v>0.41543209876543141</v>
      </c>
      <c r="D125" s="3">
        <f t="shared" si="1"/>
        <v>-0.230296822244898</v>
      </c>
      <c r="E125" s="3">
        <f t="shared" ref="E125:F125" si="127">E124+C125</f>
        <v>-87.801851851851993</v>
      </c>
      <c r="F125" s="3">
        <f t="shared" si="127"/>
        <v>-50.481832164062112</v>
      </c>
      <c r="I125" s="2"/>
      <c r="J125" s="2"/>
      <c r="N125" s="2">
        <v>1978</v>
      </c>
      <c r="O125" s="3">
        <v>5.3</v>
      </c>
      <c r="P125" s="2">
        <v>7.47</v>
      </c>
      <c r="Q125" s="3">
        <v>4.1952849452385408</v>
      </c>
    </row>
    <row r="126" spans="1:17" ht="15.75" customHeight="1" x14ac:dyDescent="0.25">
      <c r="A126" s="2">
        <v>1978</v>
      </c>
      <c r="B126" s="3">
        <v>5.3</v>
      </c>
      <c r="C126" s="3">
        <f t="shared" si="0"/>
        <v>1.5432098765431057E-2</v>
      </c>
      <c r="D126" s="3">
        <f t="shared" si="1"/>
        <v>-0.64585655528129227</v>
      </c>
      <c r="E126" s="3">
        <f t="shared" ref="E126:F126" si="128">E125+C126</f>
        <v>-87.786419753086562</v>
      </c>
      <c r="F126" s="3">
        <f t="shared" si="128"/>
        <v>-51.127688719343404</v>
      </c>
      <c r="I126" s="2"/>
      <c r="J126" s="2"/>
      <c r="N126" s="2">
        <v>1979</v>
      </c>
      <c r="O126" s="3">
        <v>5.6</v>
      </c>
      <c r="P126" s="2">
        <v>11.37</v>
      </c>
      <c r="Q126" s="3">
        <v>3.735497405803585</v>
      </c>
    </row>
    <row r="127" spans="1:17" ht="15.75" customHeight="1" x14ac:dyDescent="0.25">
      <c r="A127" s="2">
        <v>1979</v>
      </c>
      <c r="B127" s="3">
        <v>5.6</v>
      </c>
      <c r="C127" s="3">
        <f t="shared" si="0"/>
        <v>0.31543209876543088</v>
      </c>
      <c r="D127" s="3">
        <f t="shared" si="1"/>
        <v>-0.3614162883176828</v>
      </c>
      <c r="E127" s="3">
        <f t="shared" ref="E127:F127" si="129">E126+C127</f>
        <v>-87.470987654321135</v>
      </c>
      <c r="F127" s="3">
        <f t="shared" si="129"/>
        <v>-51.489105007661088</v>
      </c>
      <c r="I127" s="2"/>
      <c r="J127" s="2"/>
      <c r="N127" s="2">
        <v>1980</v>
      </c>
      <c r="O127" s="3">
        <v>8.3000000000000007</v>
      </c>
      <c r="P127" s="2">
        <v>15.15</v>
      </c>
      <c r="Q127" s="3">
        <v>-2.0411644369360715</v>
      </c>
    </row>
    <row r="128" spans="1:17" ht="15.75" customHeight="1" x14ac:dyDescent="0.25">
      <c r="A128" s="2">
        <v>1980</v>
      </c>
      <c r="B128" s="3">
        <v>8.3000000000000007</v>
      </c>
      <c r="C128" s="3">
        <f t="shared" si="0"/>
        <v>3.0154320987654319</v>
      </c>
      <c r="D128" s="3">
        <f t="shared" si="1"/>
        <v>2.3230239786459244</v>
      </c>
      <c r="E128" s="3">
        <f t="shared" ref="E128:F128" si="130">E127+C128</f>
        <v>-84.455555555555705</v>
      </c>
      <c r="F128" s="3">
        <f t="shared" si="130"/>
        <v>-49.16608102901516</v>
      </c>
      <c r="I128" s="2"/>
      <c r="J128" s="2"/>
      <c r="N128" s="2">
        <v>1981</v>
      </c>
      <c r="O128" s="3">
        <v>10.3</v>
      </c>
      <c r="P128" s="2">
        <v>11.81</v>
      </c>
      <c r="Q128" s="3">
        <v>-0.77892617673788322</v>
      </c>
    </row>
    <row r="129" spans="1:17" ht="15.75" customHeight="1" x14ac:dyDescent="0.25">
      <c r="A129" s="2">
        <v>1981</v>
      </c>
      <c r="B129" s="3">
        <v>10.3</v>
      </c>
      <c r="C129" s="3">
        <f t="shared" si="0"/>
        <v>5.0154320987654319</v>
      </c>
      <c r="D129" s="3">
        <f t="shared" si="1"/>
        <v>4.3074642456095305</v>
      </c>
      <c r="E129" s="3">
        <f t="shared" ref="E129:F129" si="131">E128+C129</f>
        <v>-79.440123456790275</v>
      </c>
      <c r="F129" s="3">
        <f t="shared" si="131"/>
        <v>-44.85861678340563</v>
      </c>
      <c r="I129" s="2"/>
      <c r="J129" s="2"/>
      <c r="N129" s="2">
        <v>1982</v>
      </c>
      <c r="O129" s="3">
        <v>11.2</v>
      </c>
      <c r="P129" s="2">
        <v>8.11</v>
      </c>
      <c r="Q129" s="3">
        <v>2.0156719727958148</v>
      </c>
    </row>
    <row r="130" spans="1:17" ht="15.75" customHeight="1" x14ac:dyDescent="0.25">
      <c r="A130" s="2">
        <v>1982</v>
      </c>
      <c r="B130" s="3">
        <v>11.2</v>
      </c>
      <c r="C130" s="3">
        <f t="shared" si="0"/>
        <v>5.9154320987654305</v>
      </c>
      <c r="D130" s="3">
        <f t="shared" si="1"/>
        <v>5.1919045125731351</v>
      </c>
      <c r="E130" s="3">
        <f t="shared" ref="E130:F130" si="132">E129+C130</f>
        <v>-73.524691358024839</v>
      </c>
      <c r="F130" s="3">
        <f t="shared" si="132"/>
        <v>-39.666712270832491</v>
      </c>
      <c r="I130" s="2"/>
      <c r="J130" s="2"/>
      <c r="N130" s="2">
        <v>1983</v>
      </c>
      <c r="O130" s="3">
        <v>11.7</v>
      </c>
      <c r="P130" s="2">
        <v>4.93</v>
      </c>
      <c r="Q130" s="3">
        <v>4.2205726405090189</v>
      </c>
    </row>
    <row r="131" spans="1:17" ht="15.75" customHeight="1" x14ac:dyDescent="0.25">
      <c r="A131" s="2">
        <v>1983</v>
      </c>
      <c r="B131" s="3">
        <v>11.7</v>
      </c>
      <c r="C131" s="3">
        <f t="shared" si="0"/>
        <v>6.4154320987654305</v>
      </c>
      <c r="D131" s="3">
        <f t="shared" si="1"/>
        <v>5.6763447795367412</v>
      </c>
      <c r="E131" s="3">
        <f t="shared" ref="E131:F131" si="133">E130+C131</f>
        <v>-67.109259259259403</v>
      </c>
      <c r="F131" s="3">
        <f t="shared" si="133"/>
        <v>-33.99036749129575</v>
      </c>
      <c r="I131" s="2"/>
      <c r="J131" s="2"/>
      <c r="N131" s="2">
        <v>1984</v>
      </c>
      <c r="O131" s="3">
        <v>11.6</v>
      </c>
      <c r="P131" s="2">
        <v>4.26</v>
      </c>
      <c r="Q131" s="3">
        <v>2.2745669967892184</v>
      </c>
    </row>
    <row r="132" spans="1:17" ht="15.75" customHeight="1" x14ac:dyDescent="0.25">
      <c r="A132" s="2">
        <v>1984</v>
      </c>
      <c r="B132" s="3">
        <v>11.6</v>
      </c>
      <c r="C132" s="3">
        <f t="shared" si="0"/>
        <v>6.3154320987654309</v>
      </c>
      <c r="D132" s="3">
        <f t="shared" si="1"/>
        <v>5.5607850465003477</v>
      </c>
      <c r="E132" s="3">
        <f t="shared" ref="E132:F132" si="134">E131+C132</f>
        <v>-60.793827160493976</v>
      </c>
      <c r="F132" s="3">
        <f t="shared" si="134"/>
        <v>-28.4295824447954</v>
      </c>
      <c r="I132" s="2"/>
      <c r="J132" s="2"/>
      <c r="N132" s="2">
        <v>1985</v>
      </c>
      <c r="O132" s="3">
        <v>11.3</v>
      </c>
      <c r="P132" s="2">
        <v>4.92</v>
      </c>
      <c r="Q132" s="3">
        <v>4.1873056545207561</v>
      </c>
    </row>
    <row r="133" spans="1:17" ht="15.75" customHeight="1" x14ac:dyDescent="0.25">
      <c r="A133" s="2">
        <v>1985</v>
      </c>
      <c r="B133" s="3">
        <v>11.3</v>
      </c>
      <c r="C133" s="3">
        <f t="shared" si="0"/>
        <v>6.0154320987654319</v>
      </c>
      <c r="D133" s="3">
        <f t="shared" si="1"/>
        <v>5.2452253134639548</v>
      </c>
      <c r="E133" s="3">
        <f t="shared" ref="E133:F133" si="135">E132+C133</f>
        <v>-54.778395061728546</v>
      </c>
      <c r="F133" s="3">
        <f t="shared" si="135"/>
        <v>-23.184357131331446</v>
      </c>
      <c r="I133" s="2"/>
      <c r="J133" s="2"/>
      <c r="N133" s="2">
        <v>1986</v>
      </c>
      <c r="O133" s="3">
        <v>11.2</v>
      </c>
      <c r="P133" s="2">
        <v>3.33</v>
      </c>
      <c r="Q133" s="3">
        <v>3.1532520829818793</v>
      </c>
    </row>
    <row r="134" spans="1:17" ht="15.75" customHeight="1" x14ac:dyDescent="0.25">
      <c r="A134" s="2">
        <v>1986</v>
      </c>
      <c r="B134" s="3">
        <v>11.2</v>
      </c>
      <c r="C134" s="3">
        <f t="shared" si="0"/>
        <v>5.9154320987654305</v>
      </c>
      <c r="D134" s="3">
        <f t="shared" si="1"/>
        <v>5.1296655804275595</v>
      </c>
      <c r="E134" s="3">
        <f t="shared" ref="E134:F134" si="136">E133+C134</f>
        <v>-48.862962962963117</v>
      </c>
      <c r="F134" s="3">
        <f t="shared" si="136"/>
        <v>-18.054691550903886</v>
      </c>
      <c r="I134" s="2"/>
      <c r="J134" s="2"/>
      <c r="N134" s="2">
        <v>1987</v>
      </c>
      <c r="O134" s="3">
        <v>9.5</v>
      </c>
      <c r="P134" s="2">
        <v>3.2</v>
      </c>
      <c r="Q134" s="3">
        <v>5.3594846534648326</v>
      </c>
    </row>
    <row r="135" spans="1:17" ht="15.75" customHeight="1" x14ac:dyDescent="0.25">
      <c r="A135" s="2">
        <v>1987</v>
      </c>
      <c r="B135" s="3">
        <v>9.5</v>
      </c>
      <c r="C135" s="3">
        <f t="shared" si="0"/>
        <v>4.2154320987654312</v>
      </c>
      <c r="D135" s="3">
        <f t="shared" si="1"/>
        <v>3.4141058473911698</v>
      </c>
      <c r="E135" s="3">
        <f t="shared" ref="E135:F135" si="137">E134+C135</f>
        <v>-44.647530864197684</v>
      </c>
      <c r="F135" s="3">
        <f t="shared" si="137"/>
        <v>-14.640585703512716</v>
      </c>
      <c r="I135" s="2"/>
      <c r="J135" s="2"/>
      <c r="N135" s="2">
        <v>1988</v>
      </c>
      <c r="O135" s="3">
        <v>7.9</v>
      </c>
      <c r="P135" s="2">
        <v>3.76</v>
      </c>
      <c r="Q135" s="3">
        <v>5.787399960560208</v>
      </c>
    </row>
    <row r="136" spans="1:17" ht="15.75" customHeight="1" x14ac:dyDescent="0.25">
      <c r="A136" s="2">
        <v>1988</v>
      </c>
      <c r="B136" s="3">
        <v>7.9</v>
      </c>
      <c r="C136" s="3">
        <f t="shared" si="0"/>
        <v>2.6154320987654316</v>
      </c>
      <c r="D136" s="3">
        <f t="shared" si="1"/>
        <v>1.7985461143547763</v>
      </c>
      <c r="E136" s="3">
        <f t="shared" ref="E136:F136" si="138">E135+C136</f>
        <v>-42.032098765432252</v>
      </c>
      <c r="F136" s="3">
        <f t="shared" si="138"/>
        <v>-12.84203958915794</v>
      </c>
      <c r="I136" s="2"/>
      <c r="J136" s="2"/>
      <c r="N136" s="2">
        <v>1989</v>
      </c>
      <c r="O136" s="3">
        <v>7</v>
      </c>
      <c r="P136" s="2">
        <v>5.24</v>
      </c>
      <c r="Q136" s="3">
        <v>2.5828950683305862</v>
      </c>
    </row>
    <row r="137" spans="1:17" ht="15.75" customHeight="1" x14ac:dyDescent="0.25">
      <c r="A137" s="2">
        <v>1989</v>
      </c>
      <c r="B137" s="3">
        <v>7</v>
      </c>
      <c r="C137" s="3">
        <f t="shared" si="0"/>
        <v>1.7154320987654312</v>
      </c>
      <c r="D137" s="3">
        <f t="shared" si="1"/>
        <v>0.88298638131838203</v>
      </c>
      <c r="E137" s="3">
        <f t="shared" ref="E137:F137" si="139">E136+C137</f>
        <v>-40.316666666666819</v>
      </c>
      <c r="F137" s="3">
        <f t="shared" si="139"/>
        <v>-11.959053207839558</v>
      </c>
      <c r="I137" s="2"/>
      <c r="J137" s="2"/>
      <c r="N137" s="2">
        <v>1990</v>
      </c>
      <c r="O137" s="3">
        <v>7.6</v>
      </c>
      <c r="P137" s="2">
        <v>6.97</v>
      </c>
      <c r="Q137" s="3">
        <v>0.71688295799455659</v>
      </c>
    </row>
    <row r="138" spans="1:17" ht="15.75" customHeight="1" x14ac:dyDescent="0.25">
      <c r="A138" s="2">
        <v>1990</v>
      </c>
      <c r="B138" s="3">
        <v>7.6</v>
      </c>
      <c r="C138" s="3">
        <f t="shared" si="0"/>
        <v>2.3154320987654309</v>
      </c>
      <c r="D138" s="3">
        <f t="shared" si="1"/>
        <v>1.4674266482819878</v>
      </c>
      <c r="E138" s="3">
        <f t="shared" ref="E138:F138" si="140">E137+C138</f>
        <v>-38.001234567901392</v>
      </c>
      <c r="F138" s="3">
        <f t="shared" si="140"/>
        <v>-10.49162655955757</v>
      </c>
      <c r="I138" s="2"/>
      <c r="J138" s="2"/>
      <c r="N138" s="2">
        <v>1991</v>
      </c>
      <c r="O138" s="3">
        <v>9.5</v>
      </c>
      <c r="P138" s="2">
        <v>7.53</v>
      </c>
      <c r="Q138" s="3">
        <v>-1.1189840539413183</v>
      </c>
    </row>
    <row r="139" spans="1:17" ht="15.75" customHeight="1" x14ac:dyDescent="0.25">
      <c r="A139" s="2">
        <v>1991</v>
      </c>
      <c r="B139" s="3">
        <v>9.5</v>
      </c>
      <c r="C139" s="3">
        <f t="shared" si="0"/>
        <v>4.2154320987654312</v>
      </c>
      <c r="D139" s="3">
        <f t="shared" si="1"/>
        <v>3.3518669152455942</v>
      </c>
      <c r="E139" s="3">
        <f t="shared" ref="E139:F139" si="141">E138+C139</f>
        <v>-33.785802469135959</v>
      </c>
      <c r="F139" s="3">
        <f t="shared" si="141"/>
        <v>-7.139759644311976</v>
      </c>
      <c r="I139" s="2"/>
      <c r="J139" s="2"/>
      <c r="N139" s="2">
        <v>1992</v>
      </c>
      <c r="O139" s="3">
        <v>10.5</v>
      </c>
      <c r="P139" s="2">
        <v>4.26</v>
      </c>
      <c r="Q139" s="3">
        <v>0.3598724187238389</v>
      </c>
    </row>
    <row r="140" spans="1:17" ht="15.75" customHeight="1" x14ac:dyDescent="0.25">
      <c r="A140" s="2">
        <v>1992</v>
      </c>
      <c r="B140" s="3">
        <v>10.5</v>
      </c>
      <c r="C140" s="3">
        <f t="shared" si="0"/>
        <v>5.2154320987654312</v>
      </c>
      <c r="D140" s="3">
        <f t="shared" si="1"/>
        <v>4.3363071822092003</v>
      </c>
      <c r="E140" s="3">
        <f t="shared" ref="E140:F140" si="142">E139+C140</f>
        <v>-28.570370370370526</v>
      </c>
      <c r="F140" s="3">
        <f t="shared" si="142"/>
        <v>-2.8034524621027757</v>
      </c>
      <c r="I140" s="2"/>
      <c r="J140" s="2"/>
      <c r="N140" s="2">
        <v>1993</v>
      </c>
      <c r="O140" s="3">
        <v>10.3</v>
      </c>
      <c r="P140" s="2">
        <v>2.5099999999999998</v>
      </c>
      <c r="Q140" s="3">
        <v>2.5070136799385807</v>
      </c>
    </row>
    <row r="141" spans="1:17" ht="15.75" customHeight="1" x14ac:dyDescent="0.25">
      <c r="A141" s="2">
        <v>1993</v>
      </c>
      <c r="B141" s="3">
        <v>10.3</v>
      </c>
      <c r="C141" s="3">
        <f t="shared" si="0"/>
        <v>5.0154320987654319</v>
      </c>
      <c r="D141" s="3">
        <f t="shared" si="1"/>
        <v>4.1207474491728071</v>
      </c>
      <c r="E141" s="3">
        <f t="shared" ref="E141:F141" si="143">E140+C141</f>
        <v>-23.554938271605096</v>
      </c>
      <c r="F141" s="3">
        <f t="shared" si="143"/>
        <v>1.3172949870700315</v>
      </c>
      <c r="I141" s="2"/>
      <c r="J141" s="2"/>
      <c r="N141" s="2">
        <v>1994</v>
      </c>
      <c r="O141" s="3">
        <v>8.9</v>
      </c>
      <c r="P141" s="2">
        <v>1.98</v>
      </c>
      <c r="Q141" s="3">
        <v>3.8850747697113945</v>
      </c>
    </row>
    <row r="142" spans="1:17" ht="15.75" customHeight="1" x14ac:dyDescent="0.25">
      <c r="A142" s="2">
        <v>1994</v>
      </c>
      <c r="B142" s="3">
        <v>8.9</v>
      </c>
      <c r="C142" s="3">
        <f t="shared" si="0"/>
        <v>3.6154320987654316</v>
      </c>
      <c r="D142" s="3">
        <f t="shared" si="1"/>
        <v>2.7051877161364128</v>
      </c>
      <c r="E142" s="3">
        <f t="shared" ref="E142:F142" si="144">E141+C142</f>
        <v>-19.939506172839664</v>
      </c>
      <c r="F142" s="3">
        <f t="shared" si="144"/>
        <v>4.0224827032064443</v>
      </c>
      <c r="I142" s="2"/>
      <c r="J142" s="2"/>
      <c r="N142" s="2">
        <v>1995</v>
      </c>
      <c r="O142" s="3">
        <v>8.4</v>
      </c>
      <c r="P142" s="2">
        <v>2.66</v>
      </c>
      <c r="Q142" s="3">
        <v>2.5063728506420233</v>
      </c>
    </row>
    <row r="143" spans="1:17" ht="15.75" customHeight="1" x14ac:dyDescent="0.25">
      <c r="A143" s="2">
        <v>1995</v>
      </c>
      <c r="B143" s="3">
        <v>8.4</v>
      </c>
      <c r="C143" s="3">
        <f t="shared" si="0"/>
        <v>3.1154320987654316</v>
      </c>
      <c r="D143" s="3">
        <f t="shared" si="1"/>
        <v>2.1896279831000225</v>
      </c>
      <c r="E143" s="3">
        <f t="shared" ref="E143:F143" si="145">E142+C143</f>
        <v>-16.824074074074232</v>
      </c>
      <c r="F143" s="3">
        <f t="shared" si="145"/>
        <v>6.2121106863064668</v>
      </c>
      <c r="I143" s="2"/>
      <c r="J143" s="2"/>
      <c r="N143" s="2">
        <v>1996</v>
      </c>
      <c r="O143" s="3">
        <v>7.7</v>
      </c>
      <c r="P143" s="2">
        <v>2.4</v>
      </c>
      <c r="Q143" s="3">
        <v>2.548734414139858</v>
      </c>
    </row>
    <row r="144" spans="1:17" ht="15.75" customHeight="1" x14ac:dyDescent="0.25">
      <c r="A144" s="2">
        <v>1996</v>
      </c>
      <c r="B144" s="3">
        <v>7.7</v>
      </c>
      <c r="C144" s="3">
        <f t="shared" si="0"/>
        <v>2.4154320987654314</v>
      </c>
      <c r="D144" s="3">
        <f t="shared" si="1"/>
        <v>1.4740682500636284</v>
      </c>
      <c r="E144" s="3">
        <f t="shared" ref="E144:F144" si="146">E143+C144</f>
        <v>-14.4086419753088</v>
      </c>
      <c r="F144" s="3">
        <f t="shared" si="146"/>
        <v>7.6861789363700952</v>
      </c>
      <c r="I144" s="2"/>
      <c r="J144" s="2"/>
      <c r="N144" s="2">
        <v>1997</v>
      </c>
      <c r="O144" s="3">
        <v>6.4</v>
      </c>
      <c r="P144" s="2">
        <v>1.82</v>
      </c>
      <c r="Q144" s="3">
        <v>3.1271784637724807</v>
      </c>
    </row>
    <row r="145" spans="1:17" ht="15.75" customHeight="1" x14ac:dyDescent="0.25">
      <c r="A145" s="2">
        <v>1997</v>
      </c>
      <c r="B145" s="3">
        <v>6.4</v>
      </c>
      <c r="C145" s="3">
        <f t="shared" si="0"/>
        <v>1.1154320987654316</v>
      </c>
      <c r="D145" s="3">
        <f t="shared" si="1"/>
        <v>0.15850851702723467</v>
      </c>
      <c r="E145" s="3">
        <f t="shared" ref="E145:F145" si="147">E144+C145</f>
        <v>-13.293209876543369</v>
      </c>
      <c r="F145" s="3">
        <f t="shared" si="147"/>
        <v>7.8446874533973299</v>
      </c>
      <c r="I145" s="2"/>
      <c r="J145" s="2"/>
      <c r="N145" s="2">
        <v>1998</v>
      </c>
      <c r="O145" s="3">
        <v>6.2</v>
      </c>
      <c r="P145" s="2">
        <v>1.56</v>
      </c>
      <c r="Q145" s="3">
        <v>3.1907793688143329</v>
      </c>
    </row>
    <row r="146" spans="1:17" ht="15.75" customHeight="1" x14ac:dyDescent="0.25">
      <c r="A146" s="2">
        <v>1998</v>
      </c>
      <c r="B146" s="3">
        <v>6.2</v>
      </c>
      <c r="C146" s="3">
        <f t="shared" si="0"/>
        <v>0.91543209876543141</v>
      </c>
      <c r="D146" s="3">
        <f t="shared" si="1"/>
        <v>-5.7051216009159411E-2</v>
      </c>
      <c r="E146" s="3">
        <f t="shared" ref="E146:F146" si="148">E145+C146</f>
        <v>-12.377777777777936</v>
      </c>
      <c r="F146" s="3">
        <f t="shared" si="148"/>
        <v>7.7876362373881705</v>
      </c>
      <c r="I146" s="2"/>
      <c r="J146" s="2"/>
      <c r="N146" s="2">
        <v>1999</v>
      </c>
      <c r="O146" s="3">
        <v>5.9</v>
      </c>
      <c r="P146" s="2">
        <v>1.33</v>
      </c>
      <c r="Q146" s="3">
        <v>3.2833482052122918</v>
      </c>
    </row>
    <row r="147" spans="1:17" ht="15.75" customHeight="1" x14ac:dyDescent="0.25">
      <c r="A147" s="2">
        <v>1999</v>
      </c>
      <c r="B147" s="3">
        <v>5.9</v>
      </c>
      <c r="C147" s="3">
        <f t="shared" si="0"/>
        <v>0.61543209876543159</v>
      </c>
      <c r="D147" s="3">
        <f t="shared" si="1"/>
        <v>-0.37261094904555314</v>
      </c>
      <c r="E147" s="3">
        <f t="shared" ref="E147:F147" si="149">E146+C147</f>
        <v>-11.762345679012505</v>
      </c>
      <c r="F147" s="3">
        <f t="shared" si="149"/>
        <v>7.4150252883426173</v>
      </c>
      <c r="I147" s="2"/>
      <c r="J147" s="2"/>
      <c r="N147" s="2">
        <v>2000</v>
      </c>
      <c r="O147" s="3">
        <v>5.2</v>
      </c>
      <c r="P147" s="2">
        <v>0.8</v>
      </c>
      <c r="Q147" s="3">
        <v>3.7449624464971407</v>
      </c>
    </row>
    <row r="148" spans="1:17" ht="15.75" customHeight="1" x14ac:dyDescent="0.25">
      <c r="A148" s="2">
        <v>2000</v>
      </c>
      <c r="B148" s="3">
        <v>5.2</v>
      </c>
      <c r="C148" s="3">
        <f t="shared" si="0"/>
        <v>-8.4567901234568588E-2</v>
      </c>
      <c r="D148" s="3">
        <f t="shared" si="1"/>
        <v>-1.0881706820819472</v>
      </c>
      <c r="E148" s="3">
        <f t="shared" ref="E148:F148" si="150">E147+C148</f>
        <v>-11.846913580247072</v>
      </c>
      <c r="F148" s="3">
        <f t="shared" si="150"/>
        <v>6.3268546062606701</v>
      </c>
      <c r="I148" s="2"/>
      <c r="J148" s="2"/>
      <c r="N148" s="2">
        <v>2001</v>
      </c>
      <c r="O148" s="3">
        <v>5.2</v>
      </c>
      <c r="P148" s="2">
        <v>1.23</v>
      </c>
      <c r="Q148" s="3">
        <v>2.7261073378762575</v>
      </c>
    </row>
    <row r="149" spans="1:17" ht="15.75" customHeight="1" x14ac:dyDescent="0.25">
      <c r="A149" s="2">
        <v>2001</v>
      </c>
      <c r="B149" s="3">
        <v>5.2</v>
      </c>
      <c r="C149" s="3">
        <f t="shared" si="0"/>
        <v>-8.4567901234568588E-2</v>
      </c>
      <c r="D149" s="3">
        <f t="shared" si="1"/>
        <v>-1.1037304151183411</v>
      </c>
      <c r="E149" s="3">
        <f t="shared" ref="E149:F149" si="151">E148+C149</f>
        <v>-11.93148148148164</v>
      </c>
      <c r="F149" s="3">
        <f t="shared" si="151"/>
        <v>5.223124191142329</v>
      </c>
      <c r="I149" s="2"/>
      <c r="J149" s="2"/>
      <c r="N149" s="2">
        <v>2002</v>
      </c>
      <c r="O149" s="3">
        <v>5</v>
      </c>
      <c r="P149" s="2">
        <v>1.26</v>
      </c>
      <c r="Q149" s="3">
        <v>2.3972482851547596</v>
      </c>
    </row>
    <row r="150" spans="1:17" ht="15.75" customHeight="1" x14ac:dyDescent="0.25">
      <c r="A150" s="2">
        <v>2002</v>
      </c>
      <c r="B150" s="3">
        <v>5</v>
      </c>
      <c r="C150" s="3">
        <f t="shared" si="0"/>
        <v>-0.28456790123456877</v>
      </c>
      <c r="D150" s="3">
        <f t="shared" si="1"/>
        <v>-1.3192901481547352</v>
      </c>
      <c r="E150" s="3">
        <f t="shared" ref="E150:F150" si="152">E149+C150</f>
        <v>-12.216049382716209</v>
      </c>
      <c r="F150" s="3">
        <f t="shared" si="152"/>
        <v>3.9038340429875937</v>
      </c>
      <c r="I150" s="2"/>
      <c r="J150" s="2"/>
      <c r="N150" s="2">
        <v>2003</v>
      </c>
      <c r="O150" s="3">
        <v>4.8</v>
      </c>
      <c r="P150" s="2">
        <v>1.36</v>
      </c>
      <c r="Q150" s="3">
        <v>3.4661718599695206</v>
      </c>
    </row>
    <row r="151" spans="1:17" ht="15.75" customHeight="1" x14ac:dyDescent="0.25">
      <c r="A151" s="2">
        <v>2003</v>
      </c>
      <c r="B151" s="3">
        <v>4.8</v>
      </c>
      <c r="C151" s="3">
        <f t="shared" si="0"/>
        <v>-0.48456790123456894</v>
      </c>
      <c r="D151" s="3">
        <f t="shared" si="1"/>
        <v>-1.5348498811911258</v>
      </c>
      <c r="E151" s="3">
        <f t="shared" ref="E151:F151" si="153">E150+C151</f>
        <v>-12.700617283950777</v>
      </c>
      <c r="F151" s="3">
        <f t="shared" si="153"/>
        <v>2.368984161796468</v>
      </c>
      <c r="I151" s="2"/>
      <c r="J151" s="2"/>
      <c r="N151" s="2">
        <v>2004</v>
      </c>
      <c r="O151" s="3">
        <v>4.7</v>
      </c>
      <c r="P151" s="2">
        <v>1.34</v>
      </c>
      <c r="Q151" s="3">
        <v>2.5279435660473695</v>
      </c>
    </row>
    <row r="152" spans="1:17" ht="15.75" customHeight="1" x14ac:dyDescent="0.25">
      <c r="A152" s="2">
        <v>2004</v>
      </c>
      <c r="B152" s="3">
        <v>4.7</v>
      </c>
      <c r="C152" s="3">
        <f t="shared" si="0"/>
        <v>-0.58456790123456859</v>
      </c>
      <c r="D152" s="3">
        <f t="shared" si="1"/>
        <v>-1.6504096142275193</v>
      </c>
      <c r="E152" s="3">
        <f t="shared" ref="E152:F152" si="154">E151+C152</f>
        <v>-13.285185185185345</v>
      </c>
      <c r="F152" s="3">
        <f t="shared" si="154"/>
        <v>0.71857454756894867</v>
      </c>
      <c r="I152" s="2"/>
      <c r="J152" s="2"/>
      <c r="N152" s="2">
        <v>2005</v>
      </c>
      <c r="O152" s="3">
        <v>5.0999999999999996</v>
      </c>
      <c r="P152" s="2">
        <v>2.06</v>
      </c>
      <c r="Q152" s="3">
        <v>2.9720958036911611</v>
      </c>
    </row>
    <row r="153" spans="1:17" ht="15.75" customHeight="1" x14ac:dyDescent="0.25">
      <c r="A153" s="2">
        <v>2005</v>
      </c>
      <c r="B153" s="3">
        <v>5.0999999999999996</v>
      </c>
      <c r="C153" s="3">
        <f t="shared" si="0"/>
        <v>-0.18456790123456912</v>
      </c>
      <c r="D153" s="3">
        <f t="shared" si="1"/>
        <v>-1.2659693472639137</v>
      </c>
      <c r="E153" s="3">
        <f t="shared" ref="E153:F153" si="155">E152+C153</f>
        <v>-13.469753086419914</v>
      </c>
      <c r="F153" s="3">
        <f t="shared" si="155"/>
        <v>-0.54739479969496507</v>
      </c>
      <c r="I153" s="2"/>
      <c r="J153" s="2"/>
      <c r="N153" s="2">
        <v>2006</v>
      </c>
      <c r="O153" s="3">
        <v>5.5</v>
      </c>
      <c r="P153" s="2">
        <v>2.33</v>
      </c>
      <c r="Q153" s="3">
        <v>2.5030085565126825</v>
      </c>
    </row>
    <row r="154" spans="1:17" ht="15.75" customHeight="1" x14ac:dyDescent="0.25">
      <c r="A154" s="2">
        <v>2006</v>
      </c>
      <c r="B154" s="3">
        <v>5.5</v>
      </c>
      <c r="C154" s="3">
        <f t="shared" si="0"/>
        <v>0.21543209876543123</v>
      </c>
      <c r="D154" s="3">
        <f t="shared" si="1"/>
        <v>-0.8815290803003073</v>
      </c>
      <c r="E154" s="3">
        <f t="shared" ref="E154:F154" si="156">E153+C154</f>
        <v>-13.254320987654483</v>
      </c>
      <c r="F154" s="3">
        <f t="shared" si="156"/>
        <v>-1.4289238799952724</v>
      </c>
      <c r="I154" s="2"/>
      <c r="J154" s="2"/>
      <c r="N154" s="2">
        <v>2007</v>
      </c>
      <c r="O154" s="3">
        <v>5.2</v>
      </c>
      <c r="P154" s="2">
        <v>2.3199999999999998</v>
      </c>
      <c r="Q154" s="3">
        <v>2.5558191133840182</v>
      </c>
    </row>
    <row r="155" spans="1:17" ht="15.75" customHeight="1" x14ac:dyDescent="0.25">
      <c r="A155" s="2">
        <v>2007</v>
      </c>
      <c r="B155" s="3">
        <v>5.2</v>
      </c>
      <c r="C155" s="3">
        <f t="shared" si="0"/>
        <v>-8.4567901234568588E-2</v>
      </c>
      <c r="D155" s="3">
        <f t="shared" si="1"/>
        <v>-1.197088813336701</v>
      </c>
      <c r="E155" s="3">
        <f t="shared" ref="E155:F155" si="157">E154+C155</f>
        <v>-13.338888888889052</v>
      </c>
      <c r="F155" s="3">
        <f t="shared" si="157"/>
        <v>-2.6260126933319734</v>
      </c>
      <c r="I155" s="2"/>
      <c r="J155" s="2"/>
      <c r="N155" s="2">
        <v>2008</v>
      </c>
      <c r="O155" s="3">
        <v>6.5</v>
      </c>
      <c r="P155" s="2">
        <v>3.6</v>
      </c>
      <c r="Q155" s="3">
        <v>-0.62720520071266606</v>
      </c>
    </row>
    <row r="156" spans="1:17" ht="15.75" customHeight="1" x14ac:dyDescent="0.25">
      <c r="A156" s="2">
        <v>2008</v>
      </c>
      <c r="B156" s="3">
        <v>6.5</v>
      </c>
      <c r="C156" s="3">
        <f t="shared" si="0"/>
        <v>1.2154320987654312</v>
      </c>
      <c r="D156" s="3">
        <f t="shared" si="1"/>
        <v>8.7351453626904885E-2</v>
      </c>
      <c r="E156" s="3">
        <f t="shared" ref="E156:F156" si="158">E155+C156</f>
        <v>-12.123456790123621</v>
      </c>
      <c r="F156" s="3">
        <f t="shared" si="158"/>
        <v>-2.5386612397050685</v>
      </c>
      <c r="I156" s="2"/>
      <c r="J156" s="2"/>
      <c r="N156" s="2">
        <v>2009</v>
      </c>
      <c r="O156" s="3">
        <v>7.7</v>
      </c>
      <c r="P156" s="2">
        <v>2.17</v>
      </c>
      <c r="Q156" s="3">
        <v>-4.3277376087676771</v>
      </c>
    </row>
    <row r="157" spans="1:17" ht="15.75" customHeight="1" x14ac:dyDescent="0.25">
      <c r="A157" s="2">
        <v>2009</v>
      </c>
      <c r="B157" s="3">
        <v>7.7</v>
      </c>
      <c r="C157" s="3">
        <f t="shared" si="0"/>
        <v>2.4154320987654314</v>
      </c>
      <c r="D157" s="3">
        <f t="shared" si="1"/>
        <v>1.2717917205905112</v>
      </c>
      <c r="E157" s="3">
        <f t="shared" ref="E157:F157" si="159">E156+C157</f>
        <v>-9.7080246913581902</v>
      </c>
      <c r="F157" s="3">
        <f t="shared" si="159"/>
        <v>-1.2668695191145574</v>
      </c>
      <c r="I157" s="2"/>
      <c r="J157" s="2"/>
      <c r="N157" s="2">
        <v>2010</v>
      </c>
      <c r="O157" s="3">
        <v>7.9</v>
      </c>
      <c r="P157" s="2">
        <v>3.3</v>
      </c>
      <c r="Q157" s="3">
        <v>1.9151004277952097</v>
      </c>
    </row>
    <row r="158" spans="1:17" ht="15.75" customHeight="1" x14ac:dyDescent="0.25">
      <c r="A158" s="2">
        <v>2010</v>
      </c>
      <c r="B158" s="3">
        <v>7.9</v>
      </c>
      <c r="C158" s="3">
        <f t="shared" si="0"/>
        <v>2.6154320987654316</v>
      </c>
      <c r="D158" s="3">
        <f t="shared" si="1"/>
        <v>1.4562319875541174</v>
      </c>
      <c r="E158" s="3">
        <f t="shared" ref="E158:F158" si="160">E157+C158</f>
        <v>-7.0925925925927586</v>
      </c>
      <c r="F158" s="3">
        <f t="shared" si="160"/>
        <v>0.18936246843956006</v>
      </c>
      <c r="I158" s="2"/>
      <c r="J158" s="2"/>
      <c r="N158" s="2">
        <v>2011</v>
      </c>
      <c r="O158" s="3">
        <v>8.3000000000000007</v>
      </c>
      <c r="P158" s="2">
        <v>4.46</v>
      </c>
      <c r="Q158" s="3">
        <v>1.5091229397772707</v>
      </c>
    </row>
    <row r="159" spans="1:17" ht="15.75" customHeight="1" x14ac:dyDescent="0.25">
      <c r="A159" s="2">
        <v>2011</v>
      </c>
      <c r="B159" s="3">
        <v>8.3000000000000007</v>
      </c>
      <c r="C159" s="3">
        <f t="shared" si="0"/>
        <v>3.0154320987654319</v>
      </c>
      <c r="D159" s="3">
        <f t="shared" si="1"/>
        <v>1.8406722545177239</v>
      </c>
      <c r="E159" s="3">
        <f t="shared" ref="E159:F159" si="161">E158+C159</f>
        <v>-4.0771604938273267</v>
      </c>
      <c r="F159" s="3">
        <f t="shared" si="161"/>
        <v>2.0300347229572839</v>
      </c>
      <c r="I159" s="2"/>
      <c r="J159" s="2"/>
      <c r="N159" s="2">
        <v>2012</v>
      </c>
      <c r="O159" s="3">
        <v>7.8</v>
      </c>
      <c r="P159" s="2">
        <v>2.83</v>
      </c>
      <c r="Q159" s="3">
        <v>1.3130186013936225</v>
      </c>
    </row>
    <row r="160" spans="1:17" ht="15.75" customHeight="1" x14ac:dyDescent="0.25">
      <c r="A160" s="2">
        <v>2012</v>
      </c>
      <c r="B160" s="3">
        <v>7.8</v>
      </c>
      <c r="C160" s="3">
        <f t="shared" si="0"/>
        <v>2.5154320987654311</v>
      </c>
      <c r="D160" s="3">
        <f t="shared" si="1"/>
        <v>1.3251125214813326</v>
      </c>
      <c r="E160" s="3">
        <f t="shared" ref="E160:F160" si="162">E159+C160</f>
        <v>-1.5617283950618956</v>
      </c>
      <c r="F160" s="3">
        <f t="shared" si="162"/>
        <v>3.3551472444386166</v>
      </c>
      <c r="I160" s="2"/>
      <c r="J160" s="2"/>
      <c r="N160" s="2">
        <v>2013</v>
      </c>
      <c r="O160" s="3">
        <v>7.2</v>
      </c>
      <c r="P160" s="2">
        <v>2.56</v>
      </c>
      <c r="Q160" s="3">
        <v>1.9110784080536973</v>
      </c>
    </row>
    <row r="161" spans="1:17" ht="15.75" customHeight="1" x14ac:dyDescent="0.25">
      <c r="A161" s="2">
        <v>2013</v>
      </c>
      <c r="B161" s="3">
        <v>7.2</v>
      </c>
      <c r="C161" s="3">
        <f t="shared" si="0"/>
        <v>1.9154320987654314</v>
      </c>
      <c r="D161" s="3">
        <f t="shared" si="1"/>
        <v>0.70955278844493908</v>
      </c>
      <c r="E161" s="3">
        <f t="shared" ref="E161:F161" si="163">E160+C161</f>
        <v>0.35370370370353577</v>
      </c>
      <c r="F161" s="3">
        <f t="shared" si="163"/>
        <v>4.0647000328835556</v>
      </c>
      <c r="I161" s="2"/>
      <c r="J161" s="2"/>
      <c r="N161" s="2">
        <v>2014</v>
      </c>
      <c r="O161" s="3">
        <v>5.7</v>
      </c>
      <c r="P161" s="2">
        <v>1.46</v>
      </c>
      <c r="Q161" s="3">
        <v>3.0704837939183562</v>
      </c>
    </row>
    <row r="162" spans="1:17" ht="15.75" customHeight="1" x14ac:dyDescent="0.25">
      <c r="A162" s="2">
        <v>2014</v>
      </c>
      <c r="B162" s="3">
        <v>5.7</v>
      </c>
      <c r="C162" s="3">
        <f t="shared" si="0"/>
        <v>0.41543209876543141</v>
      </c>
      <c r="D162" s="3">
        <f t="shared" si="1"/>
        <v>-0.80600694459145483</v>
      </c>
      <c r="E162" s="3">
        <f t="shared" ref="E162:F162" si="164">E161+C162</f>
        <v>0.76913580246896718</v>
      </c>
      <c r="F162" s="3">
        <f t="shared" si="164"/>
        <v>3.2586930882921008</v>
      </c>
      <c r="I162" s="2"/>
      <c r="J162" s="2"/>
      <c r="N162" s="2">
        <v>2015</v>
      </c>
      <c r="O162" s="3">
        <v>5.0999999999999996</v>
      </c>
      <c r="P162" s="2">
        <v>0.04</v>
      </c>
      <c r="Q162" s="3">
        <v>2.1942290359714747</v>
      </c>
    </row>
    <row r="163" spans="1:17" ht="15.75" customHeight="1" x14ac:dyDescent="0.25">
      <c r="A163" s="2">
        <v>2015</v>
      </c>
      <c r="B163" s="3">
        <v>5.0999999999999996</v>
      </c>
      <c r="C163" s="3">
        <f t="shared" si="0"/>
        <v>-0.18456790123456912</v>
      </c>
      <c r="D163" s="3">
        <f t="shared" si="1"/>
        <v>-1.4215666776278493</v>
      </c>
      <c r="E163" s="3">
        <f t="shared" ref="E163:F163" si="165">E162+C163</f>
        <v>0.58456790123439806</v>
      </c>
      <c r="F163" s="3">
        <f t="shared" si="165"/>
        <v>1.8371264106642515</v>
      </c>
      <c r="I163" s="2"/>
      <c r="J163" s="2"/>
      <c r="N163" s="2">
        <v>2016</v>
      </c>
      <c r="O163" s="3">
        <v>4.7</v>
      </c>
      <c r="P163" s="2">
        <v>0.66</v>
      </c>
      <c r="Q163" s="3">
        <v>1.8060183876379483</v>
      </c>
    </row>
    <row r="164" spans="1:17" ht="15.75" customHeight="1" x14ac:dyDescent="0.25">
      <c r="A164" s="2">
        <v>2016</v>
      </c>
      <c r="B164" s="3">
        <v>4.7</v>
      </c>
      <c r="C164" s="3">
        <f t="shared" si="0"/>
        <v>-0.58456790123456859</v>
      </c>
      <c r="D164" s="3">
        <f t="shared" si="1"/>
        <v>-1.8371264106642426</v>
      </c>
      <c r="E164" s="3">
        <f t="shared" ref="E164:F164" si="166">E163+C164</f>
        <v>-1.7053025658242404E-13</v>
      </c>
      <c r="F164" s="3">
        <f t="shared" si="166"/>
        <v>8.8817841970012523E-15</v>
      </c>
      <c r="I164" s="2"/>
      <c r="J164" s="2"/>
    </row>
    <row r="165" spans="1:17" ht="15.75" customHeight="1" x14ac:dyDescent="0.25">
      <c r="A165" s="2"/>
      <c r="B165" s="3"/>
      <c r="I165" s="2"/>
      <c r="J165" s="2"/>
    </row>
    <row r="166" spans="1:17" ht="15.75" customHeight="1" x14ac:dyDescent="0.25">
      <c r="A166" s="2"/>
      <c r="B166" s="2"/>
      <c r="I166" s="2"/>
      <c r="J166" s="2"/>
    </row>
    <row r="167" spans="1:17" ht="15.75" customHeight="1" x14ac:dyDescent="0.25">
      <c r="A167" s="2"/>
      <c r="B167" s="2"/>
      <c r="I167" s="2"/>
      <c r="J167" s="2"/>
    </row>
    <row r="168" spans="1:17" ht="15.75" customHeight="1" x14ac:dyDescent="0.25">
      <c r="A168" s="2"/>
      <c r="B168" s="2"/>
      <c r="I168" s="2"/>
      <c r="J168" s="2"/>
    </row>
    <row r="169" spans="1:17" ht="15.75" customHeight="1" x14ac:dyDescent="0.25">
      <c r="A169" s="2"/>
      <c r="B169" s="2"/>
      <c r="I169" s="2"/>
      <c r="J169" s="2"/>
    </row>
    <row r="170" spans="1:17" ht="15.75" customHeight="1" x14ac:dyDescent="0.25">
      <c r="A170" s="2"/>
      <c r="B170" s="2"/>
      <c r="I170" s="2"/>
      <c r="J170" s="2"/>
    </row>
    <row r="171" spans="1:17" ht="15.75" customHeight="1" x14ac:dyDescent="0.25">
      <c r="A171" s="2"/>
      <c r="B171" s="2"/>
      <c r="I171" s="2"/>
      <c r="J171" s="2"/>
    </row>
    <row r="172" spans="1:17" ht="15.75" customHeight="1" x14ac:dyDescent="0.25">
      <c r="A172" s="2"/>
      <c r="B172" s="2"/>
      <c r="I172" s="2"/>
      <c r="J172" s="2"/>
    </row>
    <row r="173" spans="1:17" ht="15.75" customHeight="1" x14ac:dyDescent="0.25">
      <c r="A173" s="2"/>
      <c r="B173" s="2"/>
      <c r="I173" s="2"/>
      <c r="J173" s="2"/>
    </row>
    <row r="174" spans="1:17" ht="15.75" customHeight="1" x14ac:dyDescent="0.25">
      <c r="A174" s="2"/>
      <c r="B174" s="2"/>
      <c r="I174" s="2"/>
      <c r="J174" s="2"/>
    </row>
    <row r="175" spans="1:17" ht="15.75" customHeight="1" x14ac:dyDescent="0.25">
      <c r="A175" s="2"/>
      <c r="B175" s="2"/>
      <c r="I175" s="2"/>
      <c r="J175" s="2"/>
    </row>
    <row r="176" spans="1:17" ht="15.75" customHeight="1" x14ac:dyDescent="0.25">
      <c r="A176" s="2"/>
      <c r="B176" s="2"/>
      <c r="I176" s="2"/>
      <c r="J176" s="2"/>
    </row>
    <row r="177" spans="1:10" ht="15.75" customHeight="1" x14ac:dyDescent="0.25">
      <c r="A177" s="2"/>
      <c r="B177" s="2"/>
      <c r="I177" s="2"/>
      <c r="J177" s="2"/>
    </row>
    <row r="178" spans="1:10" ht="15.75" customHeight="1" x14ac:dyDescent="0.25">
      <c r="A178" s="2"/>
      <c r="B178" s="2"/>
      <c r="I178" s="2"/>
      <c r="J178" s="2"/>
    </row>
    <row r="179" spans="1:10" ht="15.75" customHeight="1" x14ac:dyDescent="0.25">
      <c r="A179" s="2"/>
      <c r="B179" s="2"/>
      <c r="I179" s="2"/>
      <c r="J179" s="2"/>
    </row>
    <row r="180" spans="1:10" ht="15.75" customHeight="1" x14ac:dyDescent="0.25">
      <c r="A180" s="2"/>
      <c r="B180" s="2"/>
      <c r="I180" s="2"/>
      <c r="J180" s="2"/>
    </row>
    <row r="181" spans="1:10" ht="15.75" customHeight="1" x14ac:dyDescent="0.25">
      <c r="A181" s="2"/>
      <c r="B181" s="2"/>
      <c r="I181" s="2"/>
      <c r="J181" s="2"/>
    </row>
    <row r="182" spans="1:10" ht="15.75" customHeight="1" x14ac:dyDescent="0.25">
      <c r="A182" s="2"/>
      <c r="B182" s="2"/>
      <c r="I182" s="2"/>
      <c r="J182" s="2"/>
    </row>
    <row r="183" spans="1:10" ht="15.75" customHeight="1" x14ac:dyDescent="0.25">
      <c r="A183" s="2"/>
      <c r="B183" s="2"/>
      <c r="I183" s="2"/>
      <c r="J183" s="2"/>
    </row>
    <row r="184" spans="1:10" ht="15.75" customHeight="1" x14ac:dyDescent="0.25">
      <c r="A184" s="2"/>
      <c r="B184" s="2"/>
      <c r="I184" s="2"/>
      <c r="J184" s="2"/>
    </row>
    <row r="185" spans="1:10" ht="15.75" customHeight="1" x14ac:dyDescent="0.25">
      <c r="A185" s="2"/>
      <c r="B185" s="2"/>
      <c r="I185" s="2"/>
      <c r="J185" s="2"/>
    </row>
    <row r="186" spans="1:10" ht="15.75" customHeight="1" x14ac:dyDescent="0.25">
      <c r="A186" s="2"/>
      <c r="B186" s="2"/>
      <c r="I186" s="2"/>
      <c r="J186" s="2"/>
    </row>
    <row r="187" spans="1:10" ht="15.75" customHeight="1" x14ac:dyDescent="0.25">
      <c r="A187" s="2"/>
      <c r="B187" s="2"/>
      <c r="I187" s="2"/>
      <c r="J187" s="2"/>
    </row>
    <row r="188" spans="1:10" ht="15.75" customHeight="1" x14ac:dyDescent="0.25">
      <c r="A188" s="2"/>
      <c r="B188" s="2"/>
      <c r="I188" s="2"/>
      <c r="J188" s="2"/>
    </row>
    <row r="189" spans="1:10" ht="15.75" customHeight="1" x14ac:dyDescent="0.25">
      <c r="A189" s="2"/>
      <c r="B189" s="2"/>
      <c r="I189" s="2"/>
      <c r="J189" s="2"/>
    </row>
    <row r="190" spans="1:10" ht="15.75" customHeight="1" x14ac:dyDescent="0.25">
      <c r="A190" s="2"/>
      <c r="B190" s="2"/>
      <c r="I190" s="2"/>
      <c r="J190" s="2"/>
    </row>
    <row r="191" spans="1:10" ht="15.75" customHeight="1" x14ac:dyDescent="0.25">
      <c r="A191" s="2"/>
      <c r="B191" s="2"/>
      <c r="I191" s="2"/>
      <c r="J191" s="2"/>
    </row>
    <row r="192" spans="1:10" ht="15.75" customHeight="1" x14ac:dyDescent="0.25">
      <c r="A192" s="2"/>
      <c r="B192" s="2"/>
      <c r="I192" s="2"/>
      <c r="J192" s="2"/>
    </row>
    <row r="193" spans="1:10" ht="15.75" customHeight="1" x14ac:dyDescent="0.25">
      <c r="A193" s="2"/>
      <c r="B193" s="2"/>
      <c r="I193" s="2"/>
      <c r="J193" s="2"/>
    </row>
    <row r="194" spans="1:10" ht="15.75" customHeight="1" x14ac:dyDescent="0.25">
      <c r="A194" s="2"/>
      <c r="B194" s="2"/>
      <c r="I194" s="2"/>
      <c r="J194" s="2"/>
    </row>
    <row r="195" spans="1:10" ht="15.75" customHeight="1" x14ac:dyDescent="0.25">
      <c r="A195" s="2"/>
      <c r="B195" s="2"/>
      <c r="I195" s="2"/>
      <c r="J195" s="2"/>
    </row>
    <row r="196" spans="1:10" ht="15.75" customHeight="1" x14ac:dyDescent="0.25">
      <c r="A196" s="2"/>
      <c r="B196" s="2"/>
      <c r="I196" s="2"/>
      <c r="J196" s="2"/>
    </row>
    <row r="197" spans="1:10" ht="15.75" customHeight="1" x14ac:dyDescent="0.25">
      <c r="A197" s="2"/>
      <c r="B197" s="2"/>
      <c r="I197" s="2"/>
      <c r="J197" s="2"/>
    </row>
    <row r="198" spans="1:10" ht="15.75" customHeight="1" x14ac:dyDescent="0.25">
      <c r="A198" s="2"/>
      <c r="B198" s="2"/>
      <c r="I198" s="2"/>
      <c r="J198" s="2"/>
    </row>
    <row r="199" spans="1:10" ht="15.75" customHeight="1" x14ac:dyDescent="0.25">
      <c r="A199" s="2"/>
      <c r="B199" s="2"/>
      <c r="I199" s="2"/>
      <c r="J199" s="2"/>
    </row>
    <row r="200" spans="1:10" ht="15.75" customHeight="1" x14ac:dyDescent="0.25">
      <c r="A200" s="2"/>
      <c r="B200" s="2"/>
      <c r="I200" s="2"/>
      <c r="J200" s="2"/>
    </row>
    <row r="201" spans="1:10" ht="15.75" customHeight="1" x14ac:dyDescent="0.25">
      <c r="A201" s="2"/>
      <c r="B201" s="2"/>
      <c r="I201" s="2"/>
      <c r="J201" s="2"/>
    </row>
    <row r="202" spans="1:10" ht="15.75" customHeight="1" x14ac:dyDescent="0.25">
      <c r="A202" s="2"/>
      <c r="B202" s="2"/>
      <c r="I202" s="2"/>
      <c r="J202" s="2"/>
    </row>
    <row r="203" spans="1:10" ht="15.75" customHeight="1" x14ac:dyDescent="0.25">
      <c r="A203" s="2"/>
      <c r="B203" s="2"/>
      <c r="I203" s="2"/>
      <c r="J203" s="2"/>
    </row>
    <row r="204" spans="1:10" ht="15.75" customHeight="1" x14ac:dyDescent="0.25">
      <c r="A204" s="2"/>
      <c r="B204" s="2"/>
      <c r="I204" s="2"/>
      <c r="J204" s="2"/>
    </row>
    <row r="205" spans="1:10" ht="15.75" customHeight="1" x14ac:dyDescent="0.25">
      <c r="A205" s="2"/>
      <c r="B205" s="2"/>
      <c r="I205" s="2"/>
      <c r="J205" s="2"/>
    </row>
    <row r="206" spans="1:10" ht="15.75" customHeight="1" x14ac:dyDescent="0.25">
      <c r="A206" s="2"/>
      <c r="B206" s="2"/>
      <c r="I206" s="2"/>
      <c r="J206" s="2"/>
    </row>
    <row r="207" spans="1:10" ht="15.75" customHeight="1" x14ac:dyDescent="0.25">
      <c r="A207" s="2"/>
      <c r="B207" s="2"/>
      <c r="I207" s="2"/>
      <c r="J207" s="2"/>
    </row>
    <row r="208" spans="1:10" ht="15.75" customHeight="1" x14ac:dyDescent="0.25">
      <c r="A208" s="2"/>
      <c r="B208" s="2"/>
      <c r="I208" s="2"/>
      <c r="J208" s="2"/>
    </row>
    <row r="209" spans="1:10" ht="15.75" customHeight="1" x14ac:dyDescent="0.25">
      <c r="A209" s="2"/>
      <c r="B209" s="2"/>
      <c r="I209" s="2"/>
      <c r="J209" s="2"/>
    </row>
    <row r="210" spans="1:10" ht="15.75" customHeight="1" x14ac:dyDescent="0.25">
      <c r="A210" s="2"/>
      <c r="B210" s="2"/>
      <c r="I210" s="2"/>
      <c r="J210" s="2"/>
    </row>
    <row r="211" spans="1:10" ht="15.75" customHeight="1" x14ac:dyDescent="0.25">
      <c r="A211" s="2"/>
      <c r="B211" s="2"/>
      <c r="I211" s="2"/>
      <c r="J211" s="2"/>
    </row>
    <row r="212" spans="1:10" ht="15.75" customHeight="1" x14ac:dyDescent="0.25">
      <c r="A212" s="2"/>
      <c r="B212" s="2"/>
      <c r="I212" s="2"/>
      <c r="J212" s="2"/>
    </row>
    <row r="213" spans="1:10" ht="15.75" customHeight="1" x14ac:dyDescent="0.25">
      <c r="A213" s="2"/>
      <c r="B213" s="2"/>
      <c r="I213" s="2"/>
      <c r="J213" s="2"/>
    </row>
    <row r="214" spans="1:10" ht="15.75" customHeight="1" x14ac:dyDescent="0.25">
      <c r="A214" s="2"/>
      <c r="B214" s="2"/>
      <c r="I214" s="2"/>
      <c r="J214" s="2"/>
    </row>
    <row r="215" spans="1:10" ht="15.75" customHeight="1" x14ac:dyDescent="0.25">
      <c r="A215" s="2"/>
      <c r="B215" s="2"/>
      <c r="I215" s="2"/>
      <c r="J215" s="2"/>
    </row>
    <row r="216" spans="1:10" ht="15.75" customHeight="1" x14ac:dyDescent="0.25">
      <c r="A216" s="2"/>
      <c r="B216" s="2"/>
      <c r="I216" s="2"/>
      <c r="J216" s="2"/>
    </row>
    <row r="217" spans="1:10" ht="15.75" customHeight="1" x14ac:dyDescent="0.25">
      <c r="A217" s="2"/>
      <c r="B217" s="2"/>
      <c r="I217" s="2"/>
      <c r="J217" s="2"/>
    </row>
    <row r="218" spans="1:10" ht="15.75" customHeight="1" x14ac:dyDescent="0.25">
      <c r="A218" s="2"/>
      <c r="B218" s="2"/>
      <c r="I218" s="2"/>
      <c r="J218" s="2"/>
    </row>
    <row r="219" spans="1:10" ht="15.75" customHeight="1" x14ac:dyDescent="0.25">
      <c r="A219" s="2"/>
      <c r="B219" s="2"/>
      <c r="I219" s="2"/>
      <c r="J219" s="2"/>
    </row>
    <row r="220" spans="1:10" ht="15.75" customHeight="1" x14ac:dyDescent="0.25">
      <c r="A220" s="2"/>
      <c r="B220" s="2"/>
      <c r="I220" s="2"/>
      <c r="J220" s="2"/>
    </row>
    <row r="221" spans="1:10" ht="15.75" customHeight="1" x14ac:dyDescent="0.25">
      <c r="A221" s="2"/>
      <c r="B221" s="2"/>
      <c r="I221" s="2"/>
      <c r="J221" s="2"/>
    </row>
    <row r="222" spans="1:10" ht="15.75" customHeight="1" x14ac:dyDescent="0.25">
      <c r="A222" s="2"/>
      <c r="B222" s="2"/>
      <c r="I222" s="2"/>
      <c r="J222" s="2"/>
    </row>
    <row r="223" spans="1:10" ht="15.75" customHeight="1" x14ac:dyDescent="0.25">
      <c r="A223" s="2"/>
      <c r="B223" s="2"/>
      <c r="I223" s="2"/>
      <c r="J223" s="2"/>
    </row>
    <row r="224" spans="1:10" ht="15.75" customHeight="1" x14ac:dyDescent="0.25">
      <c r="A224" s="2"/>
      <c r="B224" s="2"/>
      <c r="I224" s="2"/>
      <c r="J224" s="2"/>
    </row>
    <row r="225" spans="1:10" ht="15.75" customHeight="1" x14ac:dyDescent="0.25">
      <c r="A225" s="2"/>
      <c r="B225" s="2"/>
      <c r="I225" s="2"/>
      <c r="J225" s="2"/>
    </row>
    <row r="226" spans="1:10" ht="15.75" customHeight="1" x14ac:dyDescent="0.25">
      <c r="A226" s="2"/>
      <c r="B226" s="2"/>
      <c r="I226" s="2"/>
      <c r="J226" s="2"/>
    </row>
    <row r="227" spans="1:10" ht="15.75" customHeight="1" x14ac:dyDescent="0.25">
      <c r="A227" s="2"/>
      <c r="B227" s="2"/>
      <c r="I227" s="2"/>
      <c r="J227" s="2"/>
    </row>
    <row r="228" spans="1:10" ht="15.75" customHeight="1" x14ac:dyDescent="0.25">
      <c r="A228" s="2"/>
      <c r="B228" s="2"/>
      <c r="I228" s="2"/>
      <c r="J228" s="2"/>
    </row>
    <row r="229" spans="1:10" ht="15.75" customHeight="1" x14ac:dyDescent="0.25">
      <c r="A229" s="2"/>
      <c r="B229" s="2"/>
      <c r="I229" s="2"/>
      <c r="J229" s="2"/>
    </row>
    <row r="230" spans="1:10" ht="15.75" customHeight="1" x14ac:dyDescent="0.25">
      <c r="A230" s="2"/>
      <c r="B230" s="2"/>
      <c r="I230" s="2"/>
      <c r="J230" s="2"/>
    </row>
    <row r="231" spans="1:10" ht="15.75" customHeight="1" x14ac:dyDescent="0.25">
      <c r="A231" s="2"/>
      <c r="B231" s="2"/>
      <c r="I231" s="2"/>
      <c r="J231" s="2"/>
    </row>
    <row r="232" spans="1:10" ht="15.75" customHeight="1" x14ac:dyDescent="0.25">
      <c r="A232" s="2"/>
      <c r="B232" s="2"/>
      <c r="I232" s="2"/>
      <c r="J232" s="2"/>
    </row>
    <row r="233" spans="1:10" ht="15.75" customHeight="1" x14ac:dyDescent="0.25">
      <c r="A233" s="2"/>
      <c r="B233" s="2"/>
      <c r="I233" s="2"/>
      <c r="J233" s="2"/>
    </row>
    <row r="234" spans="1:10" ht="15.75" customHeight="1" x14ac:dyDescent="0.25">
      <c r="A234" s="2"/>
      <c r="B234" s="2"/>
      <c r="I234" s="2"/>
      <c r="J234" s="2"/>
    </row>
    <row r="235" spans="1:10" ht="15.75" customHeight="1" x14ac:dyDescent="0.25">
      <c r="A235" s="2"/>
      <c r="B235" s="2"/>
      <c r="I235" s="2"/>
      <c r="J235" s="2"/>
    </row>
    <row r="236" spans="1:10" ht="15.75" customHeight="1" x14ac:dyDescent="0.25">
      <c r="A236" s="2"/>
      <c r="B236" s="2"/>
      <c r="I236" s="2"/>
      <c r="J236" s="2"/>
    </row>
    <row r="237" spans="1:10" ht="15.75" customHeight="1" x14ac:dyDescent="0.25">
      <c r="A237" s="2"/>
      <c r="B237" s="2"/>
      <c r="I237" s="2"/>
      <c r="J237" s="2"/>
    </row>
    <row r="238" spans="1:10" ht="15.75" customHeight="1" x14ac:dyDescent="0.25">
      <c r="A238" s="2"/>
      <c r="B238" s="2"/>
      <c r="I238" s="2"/>
      <c r="J238" s="2"/>
    </row>
    <row r="239" spans="1:10" ht="15.75" customHeight="1" x14ac:dyDescent="0.25">
      <c r="A239" s="2"/>
      <c r="B239" s="2"/>
      <c r="I239" s="2"/>
      <c r="J239" s="2"/>
    </row>
    <row r="240" spans="1:10" ht="15.75" customHeight="1" x14ac:dyDescent="0.25">
      <c r="A240" s="2"/>
      <c r="B240" s="2"/>
      <c r="I240" s="2"/>
      <c r="J240" s="2"/>
    </row>
    <row r="241" spans="1:10" ht="15.75" customHeight="1" x14ac:dyDescent="0.25">
      <c r="A241" s="2"/>
      <c r="B241" s="2"/>
      <c r="I241" s="2"/>
      <c r="J241" s="2"/>
    </row>
    <row r="242" spans="1:10" ht="15.75" customHeight="1" x14ac:dyDescent="0.25">
      <c r="A242" s="2"/>
      <c r="B242" s="2"/>
      <c r="I242" s="2"/>
      <c r="J242" s="2"/>
    </row>
    <row r="243" spans="1:10" ht="15.75" customHeight="1" x14ac:dyDescent="0.25">
      <c r="A243" s="2"/>
      <c r="B243" s="2"/>
      <c r="I243" s="2"/>
      <c r="J243" s="2"/>
    </row>
    <row r="244" spans="1:10" ht="15.75" customHeight="1" x14ac:dyDescent="0.25">
      <c r="A244" s="2"/>
      <c r="B244" s="2"/>
      <c r="I244" s="2"/>
      <c r="J244" s="2"/>
    </row>
    <row r="245" spans="1:10" ht="15.75" customHeight="1" x14ac:dyDescent="0.25">
      <c r="A245" s="2"/>
      <c r="B245" s="2"/>
      <c r="I245" s="2"/>
      <c r="J245" s="2"/>
    </row>
    <row r="246" spans="1:10" ht="15.75" customHeight="1" x14ac:dyDescent="0.25">
      <c r="A246" s="2"/>
      <c r="B246" s="2"/>
      <c r="I246" s="2"/>
      <c r="J246" s="2"/>
    </row>
    <row r="247" spans="1:10" ht="15.75" customHeight="1" x14ac:dyDescent="0.25">
      <c r="A247" s="2"/>
      <c r="B247" s="2"/>
      <c r="I247" s="2"/>
      <c r="J247" s="2"/>
    </row>
    <row r="248" spans="1:10" ht="15.75" customHeight="1" x14ac:dyDescent="0.25">
      <c r="A248" s="2"/>
      <c r="B248" s="2"/>
      <c r="I248" s="2"/>
      <c r="J248" s="2"/>
    </row>
    <row r="249" spans="1:10" ht="15.75" customHeight="1" x14ac:dyDescent="0.25">
      <c r="A249" s="2"/>
      <c r="B249" s="2"/>
      <c r="I249" s="2"/>
      <c r="J249" s="2"/>
    </row>
    <row r="250" spans="1:10" ht="15.75" customHeight="1" x14ac:dyDescent="0.25">
      <c r="A250" s="2"/>
      <c r="B250" s="2"/>
      <c r="I250" s="2"/>
      <c r="J250" s="2"/>
    </row>
    <row r="251" spans="1:10" ht="15.75" customHeight="1" x14ac:dyDescent="0.25">
      <c r="A251" s="2"/>
      <c r="B251" s="2"/>
      <c r="I251" s="2"/>
      <c r="J251" s="2"/>
    </row>
    <row r="252" spans="1:10" ht="15.75" customHeight="1" x14ac:dyDescent="0.25">
      <c r="A252" s="2"/>
      <c r="B252" s="2"/>
      <c r="I252" s="2"/>
      <c r="J252" s="2"/>
    </row>
    <row r="253" spans="1:10" ht="15.75" customHeight="1" x14ac:dyDescent="0.25">
      <c r="A253" s="2"/>
      <c r="B253" s="2"/>
      <c r="I253" s="2"/>
      <c r="J253" s="2"/>
    </row>
    <row r="254" spans="1:10" ht="15.75" customHeight="1" x14ac:dyDescent="0.25">
      <c r="A254" s="2"/>
      <c r="B254" s="2"/>
      <c r="I254" s="2"/>
      <c r="J254" s="2"/>
    </row>
    <row r="255" spans="1:10" ht="15.75" customHeight="1" x14ac:dyDescent="0.25">
      <c r="A255" s="2"/>
      <c r="B255" s="2"/>
      <c r="I255" s="2"/>
      <c r="J255" s="2"/>
    </row>
    <row r="256" spans="1:10" ht="15.75" customHeight="1" x14ac:dyDescent="0.25">
      <c r="A256" s="2"/>
      <c r="B256" s="2"/>
      <c r="I256" s="2"/>
      <c r="J256" s="2"/>
    </row>
    <row r="257" spans="1:10" ht="15.75" customHeight="1" x14ac:dyDescent="0.25">
      <c r="A257" s="2"/>
      <c r="B257" s="2"/>
      <c r="I257" s="2"/>
      <c r="J257" s="2"/>
    </row>
    <row r="258" spans="1:10" ht="15.75" customHeight="1" x14ac:dyDescent="0.25">
      <c r="A258" s="2"/>
      <c r="B258" s="2"/>
      <c r="I258" s="2"/>
      <c r="J258" s="2"/>
    </row>
    <row r="259" spans="1:10" ht="15.75" customHeight="1" x14ac:dyDescent="0.25">
      <c r="A259" s="2"/>
      <c r="B259" s="2"/>
      <c r="I259" s="2"/>
      <c r="J259" s="2"/>
    </row>
    <row r="260" spans="1:10" ht="15.75" customHeight="1" x14ac:dyDescent="0.25">
      <c r="A260" s="2"/>
      <c r="B260" s="2"/>
      <c r="I260" s="2"/>
      <c r="J260" s="2"/>
    </row>
    <row r="261" spans="1:10" ht="15.75" customHeight="1" x14ac:dyDescent="0.25">
      <c r="A261" s="2"/>
      <c r="B261" s="2"/>
      <c r="I261" s="2"/>
      <c r="J261" s="2"/>
    </row>
    <row r="262" spans="1:10" ht="15.75" customHeight="1" x14ac:dyDescent="0.25">
      <c r="A262" s="2"/>
      <c r="B262" s="2"/>
      <c r="I262" s="2"/>
      <c r="J262" s="2"/>
    </row>
    <row r="263" spans="1:10" ht="15.75" customHeight="1" x14ac:dyDescent="0.25">
      <c r="A263" s="2"/>
      <c r="B263" s="2"/>
      <c r="I263" s="2"/>
      <c r="J263" s="2"/>
    </row>
    <row r="264" spans="1:10" ht="15.75" customHeight="1" x14ac:dyDescent="0.25">
      <c r="A264" s="2"/>
      <c r="B264" s="2"/>
      <c r="I264" s="2"/>
      <c r="J264" s="2"/>
    </row>
    <row r="265" spans="1:10" ht="15.75" customHeight="1" x14ac:dyDescent="0.25">
      <c r="A265" s="2"/>
      <c r="B265" s="2"/>
      <c r="I265" s="2"/>
      <c r="J265" s="2"/>
    </row>
    <row r="266" spans="1:10" ht="15.75" customHeight="1" x14ac:dyDescent="0.25">
      <c r="A266" s="2"/>
      <c r="B266" s="2"/>
      <c r="I266" s="2"/>
      <c r="J266" s="2"/>
    </row>
    <row r="267" spans="1:10" ht="15.75" customHeight="1" x14ac:dyDescent="0.25">
      <c r="A267" s="2"/>
      <c r="B267" s="2"/>
      <c r="I267" s="2"/>
      <c r="J267" s="2"/>
    </row>
    <row r="268" spans="1:10" ht="15.75" customHeight="1" x14ac:dyDescent="0.25">
      <c r="A268" s="2"/>
      <c r="B268" s="2"/>
      <c r="I268" s="2"/>
      <c r="J268" s="2"/>
    </row>
    <row r="269" spans="1:10" ht="15.75" customHeight="1" x14ac:dyDescent="0.25">
      <c r="A269" s="2"/>
      <c r="B269" s="2"/>
      <c r="I269" s="2"/>
      <c r="J269" s="2"/>
    </row>
    <row r="270" spans="1:10" ht="15.75" customHeight="1" x14ac:dyDescent="0.25">
      <c r="A270" s="2"/>
      <c r="B270" s="2"/>
      <c r="I270" s="2"/>
      <c r="J270" s="2"/>
    </row>
    <row r="271" spans="1:10" ht="15.75" customHeight="1" x14ac:dyDescent="0.25">
      <c r="A271" s="2"/>
      <c r="B271" s="2"/>
      <c r="I271" s="2"/>
      <c r="J271" s="2"/>
    </row>
    <row r="272" spans="1:10" ht="15.75" customHeight="1" x14ac:dyDescent="0.25">
      <c r="A272" s="2"/>
      <c r="B272" s="2"/>
      <c r="I272" s="2"/>
      <c r="J272" s="2"/>
    </row>
    <row r="273" spans="1:10" ht="15.75" customHeight="1" x14ac:dyDescent="0.25">
      <c r="A273" s="2"/>
      <c r="B273" s="2"/>
      <c r="I273" s="2"/>
      <c r="J273" s="2"/>
    </row>
    <row r="274" spans="1:10" ht="15.75" customHeight="1" x14ac:dyDescent="0.25">
      <c r="A274" s="2"/>
      <c r="B274" s="2"/>
      <c r="I274" s="2"/>
      <c r="J274" s="2"/>
    </row>
    <row r="275" spans="1:10" ht="15.75" customHeight="1" x14ac:dyDescent="0.25">
      <c r="A275" s="2"/>
      <c r="B275" s="2"/>
      <c r="I275" s="2"/>
      <c r="J275" s="2"/>
    </row>
    <row r="276" spans="1:10" ht="15.75" customHeight="1" x14ac:dyDescent="0.25">
      <c r="A276" s="2"/>
      <c r="B276" s="2"/>
      <c r="I276" s="2"/>
      <c r="J276" s="2"/>
    </row>
    <row r="277" spans="1:10" ht="15.75" customHeight="1" x14ac:dyDescent="0.25">
      <c r="A277" s="2"/>
      <c r="B277" s="2"/>
      <c r="I277" s="2"/>
      <c r="J277" s="2"/>
    </row>
    <row r="278" spans="1:10" ht="15.75" customHeight="1" x14ac:dyDescent="0.25">
      <c r="A278" s="2"/>
      <c r="B278" s="2"/>
      <c r="I278" s="2"/>
      <c r="J278" s="2"/>
    </row>
    <row r="279" spans="1:10" ht="15.75" customHeight="1" x14ac:dyDescent="0.25">
      <c r="A279" s="2"/>
      <c r="B279" s="2"/>
      <c r="I279" s="2"/>
      <c r="J279" s="2"/>
    </row>
    <row r="280" spans="1:10" ht="15.75" customHeight="1" x14ac:dyDescent="0.25">
      <c r="A280" s="2"/>
      <c r="B280" s="2"/>
      <c r="I280" s="2"/>
      <c r="J280" s="2"/>
    </row>
    <row r="281" spans="1:10" ht="15.75" customHeight="1" x14ac:dyDescent="0.25">
      <c r="A281" s="2"/>
      <c r="B281" s="2"/>
      <c r="I281" s="2"/>
      <c r="J281" s="2"/>
    </row>
    <row r="282" spans="1:10" ht="15.75" customHeight="1" x14ac:dyDescent="0.25">
      <c r="A282" s="2"/>
      <c r="B282" s="2"/>
      <c r="I282" s="2"/>
      <c r="J282" s="2"/>
    </row>
    <row r="283" spans="1:10" ht="15.75" customHeight="1" x14ac:dyDescent="0.25">
      <c r="A283" s="2"/>
      <c r="B283" s="2"/>
      <c r="I283" s="2"/>
      <c r="J283" s="2"/>
    </row>
    <row r="284" spans="1:10" ht="15.75" customHeight="1" x14ac:dyDescent="0.25">
      <c r="A284" s="2"/>
      <c r="B284" s="2"/>
      <c r="I284" s="2"/>
      <c r="J284" s="2"/>
    </row>
    <row r="285" spans="1:10" ht="15.75" customHeight="1" x14ac:dyDescent="0.25">
      <c r="A285" s="2"/>
      <c r="B285" s="2"/>
      <c r="I285" s="2"/>
      <c r="J285" s="2"/>
    </row>
    <row r="286" spans="1:10" ht="15.75" customHeight="1" x14ac:dyDescent="0.25">
      <c r="A286" s="2"/>
      <c r="B286" s="2"/>
      <c r="I286" s="2"/>
      <c r="J286" s="2"/>
    </row>
    <row r="287" spans="1:10" ht="15.75" customHeight="1" x14ac:dyDescent="0.25">
      <c r="A287" s="2"/>
      <c r="B287" s="2"/>
      <c r="I287" s="2"/>
      <c r="J287" s="2"/>
    </row>
    <row r="288" spans="1:10" ht="15.75" customHeight="1" x14ac:dyDescent="0.25">
      <c r="A288" s="2"/>
      <c r="B288" s="2"/>
      <c r="I288" s="2"/>
      <c r="J288" s="2"/>
    </row>
    <row r="289" spans="1:10" ht="15.75" customHeight="1" x14ac:dyDescent="0.25">
      <c r="A289" s="2"/>
      <c r="B289" s="2"/>
      <c r="I289" s="2"/>
      <c r="J289" s="2"/>
    </row>
    <row r="290" spans="1:10" ht="15.75" customHeight="1" x14ac:dyDescent="0.25">
      <c r="A290" s="2"/>
      <c r="B290" s="2"/>
      <c r="I290" s="2"/>
      <c r="J290" s="2"/>
    </row>
    <row r="291" spans="1:10" ht="15.75" customHeight="1" x14ac:dyDescent="0.25">
      <c r="A291" s="2"/>
      <c r="B291" s="2"/>
      <c r="I291" s="2"/>
      <c r="J291" s="2"/>
    </row>
    <row r="292" spans="1:10" ht="15.75" customHeight="1" x14ac:dyDescent="0.25">
      <c r="A292" s="2"/>
      <c r="B292" s="2"/>
      <c r="I292" s="2"/>
      <c r="J292" s="2"/>
    </row>
    <row r="293" spans="1:10" ht="15.75" customHeight="1" x14ac:dyDescent="0.25">
      <c r="A293" s="2"/>
      <c r="B293" s="2"/>
      <c r="I293" s="2"/>
      <c r="J293" s="2"/>
    </row>
    <row r="294" spans="1:10" ht="15.75" customHeight="1" x14ac:dyDescent="0.25">
      <c r="A294" s="2"/>
      <c r="B294" s="2"/>
      <c r="I294" s="2"/>
      <c r="J294" s="2"/>
    </row>
    <row r="295" spans="1:10" ht="15.75" customHeight="1" x14ac:dyDescent="0.25">
      <c r="A295" s="2"/>
      <c r="B295" s="2"/>
      <c r="I295" s="2"/>
      <c r="J295" s="2"/>
    </row>
    <row r="296" spans="1:10" ht="15.75" customHeight="1" x14ac:dyDescent="0.25">
      <c r="A296" s="2"/>
      <c r="B296" s="2"/>
      <c r="I296" s="2"/>
      <c r="J296" s="2"/>
    </row>
    <row r="297" spans="1:10" ht="15.75" customHeight="1" x14ac:dyDescent="0.25">
      <c r="A297" s="2"/>
      <c r="B297" s="2"/>
      <c r="I297" s="2"/>
      <c r="J297" s="2"/>
    </row>
    <row r="298" spans="1:10" ht="15.75" customHeight="1" x14ac:dyDescent="0.25">
      <c r="A298" s="2"/>
      <c r="B298" s="2"/>
      <c r="I298" s="2"/>
      <c r="J298" s="2"/>
    </row>
    <row r="299" spans="1:10" ht="15.75" customHeight="1" x14ac:dyDescent="0.25">
      <c r="A299" s="2"/>
      <c r="B299" s="2"/>
      <c r="I299" s="2"/>
      <c r="J299" s="2"/>
    </row>
    <row r="300" spans="1:10" ht="15.75" customHeight="1" x14ac:dyDescent="0.25">
      <c r="A300" s="2"/>
      <c r="B300" s="2"/>
      <c r="I300" s="2"/>
      <c r="J300" s="2"/>
    </row>
    <row r="301" spans="1:10" ht="15.75" customHeight="1" x14ac:dyDescent="0.25">
      <c r="A301" s="2"/>
      <c r="B301" s="2"/>
      <c r="I301" s="2"/>
      <c r="J301" s="2"/>
    </row>
    <row r="302" spans="1:10" ht="15.75" customHeight="1" x14ac:dyDescent="0.25">
      <c r="A302" s="2"/>
      <c r="B302" s="2"/>
      <c r="I302" s="2"/>
      <c r="J302" s="2"/>
    </row>
    <row r="303" spans="1:10" ht="15.75" customHeight="1" x14ac:dyDescent="0.25">
      <c r="A303" s="2"/>
      <c r="B303" s="2"/>
      <c r="I303" s="2"/>
      <c r="J303" s="2"/>
    </row>
    <row r="304" spans="1:10" ht="15.75" customHeight="1" x14ac:dyDescent="0.25">
      <c r="A304" s="2"/>
      <c r="B304" s="2"/>
      <c r="I304" s="2"/>
      <c r="J304" s="2"/>
    </row>
    <row r="305" spans="1:10" ht="15.75" customHeight="1" x14ac:dyDescent="0.25">
      <c r="A305" s="2"/>
      <c r="B305" s="2"/>
      <c r="I305" s="2"/>
      <c r="J305" s="2"/>
    </row>
    <row r="306" spans="1:10" ht="15.75" customHeight="1" x14ac:dyDescent="0.25">
      <c r="A306" s="2"/>
      <c r="B306" s="2"/>
      <c r="I306" s="2"/>
      <c r="J306" s="2"/>
    </row>
    <row r="307" spans="1:10" ht="15.75" customHeight="1" x14ac:dyDescent="0.25">
      <c r="A307" s="2"/>
      <c r="B307" s="2"/>
      <c r="I307" s="2"/>
      <c r="J307" s="2"/>
    </row>
    <row r="308" spans="1:10" ht="15.75" customHeight="1" x14ac:dyDescent="0.25">
      <c r="A308" s="2"/>
      <c r="B308" s="2"/>
      <c r="I308" s="2"/>
      <c r="J308" s="2"/>
    </row>
    <row r="309" spans="1:10" ht="15.75" customHeight="1" x14ac:dyDescent="0.25">
      <c r="A309" s="2"/>
      <c r="B309" s="2"/>
      <c r="I309" s="2"/>
      <c r="J309" s="2"/>
    </row>
    <row r="310" spans="1:10" ht="15.75" customHeight="1" x14ac:dyDescent="0.25">
      <c r="A310" s="2"/>
      <c r="B310" s="2"/>
      <c r="I310" s="2"/>
      <c r="J310" s="2"/>
    </row>
    <row r="311" spans="1:10" ht="15.75" customHeight="1" x14ac:dyDescent="0.25">
      <c r="A311" s="2"/>
      <c r="B311" s="2"/>
      <c r="I311" s="2"/>
      <c r="J311" s="2"/>
    </row>
    <row r="312" spans="1:10" ht="15.75" customHeight="1" x14ac:dyDescent="0.25">
      <c r="A312" s="2"/>
      <c r="B312" s="2"/>
      <c r="I312" s="2"/>
      <c r="J312" s="2"/>
    </row>
    <row r="313" spans="1:10" ht="15.75" customHeight="1" x14ac:dyDescent="0.25">
      <c r="A313" s="2"/>
      <c r="B313" s="2"/>
      <c r="I313" s="2"/>
      <c r="J313" s="2"/>
    </row>
    <row r="314" spans="1:10" ht="15.75" customHeight="1" x14ac:dyDescent="0.25">
      <c r="A314" s="2"/>
      <c r="B314" s="2"/>
      <c r="I314" s="2"/>
      <c r="J314" s="2"/>
    </row>
    <row r="315" spans="1:10" ht="15.75" customHeight="1" x14ac:dyDescent="0.25">
      <c r="A315" s="2"/>
      <c r="B315" s="2"/>
      <c r="I315" s="2"/>
      <c r="J315" s="2"/>
    </row>
    <row r="316" spans="1:10" ht="15.75" customHeight="1" x14ac:dyDescent="0.25">
      <c r="A316" s="2"/>
      <c r="B316" s="2"/>
      <c r="I316" s="2"/>
      <c r="J316" s="2"/>
    </row>
    <row r="317" spans="1:10" ht="15.75" customHeight="1" x14ac:dyDescent="0.25">
      <c r="A317" s="2"/>
      <c r="B317" s="2"/>
      <c r="I317" s="2"/>
      <c r="J317" s="2"/>
    </row>
    <row r="318" spans="1:10" ht="15.75" customHeight="1" x14ac:dyDescent="0.25">
      <c r="A318" s="2"/>
      <c r="B318" s="2"/>
      <c r="I318" s="2"/>
      <c r="J318" s="2"/>
    </row>
    <row r="319" spans="1:10" ht="15.75" customHeight="1" x14ac:dyDescent="0.25">
      <c r="A319" s="2"/>
      <c r="B319" s="2"/>
      <c r="I319" s="2"/>
      <c r="J319" s="2"/>
    </row>
    <row r="320" spans="1:10" ht="15.75" customHeight="1" x14ac:dyDescent="0.25">
      <c r="A320" s="2"/>
      <c r="B320" s="2"/>
      <c r="I320" s="2"/>
      <c r="J320" s="2"/>
    </row>
    <row r="321" spans="1:10" ht="15.75" customHeight="1" x14ac:dyDescent="0.25">
      <c r="A321" s="2"/>
      <c r="B321" s="2"/>
      <c r="I321" s="2"/>
      <c r="J321" s="2"/>
    </row>
    <row r="322" spans="1:10" ht="15.75" customHeight="1" x14ac:dyDescent="0.25">
      <c r="A322" s="2"/>
      <c r="B322" s="2"/>
      <c r="I322" s="2"/>
      <c r="J322" s="2"/>
    </row>
    <row r="323" spans="1:10" ht="15.75" customHeight="1" x14ac:dyDescent="0.25">
      <c r="A323" s="2"/>
      <c r="B323" s="2"/>
      <c r="I323" s="2"/>
      <c r="J323" s="2"/>
    </row>
    <row r="324" spans="1:10" ht="15.75" customHeight="1" x14ac:dyDescent="0.25">
      <c r="A324" s="2"/>
      <c r="B324" s="2"/>
      <c r="I324" s="2"/>
      <c r="J324" s="2"/>
    </row>
    <row r="325" spans="1:10" ht="15.75" customHeight="1" x14ac:dyDescent="0.25">
      <c r="A325" s="2"/>
      <c r="B325" s="2"/>
      <c r="I325" s="2"/>
      <c r="J325" s="2"/>
    </row>
    <row r="326" spans="1:10" ht="15.75" customHeight="1" x14ac:dyDescent="0.25">
      <c r="A326" s="2"/>
      <c r="B326" s="2"/>
      <c r="I326" s="2"/>
      <c r="J326" s="2"/>
    </row>
    <row r="327" spans="1:10" ht="15.75" customHeight="1" x14ac:dyDescent="0.25">
      <c r="A327" s="2"/>
      <c r="B327" s="2"/>
      <c r="I327" s="2"/>
      <c r="J327" s="2"/>
    </row>
    <row r="328" spans="1:10" ht="15.75" customHeight="1" x14ac:dyDescent="0.25">
      <c r="A328" s="2"/>
      <c r="B328" s="2"/>
      <c r="I328" s="2"/>
      <c r="J328" s="2"/>
    </row>
    <row r="329" spans="1:10" ht="15.75" customHeight="1" x14ac:dyDescent="0.25">
      <c r="A329" s="2"/>
      <c r="B329" s="2"/>
      <c r="I329" s="2"/>
      <c r="J329" s="2"/>
    </row>
    <row r="330" spans="1:10" ht="15.75" customHeight="1" x14ac:dyDescent="0.25">
      <c r="A330" s="2"/>
      <c r="B330" s="2"/>
      <c r="I330" s="2"/>
      <c r="J330" s="2"/>
    </row>
    <row r="331" spans="1:10" ht="15.75" customHeight="1" x14ac:dyDescent="0.25">
      <c r="A331" s="2"/>
      <c r="B331" s="2"/>
      <c r="I331" s="2"/>
      <c r="J331" s="2"/>
    </row>
    <row r="332" spans="1:10" ht="15.75" customHeight="1" x14ac:dyDescent="0.25">
      <c r="A332" s="2"/>
      <c r="B332" s="2"/>
      <c r="I332" s="2"/>
      <c r="J332" s="2"/>
    </row>
    <row r="333" spans="1:10" ht="15.75" customHeight="1" x14ac:dyDescent="0.25">
      <c r="A333" s="2"/>
      <c r="B333" s="2"/>
      <c r="I333" s="2"/>
      <c r="J333" s="2"/>
    </row>
    <row r="334" spans="1:10" ht="15.75" customHeight="1" x14ac:dyDescent="0.25">
      <c r="A334" s="2"/>
      <c r="B334" s="2"/>
      <c r="I334" s="2"/>
      <c r="J334" s="2"/>
    </row>
    <row r="335" spans="1:10" ht="15.75" customHeight="1" x14ac:dyDescent="0.25">
      <c r="A335" s="2"/>
      <c r="B335" s="2"/>
      <c r="I335" s="2"/>
      <c r="J335" s="2"/>
    </row>
    <row r="336" spans="1:10" ht="15.75" customHeight="1" x14ac:dyDescent="0.25">
      <c r="A336" s="2"/>
      <c r="B336" s="2"/>
      <c r="I336" s="2"/>
      <c r="J336" s="2"/>
    </row>
    <row r="337" spans="1:10" ht="15.75" customHeight="1" x14ac:dyDescent="0.25">
      <c r="A337" s="2"/>
      <c r="B337" s="2"/>
      <c r="I337" s="2"/>
      <c r="J337" s="2"/>
    </row>
    <row r="338" spans="1:10" ht="15.75" customHeight="1" x14ac:dyDescent="0.25">
      <c r="A338" s="2"/>
      <c r="B338" s="2"/>
      <c r="I338" s="2"/>
      <c r="J338" s="2"/>
    </row>
    <row r="339" spans="1:10" ht="15.75" customHeight="1" x14ac:dyDescent="0.25">
      <c r="A339" s="2"/>
      <c r="B339" s="2"/>
      <c r="I339" s="2"/>
      <c r="J339" s="2"/>
    </row>
    <row r="340" spans="1:10" ht="15.75" customHeight="1" x14ac:dyDescent="0.25">
      <c r="A340" s="2"/>
      <c r="B340" s="2"/>
      <c r="I340" s="2"/>
      <c r="J340" s="2"/>
    </row>
    <row r="341" spans="1:10" ht="15.75" customHeight="1" x14ac:dyDescent="0.25">
      <c r="A341" s="2"/>
      <c r="B341" s="2"/>
      <c r="I341" s="2"/>
      <c r="J341" s="2"/>
    </row>
    <row r="342" spans="1:10" ht="15.75" customHeight="1" x14ac:dyDescent="0.25">
      <c r="A342" s="2"/>
      <c r="B342" s="2"/>
      <c r="I342" s="2"/>
      <c r="J342" s="2"/>
    </row>
    <row r="343" spans="1:10" ht="15.75" customHeight="1" x14ac:dyDescent="0.25">
      <c r="A343" s="2"/>
      <c r="B343" s="2"/>
      <c r="I343" s="2"/>
      <c r="J343" s="2"/>
    </row>
    <row r="344" spans="1:10" ht="15.75" customHeight="1" x14ac:dyDescent="0.25">
      <c r="A344" s="2"/>
      <c r="B344" s="2"/>
      <c r="I344" s="2"/>
      <c r="J344" s="2"/>
    </row>
    <row r="345" spans="1:10" ht="15.75" customHeight="1" x14ac:dyDescent="0.25">
      <c r="A345" s="2"/>
      <c r="B345" s="2"/>
      <c r="I345" s="2"/>
      <c r="J345" s="2"/>
    </row>
    <row r="346" spans="1:10" ht="15.75" customHeight="1" x14ac:dyDescent="0.25">
      <c r="A346" s="2"/>
      <c r="B346" s="2"/>
      <c r="I346" s="2"/>
      <c r="J346" s="2"/>
    </row>
    <row r="347" spans="1:10" ht="15.75" customHeight="1" x14ac:dyDescent="0.25">
      <c r="A347" s="2"/>
      <c r="B347" s="2"/>
      <c r="I347" s="2"/>
      <c r="J347" s="2"/>
    </row>
    <row r="348" spans="1:10" ht="15.75" customHeight="1" x14ac:dyDescent="0.25">
      <c r="A348" s="2"/>
      <c r="B348" s="2"/>
      <c r="I348" s="2"/>
      <c r="J348" s="2"/>
    </row>
    <row r="349" spans="1:10" ht="15.75" customHeight="1" x14ac:dyDescent="0.25">
      <c r="A349" s="2"/>
      <c r="B349" s="2"/>
      <c r="I349" s="2"/>
      <c r="J349" s="2"/>
    </row>
    <row r="350" spans="1:10" ht="15.75" customHeight="1" x14ac:dyDescent="0.25">
      <c r="A350" s="2"/>
      <c r="B350" s="2"/>
      <c r="I350" s="2"/>
      <c r="J350" s="2"/>
    </row>
    <row r="351" spans="1:10" ht="15.75" customHeight="1" x14ac:dyDescent="0.25">
      <c r="A351" s="2"/>
      <c r="B351" s="2"/>
      <c r="I351" s="2"/>
      <c r="J351" s="2"/>
    </row>
    <row r="352" spans="1:10" ht="15.75" customHeight="1" x14ac:dyDescent="0.25">
      <c r="A352" s="2"/>
      <c r="B352" s="2"/>
      <c r="I352" s="2"/>
      <c r="J352" s="2"/>
    </row>
    <row r="353" spans="1:10" ht="15.75" customHeight="1" x14ac:dyDescent="0.25">
      <c r="A353" s="2"/>
      <c r="B353" s="2"/>
      <c r="I353" s="2"/>
      <c r="J353" s="2"/>
    </row>
    <row r="354" spans="1:10" ht="15.75" customHeight="1" x14ac:dyDescent="0.25">
      <c r="A354" s="2"/>
      <c r="B354" s="2"/>
      <c r="I354" s="2"/>
      <c r="J354" s="2"/>
    </row>
    <row r="355" spans="1:10" ht="15.75" customHeight="1" x14ac:dyDescent="0.25">
      <c r="A355" s="2"/>
      <c r="B355" s="2"/>
      <c r="I355" s="2"/>
      <c r="J355" s="2"/>
    </row>
    <row r="356" spans="1:10" ht="15.75" customHeight="1" x14ac:dyDescent="0.25">
      <c r="A356" s="2"/>
      <c r="B356" s="2"/>
      <c r="I356" s="2"/>
      <c r="J356" s="2"/>
    </row>
    <row r="357" spans="1:10" ht="15.75" customHeight="1" x14ac:dyDescent="0.25">
      <c r="A357" s="2"/>
      <c r="B357" s="2"/>
      <c r="I357" s="2"/>
      <c r="J357" s="2"/>
    </row>
    <row r="358" spans="1:10" ht="15.75" customHeight="1" x14ac:dyDescent="0.25">
      <c r="A358" s="2"/>
      <c r="B358" s="2"/>
      <c r="I358" s="2"/>
      <c r="J358" s="2"/>
    </row>
    <row r="359" spans="1:10" ht="15.75" customHeight="1" x14ac:dyDescent="0.25">
      <c r="A359" s="2"/>
      <c r="B359" s="2"/>
      <c r="I359" s="2"/>
      <c r="J359" s="2"/>
    </row>
    <row r="360" spans="1:10" ht="15.75" customHeight="1" x14ac:dyDescent="0.25">
      <c r="A360" s="2"/>
      <c r="B360" s="2"/>
      <c r="I360" s="2"/>
      <c r="J360" s="2"/>
    </row>
    <row r="361" spans="1:10" ht="15.75" customHeight="1" x14ac:dyDescent="0.25">
      <c r="A361" s="2"/>
      <c r="B361" s="2"/>
      <c r="I361" s="2"/>
      <c r="J361" s="2"/>
    </row>
    <row r="362" spans="1:10" ht="15.75" customHeight="1" x14ac:dyDescent="0.25">
      <c r="A362" s="2"/>
      <c r="B362" s="2"/>
      <c r="I362" s="2"/>
      <c r="J362" s="2"/>
    </row>
    <row r="363" spans="1:10" ht="15.75" customHeight="1" x14ac:dyDescent="0.25">
      <c r="A363" s="2"/>
      <c r="B363" s="2"/>
      <c r="I363" s="2"/>
      <c r="J363" s="2"/>
    </row>
    <row r="364" spans="1:10" ht="15.75" customHeight="1" x14ac:dyDescent="0.25">
      <c r="A364" s="2"/>
      <c r="B364" s="2"/>
      <c r="I364" s="2"/>
      <c r="J364" s="2"/>
    </row>
    <row r="365" spans="1:10" ht="15.75" customHeight="1" x14ac:dyDescent="0.25">
      <c r="A365" s="2"/>
      <c r="B365" s="2"/>
      <c r="I365" s="2"/>
      <c r="J365" s="2"/>
    </row>
    <row r="366" spans="1:10" ht="15.75" customHeight="1" x14ac:dyDescent="0.25">
      <c r="A366" s="2"/>
      <c r="B366" s="2"/>
      <c r="I366" s="2"/>
      <c r="J366" s="2"/>
    </row>
    <row r="367" spans="1:10" ht="15.75" customHeight="1" x14ac:dyDescent="0.25">
      <c r="A367" s="2"/>
      <c r="B367" s="2"/>
      <c r="I367" s="2"/>
      <c r="J367" s="2"/>
    </row>
    <row r="368" spans="1:10" ht="15.75" customHeight="1" x14ac:dyDescent="0.25">
      <c r="A368" s="2"/>
      <c r="B368" s="2"/>
      <c r="I368" s="2"/>
      <c r="J368" s="2"/>
    </row>
    <row r="369" spans="1:10" ht="15.75" customHeight="1" x14ac:dyDescent="0.25">
      <c r="A369" s="2"/>
      <c r="B369" s="2"/>
      <c r="I369" s="2"/>
      <c r="J369" s="2"/>
    </row>
    <row r="370" spans="1:10" ht="15.75" customHeight="1" x14ac:dyDescent="0.25">
      <c r="A370" s="2"/>
      <c r="B370" s="2"/>
      <c r="I370" s="2"/>
      <c r="J370" s="2"/>
    </row>
    <row r="371" spans="1:10" ht="15.75" customHeight="1" x14ac:dyDescent="0.25">
      <c r="A371" s="2"/>
      <c r="B371" s="2"/>
      <c r="I371" s="2"/>
      <c r="J371" s="2"/>
    </row>
    <row r="372" spans="1:10" ht="15.75" customHeight="1" x14ac:dyDescent="0.25">
      <c r="A372" s="2"/>
      <c r="B372" s="2"/>
      <c r="I372" s="2"/>
      <c r="J372" s="2"/>
    </row>
    <row r="373" spans="1:10" ht="15.75" customHeight="1" x14ac:dyDescent="0.25">
      <c r="A373" s="2"/>
      <c r="B373" s="2"/>
      <c r="I373" s="2"/>
      <c r="J373" s="2"/>
    </row>
    <row r="374" spans="1:10" ht="15.75" customHeight="1" x14ac:dyDescent="0.25">
      <c r="A374" s="2"/>
      <c r="B374" s="2"/>
      <c r="I374" s="2"/>
      <c r="J374" s="2"/>
    </row>
    <row r="375" spans="1:10" ht="15.75" customHeight="1" x14ac:dyDescent="0.25">
      <c r="A375" s="2"/>
      <c r="B375" s="2"/>
      <c r="I375" s="2"/>
      <c r="J375" s="2"/>
    </row>
    <row r="376" spans="1:10" ht="15.75" customHeight="1" x14ac:dyDescent="0.25">
      <c r="A376" s="2"/>
      <c r="B376" s="2"/>
      <c r="I376" s="2"/>
      <c r="J376" s="2"/>
    </row>
    <row r="377" spans="1:10" ht="15.75" customHeight="1" x14ac:dyDescent="0.25">
      <c r="A377" s="2"/>
      <c r="B377" s="2"/>
      <c r="I377" s="2"/>
      <c r="J377" s="2"/>
    </row>
    <row r="378" spans="1:10" ht="15.75" customHeight="1" x14ac:dyDescent="0.25">
      <c r="A378" s="2"/>
      <c r="B378" s="2"/>
      <c r="I378" s="2"/>
      <c r="J378" s="2"/>
    </row>
    <row r="379" spans="1:10" ht="15.75" customHeight="1" x14ac:dyDescent="0.25">
      <c r="A379" s="2"/>
      <c r="B379" s="2"/>
      <c r="I379" s="2"/>
      <c r="J379" s="2"/>
    </row>
    <row r="380" spans="1:10" ht="15.75" customHeight="1" x14ac:dyDescent="0.25">
      <c r="A380" s="2"/>
      <c r="B380" s="2"/>
      <c r="I380" s="2"/>
      <c r="J380" s="2"/>
    </row>
    <row r="381" spans="1:10" ht="15.75" customHeight="1" x14ac:dyDescent="0.25">
      <c r="A381" s="2"/>
      <c r="B381" s="2"/>
      <c r="I381" s="2"/>
      <c r="J381" s="2"/>
    </row>
    <row r="382" spans="1:10" ht="15.75" customHeight="1" x14ac:dyDescent="0.25">
      <c r="A382" s="2"/>
      <c r="B382" s="2"/>
      <c r="I382" s="2"/>
      <c r="J382" s="2"/>
    </row>
    <row r="383" spans="1:10" ht="15.75" customHeight="1" x14ac:dyDescent="0.25">
      <c r="A383" s="2"/>
      <c r="B383" s="2"/>
      <c r="I383" s="2"/>
      <c r="J383" s="2"/>
    </row>
    <row r="384" spans="1:10" ht="15.75" customHeight="1" x14ac:dyDescent="0.25">
      <c r="A384" s="2"/>
      <c r="B384" s="2"/>
      <c r="I384" s="2"/>
      <c r="J384" s="2"/>
    </row>
    <row r="385" spans="1:10" ht="15.75" customHeight="1" x14ac:dyDescent="0.25">
      <c r="A385" s="2"/>
      <c r="B385" s="2"/>
      <c r="I385" s="2"/>
      <c r="J385" s="2"/>
    </row>
    <row r="386" spans="1:10" ht="15.75" customHeight="1" x14ac:dyDescent="0.25">
      <c r="A386" s="2"/>
      <c r="B386" s="2"/>
      <c r="I386" s="2"/>
      <c r="J386" s="2"/>
    </row>
    <row r="387" spans="1:10" ht="15.75" customHeight="1" x14ac:dyDescent="0.25">
      <c r="A387" s="2"/>
      <c r="B387" s="2"/>
      <c r="I387" s="2"/>
      <c r="J387" s="2"/>
    </row>
    <row r="388" spans="1:10" ht="15.75" customHeight="1" x14ac:dyDescent="0.25">
      <c r="A388" s="2"/>
      <c r="B388" s="2"/>
      <c r="I388" s="2"/>
      <c r="J388" s="2"/>
    </row>
    <row r="389" spans="1:10" ht="15.75" customHeight="1" x14ac:dyDescent="0.25">
      <c r="A389" s="2"/>
      <c r="B389" s="2"/>
      <c r="I389" s="2"/>
      <c r="J389" s="2"/>
    </row>
    <row r="390" spans="1:10" ht="15.75" customHeight="1" x14ac:dyDescent="0.25">
      <c r="A390" s="2"/>
      <c r="B390" s="2"/>
      <c r="I390" s="2"/>
      <c r="J390" s="2"/>
    </row>
    <row r="391" spans="1:10" ht="15.75" customHeight="1" x14ac:dyDescent="0.25">
      <c r="A391" s="2"/>
      <c r="B391" s="2"/>
      <c r="I391" s="2"/>
      <c r="J391" s="2"/>
    </row>
    <row r="392" spans="1:10" ht="15.75" customHeight="1" x14ac:dyDescent="0.25">
      <c r="A392" s="2"/>
      <c r="B392" s="2"/>
      <c r="I392" s="2"/>
      <c r="J392" s="2"/>
    </row>
    <row r="393" spans="1:10" ht="15.75" customHeight="1" x14ac:dyDescent="0.25">
      <c r="A393" s="2"/>
      <c r="B393" s="2"/>
      <c r="I393" s="2"/>
      <c r="J393" s="2"/>
    </row>
    <row r="394" spans="1:10" ht="15.75" customHeight="1" x14ac:dyDescent="0.25">
      <c r="A394" s="2"/>
      <c r="B394" s="2"/>
      <c r="I394" s="2"/>
      <c r="J394" s="2"/>
    </row>
    <row r="395" spans="1:10" ht="15.75" customHeight="1" x14ac:dyDescent="0.25">
      <c r="A395" s="2"/>
      <c r="B395" s="2"/>
      <c r="I395" s="2"/>
      <c r="J395" s="2"/>
    </row>
    <row r="396" spans="1:10" ht="15.75" customHeight="1" x14ac:dyDescent="0.25">
      <c r="A396" s="2"/>
      <c r="B396" s="2"/>
      <c r="I396" s="2"/>
      <c r="J396" s="2"/>
    </row>
    <row r="397" spans="1:10" ht="15.75" customHeight="1" x14ac:dyDescent="0.25">
      <c r="A397" s="2"/>
      <c r="B397" s="2"/>
      <c r="I397" s="2"/>
      <c r="J397" s="2"/>
    </row>
    <row r="398" spans="1:10" ht="15.75" customHeight="1" x14ac:dyDescent="0.25">
      <c r="A398" s="2"/>
      <c r="B398" s="2"/>
      <c r="I398" s="2"/>
      <c r="J398" s="2"/>
    </row>
    <row r="399" spans="1:10" ht="15.75" customHeight="1" x14ac:dyDescent="0.25">
      <c r="A399" s="2"/>
      <c r="B399" s="2"/>
      <c r="I399" s="2"/>
      <c r="J399" s="2"/>
    </row>
    <row r="400" spans="1:10" ht="15.75" customHeight="1" x14ac:dyDescent="0.25">
      <c r="A400" s="2"/>
      <c r="B400" s="2"/>
      <c r="I400" s="2"/>
      <c r="J400" s="2"/>
    </row>
    <row r="401" spans="1:10" ht="15.75" customHeight="1" x14ac:dyDescent="0.25">
      <c r="A401" s="2"/>
      <c r="B401" s="2"/>
      <c r="I401" s="2"/>
      <c r="J401" s="2"/>
    </row>
    <row r="402" spans="1:10" ht="15.75" customHeight="1" x14ac:dyDescent="0.25">
      <c r="A402" s="2"/>
      <c r="B402" s="2"/>
      <c r="I402" s="2"/>
      <c r="J402" s="2"/>
    </row>
    <row r="403" spans="1:10" ht="15.75" customHeight="1" x14ac:dyDescent="0.25">
      <c r="A403" s="2"/>
      <c r="B403" s="2"/>
      <c r="I403" s="2"/>
      <c r="J403" s="2"/>
    </row>
    <row r="404" spans="1:10" ht="15.75" customHeight="1" x14ac:dyDescent="0.25">
      <c r="A404" s="2"/>
      <c r="B404" s="2"/>
      <c r="I404" s="2"/>
      <c r="J404" s="2"/>
    </row>
    <row r="405" spans="1:10" ht="15.75" customHeight="1" x14ac:dyDescent="0.25">
      <c r="A405" s="2"/>
      <c r="B405" s="2"/>
      <c r="I405" s="2"/>
      <c r="J405" s="2"/>
    </row>
    <row r="406" spans="1:10" ht="15.75" customHeight="1" x14ac:dyDescent="0.25">
      <c r="A406" s="2"/>
      <c r="B406" s="2"/>
      <c r="I406" s="2"/>
      <c r="J406" s="2"/>
    </row>
    <row r="407" spans="1:10" ht="15.75" customHeight="1" x14ac:dyDescent="0.25">
      <c r="A407" s="2"/>
      <c r="B407" s="2"/>
      <c r="I407" s="2"/>
      <c r="J407" s="2"/>
    </row>
    <row r="408" spans="1:10" ht="15.75" customHeight="1" x14ac:dyDescent="0.25">
      <c r="A408" s="2"/>
      <c r="B408" s="2"/>
      <c r="I408" s="2"/>
      <c r="J408" s="2"/>
    </row>
    <row r="409" spans="1:10" ht="15.75" customHeight="1" x14ac:dyDescent="0.25">
      <c r="A409" s="2"/>
      <c r="B409" s="2"/>
      <c r="I409" s="2"/>
      <c r="J409" s="2"/>
    </row>
    <row r="410" spans="1:10" ht="15.75" customHeight="1" x14ac:dyDescent="0.25">
      <c r="A410" s="2"/>
      <c r="B410" s="2"/>
      <c r="I410" s="2"/>
      <c r="J410" s="2"/>
    </row>
    <row r="411" spans="1:10" ht="15.75" customHeight="1" x14ac:dyDescent="0.25">
      <c r="A411" s="2"/>
      <c r="B411" s="2"/>
      <c r="I411" s="2"/>
      <c r="J411" s="2"/>
    </row>
    <row r="412" spans="1:10" ht="15.75" customHeight="1" x14ac:dyDescent="0.25">
      <c r="A412" s="2"/>
      <c r="B412" s="2"/>
      <c r="I412" s="2"/>
      <c r="J412" s="2"/>
    </row>
    <row r="413" spans="1:10" ht="15.75" customHeight="1" x14ac:dyDescent="0.25">
      <c r="A413" s="2"/>
      <c r="B413" s="2"/>
      <c r="I413" s="2"/>
      <c r="J413" s="2"/>
    </row>
    <row r="414" spans="1:10" ht="15.75" customHeight="1" x14ac:dyDescent="0.25">
      <c r="A414" s="2"/>
      <c r="B414" s="2"/>
      <c r="I414" s="2"/>
      <c r="J414" s="2"/>
    </row>
    <row r="415" spans="1:10" ht="15.75" customHeight="1" x14ac:dyDescent="0.25">
      <c r="A415" s="2"/>
      <c r="B415" s="2"/>
      <c r="I415" s="2"/>
      <c r="J415" s="2"/>
    </row>
    <row r="416" spans="1:10" ht="15.75" customHeight="1" x14ac:dyDescent="0.25">
      <c r="A416" s="2"/>
      <c r="B416" s="2"/>
      <c r="I416" s="2"/>
      <c r="J416" s="2"/>
    </row>
    <row r="417" spans="1:10" ht="15.75" customHeight="1" x14ac:dyDescent="0.25">
      <c r="A417" s="2"/>
      <c r="B417" s="2"/>
      <c r="I417" s="2"/>
      <c r="J417" s="2"/>
    </row>
    <row r="418" spans="1:10" ht="15.75" customHeight="1" x14ac:dyDescent="0.25">
      <c r="A418" s="2"/>
      <c r="B418" s="2"/>
      <c r="I418" s="2"/>
      <c r="J418" s="2"/>
    </row>
    <row r="419" spans="1:10" ht="15.75" customHeight="1" x14ac:dyDescent="0.25">
      <c r="A419" s="2"/>
      <c r="B419" s="2"/>
      <c r="I419" s="2"/>
      <c r="J419" s="2"/>
    </row>
    <row r="420" spans="1:10" ht="15.75" customHeight="1" x14ac:dyDescent="0.25">
      <c r="A420" s="2"/>
      <c r="B420" s="2"/>
      <c r="I420" s="2"/>
      <c r="J420" s="2"/>
    </row>
    <row r="421" spans="1:10" ht="15.75" customHeight="1" x14ac:dyDescent="0.25">
      <c r="A421" s="2"/>
      <c r="B421" s="2"/>
      <c r="I421" s="2"/>
      <c r="J421" s="2"/>
    </row>
    <row r="422" spans="1:10" ht="15.75" customHeight="1" x14ac:dyDescent="0.25">
      <c r="A422" s="2"/>
      <c r="B422" s="2"/>
      <c r="I422" s="2"/>
      <c r="J422" s="2"/>
    </row>
    <row r="423" spans="1:10" ht="15.75" customHeight="1" x14ac:dyDescent="0.25">
      <c r="A423" s="2"/>
      <c r="B423" s="2"/>
      <c r="I423" s="2"/>
      <c r="J423" s="2"/>
    </row>
    <row r="424" spans="1:10" ht="15.75" customHeight="1" x14ac:dyDescent="0.25">
      <c r="A424" s="2"/>
      <c r="B424" s="2"/>
      <c r="I424" s="2"/>
      <c r="J424" s="2"/>
    </row>
    <row r="425" spans="1:10" ht="15.75" customHeight="1" x14ac:dyDescent="0.25">
      <c r="A425" s="2"/>
      <c r="B425" s="2"/>
      <c r="I425" s="2"/>
      <c r="J425" s="2"/>
    </row>
    <row r="426" spans="1:10" ht="15.75" customHeight="1" x14ac:dyDescent="0.25">
      <c r="A426" s="2"/>
      <c r="B426" s="2"/>
      <c r="I426" s="2"/>
      <c r="J426" s="2"/>
    </row>
    <row r="427" spans="1:10" ht="15.75" customHeight="1" x14ac:dyDescent="0.25">
      <c r="A427" s="2"/>
      <c r="B427" s="2"/>
      <c r="I427" s="2"/>
      <c r="J427" s="2"/>
    </row>
    <row r="428" spans="1:10" ht="15.75" customHeight="1" x14ac:dyDescent="0.25">
      <c r="A428" s="2"/>
      <c r="B428" s="2"/>
      <c r="I428" s="2"/>
      <c r="J428" s="2"/>
    </row>
    <row r="429" spans="1:10" ht="15.75" customHeight="1" x14ac:dyDescent="0.25">
      <c r="A429" s="2"/>
      <c r="B429" s="2"/>
      <c r="I429" s="2"/>
      <c r="J429" s="2"/>
    </row>
    <row r="430" spans="1:10" ht="15.75" customHeight="1" x14ac:dyDescent="0.25">
      <c r="A430" s="2"/>
      <c r="B430" s="2"/>
      <c r="I430" s="2"/>
      <c r="J430" s="2"/>
    </row>
    <row r="431" spans="1:10" ht="15.75" customHeight="1" x14ac:dyDescent="0.25">
      <c r="A431" s="2"/>
      <c r="B431" s="2"/>
      <c r="I431" s="2"/>
      <c r="J431" s="2"/>
    </row>
    <row r="432" spans="1:10" ht="15.75" customHeight="1" x14ac:dyDescent="0.25">
      <c r="A432" s="2"/>
      <c r="B432" s="2"/>
      <c r="I432" s="2"/>
      <c r="J432" s="2"/>
    </row>
    <row r="433" spans="1:10" ht="15.75" customHeight="1" x14ac:dyDescent="0.25">
      <c r="A433" s="2"/>
      <c r="B433" s="2"/>
      <c r="I433" s="2"/>
      <c r="J433" s="2"/>
    </row>
    <row r="434" spans="1:10" ht="15.75" customHeight="1" x14ac:dyDescent="0.25">
      <c r="A434" s="2"/>
      <c r="B434" s="2"/>
      <c r="I434" s="2"/>
      <c r="J434" s="2"/>
    </row>
    <row r="435" spans="1:10" ht="15.75" customHeight="1" x14ac:dyDescent="0.25">
      <c r="A435" s="2"/>
      <c r="B435" s="2"/>
      <c r="I435" s="2"/>
      <c r="J435" s="2"/>
    </row>
    <row r="436" spans="1:10" ht="15.75" customHeight="1" x14ac:dyDescent="0.25">
      <c r="A436" s="2"/>
      <c r="B436" s="2"/>
      <c r="I436" s="2"/>
      <c r="J436" s="2"/>
    </row>
    <row r="437" spans="1:10" ht="15.75" customHeight="1" x14ac:dyDescent="0.25">
      <c r="A437" s="2"/>
      <c r="B437" s="2"/>
      <c r="I437" s="2"/>
      <c r="J437" s="2"/>
    </row>
    <row r="438" spans="1:10" ht="15.75" customHeight="1" x14ac:dyDescent="0.25">
      <c r="A438" s="2"/>
      <c r="B438" s="2"/>
      <c r="I438" s="2"/>
      <c r="J438" s="2"/>
    </row>
    <row r="439" spans="1:10" ht="15.75" customHeight="1" x14ac:dyDescent="0.25">
      <c r="A439" s="2"/>
      <c r="B439" s="2"/>
      <c r="I439" s="2"/>
      <c r="J439" s="2"/>
    </row>
    <row r="440" spans="1:10" ht="15.75" customHeight="1" x14ac:dyDescent="0.25">
      <c r="A440" s="2"/>
      <c r="B440" s="2"/>
      <c r="I440" s="2"/>
      <c r="J440" s="2"/>
    </row>
    <row r="441" spans="1:10" ht="15.75" customHeight="1" x14ac:dyDescent="0.25">
      <c r="A441" s="2"/>
      <c r="B441" s="2"/>
      <c r="I441" s="2"/>
      <c r="J441" s="2"/>
    </row>
    <row r="442" spans="1:10" ht="15.75" customHeight="1" x14ac:dyDescent="0.25">
      <c r="A442" s="2"/>
      <c r="B442" s="2"/>
      <c r="I442" s="2"/>
      <c r="J442" s="2"/>
    </row>
    <row r="443" spans="1:10" ht="15.75" customHeight="1" x14ac:dyDescent="0.25">
      <c r="A443" s="2"/>
      <c r="B443" s="2"/>
      <c r="I443" s="2"/>
      <c r="J443" s="2"/>
    </row>
    <row r="444" spans="1:10" ht="15.75" customHeight="1" x14ac:dyDescent="0.25">
      <c r="A444" s="2"/>
      <c r="B444" s="2"/>
      <c r="I444" s="2"/>
      <c r="J444" s="2"/>
    </row>
    <row r="445" spans="1:10" ht="15.75" customHeight="1" x14ac:dyDescent="0.25">
      <c r="A445" s="2"/>
      <c r="B445" s="2"/>
      <c r="I445" s="2"/>
      <c r="J445" s="2"/>
    </row>
    <row r="446" spans="1:10" ht="15.75" customHeight="1" x14ac:dyDescent="0.25">
      <c r="A446" s="2"/>
      <c r="B446" s="2"/>
      <c r="I446" s="2"/>
      <c r="J446" s="2"/>
    </row>
    <row r="447" spans="1:10" ht="15.75" customHeight="1" x14ac:dyDescent="0.25">
      <c r="A447" s="2"/>
      <c r="B447" s="2"/>
      <c r="I447" s="2"/>
      <c r="J447" s="2"/>
    </row>
    <row r="448" spans="1:10" ht="15.75" customHeight="1" x14ac:dyDescent="0.25">
      <c r="A448" s="2"/>
      <c r="B448" s="2"/>
      <c r="I448" s="2"/>
      <c r="J448" s="2"/>
    </row>
    <row r="449" spans="1:10" ht="15.75" customHeight="1" x14ac:dyDescent="0.25">
      <c r="A449" s="2"/>
      <c r="B449" s="2"/>
      <c r="I449" s="2"/>
      <c r="J449" s="2"/>
    </row>
    <row r="450" spans="1:10" ht="15.75" customHeight="1" x14ac:dyDescent="0.25">
      <c r="A450" s="2"/>
      <c r="B450" s="2"/>
      <c r="I450" s="2"/>
      <c r="J450" s="2"/>
    </row>
    <row r="451" spans="1:10" ht="15.75" customHeight="1" x14ac:dyDescent="0.25">
      <c r="A451" s="2"/>
      <c r="B451" s="2"/>
      <c r="I451" s="2"/>
      <c r="J451" s="2"/>
    </row>
    <row r="452" spans="1:10" ht="15.75" customHeight="1" x14ac:dyDescent="0.25">
      <c r="A452" s="2"/>
      <c r="B452" s="2"/>
      <c r="I452" s="2"/>
      <c r="J452" s="2"/>
    </row>
    <row r="453" spans="1:10" ht="15.75" customHeight="1" x14ac:dyDescent="0.25">
      <c r="A453" s="2"/>
      <c r="B453" s="2"/>
      <c r="I453" s="2"/>
      <c r="J453" s="2"/>
    </row>
    <row r="454" spans="1:10" ht="15.75" customHeight="1" x14ac:dyDescent="0.25">
      <c r="A454" s="2"/>
      <c r="B454" s="2"/>
      <c r="I454" s="2"/>
      <c r="J454" s="2"/>
    </row>
    <row r="455" spans="1:10" ht="15.75" customHeight="1" x14ac:dyDescent="0.25">
      <c r="A455" s="2"/>
      <c r="B455" s="2"/>
      <c r="I455" s="2"/>
      <c r="J455" s="2"/>
    </row>
    <row r="456" spans="1:10" ht="15.75" customHeight="1" x14ac:dyDescent="0.25">
      <c r="A456" s="2"/>
      <c r="B456" s="2"/>
      <c r="I456" s="2"/>
      <c r="J456" s="2"/>
    </row>
    <row r="457" spans="1:10" ht="15.75" customHeight="1" x14ac:dyDescent="0.25">
      <c r="A457" s="2"/>
      <c r="B457" s="2"/>
      <c r="I457" s="2"/>
      <c r="J457" s="2"/>
    </row>
    <row r="458" spans="1:10" ht="15.75" customHeight="1" x14ac:dyDescent="0.25">
      <c r="A458" s="2"/>
      <c r="B458" s="2"/>
      <c r="I458" s="2"/>
      <c r="J458" s="2"/>
    </row>
    <row r="459" spans="1:10" ht="15.75" customHeight="1" x14ac:dyDescent="0.25">
      <c r="A459" s="2"/>
      <c r="B459" s="2"/>
      <c r="I459" s="2"/>
      <c r="J459" s="2"/>
    </row>
    <row r="460" spans="1:10" ht="15.75" customHeight="1" x14ac:dyDescent="0.25">
      <c r="A460" s="2"/>
      <c r="B460" s="2"/>
      <c r="I460" s="2"/>
      <c r="J460" s="2"/>
    </row>
    <row r="461" spans="1:10" ht="15.75" customHeight="1" x14ac:dyDescent="0.25">
      <c r="A461" s="2"/>
      <c r="B461" s="2"/>
      <c r="I461" s="2"/>
      <c r="J461" s="2"/>
    </row>
    <row r="462" spans="1:10" ht="15.75" customHeight="1" x14ac:dyDescent="0.25">
      <c r="A462" s="2"/>
      <c r="B462" s="2"/>
      <c r="I462" s="2"/>
      <c r="J462" s="2"/>
    </row>
    <row r="463" spans="1:10" ht="15.75" customHeight="1" x14ac:dyDescent="0.25">
      <c r="A463" s="2"/>
      <c r="B463" s="2"/>
      <c r="I463" s="2"/>
      <c r="J463" s="2"/>
    </row>
    <row r="464" spans="1:10" ht="15.75" customHeight="1" x14ac:dyDescent="0.25">
      <c r="A464" s="2"/>
      <c r="B464" s="2"/>
      <c r="I464" s="2"/>
      <c r="J464" s="2"/>
    </row>
    <row r="465" spans="1:10" ht="15.75" customHeight="1" x14ac:dyDescent="0.25">
      <c r="A465" s="2"/>
      <c r="B465" s="2"/>
      <c r="I465" s="2"/>
      <c r="J465" s="2"/>
    </row>
    <row r="466" spans="1:10" ht="15.75" customHeight="1" x14ac:dyDescent="0.25">
      <c r="A466" s="2"/>
      <c r="B466" s="2"/>
      <c r="I466" s="2"/>
      <c r="J466" s="2"/>
    </row>
    <row r="467" spans="1:10" ht="15.75" customHeight="1" x14ac:dyDescent="0.25">
      <c r="A467" s="2"/>
      <c r="B467" s="2"/>
      <c r="I467" s="2"/>
      <c r="J467" s="2"/>
    </row>
    <row r="468" spans="1:10" ht="15.75" customHeight="1" x14ac:dyDescent="0.25">
      <c r="A468" s="2"/>
      <c r="B468" s="2"/>
      <c r="I468" s="2"/>
      <c r="J468" s="2"/>
    </row>
    <row r="469" spans="1:10" ht="15.75" customHeight="1" x14ac:dyDescent="0.25">
      <c r="A469" s="2"/>
      <c r="B469" s="2"/>
      <c r="I469" s="2"/>
      <c r="J469" s="2"/>
    </row>
    <row r="470" spans="1:10" ht="15.75" customHeight="1" x14ac:dyDescent="0.25">
      <c r="A470" s="2"/>
      <c r="B470" s="2"/>
      <c r="I470" s="2"/>
      <c r="J470" s="2"/>
    </row>
    <row r="471" spans="1:10" ht="15.75" customHeight="1" x14ac:dyDescent="0.25">
      <c r="A471" s="2"/>
      <c r="B471" s="2"/>
      <c r="I471" s="2"/>
      <c r="J471" s="2"/>
    </row>
    <row r="472" spans="1:10" ht="15.75" customHeight="1" x14ac:dyDescent="0.25">
      <c r="A472" s="2"/>
      <c r="B472" s="2"/>
      <c r="I472" s="2"/>
      <c r="J472" s="2"/>
    </row>
    <row r="473" spans="1:10" ht="15.75" customHeight="1" x14ac:dyDescent="0.25">
      <c r="A473" s="2"/>
      <c r="B473" s="2"/>
      <c r="I473" s="2"/>
      <c r="J473" s="2"/>
    </row>
    <row r="474" spans="1:10" ht="15.75" customHeight="1" x14ac:dyDescent="0.25">
      <c r="A474" s="2"/>
      <c r="B474" s="2"/>
      <c r="I474" s="2"/>
      <c r="J474" s="2"/>
    </row>
    <row r="475" spans="1:10" ht="15.75" customHeight="1" x14ac:dyDescent="0.25">
      <c r="A475" s="2"/>
      <c r="B475" s="2"/>
      <c r="I475" s="2"/>
      <c r="J475" s="2"/>
    </row>
    <row r="476" spans="1:10" ht="15.75" customHeight="1" x14ac:dyDescent="0.25">
      <c r="A476" s="2"/>
      <c r="B476" s="2"/>
      <c r="I476" s="2"/>
      <c r="J476" s="2"/>
    </row>
    <row r="477" spans="1:10" ht="15.75" customHeight="1" x14ac:dyDescent="0.25">
      <c r="A477" s="2"/>
      <c r="B477" s="2"/>
      <c r="I477" s="2"/>
      <c r="J477" s="2"/>
    </row>
    <row r="478" spans="1:10" ht="15.75" customHeight="1" x14ac:dyDescent="0.25">
      <c r="A478" s="2"/>
      <c r="B478" s="2"/>
      <c r="I478" s="2"/>
      <c r="J478" s="2"/>
    </row>
    <row r="479" spans="1:10" ht="15.75" customHeight="1" x14ac:dyDescent="0.25">
      <c r="A479" s="2"/>
      <c r="B479" s="2"/>
      <c r="I479" s="2"/>
      <c r="J479" s="2"/>
    </row>
    <row r="480" spans="1:10" ht="15.75" customHeight="1" x14ac:dyDescent="0.25">
      <c r="A480" s="2"/>
      <c r="B480" s="2"/>
      <c r="I480" s="2"/>
      <c r="J480" s="2"/>
    </row>
    <row r="481" spans="1:10" ht="15.75" customHeight="1" x14ac:dyDescent="0.25">
      <c r="A481" s="2"/>
      <c r="B481" s="2"/>
      <c r="I481" s="2"/>
      <c r="J481" s="2"/>
    </row>
    <row r="482" spans="1:10" ht="15.75" customHeight="1" x14ac:dyDescent="0.25">
      <c r="A482" s="2"/>
      <c r="B482" s="2"/>
      <c r="I482" s="2"/>
      <c r="J482" s="2"/>
    </row>
    <row r="483" spans="1:10" ht="15.75" customHeight="1" x14ac:dyDescent="0.25">
      <c r="A483" s="2"/>
      <c r="B483" s="2"/>
      <c r="I483" s="2"/>
      <c r="J483" s="2"/>
    </row>
    <row r="484" spans="1:10" ht="15.75" customHeight="1" x14ac:dyDescent="0.25">
      <c r="A484" s="2"/>
      <c r="B484" s="2"/>
      <c r="I484" s="2"/>
      <c r="J484" s="2"/>
    </row>
    <row r="485" spans="1:10" ht="15.75" customHeight="1" x14ac:dyDescent="0.25">
      <c r="A485" s="2"/>
      <c r="B485" s="2"/>
      <c r="I485" s="2"/>
      <c r="J485" s="2"/>
    </row>
    <row r="486" spans="1:10" ht="15.75" customHeight="1" x14ac:dyDescent="0.25">
      <c r="A486" s="2"/>
      <c r="B486" s="2"/>
      <c r="I486" s="2"/>
      <c r="J486" s="2"/>
    </row>
    <row r="487" spans="1:10" ht="15.75" customHeight="1" x14ac:dyDescent="0.25">
      <c r="A487" s="2"/>
      <c r="B487" s="2"/>
      <c r="I487" s="2"/>
      <c r="J487" s="2"/>
    </row>
    <row r="488" spans="1:10" ht="15.75" customHeight="1" x14ac:dyDescent="0.25">
      <c r="A488" s="2"/>
      <c r="B488" s="2"/>
      <c r="I488" s="2"/>
      <c r="J488" s="2"/>
    </row>
    <row r="489" spans="1:10" ht="15.75" customHeight="1" x14ac:dyDescent="0.25">
      <c r="A489" s="2"/>
      <c r="B489" s="2"/>
      <c r="I489" s="2"/>
      <c r="J489" s="2"/>
    </row>
    <row r="490" spans="1:10" ht="15.75" customHeight="1" x14ac:dyDescent="0.25">
      <c r="A490" s="2"/>
      <c r="B490" s="2"/>
      <c r="I490" s="2"/>
      <c r="J490" s="2"/>
    </row>
    <row r="491" spans="1:10" ht="15.75" customHeight="1" x14ac:dyDescent="0.25">
      <c r="A491" s="2"/>
      <c r="B491" s="2"/>
      <c r="I491" s="2"/>
      <c r="J491" s="2"/>
    </row>
    <row r="492" spans="1:10" ht="15.75" customHeight="1" x14ac:dyDescent="0.25">
      <c r="A492" s="2"/>
      <c r="B492" s="2"/>
      <c r="I492" s="2"/>
      <c r="J492" s="2"/>
    </row>
    <row r="493" spans="1:10" ht="15.75" customHeight="1" x14ac:dyDescent="0.25">
      <c r="A493" s="2"/>
      <c r="B493" s="2"/>
      <c r="I493" s="2"/>
      <c r="J493" s="2"/>
    </row>
    <row r="494" spans="1:10" ht="15.75" customHeight="1" x14ac:dyDescent="0.25">
      <c r="A494" s="2"/>
      <c r="B494" s="2"/>
      <c r="I494" s="2"/>
      <c r="J494" s="2"/>
    </row>
    <row r="495" spans="1:10" ht="15.75" customHeight="1" x14ac:dyDescent="0.25">
      <c r="A495" s="2"/>
      <c r="B495" s="2"/>
      <c r="I495" s="2"/>
      <c r="J495" s="2"/>
    </row>
    <row r="496" spans="1:10" ht="15.75" customHeight="1" x14ac:dyDescent="0.25">
      <c r="A496" s="2"/>
      <c r="B496" s="2"/>
      <c r="I496" s="2"/>
      <c r="J496" s="2"/>
    </row>
    <row r="497" spans="1:10" ht="15.75" customHeight="1" x14ac:dyDescent="0.25">
      <c r="A497" s="2"/>
      <c r="B497" s="2"/>
      <c r="I497" s="2"/>
      <c r="J497" s="2"/>
    </row>
    <row r="498" spans="1:10" ht="15.75" customHeight="1" x14ac:dyDescent="0.25">
      <c r="A498" s="2"/>
      <c r="B498" s="2"/>
      <c r="I498" s="2"/>
      <c r="J498" s="2"/>
    </row>
    <row r="499" spans="1:10" ht="15.75" customHeight="1" x14ac:dyDescent="0.25">
      <c r="A499" s="2"/>
      <c r="B499" s="2"/>
      <c r="I499" s="2"/>
      <c r="J499" s="2"/>
    </row>
    <row r="500" spans="1:10" ht="15.75" customHeight="1" x14ac:dyDescent="0.25">
      <c r="A500" s="2"/>
      <c r="B500" s="2"/>
      <c r="I500" s="2"/>
      <c r="J500" s="2"/>
    </row>
    <row r="501" spans="1:10" ht="15.75" customHeight="1" x14ac:dyDescent="0.25">
      <c r="A501" s="2"/>
      <c r="B501" s="2"/>
      <c r="I501" s="2"/>
      <c r="J501" s="2"/>
    </row>
    <row r="502" spans="1:10" ht="15.75" customHeight="1" x14ac:dyDescent="0.25">
      <c r="A502" s="2"/>
      <c r="B502" s="2"/>
      <c r="I502" s="2"/>
      <c r="J502" s="2"/>
    </row>
    <row r="503" spans="1:10" ht="15.75" customHeight="1" x14ac:dyDescent="0.25">
      <c r="A503" s="2"/>
      <c r="B503" s="2"/>
      <c r="I503" s="2"/>
      <c r="J503" s="2"/>
    </row>
    <row r="504" spans="1:10" ht="15.75" customHeight="1" x14ac:dyDescent="0.25">
      <c r="A504" s="2"/>
      <c r="B504" s="2"/>
      <c r="I504" s="2"/>
      <c r="J504" s="2"/>
    </row>
    <row r="505" spans="1:10" ht="15.75" customHeight="1" x14ac:dyDescent="0.25">
      <c r="A505" s="2"/>
      <c r="B505" s="2"/>
      <c r="I505" s="2"/>
      <c r="J505" s="2"/>
    </row>
    <row r="506" spans="1:10" ht="15.75" customHeight="1" x14ac:dyDescent="0.25">
      <c r="A506" s="2"/>
      <c r="B506" s="2"/>
      <c r="I506" s="2"/>
      <c r="J506" s="2"/>
    </row>
    <row r="507" spans="1:10" ht="15.75" customHeight="1" x14ac:dyDescent="0.25">
      <c r="A507" s="2"/>
      <c r="B507" s="2"/>
      <c r="I507" s="2"/>
      <c r="J507" s="2"/>
    </row>
    <row r="508" spans="1:10" ht="15.75" customHeight="1" x14ac:dyDescent="0.25">
      <c r="A508" s="2"/>
      <c r="B508" s="2"/>
      <c r="I508" s="2"/>
      <c r="J508" s="2"/>
    </row>
    <row r="509" spans="1:10" ht="15.75" customHeight="1" x14ac:dyDescent="0.25">
      <c r="A509" s="2"/>
      <c r="B509" s="2"/>
      <c r="I509" s="2"/>
      <c r="J509" s="2"/>
    </row>
    <row r="510" spans="1:10" ht="15.75" customHeight="1" x14ac:dyDescent="0.25">
      <c r="A510" s="2"/>
      <c r="B510" s="2"/>
      <c r="I510" s="2"/>
      <c r="J510" s="2"/>
    </row>
    <row r="511" spans="1:10" ht="15.75" customHeight="1" x14ac:dyDescent="0.25">
      <c r="A511" s="2"/>
      <c r="B511" s="2"/>
      <c r="I511" s="2"/>
      <c r="J511" s="2"/>
    </row>
    <row r="512" spans="1:10" ht="15.75" customHeight="1" x14ac:dyDescent="0.25">
      <c r="A512" s="2"/>
      <c r="B512" s="2"/>
      <c r="I512" s="2"/>
      <c r="J512" s="2"/>
    </row>
    <row r="513" spans="1:10" ht="15.75" customHeight="1" x14ac:dyDescent="0.25">
      <c r="A513" s="2"/>
      <c r="B513" s="2"/>
      <c r="I513" s="2"/>
      <c r="J513" s="2"/>
    </row>
    <row r="514" spans="1:10" ht="15.75" customHeight="1" x14ac:dyDescent="0.25">
      <c r="A514" s="2"/>
      <c r="B514" s="2"/>
      <c r="I514" s="2"/>
      <c r="J514" s="2"/>
    </row>
    <row r="515" spans="1:10" ht="15.75" customHeight="1" x14ac:dyDescent="0.25">
      <c r="A515" s="2"/>
      <c r="B515" s="2"/>
      <c r="I515" s="2"/>
      <c r="J515" s="2"/>
    </row>
    <row r="516" spans="1:10" ht="15.75" customHeight="1" x14ac:dyDescent="0.25">
      <c r="A516" s="2"/>
      <c r="B516" s="2"/>
      <c r="I516" s="2"/>
      <c r="J516" s="2"/>
    </row>
    <row r="517" spans="1:10" ht="15.75" customHeight="1" x14ac:dyDescent="0.25">
      <c r="A517" s="2"/>
      <c r="B517" s="2"/>
      <c r="I517" s="2"/>
      <c r="J517" s="2"/>
    </row>
    <row r="518" spans="1:10" ht="15.75" customHeight="1" x14ac:dyDescent="0.25">
      <c r="A518" s="2"/>
      <c r="B518" s="2"/>
      <c r="I518" s="2"/>
      <c r="J518" s="2"/>
    </row>
    <row r="519" spans="1:10" ht="15.75" customHeight="1" x14ac:dyDescent="0.25">
      <c r="A519" s="2"/>
      <c r="B519" s="2"/>
      <c r="I519" s="2"/>
      <c r="J519" s="2"/>
    </row>
    <row r="520" spans="1:10" ht="15.75" customHeight="1" x14ac:dyDescent="0.25">
      <c r="A520" s="2"/>
      <c r="B520" s="2"/>
      <c r="I520" s="2"/>
      <c r="J520" s="2"/>
    </row>
    <row r="521" spans="1:10" ht="15.75" customHeight="1" x14ac:dyDescent="0.25">
      <c r="A521" s="2"/>
      <c r="B521" s="2"/>
      <c r="I521" s="2"/>
      <c r="J521" s="2"/>
    </row>
    <row r="522" spans="1:10" ht="15.75" customHeight="1" x14ac:dyDescent="0.25">
      <c r="A522" s="2"/>
      <c r="B522" s="2"/>
      <c r="I522" s="2"/>
      <c r="J522" s="2"/>
    </row>
    <row r="523" spans="1:10" ht="15.75" customHeight="1" x14ac:dyDescent="0.25">
      <c r="A523" s="2"/>
      <c r="B523" s="2"/>
      <c r="I523" s="2"/>
      <c r="J523" s="2"/>
    </row>
    <row r="524" spans="1:10" ht="15.75" customHeight="1" x14ac:dyDescent="0.25">
      <c r="A524" s="2"/>
      <c r="B524" s="2"/>
      <c r="I524" s="2"/>
      <c r="J524" s="2"/>
    </row>
    <row r="525" spans="1:10" ht="15.75" customHeight="1" x14ac:dyDescent="0.25">
      <c r="A525" s="2"/>
      <c r="B525" s="2"/>
      <c r="I525" s="2"/>
      <c r="J525" s="2"/>
    </row>
    <row r="526" spans="1:10" ht="15.75" customHeight="1" x14ac:dyDescent="0.25">
      <c r="A526" s="2"/>
      <c r="B526" s="2"/>
      <c r="I526" s="2"/>
      <c r="J526" s="2"/>
    </row>
    <row r="527" spans="1:10" ht="15.75" customHeight="1" x14ac:dyDescent="0.25">
      <c r="A527" s="2"/>
      <c r="B527" s="2"/>
      <c r="I527" s="2"/>
      <c r="J527" s="2"/>
    </row>
    <row r="528" spans="1:10" ht="15.75" customHeight="1" x14ac:dyDescent="0.25">
      <c r="A528" s="2"/>
      <c r="B528" s="2"/>
      <c r="I528" s="2"/>
      <c r="J528" s="2"/>
    </row>
    <row r="529" spans="1:10" ht="15.75" customHeight="1" x14ac:dyDescent="0.25">
      <c r="A529" s="2"/>
      <c r="B529" s="2"/>
      <c r="I529" s="2"/>
      <c r="J529" s="2"/>
    </row>
    <row r="530" spans="1:10" ht="15.75" customHeight="1" x14ac:dyDescent="0.25">
      <c r="A530" s="2"/>
      <c r="B530" s="2"/>
      <c r="I530" s="2"/>
      <c r="J530" s="2"/>
    </row>
    <row r="531" spans="1:10" ht="15.75" customHeight="1" x14ac:dyDescent="0.25">
      <c r="A531" s="2"/>
      <c r="B531" s="2"/>
      <c r="I531" s="2"/>
      <c r="J531" s="2"/>
    </row>
    <row r="532" spans="1:10" ht="15.75" customHeight="1" x14ac:dyDescent="0.25">
      <c r="A532" s="2"/>
      <c r="B532" s="2"/>
      <c r="I532" s="2"/>
      <c r="J532" s="2"/>
    </row>
    <row r="533" spans="1:10" ht="15.75" customHeight="1" x14ac:dyDescent="0.25">
      <c r="A533" s="2"/>
      <c r="B533" s="2"/>
      <c r="I533" s="2"/>
      <c r="J533" s="2"/>
    </row>
    <row r="534" spans="1:10" ht="15.75" customHeight="1" x14ac:dyDescent="0.25">
      <c r="A534" s="2"/>
      <c r="B534" s="2"/>
      <c r="I534" s="2"/>
      <c r="J534" s="2"/>
    </row>
    <row r="535" spans="1:10" ht="15.75" customHeight="1" x14ac:dyDescent="0.25">
      <c r="A535" s="2"/>
      <c r="B535" s="2"/>
      <c r="I535" s="2"/>
      <c r="J535" s="2"/>
    </row>
    <row r="536" spans="1:10" ht="15.75" customHeight="1" x14ac:dyDescent="0.25">
      <c r="A536" s="2"/>
      <c r="B536" s="2"/>
      <c r="I536" s="2"/>
      <c r="J536" s="2"/>
    </row>
    <row r="537" spans="1:10" ht="15.75" customHeight="1" x14ac:dyDescent="0.25">
      <c r="A537" s="2"/>
      <c r="B537" s="2"/>
      <c r="I537" s="2"/>
      <c r="J537" s="2"/>
    </row>
    <row r="538" spans="1:10" ht="15.75" customHeight="1" x14ac:dyDescent="0.25">
      <c r="A538" s="2"/>
      <c r="B538" s="2"/>
      <c r="I538" s="2"/>
      <c r="J538" s="2"/>
    </row>
    <row r="539" spans="1:10" ht="15.75" customHeight="1" x14ac:dyDescent="0.25">
      <c r="A539" s="2"/>
      <c r="B539" s="2"/>
      <c r="I539" s="2"/>
      <c r="J539" s="2"/>
    </row>
    <row r="540" spans="1:10" ht="15.75" customHeight="1" x14ac:dyDescent="0.25">
      <c r="A540" s="2"/>
      <c r="B540" s="2"/>
      <c r="I540" s="2"/>
      <c r="J540" s="2"/>
    </row>
    <row r="541" spans="1:10" ht="15.75" customHeight="1" x14ac:dyDescent="0.25">
      <c r="A541" s="2"/>
      <c r="B541" s="2"/>
      <c r="I541" s="2"/>
      <c r="J541" s="2"/>
    </row>
    <row r="542" spans="1:10" ht="15.75" customHeight="1" x14ac:dyDescent="0.25">
      <c r="A542" s="2"/>
      <c r="B542" s="2"/>
      <c r="I542" s="2"/>
      <c r="J542" s="2"/>
    </row>
    <row r="543" spans="1:10" ht="15.75" customHeight="1" x14ac:dyDescent="0.25">
      <c r="A543" s="2"/>
      <c r="B543" s="2"/>
      <c r="I543" s="2"/>
      <c r="J543" s="2"/>
    </row>
    <row r="544" spans="1:10" ht="15.75" customHeight="1" x14ac:dyDescent="0.25">
      <c r="A544" s="2"/>
      <c r="B544" s="2"/>
      <c r="I544" s="2"/>
      <c r="J544" s="2"/>
    </row>
    <row r="545" spans="1:10" ht="15.75" customHeight="1" x14ac:dyDescent="0.25">
      <c r="A545" s="2"/>
      <c r="B545" s="2"/>
      <c r="I545" s="2"/>
      <c r="J545" s="2"/>
    </row>
    <row r="546" spans="1:10" ht="15.75" customHeight="1" x14ac:dyDescent="0.25">
      <c r="A546" s="2"/>
      <c r="B546" s="2"/>
      <c r="I546" s="2"/>
      <c r="J546" s="2"/>
    </row>
    <row r="547" spans="1:10" ht="15.75" customHeight="1" x14ac:dyDescent="0.25">
      <c r="A547" s="2"/>
      <c r="B547" s="2"/>
      <c r="I547" s="2"/>
      <c r="J547" s="2"/>
    </row>
    <row r="548" spans="1:10" ht="15.75" customHeight="1" x14ac:dyDescent="0.25">
      <c r="A548" s="2"/>
      <c r="B548" s="2"/>
      <c r="I548" s="2"/>
      <c r="J548" s="2"/>
    </row>
    <row r="549" spans="1:10" ht="15.75" customHeight="1" x14ac:dyDescent="0.25">
      <c r="A549" s="2"/>
      <c r="B549" s="2"/>
      <c r="I549" s="2"/>
      <c r="J549" s="2"/>
    </row>
    <row r="550" spans="1:10" ht="15.75" customHeight="1" x14ac:dyDescent="0.25">
      <c r="A550" s="2"/>
      <c r="B550" s="2"/>
      <c r="I550" s="2"/>
      <c r="J550" s="2"/>
    </row>
    <row r="551" spans="1:10" ht="15.75" customHeight="1" x14ac:dyDescent="0.25">
      <c r="A551" s="2"/>
      <c r="B551" s="2"/>
      <c r="I551" s="2"/>
      <c r="J551" s="2"/>
    </row>
    <row r="552" spans="1:10" ht="15.75" customHeight="1" x14ac:dyDescent="0.25">
      <c r="A552" s="2"/>
      <c r="B552" s="2"/>
      <c r="I552" s="2"/>
      <c r="J552" s="2"/>
    </row>
    <row r="553" spans="1:10" ht="15.75" customHeight="1" x14ac:dyDescent="0.25">
      <c r="A553" s="2"/>
      <c r="B553" s="2"/>
      <c r="I553" s="2"/>
      <c r="J553" s="2"/>
    </row>
    <row r="554" spans="1:10" ht="15.75" customHeight="1" x14ac:dyDescent="0.25">
      <c r="A554" s="2"/>
      <c r="B554" s="2"/>
      <c r="I554" s="2"/>
      <c r="J554" s="2"/>
    </row>
    <row r="555" spans="1:10" ht="15.75" customHeight="1" x14ac:dyDescent="0.25">
      <c r="A555" s="2"/>
      <c r="B555" s="2"/>
      <c r="I555" s="2"/>
      <c r="J555" s="2"/>
    </row>
    <row r="556" spans="1:10" ht="15.75" customHeight="1" x14ac:dyDescent="0.25">
      <c r="A556" s="2"/>
      <c r="B556" s="2"/>
      <c r="I556" s="2"/>
      <c r="J556" s="2"/>
    </row>
    <row r="557" spans="1:10" ht="15.75" customHeight="1" x14ac:dyDescent="0.25">
      <c r="A557" s="2"/>
      <c r="B557" s="2"/>
      <c r="I557" s="2"/>
      <c r="J557" s="2"/>
    </row>
    <row r="558" spans="1:10" ht="15.75" customHeight="1" x14ac:dyDescent="0.25">
      <c r="A558" s="2"/>
      <c r="B558" s="2"/>
      <c r="I558" s="2"/>
      <c r="J558" s="2"/>
    </row>
    <row r="559" spans="1:10" ht="15.75" customHeight="1" x14ac:dyDescent="0.25">
      <c r="A559" s="2"/>
      <c r="B559" s="2"/>
      <c r="I559" s="2"/>
      <c r="J559" s="2"/>
    </row>
    <row r="560" spans="1:10" ht="15.75" customHeight="1" x14ac:dyDescent="0.25">
      <c r="A560" s="2"/>
      <c r="B560" s="2"/>
      <c r="I560" s="2"/>
      <c r="J560" s="2"/>
    </row>
    <row r="561" spans="1:10" ht="15.75" customHeight="1" x14ac:dyDescent="0.25">
      <c r="A561" s="2"/>
      <c r="B561" s="2"/>
      <c r="I561" s="2"/>
      <c r="J561" s="2"/>
    </row>
    <row r="562" spans="1:10" ht="15.75" customHeight="1" x14ac:dyDescent="0.25">
      <c r="A562" s="2"/>
      <c r="B562" s="2"/>
      <c r="I562" s="2"/>
      <c r="J562" s="2"/>
    </row>
    <row r="563" spans="1:10" ht="15.75" customHeight="1" x14ac:dyDescent="0.25">
      <c r="A563" s="2"/>
      <c r="B563" s="2"/>
      <c r="I563" s="2"/>
      <c r="J563" s="2"/>
    </row>
    <row r="564" spans="1:10" ht="15.75" customHeight="1" x14ac:dyDescent="0.25">
      <c r="A564" s="2"/>
      <c r="B564" s="2"/>
      <c r="I564" s="2"/>
      <c r="J564" s="2"/>
    </row>
    <row r="565" spans="1:10" ht="15.75" customHeight="1" x14ac:dyDescent="0.25">
      <c r="A565" s="2"/>
      <c r="B565" s="2"/>
      <c r="I565" s="2"/>
      <c r="J565" s="2"/>
    </row>
    <row r="566" spans="1:10" ht="15.75" customHeight="1" x14ac:dyDescent="0.25">
      <c r="A566" s="2"/>
      <c r="B566" s="2"/>
      <c r="I566" s="2"/>
      <c r="J566" s="2"/>
    </row>
    <row r="567" spans="1:10" ht="15.75" customHeight="1" x14ac:dyDescent="0.25">
      <c r="A567" s="2"/>
      <c r="B567" s="2"/>
      <c r="I567" s="2"/>
      <c r="J567" s="2"/>
    </row>
    <row r="568" spans="1:10" ht="15.75" customHeight="1" x14ac:dyDescent="0.25">
      <c r="A568" s="2"/>
      <c r="B568" s="2"/>
      <c r="I568" s="2"/>
      <c r="J568" s="2"/>
    </row>
    <row r="569" spans="1:10" ht="15.75" customHeight="1" x14ac:dyDescent="0.25">
      <c r="A569" s="2"/>
      <c r="B569" s="2"/>
      <c r="I569" s="2"/>
      <c r="J569" s="2"/>
    </row>
    <row r="570" spans="1:10" ht="15.75" customHeight="1" x14ac:dyDescent="0.25">
      <c r="A570" s="2"/>
      <c r="B570" s="2"/>
      <c r="I570" s="2"/>
      <c r="J570" s="2"/>
    </row>
    <row r="571" spans="1:10" ht="15.75" customHeight="1" x14ac:dyDescent="0.25">
      <c r="A571" s="2"/>
      <c r="B571" s="2"/>
      <c r="I571" s="2"/>
      <c r="J571" s="2"/>
    </row>
    <row r="572" spans="1:10" ht="15.75" customHeight="1" x14ac:dyDescent="0.25">
      <c r="A572" s="2"/>
      <c r="B572" s="2"/>
      <c r="I572" s="2"/>
      <c r="J572" s="2"/>
    </row>
    <row r="573" spans="1:10" ht="15.75" customHeight="1" x14ac:dyDescent="0.25">
      <c r="A573" s="2"/>
      <c r="B573" s="2"/>
      <c r="I573" s="2"/>
      <c r="J573" s="2"/>
    </row>
    <row r="574" spans="1:10" ht="15.75" customHeight="1" x14ac:dyDescent="0.25">
      <c r="A574" s="2"/>
      <c r="B574" s="2"/>
      <c r="I574" s="2"/>
      <c r="J574" s="2"/>
    </row>
    <row r="575" spans="1:10" ht="15.75" customHeight="1" x14ac:dyDescent="0.25">
      <c r="A575" s="2"/>
      <c r="B575" s="2"/>
      <c r="I575" s="2"/>
      <c r="J575" s="2"/>
    </row>
    <row r="576" spans="1:10" ht="15.75" customHeight="1" x14ac:dyDescent="0.25">
      <c r="A576" s="2"/>
      <c r="B576" s="2"/>
      <c r="I576" s="2"/>
      <c r="J576" s="2"/>
    </row>
    <row r="577" spans="1:10" ht="15.75" customHeight="1" x14ac:dyDescent="0.25">
      <c r="A577" s="2"/>
      <c r="B577" s="2"/>
      <c r="I577" s="2"/>
      <c r="J577" s="2"/>
    </row>
    <row r="578" spans="1:10" ht="15.75" customHeight="1" x14ac:dyDescent="0.25">
      <c r="A578" s="2"/>
      <c r="B578" s="2"/>
      <c r="I578" s="2"/>
      <c r="J578" s="2"/>
    </row>
    <row r="579" spans="1:10" ht="15.75" customHeight="1" x14ac:dyDescent="0.25">
      <c r="A579" s="2"/>
      <c r="B579" s="2"/>
      <c r="I579" s="2"/>
      <c r="J579" s="2"/>
    </row>
    <row r="580" spans="1:10" ht="15.75" customHeight="1" x14ac:dyDescent="0.25">
      <c r="A580" s="2"/>
      <c r="B580" s="2"/>
      <c r="I580" s="2"/>
      <c r="J580" s="2"/>
    </row>
    <row r="581" spans="1:10" ht="15.75" customHeight="1" x14ac:dyDescent="0.25">
      <c r="A581" s="2"/>
      <c r="B581" s="2"/>
      <c r="I581" s="2"/>
      <c r="J581" s="2"/>
    </row>
    <row r="582" spans="1:10" ht="15.75" customHeight="1" x14ac:dyDescent="0.25">
      <c r="A582" s="2"/>
      <c r="B582" s="2"/>
      <c r="I582" s="2"/>
      <c r="J582" s="2"/>
    </row>
    <row r="583" spans="1:10" ht="15.75" customHeight="1" x14ac:dyDescent="0.25">
      <c r="A583" s="2"/>
      <c r="B583" s="2"/>
      <c r="I583" s="2"/>
      <c r="J583" s="2"/>
    </row>
    <row r="584" spans="1:10" ht="15.75" customHeight="1" x14ac:dyDescent="0.25">
      <c r="A584" s="2"/>
      <c r="B584" s="2"/>
      <c r="I584" s="2"/>
      <c r="J584" s="2"/>
    </row>
    <row r="585" spans="1:10" ht="15.75" customHeight="1" x14ac:dyDescent="0.25">
      <c r="A585" s="2"/>
      <c r="B585" s="2"/>
      <c r="I585" s="2"/>
      <c r="J585" s="2"/>
    </row>
    <row r="586" spans="1:10" ht="15.75" customHeight="1" x14ac:dyDescent="0.25">
      <c r="A586" s="2"/>
      <c r="B586" s="2"/>
      <c r="I586" s="2"/>
      <c r="J586" s="2"/>
    </row>
    <row r="587" spans="1:10" ht="15.75" customHeight="1" x14ac:dyDescent="0.25">
      <c r="A587" s="2"/>
      <c r="B587" s="2"/>
      <c r="I587" s="2"/>
      <c r="J587" s="2"/>
    </row>
    <row r="588" spans="1:10" ht="15.75" customHeight="1" x14ac:dyDescent="0.25">
      <c r="A588" s="2"/>
      <c r="B588" s="2"/>
      <c r="I588" s="2"/>
      <c r="J588" s="2"/>
    </row>
    <row r="589" spans="1:10" ht="15.75" customHeight="1" x14ac:dyDescent="0.25">
      <c r="A589" s="2"/>
      <c r="B589" s="2"/>
      <c r="I589" s="2"/>
      <c r="J589" s="2"/>
    </row>
    <row r="590" spans="1:10" ht="15.75" customHeight="1" x14ac:dyDescent="0.25">
      <c r="A590" s="2"/>
      <c r="B590" s="2"/>
      <c r="I590" s="2"/>
      <c r="J590" s="2"/>
    </row>
    <row r="591" spans="1:10" ht="15.75" customHeight="1" x14ac:dyDescent="0.25">
      <c r="A591" s="2"/>
      <c r="B591" s="2"/>
      <c r="I591" s="2"/>
      <c r="J591" s="2"/>
    </row>
    <row r="592" spans="1:10" ht="15.75" customHeight="1" x14ac:dyDescent="0.25">
      <c r="A592" s="2"/>
      <c r="B592" s="2"/>
      <c r="I592" s="2"/>
      <c r="J592" s="2"/>
    </row>
    <row r="593" spans="1:10" ht="15.75" customHeight="1" x14ac:dyDescent="0.25">
      <c r="A593" s="2"/>
      <c r="B593" s="2"/>
      <c r="I593" s="2"/>
      <c r="J593" s="2"/>
    </row>
    <row r="594" spans="1:10" ht="15.75" customHeight="1" x14ac:dyDescent="0.25">
      <c r="A594" s="2"/>
      <c r="B594" s="2"/>
      <c r="I594" s="2"/>
      <c r="J594" s="2"/>
    </row>
    <row r="595" spans="1:10" ht="15.75" customHeight="1" x14ac:dyDescent="0.25">
      <c r="A595" s="2"/>
      <c r="B595" s="2"/>
      <c r="I595" s="2"/>
      <c r="J595" s="2"/>
    </row>
    <row r="596" spans="1:10" ht="15.75" customHeight="1" x14ac:dyDescent="0.25">
      <c r="A596" s="2"/>
      <c r="B596" s="2"/>
      <c r="I596" s="2"/>
      <c r="J596" s="2"/>
    </row>
    <row r="597" spans="1:10" ht="15.75" customHeight="1" x14ac:dyDescent="0.25">
      <c r="A597" s="2"/>
      <c r="B597" s="2"/>
      <c r="I597" s="2"/>
      <c r="J597" s="2"/>
    </row>
    <row r="598" spans="1:10" ht="15.75" customHeight="1" x14ac:dyDescent="0.25">
      <c r="A598" s="2"/>
      <c r="B598" s="2"/>
      <c r="I598" s="2"/>
      <c r="J598" s="2"/>
    </row>
    <row r="599" spans="1:10" ht="15.75" customHeight="1" x14ac:dyDescent="0.25">
      <c r="A599" s="2"/>
      <c r="B599" s="2"/>
      <c r="I599" s="2"/>
      <c r="J599" s="2"/>
    </row>
    <row r="600" spans="1:10" ht="15.75" customHeight="1" x14ac:dyDescent="0.25">
      <c r="A600" s="2"/>
      <c r="B600" s="2"/>
      <c r="I600" s="2"/>
      <c r="J600" s="2"/>
    </row>
    <row r="601" spans="1:10" ht="15.75" customHeight="1" x14ac:dyDescent="0.25">
      <c r="A601" s="2"/>
      <c r="B601" s="2"/>
      <c r="I601" s="2"/>
      <c r="J601" s="2"/>
    </row>
    <row r="602" spans="1:10" ht="15.75" customHeight="1" x14ac:dyDescent="0.25">
      <c r="A602" s="2"/>
      <c r="B602" s="2"/>
      <c r="I602" s="2"/>
      <c r="J602" s="2"/>
    </row>
    <row r="603" spans="1:10" ht="15.75" customHeight="1" x14ac:dyDescent="0.25">
      <c r="A603" s="2"/>
      <c r="B603" s="2"/>
      <c r="I603" s="2"/>
      <c r="J603" s="2"/>
    </row>
    <row r="604" spans="1:10" ht="15.75" customHeight="1" x14ac:dyDescent="0.25">
      <c r="A604" s="2"/>
      <c r="B604" s="2"/>
      <c r="I604" s="2"/>
      <c r="J604" s="2"/>
    </row>
    <row r="605" spans="1:10" ht="15.75" customHeight="1" x14ac:dyDescent="0.25">
      <c r="A605" s="2"/>
      <c r="B605" s="2"/>
      <c r="I605" s="2"/>
      <c r="J605" s="2"/>
    </row>
    <row r="606" spans="1:10" ht="15.75" customHeight="1" x14ac:dyDescent="0.25">
      <c r="A606" s="2"/>
      <c r="B606" s="2"/>
      <c r="I606" s="2"/>
      <c r="J606" s="2"/>
    </row>
    <row r="607" spans="1:10" ht="15.75" customHeight="1" x14ac:dyDescent="0.25">
      <c r="A607" s="2"/>
      <c r="B607" s="2"/>
      <c r="I607" s="2"/>
      <c r="J607" s="2"/>
    </row>
    <row r="608" spans="1:10" ht="15.75" customHeight="1" x14ac:dyDescent="0.25">
      <c r="A608" s="2"/>
      <c r="B608" s="2"/>
      <c r="I608" s="2"/>
      <c r="J608" s="2"/>
    </row>
    <row r="609" spans="1:10" ht="15.75" customHeight="1" x14ac:dyDescent="0.25">
      <c r="A609" s="2"/>
      <c r="B609" s="2"/>
      <c r="I609" s="2"/>
      <c r="J609" s="2"/>
    </row>
    <row r="610" spans="1:10" ht="15.75" customHeight="1" x14ac:dyDescent="0.25">
      <c r="A610" s="2"/>
      <c r="B610" s="2"/>
      <c r="I610" s="2"/>
      <c r="J610" s="2"/>
    </row>
    <row r="611" spans="1:10" ht="15.75" customHeight="1" x14ac:dyDescent="0.25">
      <c r="A611" s="2"/>
      <c r="B611" s="2"/>
      <c r="I611" s="2"/>
      <c r="J611" s="2"/>
    </row>
    <row r="612" spans="1:10" ht="15.75" customHeight="1" x14ac:dyDescent="0.25">
      <c r="A612" s="2"/>
      <c r="B612" s="2"/>
      <c r="I612" s="2"/>
      <c r="J612" s="2"/>
    </row>
    <row r="613" spans="1:10" ht="15.75" customHeight="1" x14ac:dyDescent="0.25">
      <c r="A613" s="2"/>
      <c r="B613" s="2"/>
      <c r="I613" s="2"/>
      <c r="J613" s="2"/>
    </row>
    <row r="614" spans="1:10" ht="15.75" customHeight="1" x14ac:dyDescent="0.25">
      <c r="A614" s="2"/>
      <c r="B614" s="2"/>
      <c r="I614" s="2"/>
      <c r="J614" s="2"/>
    </row>
    <row r="615" spans="1:10" ht="15.75" customHeight="1" x14ac:dyDescent="0.25">
      <c r="A615" s="2"/>
      <c r="B615" s="2"/>
      <c r="I615" s="2"/>
      <c r="J615" s="2"/>
    </row>
    <row r="616" spans="1:10" ht="15.75" customHeight="1" x14ac:dyDescent="0.25">
      <c r="A616" s="2"/>
      <c r="B616" s="2"/>
      <c r="I616" s="2"/>
      <c r="J616" s="2"/>
    </row>
    <row r="617" spans="1:10" ht="15.75" customHeight="1" x14ac:dyDescent="0.25">
      <c r="A617" s="2"/>
      <c r="B617" s="2"/>
      <c r="I617" s="2"/>
      <c r="J617" s="2"/>
    </row>
    <row r="618" spans="1:10" ht="15.75" customHeight="1" x14ac:dyDescent="0.25">
      <c r="A618" s="2"/>
      <c r="B618" s="2"/>
      <c r="I618" s="2"/>
      <c r="J618" s="2"/>
    </row>
    <row r="619" spans="1:10" ht="15.75" customHeight="1" x14ac:dyDescent="0.25">
      <c r="A619" s="2"/>
      <c r="B619" s="2"/>
      <c r="I619" s="2"/>
      <c r="J619" s="2"/>
    </row>
    <row r="620" spans="1:10" ht="15.75" customHeight="1" x14ac:dyDescent="0.25">
      <c r="A620" s="2"/>
      <c r="B620" s="2"/>
      <c r="I620" s="2"/>
      <c r="J620" s="2"/>
    </row>
    <row r="621" spans="1:10" ht="15.75" customHeight="1" x14ac:dyDescent="0.25">
      <c r="A621" s="2"/>
      <c r="B621" s="2"/>
      <c r="I621" s="2"/>
      <c r="J621" s="2"/>
    </row>
    <row r="622" spans="1:10" ht="15.75" customHeight="1" x14ac:dyDescent="0.25">
      <c r="A622" s="2"/>
      <c r="B622" s="2"/>
      <c r="I622" s="2"/>
      <c r="J622" s="2"/>
    </row>
    <row r="623" spans="1:10" ht="15.75" customHeight="1" x14ac:dyDescent="0.25">
      <c r="A623" s="2"/>
      <c r="B623" s="2"/>
      <c r="I623" s="2"/>
      <c r="J623" s="2"/>
    </row>
    <row r="624" spans="1:10" ht="15.75" customHeight="1" x14ac:dyDescent="0.25">
      <c r="A624" s="2"/>
      <c r="B624" s="2"/>
      <c r="I624" s="2"/>
      <c r="J624" s="2"/>
    </row>
    <row r="625" spans="1:10" ht="15.75" customHeight="1" x14ac:dyDescent="0.25">
      <c r="A625" s="2"/>
      <c r="B625" s="2"/>
      <c r="I625" s="2"/>
      <c r="J625" s="2"/>
    </row>
    <row r="626" spans="1:10" ht="15.75" customHeight="1" x14ac:dyDescent="0.25">
      <c r="A626" s="2"/>
      <c r="B626" s="2"/>
      <c r="I626" s="2"/>
      <c r="J626" s="2"/>
    </row>
    <row r="627" spans="1:10" ht="15.75" customHeight="1" x14ac:dyDescent="0.25">
      <c r="A627" s="2"/>
      <c r="B627" s="2"/>
      <c r="I627" s="2"/>
      <c r="J627" s="2"/>
    </row>
    <row r="628" spans="1:10" ht="15.75" customHeight="1" x14ac:dyDescent="0.25">
      <c r="A628" s="2"/>
      <c r="B628" s="2"/>
      <c r="I628" s="2"/>
      <c r="J628" s="2"/>
    </row>
    <row r="629" spans="1:10" ht="15.75" customHeight="1" x14ac:dyDescent="0.25">
      <c r="A629" s="2"/>
      <c r="B629" s="2"/>
      <c r="I629" s="2"/>
      <c r="J629" s="2"/>
    </row>
    <row r="630" spans="1:10" ht="15.75" customHeight="1" x14ac:dyDescent="0.25">
      <c r="A630" s="2"/>
      <c r="B630" s="2"/>
      <c r="I630" s="2"/>
      <c r="J630" s="2"/>
    </row>
    <row r="631" spans="1:10" ht="15.75" customHeight="1" x14ac:dyDescent="0.25">
      <c r="A631" s="2"/>
      <c r="B631" s="2"/>
      <c r="I631" s="2"/>
      <c r="J631" s="2"/>
    </row>
    <row r="632" spans="1:10" ht="15.75" customHeight="1" x14ac:dyDescent="0.25">
      <c r="A632" s="2"/>
      <c r="B632" s="2"/>
      <c r="I632" s="2"/>
      <c r="J632" s="2"/>
    </row>
    <row r="633" spans="1:10" ht="15.75" customHeight="1" x14ac:dyDescent="0.25">
      <c r="A633" s="2"/>
      <c r="B633" s="2"/>
      <c r="I633" s="2"/>
      <c r="J633" s="2"/>
    </row>
    <row r="634" spans="1:10" ht="15.75" customHeight="1" x14ac:dyDescent="0.25">
      <c r="A634" s="2"/>
      <c r="B634" s="2"/>
      <c r="I634" s="2"/>
      <c r="J634" s="2"/>
    </row>
    <row r="635" spans="1:10" ht="15.75" customHeight="1" x14ac:dyDescent="0.25">
      <c r="A635" s="2"/>
      <c r="B635" s="2"/>
      <c r="I635" s="2"/>
      <c r="J635" s="2"/>
    </row>
    <row r="636" spans="1:10" ht="15.75" customHeight="1" x14ac:dyDescent="0.25">
      <c r="A636" s="2"/>
      <c r="B636" s="2"/>
      <c r="I636" s="2"/>
      <c r="J636" s="2"/>
    </row>
    <row r="637" spans="1:10" ht="15.75" customHeight="1" x14ac:dyDescent="0.25">
      <c r="A637" s="2"/>
      <c r="B637" s="2"/>
      <c r="I637" s="2"/>
      <c r="J637" s="2"/>
    </row>
    <row r="638" spans="1:10" ht="15.75" customHeight="1" x14ac:dyDescent="0.25">
      <c r="A638" s="2"/>
      <c r="B638" s="2"/>
      <c r="I638" s="2"/>
      <c r="J638" s="2"/>
    </row>
    <row r="639" spans="1:10" ht="15.75" customHeight="1" x14ac:dyDescent="0.25">
      <c r="A639" s="2"/>
      <c r="B639" s="2"/>
      <c r="I639" s="2"/>
      <c r="J639" s="2"/>
    </row>
    <row r="640" spans="1:10" ht="15.75" customHeight="1" x14ac:dyDescent="0.25">
      <c r="A640" s="2"/>
      <c r="B640" s="2"/>
      <c r="I640" s="2"/>
      <c r="J640" s="2"/>
    </row>
    <row r="641" spans="1:10" ht="15.75" customHeight="1" x14ac:dyDescent="0.25">
      <c r="A641" s="2"/>
      <c r="B641" s="2"/>
      <c r="I641" s="2"/>
      <c r="J641" s="2"/>
    </row>
    <row r="642" spans="1:10" ht="15.75" customHeight="1" x14ac:dyDescent="0.25">
      <c r="A642" s="2"/>
      <c r="B642" s="2"/>
      <c r="I642" s="2"/>
      <c r="J642" s="2"/>
    </row>
    <row r="643" spans="1:10" ht="15.75" customHeight="1" x14ac:dyDescent="0.25">
      <c r="A643" s="2"/>
      <c r="B643" s="2"/>
      <c r="I643" s="2"/>
      <c r="J643" s="2"/>
    </row>
    <row r="644" spans="1:10" ht="15.75" customHeight="1" x14ac:dyDescent="0.25">
      <c r="A644" s="2"/>
      <c r="B644" s="2"/>
      <c r="I644" s="2"/>
      <c r="J644" s="2"/>
    </row>
    <row r="645" spans="1:10" ht="15.75" customHeight="1" x14ac:dyDescent="0.25">
      <c r="A645" s="2"/>
      <c r="B645" s="2"/>
      <c r="I645" s="2"/>
      <c r="J645" s="2"/>
    </row>
    <row r="646" spans="1:10" ht="15.75" customHeight="1" x14ac:dyDescent="0.25">
      <c r="A646" s="2"/>
      <c r="B646" s="2"/>
      <c r="I646" s="2"/>
      <c r="J646" s="2"/>
    </row>
    <row r="647" spans="1:10" ht="15.75" customHeight="1" x14ac:dyDescent="0.25">
      <c r="A647" s="2"/>
      <c r="B647" s="2"/>
      <c r="I647" s="2"/>
      <c r="J647" s="2"/>
    </row>
    <row r="648" spans="1:10" ht="15.75" customHeight="1" x14ac:dyDescent="0.25">
      <c r="A648" s="2"/>
      <c r="B648" s="2"/>
      <c r="I648" s="2"/>
      <c r="J648" s="2"/>
    </row>
    <row r="649" spans="1:10" ht="15.75" customHeight="1" x14ac:dyDescent="0.25">
      <c r="A649" s="2"/>
      <c r="B649" s="2"/>
      <c r="I649" s="2"/>
      <c r="J649" s="2"/>
    </row>
    <row r="650" spans="1:10" ht="15.75" customHeight="1" x14ac:dyDescent="0.25">
      <c r="A650" s="2"/>
      <c r="B650" s="2"/>
      <c r="I650" s="2"/>
      <c r="J650" s="2"/>
    </row>
    <row r="651" spans="1:10" ht="15.75" customHeight="1" x14ac:dyDescent="0.25">
      <c r="A651" s="2"/>
      <c r="B651" s="2"/>
      <c r="I651" s="2"/>
      <c r="J651" s="2"/>
    </row>
    <row r="652" spans="1:10" ht="15.75" customHeight="1" x14ac:dyDescent="0.25">
      <c r="A652" s="2"/>
      <c r="B652" s="2"/>
      <c r="I652" s="2"/>
      <c r="J652" s="2"/>
    </row>
    <row r="653" spans="1:10" ht="15.75" customHeight="1" x14ac:dyDescent="0.25">
      <c r="A653" s="2"/>
      <c r="B653" s="2"/>
      <c r="I653" s="2"/>
      <c r="J653" s="2"/>
    </row>
    <row r="654" spans="1:10" ht="15.75" customHeight="1" x14ac:dyDescent="0.25">
      <c r="A654" s="2"/>
      <c r="B654" s="2"/>
      <c r="I654" s="2"/>
      <c r="J654" s="2"/>
    </row>
    <row r="655" spans="1:10" ht="15.75" customHeight="1" x14ac:dyDescent="0.25">
      <c r="A655" s="2"/>
      <c r="B655" s="2"/>
      <c r="I655" s="2"/>
      <c r="J655" s="2"/>
    </row>
    <row r="656" spans="1:10" ht="15.75" customHeight="1" x14ac:dyDescent="0.25">
      <c r="A656" s="2"/>
      <c r="B656" s="2"/>
      <c r="I656" s="2"/>
      <c r="J656" s="2"/>
    </row>
    <row r="657" spans="1:10" ht="15.75" customHeight="1" x14ac:dyDescent="0.25">
      <c r="A657" s="2"/>
      <c r="B657" s="2"/>
      <c r="I657" s="2"/>
      <c r="J657" s="2"/>
    </row>
    <row r="658" spans="1:10" ht="15.75" customHeight="1" x14ac:dyDescent="0.25">
      <c r="A658" s="2"/>
      <c r="B658" s="2"/>
      <c r="I658" s="2"/>
      <c r="J658" s="2"/>
    </row>
    <row r="659" spans="1:10" ht="15.75" customHeight="1" x14ac:dyDescent="0.25">
      <c r="A659" s="2"/>
      <c r="B659" s="2"/>
      <c r="I659" s="2"/>
      <c r="J659" s="2"/>
    </row>
    <row r="660" spans="1:10" ht="15.75" customHeight="1" x14ac:dyDescent="0.25">
      <c r="A660" s="2"/>
      <c r="B660" s="2"/>
      <c r="I660" s="2"/>
      <c r="J660" s="2"/>
    </row>
    <row r="661" spans="1:10" ht="15.75" customHeight="1" x14ac:dyDescent="0.25">
      <c r="A661" s="2"/>
      <c r="B661" s="2"/>
      <c r="I661" s="2"/>
      <c r="J661" s="2"/>
    </row>
    <row r="662" spans="1:10" ht="15.75" customHeight="1" x14ac:dyDescent="0.25">
      <c r="A662" s="2"/>
      <c r="B662" s="2"/>
      <c r="I662" s="2"/>
      <c r="J662" s="2"/>
    </row>
    <row r="663" spans="1:10" ht="15.75" customHeight="1" x14ac:dyDescent="0.25">
      <c r="A663" s="2"/>
      <c r="B663" s="2"/>
      <c r="I663" s="2"/>
      <c r="J663" s="2"/>
    </row>
    <row r="664" spans="1:10" ht="15.75" customHeight="1" x14ac:dyDescent="0.25">
      <c r="A664" s="2"/>
      <c r="B664" s="2"/>
      <c r="I664" s="2"/>
      <c r="J664" s="2"/>
    </row>
    <row r="665" spans="1:10" ht="15.75" customHeight="1" x14ac:dyDescent="0.25">
      <c r="A665" s="2"/>
      <c r="B665" s="2"/>
      <c r="I665" s="2"/>
      <c r="J665" s="2"/>
    </row>
    <row r="666" spans="1:10" ht="15.75" customHeight="1" x14ac:dyDescent="0.25">
      <c r="A666" s="2"/>
      <c r="B666" s="2"/>
      <c r="I666" s="2"/>
      <c r="J666" s="2"/>
    </row>
    <row r="667" spans="1:10" ht="15.75" customHeight="1" x14ac:dyDescent="0.25">
      <c r="A667" s="2"/>
      <c r="B667" s="2"/>
      <c r="I667" s="2"/>
      <c r="J667" s="2"/>
    </row>
    <row r="668" spans="1:10" ht="15.75" customHeight="1" x14ac:dyDescent="0.25">
      <c r="A668" s="2"/>
      <c r="B668" s="2"/>
      <c r="I668" s="2"/>
      <c r="J668" s="2"/>
    </row>
    <row r="669" spans="1:10" ht="15.75" customHeight="1" x14ac:dyDescent="0.25">
      <c r="A669" s="2"/>
      <c r="B669" s="2"/>
      <c r="I669" s="2"/>
      <c r="J669" s="2"/>
    </row>
    <row r="670" spans="1:10" ht="15.75" customHeight="1" x14ac:dyDescent="0.25">
      <c r="A670" s="2"/>
      <c r="B670" s="2"/>
      <c r="I670" s="2"/>
      <c r="J670" s="2"/>
    </row>
    <row r="671" spans="1:10" ht="15.75" customHeight="1" x14ac:dyDescent="0.25">
      <c r="A671" s="2"/>
      <c r="B671" s="2"/>
      <c r="I671" s="2"/>
      <c r="J671" s="2"/>
    </row>
    <row r="672" spans="1:10" ht="15.75" customHeight="1" x14ac:dyDescent="0.25">
      <c r="A672" s="2"/>
      <c r="B672" s="2"/>
      <c r="I672" s="2"/>
      <c r="J672" s="2"/>
    </row>
    <row r="673" spans="1:10" ht="15.75" customHeight="1" x14ac:dyDescent="0.25">
      <c r="A673" s="2"/>
      <c r="B673" s="2"/>
      <c r="I673" s="2"/>
      <c r="J673" s="2"/>
    </row>
    <row r="674" spans="1:10" ht="15.75" customHeight="1" x14ac:dyDescent="0.25">
      <c r="A674" s="2"/>
      <c r="B674" s="2"/>
      <c r="I674" s="2"/>
      <c r="J674" s="2"/>
    </row>
    <row r="675" spans="1:10" ht="15.75" customHeight="1" x14ac:dyDescent="0.25">
      <c r="A675" s="2"/>
      <c r="B675" s="2"/>
      <c r="I675" s="2"/>
      <c r="J675" s="2"/>
    </row>
    <row r="676" spans="1:10" ht="15.75" customHeight="1" x14ac:dyDescent="0.25">
      <c r="A676" s="2"/>
      <c r="B676" s="2"/>
      <c r="I676" s="2"/>
      <c r="J676" s="2"/>
    </row>
    <row r="677" spans="1:10" ht="15.75" customHeight="1" x14ac:dyDescent="0.25">
      <c r="A677" s="2"/>
      <c r="B677" s="2"/>
      <c r="I677" s="2"/>
      <c r="J677" s="2"/>
    </row>
    <row r="678" spans="1:10" ht="15.75" customHeight="1" x14ac:dyDescent="0.25">
      <c r="A678" s="2"/>
      <c r="B678" s="2"/>
      <c r="I678" s="2"/>
      <c r="J678" s="2"/>
    </row>
    <row r="679" spans="1:10" ht="15.75" customHeight="1" x14ac:dyDescent="0.25">
      <c r="A679" s="2"/>
      <c r="B679" s="2"/>
      <c r="I679" s="2"/>
      <c r="J679" s="2"/>
    </row>
    <row r="680" spans="1:10" ht="15.75" customHeight="1" x14ac:dyDescent="0.25">
      <c r="A680" s="2"/>
      <c r="B680" s="2"/>
      <c r="I680" s="2"/>
      <c r="J680" s="2"/>
    </row>
    <row r="681" spans="1:10" ht="15.75" customHeight="1" x14ac:dyDescent="0.25">
      <c r="A681" s="2"/>
      <c r="B681" s="2"/>
      <c r="I681" s="2"/>
      <c r="J681" s="2"/>
    </row>
    <row r="682" spans="1:10" ht="15.75" customHeight="1" x14ac:dyDescent="0.25">
      <c r="A682" s="2"/>
      <c r="B682" s="2"/>
      <c r="I682" s="2"/>
      <c r="J682" s="2"/>
    </row>
    <row r="683" spans="1:10" ht="15.75" customHeight="1" x14ac:dyDescent="0.25">
      <c r="A683" s="2"/>
      <c r="B683" s="2"/>
      <c r="I683" s="2"/>
      <c r="J683" s="2"/>
    </row>
    <row r="684" spans="1:10" ht="15.75" customHeight="1" x14ac:dyDescent="0.25">
      <c r="A684" s="2"/>
      <c r="B684" s="2"/>
      <c r="I684" s="2"/>
      <c r="J684" s="2"/>
    </row>
    <row r="685" spans="1:10" ht="15.75" customHeight="1" x14ac:dyDescent="0.25">
      <c r="A685" s="2"/>
      <c r="B685" s="2"/>
      <c r="I685" s="2"/>
      <c r="J685" s="2"/>
    </row>
    <row r="686" spans="1:10" ht="15.75" customHeight="1" x14ac:dyDescent="0.25">
      <c r="A686" s="2"/>
      <c r="B686" s="2"/>
      <c r="I686" s="2"/>
      <c r="J686" s="2"/>
    </row>
    <row r="687" spans="1:10" ht="15.75" customHeight="1" x14ac:dyDescent="0.25">
      <c r="A687" s="2"/>
      <c r="B687" s="2"/>
      <c r="I687" s="2"/>
      <c r="J687" s="2"/>
    </row>
    <row r="688" spans="1:10" ht="15.75" customHeight="1" x14ac:dyDescent="0.25">
      <c r="A688" s="2"/>
      <c r="B688" s="2"/>
      <c r="I688" s="2"/>
      <c r="J688" s="2"/>
    </row>
    <row r="689" spans="1:10" ht="15.75" customHeight="1" x14ac:dyDescent="0.25">
      <c r="A689" s="2"/>
      <c r="B689" s="2"/>
      <c r="I689" s="2"/>
      <c r="J689" s="2"/>
    </row>
    <row r="690" spans="1:10" ht="15.75" customHeight="1" x14ac:dyDescent="0.25">
      <c r="A690" s="2"/>
      <c r="B690" s="2"/>
      <c r="I690" s="2"/>
      <c r="J690" s="2"/>
    </row>
    <row r="691" spans="1:10" ht="15.75" customHeight="1" x14ac:dyDescent="0.25">
      <c r="A691" s="2"/>
      <c r="B691" s="2"/>
      <c r="I691" s="2"/>
      <c r="J691" s="2"/>
    </row>
    <row r="692" spans="1:10" ht="15.75" customHeight="1" x14ac:dyDescent="0.25">
      <c r="A692" s="2"/>
      <c r="B692" s="2"/>
      <c r="I692" s="2"/>
      <c r="J692" s="2"/>
    </row>
    <row r="693" spans="1:10" ht="15.75" customHeight="1" x14ac:dyDescent="0.25">
      <c r="A693" s="2"/>
      <c r="B693" s="2"/>
      <c r="I693" s="2"/>
      <c r="J693" s="2"/>
    </row>
    <row r="694" spans="1:10" ht="15.75" customHeight="1" x14ac:dyDescent="0.25">
      <c r="A694" s="2"/>
      <c r="B694" s="2"/>
      <c r="I694" s="2"/>
      <c r="J694" s="2"/>
    </row>
    <row r="695" spans="1:10" ht="15.75" customHeight="1" x14ac:dyDescent="0.25">
      <c r="A695" s="2"/>
      <c r="B695" s="2"/>
      <c r="I695" s="2"/>
      <c r="J695" s="2"/>
    </row>
    <row r="696" spans="1:10" ht="15.75" customHeight="1" x14ac:dyDescent="0.25">
      <c r="A696" s="2"/>
      <c r="B696" s="2"/>
      <c r="I696" s="2"/>
      <c r="J696" s="2"/>
    </row>
    <row r="697" spans="1:10" ht="15.75" customHeight="1" x14ac:dyDescent="0.25">
      <c r="A697" s="2"/>
      <c r="B697" s="2"/>
      <c r="I697" s="2"/>
      <c r="J697" s="2"/>
    </row>
    <row r="698" spans="1:10" ht="15.75" customHeight="1" x14ac:dyDescent="0.25">
      <c r="A698" s="2"/>
      <c r="B698" s="2"/>
      <c r="I698" s="2"/>
      <c r="J698" s="2"/>
    </row>
    <row r="699" spans="1:10" ht="15.75" customHeight="1" x14ac:dyDescent="0.25">
      <c r="A699" s="2"/>
      <c r="B699" s="2"/>
      <c r="I699" s="2"/>
      <c r="J699" s="2"/>
    </row>
    <row r="700" spans="1:10" ht="15.75" customHeight="1" x14ac:dyDescent="0.25">
      <c r="A700" s="2"/>
      <c r="B700" s="2"/>
      <c r="I700" s="2"/>
      <c r="J700" s="2"/>
    </row>
    <row r="701" spans="1:10" ht="15.75" customHeight="1" x14ac:dyDescent="0.25">
      <c r="A701" s="2"/>
      <c r="B701" s="2"/>
      <c r="I701" s="2"/>
      <c r="J701" s="2"/>
    </row>
    <row r="702" spans="1:10" ht="15.75" customHeight="1" x14ac:dyDescent="0.25">
      <c r="A702" s="2"/>
      <c r="B702" s="2"/>
      <c r="I702" s="2"/>
      <c r="J702" s="2"/>
    </row>
    <row r="703" spans="1:10" ht="15.75" customHeight="1" x14ac:dyDescent="0.25">
      <c r="A703" s="2"/>
      <c r="B703" s="2"/>
      <c r="I703" s="2"/>
      <c r="J703" s="2"/>
    </row>
    <row r="704" spans="1:10" ht="15.75" customHeight="1" x14ac:dyDescent="0.25">
      <c r="A704" s="2"/>
      <c r="B704" s="2"/>
      <c r="I704" s="2"/>
      <c r="J704" s="2"/>
    </row>
    <row r="705" spans="1:10" ht="15.75" customHeight="1" x14ac:dyDescent="0.25">
      <c r="A705" s="2"/>
      <c r="B705" s="2"/>
      <c r="I705" s="2"/>
      <c r="J705" s="2"/>
    </row>
    <row r="706" spans="1:10" ht="15.75" customHeight="1" x14ac:dyDescent="0.25">
      <c r="A706" s="2"/>
      <c r="B706" s="2"/>
      <c r="I706" s="2"/>
      <c r="J706" s="2"/>
    </row>
    <row r="707" spans="1:10" ht="15.75" customHeight="1" x14ac:dyDescent="0.25">
      <c r="A707" s="2"/>
      <c r="B707" s="2"/>
      <c r="I707" s="2"/>
      <c r="J707" s="2"/>
    </row>
    <row r="708" spans="1:10" ht="15.75" customHeight="1" x14ac:dyDescent="0.25">
      <c r="A708" s="2"/>
      <c r="B708" s="2"/>
      <c r="I708" s="2"/>
      <c r="J708" s="2"/>
    </row>
    <row r="709" spans="1:10" ht="15.75" customHeight="1" x14ac:dyDescent="0.25">
      <c r="A709" s="2"/>
      <c r="B709" s="2"/>
      <c r="I709" s="2"/>
      <c r="J709" s="2"/>
    </row>
    <row r="710" spans="1:10" ht="15.75" customHeight="1" x14ac:dyDescent="0.25">
      <c r="A710" s="2"/>
      <c r="B710" s="2"/>
      <c r="I710" s="2"/>
      <c r="J710" s="2"/>
    </row>
    <row r="711" spans="1:10" ht="15.75" customHeight="1" x14ac:dyDescent="0.25">
      <c r="A711" s="2"/>
      <c r="B711" s="2"/>
      <c r="I711" s="2"/>
      <c r="J711" s="2"/>
    </row>
    <row r="712" spans="1:10" ht="15.75" customHeight="1" x14ac:dyDescent="0.25">
      <c r="A712" s="2"/>
      <c r="B712" s="2"/>
      <c r="I712" s="2"/>
      <c r="J712" s="2"/>
    </row>
    <row r="713" spans="1:10" ht="15.75" customHeight="1" x14ac:dyDescent="0.25">
      <c r="A713" s="2"/>
      <c r="B713" s="2"/>
      <c r="I713" s="2"/>
      <c r="J713" s="2"/>
    </row>
    <row r="714" spans="1:10" ht="15.75" customHeight="1" x14ac:dyDescent="0.25">
      <c r="A714" s="2"/>
      <c r="B714" s="2"/>
      <c r="I714" s="2"/>
      <c r="J714" s="2"/>
    </row>
    <row r="715" spans="1:10" ht="15.75" customHeight="1" x14ac:dyDescent="0.25">
      <c r="A715" s="2"/>
      <c r="B715" s="2"/>
      <c r="I715" s="2"/>
      <c r="J715" s="2"/>
    </row>
    <row r="716" spans="1:10" ht="15.75" customHeight="1" x14ac:dyDescent="0.25">
      <c r="A716" s="2"/>
      <c r="B716" s="2"/>
      <c r="I716" s="2"/>
      <c r="J716" s="2"/>
    </row>
    <row r="717" spans="1:10" ht="15.75" customHeight="1" x14ac:dyDescent="0.25">
      <c r="A717" s="2"/>
      <c r="B717" s="2"/>
      <c r="I717" s="2"/>
      <c r="J717" s="2"/>
    </row>
    <row r="718" spans="1:10" ht="15.75" customHeight="1" x14ac:dyDescent="0.25">
      <c r="A718" s="2"/>
      <c r="B718" s="2"/>
      <c r="I718" s="2"/>
      <c r="J718" s="2"/>
    </row>
    <row r="719" spans="1:10" ht="15.75" customHeight="1" x14ac:dyDescent="0.25">
      <c r="A719" s="2"/>
      <c r="B719" s="2"/>
      <c r="I719" s="2"/>
      <c r="J719" s="2"/>
    </row>
    <row r="720" spans="1:10" ht="15.75" customHeight="1" x14ac:dyDescent="0.25">
      <c r="A720" s="2"/>
      <c r="B720" s="2"/>
      <c r="I720" s="2"/>
      <c r="J720" s="2"/>
    </row>
    <row r="721" spans="1:10" ht="15.75" customHeight="1" x14ac:dyDescent="0.25">
      <c r="A721" s="2"/>
      <c r="B721" s="2"/>
      <c r="I721" s="2"/>
      <c r="J721" s="2"/>
    </row>
    <row r="722" spans="1:10" ht="15.75" customHeight="1" x14ac:dyDescent="0.25">
      <c r="A722" s="2"/>
      <c r="B722" s="2"/>
      <c r="I722" s="2"/>
      <c r="J722" s="2"/>
    </row>
    <row r="723" spans="1:10" ht="15.75" customHeight="1" x14ac:dyDescent="0.25">
      <c r="A723" s="2"/>
      <c r="B723" s="2"/>
      <c r="I723" s="2"/>
      <c r="J723" s="2"/>
    </row>
    <row r="724" spans="1:10" ht="15.75" customHeight="1" x14ac:dyDescent="0.25">
      <c r="A724" s="2"/>
      <c r="B724" s="2"/>
      <c r="I724" s="2"/>
      <c r="J724" s="2"/>
    </row>
    <row r="725" spans="1:10" ht="15.75" customHeight="1" x14ac:dyDescent="0.25">
      <c r="A725" s="2"/>
      <c r="B725" s="2"/>
      <c r="I725" s="2"/>
      <c r="J725" s="2"/>
    </row>
    <row r="726" spans="1:10" ht="15.75" customHeight="1" x14ac:dyDescent="0.25">
      <c r="A726" s="2"/>
      <c r="B726" s="2"/>
      <c r="I726" s="2"/>
      <c r="J726" s="2"/>
    </row>
    <row r="727" spans="1:10" ht="15.75" customHeight="1" x14ac:dyDescent="0.25">
      <c r="A727" s="2"/>
      <c r="B727" s="2"/>
      <c r="I727" s="2"/>
      <c r="J727" s="2"/>
    </row>
    <row r="728" spans="1:10" ht="15.75" customHeight="1" x14ac:dyDescent="0.25">
      <c r="A728" s="2"/>
      <c r="B728" s="2"/>
      <c r="I728" s="2"/>
      <c r="J728" s="2"/>
    </row>
    <row r="729" spans="1:10" ht="15.75" customHeight="1" x14ac:dyDescent="0.25">
      <c r="A729" s="2"/>
      <c r="B729" s="2"/>
      <c r="I729" s="2"/>
      <c r="J729" s="2"/>
    </row>
    <row r="730" spans="1:10" ht="15.75" customHeight="1" x14ac:dyDescent="0.25">
      <c r="A730" s="2"/>
      <c r="B730" s="2"/>
      <c r="I730" s="2"/>
      <c r="J730" s="2"/>
    </row>
    <row r="731" spans="1:10" ht="15.75" customHeight="1" x14ac:dyDescent="0.25">
      <c r="A731" s="2"/>
      <c r="B731" s="2"/>
      <c r="I731" s="2"/>
      <c r="J731" s="2"/>
    </row>
    <row r="732" spans="1:10" ht="15.75" customHeight="1" x14ac:dyDescent="0.25">
      <c r="A732" s="2"/>
      <c r="B732" s="2"/>
      <c r="I732" s="2"/>
      <c r="J732" s="2"/>
    </row>
    <row r="733" spans="1:10" ht="15.75" customHeight="1" x14ac:dyDescent="0.25">
      <c r="A733" s="2"/>
      <c r="B733" s="2"/>
      <c r="I733" s="2"/>
      <c r="J733" s="2"/>
    </row>
    <row r="734" spans="1:10" ht="15.75" customHeight="1" x14ac:dyDescent="0.25">
      <c r="A734" s="2"/>
      <c r="B734" s="2"/>
      <c r="I734" s="2"/>
      <c r="J734" s="2"/>
    </row>
    <row r="735" spans="1:10" ht="15.75" customHeight="1" x14ac:dyDescent="0.25">
      <c r="A735" s="2"/>
      <c r="B735" s="2"/>
      <c r="I735" s="2"/>
      <c r="J735" s="2"/>
    </row>
    <row r="736" spans="1:10" ht="15.75" customHeight="1" x14ac:dyDescent="0.25">
      <c r="A736" s="2"/>
      <c r="B736" s="2"/>
      <c r="I736" s="2"/>
      <c r="J736" s="2"/>
    </row>
    <row r="737" spans="1:10" ht="15.75" customHeight="1" x14ac:dyDescent="0.25">
      <c r="A737" s="2"/>
      <c r="B737" s="2"/>
      <c r="I737" s="2"/>
      <c r="J737" s="2"/>
    </row>
    <row r="738" spans="1:10" ht="15.75" customHeight="1" x14ac:dyDescent="0.25">
      <c r="A738" s="2"/>
      <c r="B738" s="2"/>
      <c r="I738" s="2"/>
      <c r="J738" s="2"/>
    </row>
    <row r="739" spans="1:10" ht="15.75" customHeight="1" x14ac:dyDescent="0.25">
      <c r="A739" s="2"/>
      <c r="B739" s="2"/>
      <c r="I739" s="2"/>
      <c r="J739" s="2"/>
    </row>
    <row r="740" spans="1:10" ht="15.75" customHeight="1" x14ac:dyDescent="0.25">
      <c r="A740" s="2"/>
      <c r="B740" s="2"/>
      <c r="I740" s="2"/>
      <c r="J740" s="2"/>
    </row>
    <row r="741" spans="1:10" ht="15.75" customHeight="1" x14ac:dyDescent="0.25">
      <c r="A741" s="2"/>
      <c r="B741" s="2"/>
      <c r="I741" s="2"/>
      <c r="J741" s="2"/>
    </row>
    <row r="742" spans="1:10" ht="15.75" customHeight="1" x14ac:dyDescent="0.25">
      <c r="A742" s="2"/>
      <c r="B742" s="2"/>
      <c r="I742" s="2"/>
      <c r="J742" s="2"/>
    </row>
    <row r="743" spans="1:10" ht="15.75" customHeight="1" x14ac:dyDescent="0.25">
      <c r="A743" s="2"/>
      <c r="B743" s="2"/>
      <c r="I743" s="2"/>
      <c r="J743" s="2"/>
    </row>
    <row r="744" spans="1:10" ht="15.75" customHeight="1" x14ac:dyDescent="0.25">
      <c r="A744" s="2"/>
      <c r="B744" s="2"/>
      <c r="I744" s="2"/>
      <c r="J744" s="2"/>
    </row>
    <row r="745" spans="1:10" ht="15.75" customHeight="1" x14ac:dyDescent="0.25">
      <c r="A745" s="2"/>
      <c r="B745" s="2"/>
      <c r="I745" s="2"/>
      <c r="J745" s="2"/>
    </row>
    <row r="746" spans="1:10" ht="15.75" customHeight="1" x14ac:dyDescent="0.25">
      <c r="A746" s="2"/>
      <c r="B746" s="2"/>
      <c r="I746" s="2"/>
      <c r="J746" s="2"/>
    </row>
    <row r="747" spans="1:10" ht="15.75" customHeight="1" x14ac:dyDescent="0.25">
      <c r="A747" s="2"/>
      <c r="B747" s="2"/>
      <c r="I747" s="2"/>
      <c r="J747" s="2"/>
    </row>
    <row r="748" spans="1:10" ht="15.75" customHeight="1" x14ac:dyDescent="0.25">
      <c r="A748" s="2"/>
      <c r="B748" s="2"/>
      <c r="I748" s="2"/>
      <c r="J748" s="2"/>
    </row>
    <row r="749" spans="1:10" ht="15.75" customHeight="1" x14ac:dyDescent="0.25">
      <c r="A749" s="2"/>
      <c r="B749" s="2"/>
      <c r="I749" s="2"/>
      <c r="J749" s="2"/>
    </row>
    <row r="750" spans="1:10" ht="15.75" customHeight="1" x14ac:dyDescent="0.25">
      <c r="A750" s="2"/>
      <c r="B750" s="2"/>
      <c r="I750" s="2"/>
      <c r="J750" s="2"/>
    </row>
    <row r="751" spans="1:10" ht="15.75" customHeight="1" x14ac:dyDescent="0.25">
      <c r="A751" s="2"/>
      <c r="B751" s="2"/>
      <c r="I751" s="2"/>
      <c r="J751" s="2"/>
    </row>
    <row r="752" spans="1:10" ht="15.75" customHeight="1" x14ac:dyDescent="0.25">
      <c r="A752" s="2"/>
      <c r="B752" s="2"/>
      <c r="I752" s="2"/>
      <c r="J752" s="2"/>
    </row>
    <row r="753" spans="1:10" ht="15.75" customHeight="1" x14ac:dyDescent="0.25">
      <c r="A753" s="2"/>
      <c r="B753" s="2"/>
      <c r="I753" s="2"/>
      <c r="J753" s="2"/>
    </row>
    <row r="754" spans="1:10" ht="15.75" customHeight="1" x14ac:dyDescent="0.25">
      <c r="A754" s="2"/>
      <c r="B754" s="2"/>
      <c r="I754" s="2"/>
      <c r="J754" s="2"/>
    </row>
    <row r="755" spans="1:10" ht="15.75" customHeight="1" x14ac:dyDescent="0.25">
      <c r="A755" s="2"/>
      <c r="B755" s="2"/>
      <c r="I755" s="2"/>
      <c r="J755" s="2"/>
    </row>
    <row r="756" spans="1:10" ht="15.75" customHeight="1" x14ac:dyDescent="0.25">
      <c r="A756" s="2"/>
      <c r="B756" s="2"/>
      <c r="I756" s="2"/>
      <c r="J756" s="2"/>
    </row>
    <row r="757" spans="1:10" ht="15.75" customHeight="1" x14ac:dyDescent="0.25">
      <c r="A757" s="2"/>
      <c r="B757" s="2"/>
      <c r="I757" s="2"/>
      <c r="J757" s="2"/>
    </row>
    <row r="758" spans="1:10" ht="15.75" customHeight="1" x14ac:dyDescent="0.25">
      <c r="A758" s="2"/>
      <c r="B758" s="2"/>
      <c r="I758" s="2"/>
      <c r="J758" s="2"/>
    </row>
    <row r="759" spans="1:10" ht="15.75" customHeight="1" x14ac:dyDescent="0.25">
      <c r="A759" s="2"/>
      <c r="B759" s="2"/>
      <c r="I759" s="2"/>
      <c r="J759" s="2"/>
    </row>
    <row r="760" spans="1:10" ht="15.75" customHeight="1" x14ac:dyDescent="0.25">
      <c r="A760" s="2"/>
      <c r="B760" s="2"/>
      <c r="I760" s="2"/>
      <c r="J760" s="2"/>
    </row>
    <row r="761" spans="1:10" ht="15.75" customHeight="1" x14ac:dyDescent="0.25">
      <c r="A761" s="2"/>
      <c r="B761" s="2"/>
      <c r="I761" s="2"/>
      <c r="J761" s="2"/>
    </row>
    <row r="762" spans="1:10" ht="15.75" customHeight="1" x14ac:dyDescent="0.25">
      <c r="A762" s="2"/>
      <c r="B762" s="2"/>
      <c r="I762" s="2"/>
      <c r="J762" s="2"/>
    </row>
    <row r="763" spans="1:10" ht="15.75" customHeight="1" x14ac:dyDescent="0.25">
      <c r="A763" s="2"/>
      <c r="B763" s="2"/>
      <c r="I763" s="2"/>
      <c r="J763" s="2"/>
    </row>
    <row r="764" spans="1:10" ht="15.75" customHeight="1" x14ac:dyDescent="0.25">
      <c r="A764" s="2"/>
      <c r="B764" s="2"/>
      <c r="I764" s="2"/>
      <c r="J764" s="2"/>
    </row>
    <row r="765" spans="1:10" ht="15.75" customHeight="1" x14ac:dyDescent="0.25">
      <c r="A765" s="2"/>
      <c r="B765" s="2"/>
      <c r="I765" s="2"/>
      <c r="J765" s="2"/>
    </row>
    <row r="766" spans="1:10" ht="15.75" customHeight="1" x14ac:dyDescent="0.25">
      <c r="A766" s="2"/>
      <c r="B766" s="2"/>
      <c r="I766" s="2"/>
      <c r="J766" s="2"/>
    </row>
    <row r="767" spans="1:10" ht="15.75" customHeight="1" x14ac:dyDescent="0.25">
      <c r="A767" s="2"/>
      <c r="B767" s="2"/>
      <c r="I767" s="2"/>
      <c r="J767" s="2"/>
    </row>
    <row r="768" spans="1:10" ht="15.75" customHeight="1" x14ac:dyDescent="0.25">
      <c r="A768" s="2"/>
      <c r="B768" s="2"/>
      <c r="I768" s="2"/>
      <c r="J768" s="2"/>
    </row>
    <row r="769" spans="1:10" ht="15.75" customHeight="1" x14ac:dyDescent="0.25">
      <c r="A769" s="2"/>
      <c r="B769" s="2"/>
      <c r="I769" s="2"/>
      <c r="J769" s="2"/>
    </row>
    <row r="770" spans="1:10" ht="15.75" customHeight="1" x14ac:dyDescent="0.25">
      <c r="A770" s="2"/>
      <c r="B770" s="2"/>
      <c r="I770" s="2"/>
      <c r="J770" s="2"/>
    </row>
    <row r="771" spans="1:10" ht="15.75" customHeight="1" x14ac:dyDescent="0.25">
      <c r="A771" s="2"/>
      <c r="B771" s="2"/>
      <c r="I771" s="2"/>
      <c r="J771" s="2"/>
    </row>
    <row r="772" spans="1:10" ht="15.75" customHeight="1" x14ac:dyDescent="0.25">
      <c r="A772" s="2"/>
      <c r="B772" s="2"/>
      <c r="I772" s="2"/>
      <c r="J772" s="2"/>
    </row>
    <row r="773" spans="1:10" ht="15.75" customHeight="1" x14ac:dyDescent="0.25">
      <c r="A773" s="2"/>
      <c r="B773" s="2"/>
      <c r="I773" s="2"/>
      <c r="J773" s="2"/>
    </row>
    <row r="774" spans="1:10" ht="15.75" customHeight="1" x14ac:dyDescent="0.25">
      <c r="A774" s="2"/>
      <c r="B774" s="2"/>
      <c r="I774" s="2"/>
      <c r="J774" s="2"/>
    </row>
    <row r="775" spans="1:10" ht="15.75" customHeight="1" x14ac:dyDescent="0.25">
      <c r="A775" s="2"/>
      <c r="B775" s="2"/>
      <c r="I775" s="2"/>
      <c r="J775" s="2"/>
    </row>
    <row r="776" spans="1:10" ht="15.75" customHeight="1" x14ac:dyDescent="0.25">
      <c r="A776" s="2"/>
      <c r="B776" s="2"/>
      <c r="I776" s="2"/>
      <c r="J776" s="2"/>
    </row>
    <row r="777" spans="1:10" ht="15.75" customHeight="1" x14ac:dyDescent="0.25">
      <c r="A777" s="2"/>
      <c r="B777" s="2"/>
      <c r="I777" s="2"/>
      <c r="J777" s="2"/>
    </row>
    <row r="778" spans="1:10" ht="15.75" customHeight="1" x14ac:dyDescent="0.25">
      <c r="A778" s="2"/>
      <c r="B778" s="2"/>
      <c r="I778" s="2"/>
      <c r="J778" s="2"/>
    </row>
    <row r="779" spans="1:10" ht="15.75" customHeight="1" x14ac:dyDescent="0.25">
      <c r="A779" s="2"/>
      <c r="B779" s="2"/>
      <c r="I779" s="2"/>
      <c r="J779" s="2"/>
    </row>
    <row r="780" spans="1:10" ht="15.75" customHeight="1" x14ac:dyDescent="0.25">
      <c r="A780" s="2"/>
      <c r="B780" s="2"/>
      <c r="I780" s="2"/>
      <c r="J780" s="2"/>
    </row>
    <row r="781" spans="1:10" ht="15.75" customHeight="1" x14ac:dyDescent="0.25">
      <c r="A781" s="2"/>
      <c r="B781" s="2"/>
      <c r="I781" s="2"/>
      <c r="J781" s="2"/>
    </row>
    <row r="782" spans="1:10" ht="15.75" customHeight="1" x14ac:dyDescent="0.25">
      <c r="A782" s="2"/>
      <c r="B782" s="2"/>
      <c r="I782" s="2"/>
      <c r="J782" s="2"/>
    </row>
    <row r="783" spans="1:10" ht="15.75" customHeight="1" x14ac:dyDescent="0.25">
      <c r="A783" s="2"/>
      <c r="B783" s="2"/>
      <c r="I783" s="2"/>
      <c r="J783" s="2"/>
    </row>
    <row r="784" spans="1:10" ht="15.75" customHeight="1" x14ac:dyDescent="0.25">
      <c r="A784" s="2"/>
      <c r="B784" s="2"/>
      <c r="I784" s="2"/>
      <c r="J784" s="2"/>
    </row>
    <row r="785" spans="1:10" ht="15.75" customHeight="1" x14ac:dyDescent="0.25">
      <c r="A785" s="2"/>
      <c r="B785" s="2"/>
      <c r="I785" s="2"/>
      <c r="J785" s="2"/>
    </row>
    <row r="786" spans="1:10" ht="15.75" customHeight="1" x14ac:dyDescent="0.25">
      <c r="A786" s="2"/>
      <c r="B786" s="2"/>
      <c r="I786" s="2"/>
      <c r="J786" s="2"/>
    </row>
    <row r="787" spans="1:10" ht="15.75" customHeight="1" x14ac:dyDescent="0.25">
      <c r="A787" s="2"/>
      <c r="B787" s="2"/>
      <c r="I787" s="2"/>
      <c r="J787" s="2"/>
    </row>
    <row r="788" spans="1:10" ht="15.75" customHeight="1" x14ac:dyDescent="0.25">
      <c r="A788" s="2"/>
      <c r="B788" s="2"/>
      <c r="I788" s="2"/>
      <c r="J788" s="2"/>
    </row>
    <row r="789" spans="1:10" ht="15.75" customHeight="1" x14ac:dyDescent="0.25">
      <c r="A789" s="2"/>
      <c r="B789" s="2"/>
      <c r="I789" s="2"/>
      <c r="J789" s="2"/>
    </row>
    <row r="790" spans="1:10" ht="15.75" customHeight="1" x14ac:dyDescent="0.25">
      <c r="A790" s="2"/>
      <c r="B790" s="2"/>
      <c r="I790" s="2"/>
      <c r="J790" s="2"/>
    </row>
    <row r="791" spans="1:10" ht="15.75" customHeight="1" x14ac:dyDescent="0.25">
      <c r="A791" s="2"/>
      <c r="B791" s="2"/>
      <c r="I791" s="2"/>
      <c r="J791" s="2"/>
    </row>
    <row r="792" spans="1:10" ht="15.75" customHeight="1" x14ac:dyDescent="0.25">
      <c r="A792" s="2"/>
      <c r="B792" s="2"/>
      <c r="I792" s="2"/>
      <c r="J792" s="2"/>
    </row>
    <row r="793" spans="1:10" ht="15.75" customHeight="1" x14ac:dyDescent="0.25">
      <c r="A793" s="2"/>
      <c r="B793" s="2"/>
      <c r="I793" s="2"/>
      <c r="J793" s="2"/>
    </row>
    <row r="794" spans="1:10" ht="15.75" customHeight="1" x14ac:dyDescent="0.25">
      <c r="A794" s="2"/>
      <c r="B794" s="2"/>
      <c r="I794" s="2"/>
      <c r="J794" s="2"/>
    </row>
    <row r="795" spans="1:10" ht="15.75" customHeight="1" x14ac:dyDescent="0.25">
      <c r="A795" s="2"/>
      <c r="B795" s="2"/>
      <c r="I795" s="2"/>
      <c r="J795" s="2"/>
    </row>
    <row r="796" spans="1:10" ht="15.75" customHeight="1" x14ac:dyDescent="0.25">
      <c r="A796" s="2"/>
      <c r="B796" s="2"/>
      <c r="I796" s="2"/>
      <c r="J796" s="2"/>
    </row>
    <row r="797" spans="1:10" ht="15.75" customHeight="1" x14ac:dyDescent="0.25">
      <c r="A797" s="2"/>
      <c r="B797" s="2"/>
      <c r="I797" s="2"/>
      <c r="J797" s="2"/>
    </row>
    <row r="798" spans="1:10" ht="15.75" customHeight="1" x14ac:dyDescent="0.25">
      <c r="A798" s="2"/>
      <c r="B798" s="2"/>
      <c r="I798" s="2"/>
      <c r="J798" s="2"/>
    </row>
    <row r="799" spans="1:10" ht="15.75" customHeight="1" x14ac:dyDescent="0.25">
      <c r="A799" s="2"/>
      <c r="B799" s="2"/>
      <c r="I799" s="2"/>
      <c r="J799" s="2"/>
    </row>
    <row r="800" spans="1:10" ht="15.75" customHeight="1" x14ac:dyDescent="0.25">
      <c r="A800" s="2"/>
      <c r="B800" s="2"/>
      <c r="I800" s="2"/>
      <c r="J800" s="2"/>
    </row>
    <row r="801" spans="1:10" ht="15.75" customHeight="1" x14ac:dyDescent="0.25">
      <c r="A801" s="2"/>
      <c r="B801" s="2"/>
      <c r="I801" s="2"/>
      <c r="J801" s="2"/>
    </row>
    <row r="802" spans="1:10" ht="15.75" customHeight="1" x14ac:dyDescent="0.25">
      <c r="A802" s="2"/>
      <c r="B802" s="2"/>
      <c r="I802" s="2"/>
      <c r="J802" s="2"/>
    </row>
    <row r="803" spans="1:10" ht="15.75" customHeight="1" x14ac:dyDescent="0.25">
      <c r="A803" s="2"/>
      <c r="B803" s="2"/>
      <c r="I803" s="2"/>
      <c r="J803" s="2"/>
    </row>
    <row r="804" spans="1:10" ht="15.75" customHeight="1" x14ac:dyDescent="0.25">
      <c r="A804" s="2"/>
      <c r="B804" s="2"/>
      <c r="I804" s="2"/>
      <c r="J804" s="2"/>
    </row>
    <row r="805" spans="1:10" ht="15.75" customHeight="1" x14ac:dyDescent="0.25">
      <c r="A805" s="2"/>
      <c r="B805" s="2"/>
      <c r="I805" s="2"/>
      <c r="J805" s="2"/>
    </row>
    <row r="806" spans="1:10" ht="15.75" customHeight="1" x14ac:dyDescent="0.25">
      <c r="A806" s="2"/>
      <c r="B806" s="2"/>
      <c r="I806" s="2"/>
      <c r="J806" s="2"/>
    </row>
    <row r="807" spans="1:10" ht="15.75" customHeight="1" x14ac:dyDescent="0.25">
      <c r="A807" s="2"/>
      <c r="B807" s="2"/>
      <c r="I807" s="2"/>
      <c r="J807" s="2"/>
    </row>
    <row r="808" spans="1:10" ht="15.75" customHeight="1" x14ac:dyDescent="0.25">
      <c r="A808" s="2"/>
      <c r="B808" s="2"/>
      <c r="I808" s="2"/>
      <c r="J808" s="2"/>
    </row>
    <row r="809" spans="1:10" ht="15.75" customHeight="1" x14ac:dyDescent="0.25">
      <c r="A809" s="2"/>
      <c r="B809" s="2"/>
      <c r="I809" s="2"/>
      <c r="J809" s="2"/>
    </row>
    <row r="810" spans="1:10" ht="15.75" customHeight="1" x14ac:dyDescent="0.25">
      <c r="A810" s="2"/>
      <c r="B810" s="2"/>
      <c r="I810" s="2"/>
      <c r="J810" s="2"/>
    </row>
    <row r="811" spans="1:10" ht="15.75" customHeight="1" x14ac:dyDescent="0.25">
      <c r="A811" s="2"/>
      <c r="B811" s="2"/>
      <c r="I811" s="2"/>
      <c r="J811" s="2"/>
    </row>
    <row r="812" spans="1:10" ht="15.75" customHeight="1" x14ac:dyDescent="0.25">
      <c r="A812" s="2"/>
      <c r="B812" s="2"/>
      <c r="I812" s="2"/>
      <c r="J812" s="2"/>
    </row>
    <row r="813" spans="1:10" ht="15.75" customHeight="1" x14ac:dyDescent="0.25">
      <c r="A813" s="2"/>
      <c r="B813" s="2"/>
      <c r="I813" s="2"/>
      <c r="J813" s="2"/>
    </row>
    <row r="814" spans="1:10" ht="15.75" customHeight="1" x14ac:dyDescent="0.25">
      <c r="A814" s="2"/>
      <c r="B814" s="2"/>
      <c r="I814" s="2"/>
      <c r="J814" s="2"/>
    </row>
    <row r="815" spans="1:10" ht="15.75" customHeight="1" x14ac:dyDescent="0.25">
      <c r="A815" s="2"/>
      <c r="B815" s="2"/>
      <c r="I815" s="2"/>
      <c r="J815" s="2"/>
    </row>
    <row r="816" spans="1:10" ht="15.75" customHeight="1" x14ac:dyDescent="0.25">
      <c r="A816" s="2"/>
      <c r="B816" s="2"/>
      <c r="I816" s="2"/>
      <c r="J816" s="2"/>
    </row>
    <row r="817" spans="1:10" ht="15.75" customHeight="1" x14ac:dyDescent="0.25">
      <c r="A817" s="2"/>
      <c r="B817" s="2"/>
      <c r="I817" s="2"/>
      <c r="J817" s="2"/>
    </row>
    <row r="818" spans="1:10" ht="15.75" customHeight="1" x14ac:dyDescent="0.25">
      <c r="A818" s="2"/>
      <c r="B818" s="2"/>
      <c r="I818" s="2"/>
      <c r="J818" s="2"/>
    </row>
    <row r="819" spans="1:10" ht="15.75" customHeight="1" x14ac:dyDescent="0.25">
      <c r="A819" s="2"/>
      <c r="B819" s="2"/>
      <c r="I819" s="2"/>
      <c r="J819" s="2"/>
    </row>
    <row r="820" spans="1:10" ht="15.75" customHeight="1" x14ac:dyDescent="0.25">
      <c r="A820" s="2"/>
      <c r="B820" s="2"/>
      <c r="I820" s="2"/>
      <c r="J820" s="2"/>
    </row>
    <row r="821" spans="1:10" ht="15.75" customHeight="1" x14ac:dyDescent="0.25">
      <c r="A821" s="2"/>
      <c r="B821" s="2"/>
      <c r="I821" s="2"/>
      <c r="J821" s="2"/>
    </row>
    <row r="822" spans="1:10" ht="15.75" customHeight="1" x14ac:dyDescent="0.25">
      <c r="A822" s="2"/>
      <c r="B822" s="2"/>
      <c r="I822" s="2"/>
      <c r="J822" s="2"/>
    </row>
    <row r="823" spans="1:10" ht="15.75" customHeight="1" x14ac:dyDescent="0.25">
      <c r="A823" s="2"/>
      <c r="B823" s="2"/>
      <c r="I823" s="2"/>
      <c r="J823" s="2"/>
    </row>
    <row r="824" spans="1:10" ht="15.75" customHeight="1" x14ac:dyDescent="0.25">
      <c r="A824" s="2"/>
      <c r="B824" s="2"/>
      <c r="I824" s="2"/>
      <c r="J824" s="2"/>
    </row>
    <row r="825" spans="1:10" ht="15.75" customHeight="1" x14ac:dyDescent="0.25">
      <c r="A825" s="2"/>
      <c r="B825" s="2"/>
      <c r="I825" s="2"/>
      <c r="J825" s="2"/>
    </row>
    <row r="826" spans="1:10" ht="15.75" customHeight="1" x14ac:dyDescent="0.25">
      <c r="A826" s="2"/>
      <c r="B826" s="2"/>
      <c r="I826" s="2"/>
      <c r="J826" s="2"/>
    </row>
    <row r="827" spans="1:10" ht="15.75" customHeight="1" x14ac:dyDescent="0.25">
      <c r="A827" s="2"/>
      <c r="B827" s="2"/>
      <c r="I827" s="2"/>
      <c r="J827" s="2"/>
    </row>
    <row r="828" spans="1:10" ht="15.75" customHeight="1" x14ac:dyDescent="0.25">
      <c r="A828" s="2"/>
      <c r="B828" s="2"/>
      <c r="I828" s="2"/>
      <c r="J828" s="2"/>
    </row>
    <row r="829" spans="1:10" ht="15.75" customHeight="1" x14ac:dyDescent="0.25">
      <c r="A829" s="2"/>
      <c r="B829" s="2"/>
      <c r="I829" s="2"/>
      <c r="J829" s="2"/>
    </row>
    <row r="830" spans="1:10" ht="15.75" customHeight="1" x14ac:dyDescent="0.25">
      <c r="A830" s="2"/>
      <c r="B830" s="2"/>
      <c r="I830" s="2"/>
      <c r="J830" s="2"/>
    </row>
    <row r="831" spans="1:10" ht="15.75" customHeight="1" x14ac:dyDescent="0.25">
      <c r="A831" s="2"/>
      <c r="B831" s="2"/>
      <c r="I831" s="2"/>
      <c r="J831" s="2"/>
    </row>
    <row r="832" spans="1:10" ht="15.75" customHeight="1" x14ac:dyDescent="0.25">
      <c r="A832" s="2"/>
      <c r="B832" s="2"/>
      <c r="I832" s="2"/>
      <c r="J832" s="2"/>
    </row>
    <row r="833" spans="1:10" ht="15.75" customHeight="1" x14ac:dyDescent="0.25">
      <c r="A833" s="2"/>
      <c r="B833" s="2"/>
      <c r="I833" s="2"/>
      <c r="J833" s="2"/>
    </row>
    <row r="834" spans="1:10" ht="15.75" customHeight="1" x14ac:dyDescent="0.25">
      <c r="A834" s="2"/>
      <c r="B834" s="2"/>
      <c r="I834" s="2"/>
      <c r="J834" s="2"/>
    </row>
    <row r="835" spans="1:10" ht="15.75" customHeight="1" x14ac:dyDescent="0.25">
      <c r="A835" s="2"/>
      <c r="B835" s="2"/>
      <c r="I835" s="2"/>
      <c r="J835" s="2"/>
    </row>
    <row r="836" spans="1:10" ht="15.75" customHeight="1" x14ac:dyDescent="0.25">
      <c r="A836" s="2"/>
      <c r="B836" s="2"/>
      <c r="I836" s="2"/>
      <c r="J836" s="2"/>
    </row>
    <row r="837" spans="1:10" ht="15.75" customHeight="1" x14ac:dyDescent="0.25">
      <c r="A837" s="2"/>
      <c r="B837" s="2"/>
      <c r="I837" s="2"/>
      <c r="J837" s="2"/>
    </row>
    <row r="838" spans="1:10" ht="15.75" customHeight="1" x14ac:dyDescent="0.25">
      <c r="A838" s="2"/>
      <c r="B838" s="2"/>
      <c r="I838" s="2"/>
      <c r="J838" s="2"/>
    </row>
    <row r="839" spans="1:10" ht="15.75" customHeight="1" x14ac:dyDescent="0.25">
      <c r="A839" s="2"/>
      <c r="B839" s="2"/>
      <c r="I839" s="2"/>
      <c r="J839" s="2"/>
    </row>
    <row r="840" spans="1:10" ht="15.75" customHeight="1" x14ac:dyDescent="0.25">
      <c r="A840" s="2"/>
      <c r="B840" s="2"/>
      <c r="I840" s="2"/>
      <c r="J840" s="2"/>
    </row>
    <row r="841" spans="1:10" ht="15.75" customHeight="1" x14ac:dyDescent="0.25">
      <c r="A841" s="2"/>
      <c r="B841" s="2"/>
      <c r="I841" s="2"/>
      <c r="J841" s="2"/>
    </row>
    <row r="842" spans="1:10" ht="15.75" customHeight="1" x14ac:dyDescent="0.25">
      <c r="A842" s="2"/>
      <c r="B842" s="2"/>
      <c r="I842" s="2"/>
      <c r="J842" s="2"/>
    </row>
    <row r="843" spans="1:10" ht="15.75" customHeight="1" x14ac:dyDescent="0.25">
      <c r="A843" s="2"/>
      <c r="B843" s="2"/>
      <c r="I843" s="2"/>
      <c r="J843" s="2"/>
    </row>
    <row r="844" spans="1:10" ht="15.75" customHeight="1" x14ac:dyDescent="0.25">
      <c r="A844" s="2"/>
      <c r="B844" s="2"/>
      <c r="I844" s="2"/>
      <c r="J844" s="2"/>
    </row>
    <row r="845" spans="1:10" ht="15.75" customHeight="1" x14ac:dyDescent="0.25">
      <c r="A845" s="2"/>
      <c r="B845" s="2"/>
      <c r="I845" s="2"/>
      <c r="J845" s="2"/>
    </row>
    <row r="846" spans="1:10" ht="15.75" customHeight="1" x14ac:dyDescent="0.25">
      <c r="A846" s="2"/>
      <c r="B846" s="2"/>
      <c r="I846" s="2"/>
      <c r="J846" s="2"/>
    </row>
    <row r="847" spans="1:10" ht="15.75" customHeight="1" x14ac:dyDescent="0.25">
      <c r="A847" s="2"/>
      <c r="B847" s="2"/>
      <c r="I847" s="2"/>
      <c r="J847" s="2"/>
    </row>
    <row r="848" spans="1:10" ht="15.75" customHeight="1" x14ac:dyDescent="0.25">
      <c r="A848" s="2"/>
      <c r="B848" s="2"/>
      <c r="I848" s="2"/>
      <c r="J848" s="2"/>
    </row>
    <row r="849" spans="1:10" ht="15.75" customHeight="1" x14ac:dyDescent="0.25">
      <c r="A849" s="2"/>
      <c r="B849" s="2"/>
      <c r="I849" s="2"/>
      <c r="J849" s="2"/>
    </row>
    <row r="850" spans="1:10" ht="15.75" customHeight="1" x14ac:dyDescent="0.25">
      <c r="A850" s="2"/>
      <c r="B850" s="2"/>
      <c r="I850" s="2"/>
      <c r="J850" s="2"/>
    </row>
    <row r="851" spans="1:10" ht="15.75" customHeight="1" x14ac:dyDescent="0.25">
      <c r="A851" s="2"/>
      <c r="B851" s="2"/>
      <c r="I851" s="2"/>
      <c r="J851" s="2"/>
    </row>
    <row r="852" spans="1:10" ht="15.75" customHeight="1" x14ac:dyDescent="0.25">
      <c r="A852" s="2"/>
      <c r="B852" s="2"/>
      <c r="I852" s="2"/>
      <c r="J852" s="2"/>
    </row>
    <row r="853" spans="1:10" ht="15.75" customHeight="1" x14ac:dyDescent="0.25">
      <c r="A853" s="2"/>
      <c r="B853" s="2"/>
      <c r="I853" s="2"/>
      <c r="J853" s="2"/>
    </row>
    <row r="854" spans="1:10" ht="15.75" customHeight="1" x14ac:dyDescent="0.25">
      <c r="A854" s="2"/>
      <c r="B854" s="2"/>
      <c r="I854" s="2"/>
      <c r="J854" s="2"/>
    </row>
    <row r="855" spans="1:10" ht="15.75" customHeight="1" x14ac:dyDescent="0.25">
      <c r="A855" s="2"/>
      <c r="B855" s="2"/>
      <c r="I855" s="2"/>
      <c r="J855" s="2"/>
    </row>
    <row r="856" spans="1:10" ht="15.75" customHeight="1" x14ac:dyDescent="0.25">
      <c r="A856" s="2"/>
      <c r="B856" s="2"/>
      <c r="I856" s="2"/>
      <c r="J856" s="2"/>
    </row>
    <row r="857" spans="1:10" ht="15.75" customHeight="1" x14ac:dyDescent="0.25">
      <c r="A857" s="2"/>
      <c r="B857" s="2"/>
      <c r="I857" s="2"/>
      <c r="J857" s="2"/>
    </row>
    <row r="858" spans="1:10" ht="15.75" customHeight="1" x14ac:dyDescent="0.25">
      <c r="A858" s="2"/>
      <c r="B858" s="2"/>
      <c r="I858" s="2"/>
      <c r="J858" s="2"/>
    </row>
    <row r="859" spans="1:10" ht="15.75" customHeight="1" x14ac:dyDescent="0.25">
      <c r="A859" s="2"/>
      <c r="B859" s="2"/>
      <c r="I859" s="2"/>
      <c r="J859" s="2"/>
    </row>
    <row r="860" spans="1:10" ht="15.75" customHeight="1" x14ac:dyDescent="0.25">
      <c r="A860" s="2"/>
      <c r="B860" s="2"/>
      <c r="I860" s="2"/>
      <c r="J860" s="2"/>
    </row>
    <row r="861" spans="1:10" ht="15.75" customHeight="1" x14ac:dyDescent="0.25">
      <c r="A861" s="2"/>
      <c r="B861" s="2"/>
      <c r="I861" s="2"/>
      <c r="J861" s="2"/>
    </row>
    <row r="862" spans="1:10" ht="15.75" customHeight="1" x14ac:dyDescent="0.25">
      <c r="A862" s="2"/>
      <c r="B862" s="2"/>
      <c r="I862" s="2"/>
      <c r="J862" s="2"/>
    </row>
    <row r="863" spans="1:10" ht="15.75" customHeight="1" x14ac:dyDescent="0.25">
      <c r="A863" s="2"/>
      <c r="B863" s="2"/>
      <c r="I863" s="2"/>
      <c r="J863" s="2"/>
    </row>
    <row r="864" spans="1:10" ht="15.75" customHeight="1" x14ac:dyDescent="0.25">
      <c r="A864" s="2"/>
      <c r="B864" s="2"/>
      <c r="I864" s="2"/>
      <c r="J864" s="2"/>
    </row>
    <row r="865" spans="1:10" ht="15.75" customHeight="1" x14ac:dyDescent="0.25">
      <c r="A865" s="2"/>
      <c r="B865" s="2"/>
      <c r="I865" s="2"/>
      <c r="J865" s="2"/>
    </row>
    <row r="866" spans="1:10" ht="15.75" customHeight="1" x14ac:dyDescent="0.25">
      <c r="A866" s="2"/>
      <c r="B866" s="2"/>
      <c r="I866" s="2"/>
      <c r="J866" s="2"/>
    </row>
    <row r="867" spans="1:10" ht="15.75" customHeight="1" x14ac:dyDescent="0.25">
      <c r="A867" s="2"/>
      <c r="B867" s="2"/>
      <c r="I867" s="2"/>
      <c r="J867" s="2"/>
    </row>
    <row r="868" spans="1:10" ht="15.75" customHeight="1" x14ac:dyDescent="0.25">
      <c r="A868" s="2"/>
      <c r="B868" s="2"/>
      <c r="I868" s="2"/>
      <c r="J868" s="2"/>
    </row>
    <row r="869" spans="1:10" ht="15.75" customHeight="1" x14ac:dyDescent="0.25">
      <c r="A869" s="2"/>
      <c r="B869" s="2"/>
      <c r="I869" s="2"/>
      <c r="J869" s="2"/>
    </row>
    <row r="870" spans="1:10" ht="15.75" customHeight="1" x14ac:dyDescent="0.25">
      <c r="A870" s="2"/>
      <c r="B870" s="2"/>
      <c r="I870" s="2"/>
      <c r="J870" s="2"/>
    </row>
    <row r="871" spans="1:10" ht="15.75" customHeight="1" x14ac:dyDescent="0.25">
      <c r="A871" s="2"/>
      <c r="B871" s="2"/>
      <c r="I871" s="2"/>
      <c r="J871" s="2"/>
    </row>
    <row r="872" spans="1:10" ht="15.75" customHeight="1" x14ac:dyDescent="0.25">
      <c r="A872" s="2"/>
      <c r="B872" s="2"/>
      <c r="I872" s="2"/>
      <c r="J872" s="2"/>
    </row>
    <row r="873" spans="1:10" ht="15.75" customHeight="1" x14ac:dyDescent="0.25">
      <c r="A873" s="2"/>
      <c r="B873" s="2"/>
      <c r="I873" s="2"/>
      <c r="J873" s="2"/>
    </row>
    <row r="874" spans="1:10" ht="15.75" customHeight="1" x14ac:dyDescent="0.25">
      <c r="A874" s="2"/>
      <c r="B874" s="2"/>
      <c r="I874" s="2"/>
      <c r="J874" s="2"/>
    </row>
    <row r="875" spans="1:10" ht="15.75" customHeight="1" x14ac:dyDescent="0.25">
      <c r="A875" s="2"/>
      <c r="B875" s="2"/>
      <c r="I875" s="2"/>
      <c r="J875" s="2"/>
    </row>
    <row r="876" spans="1:10" ht="15.75" customHeight="1" x14ac:dyDescent="0.25">
      <c r="A876" s="2"/>
      <c r="B876" s="2"/>
      <c r="I876" s="2"/>
      <c r="J876" s="2"/>
    </row>
    <row r="877" spans="1:10" ht="15.75" customHeight="1" x14ac:dyDescent="0.25">
      <c r="A877" s="2"/>
      <c r="B877" s="2"/>
      <c r="I877" s="2"/>
      <c r="J877" s="2"/>
    </row>
    <row r="878" spans="1:10" ht="15.75" customHeight="1" x14ac:dyDescent="0.25">
      <c r="A878" s="2"/>
      <c r="B878" s="2"/>
      <c r="I878" s="2"/>
      <c r="J878" s="2"/>
    </row>
    <row r="879" spans="1:10" ht="15.75" customHeight="1" x14ac:dyDescent="0.25">
      <c r="A879" s="2"/>
      <c r="B879" s="2"/>
      <c r="I879" s="2"/>
      <c r="J879" s="2"/>
    </row>
    <row r="880" spans="1:10" ht="15.75" customHeight="1" x14ac:dyDescent="0.25">
      <c r="A880" s="2"/>
      <c r="B880" s="2"/>
      <c r="I880" s="2"/>
      <c r="J880" s="2"/>
    </row>
    <row r="881" spans="1:10" ht="15.75" customHeight="1" x14ac:dyDescent="0.25">
      <c r="A881" s="2"/>
      <c r="B881" s="2"/>
      <c r="I881" s="2"/>
      <c r="J881" s="2"/>
    </row>
    <row r="882" spans="1:10" ht="15.75" customHeight="1" x14ac:dyDescent="0.25">
      <c r="A882" s="2"/>
      <c r="B882" s="2"/>
      <c r="I882" s="2"/>
      <c r="J882" s="2"/>
    </row>
    <row r="883" spans="1:10" ht="15.75" customHeight="1" x14ac:dyDescent="0.25">
      <c r="A883" s="2"/>
      <c r="B883" s="2"/>
      <c r="I883" s="2"/>
      <c r="J883" s="2"/>
    </row>
    <row r="884" spans="1:10" ht="15.75" customHeight="1" x14ac:dyDescent="0.25">
      <c r="A884" s="2"/>
      <c r="B884" s="2"/>
      <c r="I884" s="2"/>
      <c r="J884" s="2"/>
    </row>
    <row r="885" spans="1:10" ht="15.75" customHeight="1" x14ac:dyDescent="0.25">
      <c r="A885" s="2"/>
      <c r="B885" s="2"/>
      <c r="I885" s="2"/>
      <c r="J885" s="2"/>
    </row>
    <row r="886" spans="1:10" ht="15.75" customHeight="1" x14ac:dyDescent="0.25">
      <c r="A886" s="2"/>
      <c r="B886" s="2"/>
      <c r="I886" s="2"/>
      <c r="J886" s="2"/>
    </row>
    <row r="887" spans="1:10" ht="15.75" customHeight="1" x14ac:dyDescent="0.25">
      <c r="A887" s="2"/>
      <c r="B887" s="2"/>
      <c r="I887" s="2"/>
      <c r="J887" s="2"/>
    </row>
    <row r="888" spans="1:10" ht="15.75" customHeight="1" x14ac:dyDescent="0.25">
      <c r="A888" s="2"/>
      <c r="B888" s="2"/>
      <c r="I888" s="2"/>
      <c r="J888" s="2"/>
    </row>
    <row r="889" spans="1:10" ht="15.75" customHeight="1" x14ac:dyDescent="0.25">
      <c r="A889" s="2"/>
      <c r="B889" s="2"/>
      <c r="I889" s="2"/>
      <c r="J889" s="2"/>
    </row>
    <row r="890" spans="1:10" ht="15.75" customHeight="1" x14ac:dyDescent="0.25">
      <c r="A890" s="2"/>
      <c r="B890" s="2"/>
      <c r="I890" s="2"/>
      <c r="J890" s="2"/>
    </row>
    <row r="891" spans="1:10" ht="15.75" customHeight="1" x14ac:dyDescent="0.25">
      <c r="A891" s="2"/>
      <c r="B891" s="2"/>
      <c r="I891" s="2"/>
      <c r="J891" s="2"/>
    </row>
    <row r="892" spans="1:10" ht="15.75" customHeight="1" x14ac:dyDescent="0.25">
      <c r="A892" s="2"/>
      <c r="B892" s="2"/>
      <c r="I892" s="2"/>
      <c r="J892" s="2"/>
    </row>
    <row r="893" spans="1:10" ht="15.75" customHeight="1" x14ac:dyDescent="0.25">
      <c r="A893" s="2"/>
      <c r="B893" s="2"/>
      <c r="I893" s="2"/>
      <c r="J893" s="2"/>
    </row>
    <row r="894" spans="1:10" ht="15.75" customHeight="1" x14ac:dyDescent="0.25">
      <c r="A894" s="2"/>
      <c r="B894" s="2"/>
      <c r="I894" s="2"/>
      <c r="J894" s="2"/>
    </row>
    <row r="895" spans="1:10" ht="15.75" customHeight="1" x14ac:dyDescent="0.25">
      <c r="A895" s="2"/>
      <c r="B895" s="2"/>
      <c r="I895" s="2"/>
      <c r="J895" s="2"/>
    </row>
    <row r="896" spans="1:10" ht="15.75" customHeight="1" x14ac:dyDescent="0.25">
      <c r="A896" s="2"/>
      <c r="B896" s="2"/>
      <c r="I896" s="2"/>
      <c r="J896" s="2"/>
    </row>
    <row r="897" spans="1:10" ht="15.75" customHeight="1" x14ac:dyDescent="0.25">
      <c r="A897" s="2"/>
      <c r="B897" s="2"/>
      <c r="I897" s="2"/>
      <c r="J897" s="2"/>
    </row>
    <row r="898" spans="1:10" ht="15.75" customHeight="1" x14ac:dyDescent="0.25">
      <c r="A898" s="2"/>
      <c r="B898" s="2"/>
      <c r="I898" s="2"/>
      <c r="J898" s="2"/>
    </row>
    <row r="899" spans="1:10" ht="15.75" customHeight="1" x14ac:dyDescent="0.25">
      <c r="A899" s="2"/>
      <c r="B899" s="2"/>
      <c r="I899" s="2"/>
      <c r="J899" s="2"/>
    </row>
    <row r="900" spans="1:10" ht="15.75" customHeight="1" x14ac:dyDescent="0.25">
      <c r="A900" s="2"/>
      <c r="B900" s="2"/>
      <c r="I900" s="2"/>
      <c r="J900" s="2"/>
    </row>
    <row r="901" spans="1:10" ht="15.75" customHeight="1" x14ac:dyDescent="0.25">
      <c r="A901" s="2"/>
      <c r="B901" s="2"/>
      <c r="I901" s="2"/>
      <c r="J901" s="2"/>
    </row>
    <row r="902" spans="1:10" ht="15.75" customHeight="1" x14ac:dyDescent="0.25">
      <c r="A902" s="2"/>
      <c r="B902" s="2"/>
      <c r="I902" s="2"/>
      <c r="J902" s="2"/>
    </row>
    <row r="903" spans="1:10" ht="15.75" customHeight="1" x14ac:dyDescent="0.25">
      <c r="A903" s="2"/>
      <c r="B903" s="2"/>
      <c r="I903" s="2"/>
      <c r="J903" s="2"/>
    </row>
    <row r="904" spans="1:10" ht="15.75" customHeight="1" x14ac:dyDescent="0.25">
      <c r="A904" s="2"/>
      <c r="B904" s="2"/>
      <c r="I904" s="2"/>
      <c r="J904" s="2"/>
    </row>
    <row r="905" spans="1:10" ht="15.75" customHeight="1" x14ac:dyDescent="0.25">
      <c r="A905" s="2"/>
      <c r="B905" s="2"/>
      <c r="I905" s="2"/>
      <c r="J905" s="2"/>
    </row>
    <row r="906" spans="1:10" ht="15.75" customHeight="1" x14ac:dyDescent="0.25">
      <c r="A906" s="2"/>
      <c r="B906" s="2"/>
      <c r="I906" s="2"/>
      <c r="J906" s="2"/>
    </row>
    <row r="907" spans="1:10" ht="15.75" customHeight="1" x14ac:dyDescent="0.25">
      <c r="A907" s="2"/>
      <c r="B907" s="2"/>
      <c r="I907" s="2"/>
      <c r="J907" s="2"/>
    </row>
    <row r="908" spans="1:10" ht="15.75" customHeight="1" x14ac:dyDescent="0.25">
      <c r="A908" s="2"/>
      <c r="B908" s="2"/>
      <c r="I908" s="2"/>
      <c r="J908" s="2"/>
    </row>
    <row r="909" spans="1:10" ht="15.75" customHeight="1" x14ac:dyDescent="0.25">
      <c r="A909" s="2"/>
      <c r="B909" s="2"/>
      <c r="I909" s="2"/>
      <c r="J909" s="2"/>
    </row>
    <row r="910" spans="1:10" ht="15.75" customHeight="1" x14ac:dyDescent="0.25">
      <c r="A910" s="2"/>
      <c r="B910" s="2"/>
      <c r="I910" s="2"/>
      <c r="J910" s="2"/>
    </row>
    <row r="911" spans="1:10" ht="15.75" customHeight="1" x14ac:dyDescent="0.25">
      <c r="A911" s="2"/>
      <c r="B911" s="2"/>
      <c r="I911" s="2"/>
      <c r="J911" s="2"/>
    </row>
    <row r="912" spans="1:10" ht="15.75" customHeight="1" x14ac:dyDescent="0.25">
      <c r="A912" s="2"/>
      <c r="B912" s="2"/>
      <c r="I912" s="2"/>
      <c r="J912" s="2"/>
    </row>
    <row r="913" spans="1:10" ht="15.75" customHeight="1" x14ac:dyDescent="0.25">
      <c r="A913" s="2"/>
      <c r="B913" s="2"/>
      <c r="I913" s="2"/>
      <c r="J913" s="2"/>
    </row>
    <row r="914" spans="1:10" ht="15.75" customHeight="1" x14ac:dyDescent="0.25">
      <c r="A914" s="2"/>
      <c r="B914" s="2"/>
      <c r="I914" s="2"/>
      <c r="J914" s="2"/>
    </row>
    <row r="915" spans="1:10" ht="15.75" customHeight="1" x14ac:dyDescent="0.25">
      <c r="A915" s="2"/>
      <c r="B915" s="2"/>
      <c r="I915" s="2"/>
      <c r="J915" s="2"/>
    </row>
    <row r="916" spans="1:10" ht="15.75" customHeight="1" x14ac:dyDescent="0.25">
      <c r="A916" s="2"/>
      <c r="B916" s="2"/>
      <c r="I916" s="2"/>
      <c r="J916" s="2"/>
    </row>
    <row r="917" spans="1:10" ht="15.75" customHeight="1" x14ac:dyDescent="0.25">
      <c r="A917" s="2"/>
      <c r="B917" s="2"/>
      <c r="I917" s="2"/>
      <c r="J917" s="2"/>
    </row>
    <row r="918" spans="1:10" ht="15.75" customHeight="1" x14ac:dyDescent="0.25">
      <c r="A918" s="2"/>
      <c r="B918" s="2"/>
      <c r="I918" s="2"/>
      <c r="J918" s="2"/>
    </row>
    <row r="919" spans="1:10" ht="15.75" customHeight="1" x14ac:dyDescent="0.25">
      <c r="A919" s="2"/>
      <c r="B919" s="2"/>
      <c r="I919" s="2"/>
      <c r="J919" s="2"/>
    </row>
    <row r="920" spans="1:10" ht="15.75" customHeight="1" x14ac:dyDescent="0.25">
      <c r="A920" s="2"/>
      <c r="B920" s="2"/>
      <c r="I920" s="2"/>
      <c r="J920" s="2"/>
    </row>
    <row r="921" spans="1:10" ht="15.75" customHeight="1" x14ac:dyDescent="0.25">
      <c r="A921" s="2"/>
      <c r="B921" s="2"/>
      <c r="I921" s="2"/>
      <c r="J921" s="2"/>
    </row>
    <row r="922" spans="1:10" ht="15.75" customHeight="1" x14ac:dyDescent="0.25">
      <c r="A922" s="2"/>
      <c r="B922" s="2"/>
      <c r="I922" s="2"/>
      <c r="J922" s="2"/>
    </row>
    <row r="923" spans="1:10" ht="15.75" customHeight="1" x14ac:dyDescent="0.25">
      <c r="A923" s="2"/>
      <c r="B923" s="2"/>
      <c r="I923" s="2"/>
      <c r="J923" s="2"/>
    </row>
    <row r="924" spans="1:10" ht="15.75" customHeight="1" x14ac:dyDescent="0.25">
      <c r="A924" s="2"/>
      <c r="B924" s="2"/>
      <c r="I924" s="2"/>
      <c r="J924" s="2"/>
    </row>
    <row r="925" spans="1:10" ht="15.75" customHeight="1" x14ac:dyDescent="0.25">
      <c r="A925" s="2"/>
      <c r="B925" s="2"/>
      <c r="I925" s="2"/>
      <c r="J925" s="2"/>
    </row>
    <row r="926" spans="1:10" ht="15.75" customHeight="1" x14ac:dyDescent="0.25">
      <c r="A926" s="2"/>
      <c r="B926" s="2"/>
      <c r="I926" s="2"/>
      <c r="J926" s="2"/>
    </row>
    <row r="927" spans="1:10" ht="15.75" customHeight="1" x14ac:dyDescent="0.25">
      <c r="A927" s="2"/>
      <c r="B927" s="2"/>
      <c r="I927" s="2"/>
      <c r="J927" s="2"/>
    </row>
    <row r="928" spans="1:10" ht="15.75" customHeight="1" x14ac:dyDescent="0.25">
      <c r="A928" s="2"/>
      <c r="B928" s="2"/>
      <c r="I928" s="2"/>
      <c r="J928" s="2"/>
    </row>
    <row r="929" spans="1:10" ht="15.75" customHeight="1" x14ac:dyDescent="0.25">
      <c r="A929" s="2"/>
      <c r="B929" s="2"/>
      <c r="I929" s="2"/>
      <c r="J929" s="2"/>
    </row>
    <row r="930" spans="1:10" ht="15.75" customHeight="1" x14ac:dyDescent="0.25">
      <c r="A930" s="2"/>
      <c r="B930" s="2"/>
      <c r="I930" s="2"/>
      <c r="J930" s="2"/>
    </row>
    <row r="931" spans="1:10" ht="15.75" customHeight="1" x14ac:dyDescent="0.25">
      <c r="A931" s="2"/>
      <c r="B931" s="2"/>
      <c r="I931" s="2"/>
      <c r="J931" s="2"/>
    </row>
    <row r="932" spans="1:10" ht="15.75" customHeight="1" x14ac:dyDescent="0.25">
      <c r="A932" s="2"/>
      <c r="B932" s="2"/>
      <c r="I932" s="2"/>
      <c r="J932" s="2"/>
    </row>
    <row r="933" spans="1:10" ht="15.75" customHeight="1" x14ac:dyDescent="0.25">
      <c r="A933" s="2"/>
      <c r="B933" s="2"/>
      <c r="I933" s="2"/>
      <c r="J933" s="2"/>
    </row>
    <row r="934" spans="1:10" ht="15.75" customHeight="1" x14ac:dyDescent="0.25">
      <c r="A934" s="2"/>
      <c r="B934" s="2"/>
      <c r="I934" s="2"/>
      <c r="J934" s="2"/>
    </row>
    <row r="935" spans="1:10" ht="15.75" customHeight="1" x14ac:dyDescent="0.25">
      <c r="A935" s="2"/>
      <c r="B935" s="2"/>
      <c r="I935" s="2"/>
      <c r="J935" s="2"/>
    </row>
    <row r="936" spans="1:10" ht="15.75" customHeight="1" x14ac:dyDescent="0.25">
      <c r="A936" s="2"/>
      <c r="B936" s="2"/>
      <c r="I936" s="2"/>
      <c r="J936" s="2"/>
    </row>
    <row r="937" spans="1:10" ht="15.75" customHeight="1" x14ac:dyDescent="0.25">
      <c r="A937" s="2"/>
      <c r="B937" s="2"/>
      <c r="I937" s="2"/>
      <c r="J937" s="2"/>
    </row>
    <row r="938" spans="1:10" ht="15.75" customHeight="1" x14ac:dyDescent="0.25">
      <c r="A938" s="2"/>
      <c r="B938" s="2"/>
      <c r="I938" s="2"/>
      <c r="J938" s="2"/>
    </row>
    <row r="939" spans="1:10" ht="15.75" customHeight="1" x14ac:dyDescent="0.25">
      <c r="A939" s="2"/>
      <c r="B939" s="2"/>
      <c r="I939" s="2"/>
      <c r="J939" s="2"/>
    </row>
    <row r="940" spans="1:10" ht="15.75" customHeight="1" x14ac:dyDescent="0.25">
      <c r="A940" s="2"/>
      <c r="B940" s="2"/>
      <c r="I940" s="2"/>
      <c r="J940" s="2"/>
    </row>
    <row r="941" spans="1:10" ht="15.75" customHeight="1" x14ac:dyDescent="0.25">
      <c r="A941" s="2"/>
      <c r="B941" s="2"/>
      <c r="I941" s="2"/>
      <c r="J941" s="2"/>
    </row>
    <row r="942" spans="1:10" ht="15.75" customHeight="1" x14ac:dyDescent="0.25">
      <c r="A942" s="2"/>
      <c r="B942" s="2"/>
      <c r="I942" s="2"/>
      <c r="J942" s="2"/>
    </row>
    <row r="943" spans="1:10" ht="15.75" customHeight="1" x14ac:dyDescent="0.25">
      <c r="A943" s="2"/>
      <c r="B943" s="2"/>
      <c r="I943" s="2"/>
      <c r="J943" s="2"/>
    </row>
    <row r="944" spans="1:10" ht="15.75" customHeight="1" x14ac:dyDescent="0.25">
      <c r="A944" s="2"/>
      <c r="B944" s="2"/>
      <c r="I944" s="2"/>
      <c r="J944" s="2"/>
    </row>
    <row r="945" spans="1:10" ht="15.75" customHeight="1" x14ac:dyDescent="0.25">
      <c r="A945" s="2"/>
      <c r="B945" s="2"/>
      <c r="I945" s="2"/>
      <c r="J945" s="2"/>
    </row>
    <row r="946" spans="1:10" ht="15.75" customHeight="1" x14ac:dyDescent="0.25">
      <c r="A946" s="2"/>
      <c r="B946" s="2"/>
      <c r="I946" s="2"/>
      <c r="J946" s="2"/>
    </row>
    <row r="947" spans="1:10" ht="15.75" customHeight="1" x14ac:dyDescent="0.25">
      <c r="A947" s="2"/>
      <c r="B947" s="2"/>
      <c r="I947" s="2"/>
      <c r="J947" s="2"/>
    </row>
    <row r="948" spans="1:10" ht="15.75" customHeight="1" x14ac:dyDescent="0.25">
      <c r="A948" s="2"/>
      <c r="B948" s="2"/>
      <c r="I948" s="2"/>
      <c r="J948" s="2"/>
    </row>
    <row r="949" spans="1:10" ht="15.75" customHeight="1" x14ac:dyDescent="0.25">
      <c r="A949" s="2"/>
      <c r="B949" s="2"/>
      <c r="I949" s="2"/>
      <c r="J949" s="2"/>
    </row>
    <row r="950" spans="1:10" ht="15.75" customHeight="1" x14ac:dyDescent="0.25">
      <c r="A950" s="2"/>
      <c r="B950" s="2"/>
      <c r="I950" s="2"/>
      <c r="J950" s="2"/>
    </row>
    <row r="951" spans="1:10" ht="15.75" customHeight="1" x14ac:dyDescent="0.25">
      <c r="A951" s="2"/>
      <c r="B951" s="2"/>
      <c r="I951" s="2"/>
      <c r="J951" s="2"/>
    </row>
    <row r="952" spans="1:10" ht="15.75" customHeight="1" x14ac:dyDescent="0.25">
      <c r="A952" s="2"/>
      <c r="B952" s="2"/>
      <c r="I952" s="2"/>
      <c r="J952" s="2"/>
    </row>
    <row r="953" spans="1:10" ht="15.75" customHeight="1" x14ac:dyDescent="0.25">
      <c r="A953" s="2"/>
      <c r="B953" s="2"/>
      <c r="I953" s="2"/>
      <c r="J953" s="2"/>
    </row>
    <row r="954" spans="1:10" ht="15.75" customHeight="1" x14ac:dyDescent="0.25">
      <c r="A954" s="2"/>
      <c r="B954" s="2"/>
      <c r="I954" s="2"/>
      <c r="J954" s="2"/>
    </row>
    <row r="955" spans="1:10" ht="15.75" customHeight="1" x14ac:dyDescent="0.25">
      <c r="A955" s="2"/>
      <c r="B955" s="2"/>
      <c r="I955" s="2"/>
      <c r="J955" s="2"/>
    </row>
    <row r="956" spans="1:10" ht="15.75" customHeight="1" x14ac:dyDescent="0.25">
      <c r="A956" s="2"/>
      <c r="B956" s="2"/>
      <c r="I956" s="2"/>
      <c r="J956" s="2"/>
    </row>
    <row r="957" spans="1:10" ht="15.75" customHeight="1" x14ac:dyDescent="0.25">
      <c r="A957" s="2"/>
      <c r="B957" s="2"/>
      <c r="I957" s="2"/>
      <c r="J957" s="2"/>
    </row>
    <row r="958" spans="1:10" ht="15.75" customHeight="1" x14ac:dyDescent="0.25">
      <c r="A958" s="2"/>
      <c r="B958" s="2"/>
      <c r="I958" s="2"/>
      <c r="J958" s="2"/>
    </row>
    <row r="959" spans="1:10" ht="15.75" customHeight="1" x14ac:dyDescent="0.25">
      <c r="A959" s="2"/>
      <c r="B959" s="2"/>
      <c r="I959" s="2"/>
      <c r="J959" s="2"/>
    </row>
    <row r="960" spans="1:10" ht="15.75" customHeight="1" x14ac:dyDescent="0.25">
      <c r="A960" s="2"/>
      <c r="B960" s="2"/>
      <c r="I960" s="2"/>
      <c r="J960" s="2"/>
    </row>
    <row r="961" spans="1:10" ht="15.75" customHeight="1" x14ac:dyDescent="0.25">
      <c r="A961" s="2"/>
      <c r="B961" s="2"/>
      <c r="I961" s="2"/>
      <c r="J961" s="2"/>
    </row>
    <row r="962" spans="1:10" ht="15.75" customHeight="1" x14ac:dyDescent="0.25">
      <c r="A962" s="2"/>
      <c r="B962" s="2"/>
      <c r="I962" s="2"/>
      <c r="J962" s="2"/>
    </row>
    <row r="963" spans="1:10" ht="15.75" customHeight="1" x14ac:dyDescent="0.25">
      <c r="A963" s="2"/>
      <c r="B963" s="2"/>
      <c r="I963" s="2"/>
      <c r="J963" s="2"/>
    </row>
    <row r="964" spans="1:10" ht="15.75" customHeight="1" x14ac:dyDescent="0.25">
      <c r="A964" s="2"/>
      <c r="B964" s="2"/>
      <c r="I964" s="2"/>
      <c r="J964" s="2"/>
    </row>
    <row r="965" spans="1:10" ht="15.75" customHeight="1" x14ac:dyDescent="0.25">
      <c r="A965" s="2"/>
      <c r="B965" s="2"/>
      <c r="I965" s="2"/>
      <c r="J965" s="2"/>
    </row>
    <row r="966" spans="1:10" ht="15.75" customHeight="1" x14ac:dyDescent="0.25">
      <c r="A966" s="2"/>
      <c r="B966" s="2"/>
      <c r="I966" s="2"/>
      <c r="J966" s="2"/>
    </row>
    <row r="967" spans="1:10" ht="15.75" customHeight="1" x14ac:dyDescent="0.25">
      <c r="A967" s="2"/>
      <c r="B967" s="2"/>
      <c r="I967" s="2"/>
      <c r="J967" s="2"/>
    </row>
    <row r="968" spans="1:10" ht="15.75" customHeight="1" x14ac:dyDescent="0.25">
      <c r="A968" s="2"/>
      <c r="B968" s="2"/>
      <c r="I968" s="2"/>
      <c r="J968" s="2"/>
    </row>
    <row r="969" spans="1:10" ht="15.75" customHeight="1" x14ac:dyDescent="0.25">
      <c r="A969" s="2"/>
      <c r="B969" s="2"/>
      <c r="I969" s="2"/>
      <c r="J969" s="2"/>
    </row>
    <row r="970" spans="1:10" ht="15.75" customHeight="1" x14ac:dyDescent="0.25">
      <c r="A970" s="2"/>
      <c r="B970" s="2"/>
      <c r="I970" s="2"/>
      <c r="J970" s="2"/>
    </row>
    <row r="971" spans="1:10" ht="15.75" customHeight="1" x14ac:dyDescent="0.25">
      <c r="A971" s="2"/>
      <c r="B971" s="2"/>
      <c r="I971" s="2"/>
      <c r="J971" s="2"/>
    </row>
    <row r="972" spans="1:10" ht="15.75" customHeight="1" x14ac:dyDescent="0.25">
      <c r="A972" s="2"/>
      <c r="B972" s="2"/>
      <c r="I972" s="2"/>
      <c r="J972" s="2"/>
    </row>
    <row r="973" spans="1:10" ht="15.75" customHeight="1" x14ac:dyDescent="0.25">
      <c r="A973" s="2"/>
      <c r="B973" s="2"/>
      <c r="I973" s="2"/>
      <c r="J973" s="2"/>
    </row>
    <row r="974" spans="1:10" ht="15.75" customHeight="1" x14ac:dyDescent="0.25">
      <c r="A974" s="2"/>
      <c r="B974" s="2"/>
      <c r="I974" s="2"/>
      <c r="J974" s="2"/>
    </row>
    <row r="975" spans="1:10" ht="15.75" customHeight="1" x14ac:dyDescent="0.25">
      <c r="A975" s="2"/>
      <c r="B975" s="2"/>
      <c r="I975" s="2"/>
      <c r="J975" s="2"/>
    </row>
    <row r="976" spans="1:10" ht="15.75" customHeight="1" x14ac:dyDescent="0.25">
      <c r="A976" s="2"/>
      <c r="B976" s="2"/>
      <c r="I976" s="2"/>
      <c r="J976" s="2"/>
    </row>
    <row r="977" spans="1:10" ht="15.75" customHeight="1" x14ac:dyDescent="0.25">
      <c r="A977" s="2"/>
      <c r="B977" s="2"/>
      <c r="I977" s="2"/>
      <c r="J977" s="2"/>
    </row>
    <row r="978" spans="1:10" ht="15.75" customHeight="1" x14ac:dyDescent="0.25">
      <c r="A978" s="2"/>
      <c r="B978" s="2"/>
      <c r="I978" s="2"/>
      <c r="J978" s="2"/>
    </row>
    <row r="979" spans="1:10" ht="15.75" customHeight="1" x14ac:dyDescent="0.25">
      <c r="A979" s="2"/>
      <c r="B979" s="2"/>
      <c r="I979" s="2"/>
      <c r="J979" s="2"/>
    </row>
    <row r="980" spans="1:10" ht="15.75" customHeight="1" x14ac:dyDescent="0.25">
      <c r="A980" s="2"/>
      <c r="B980" s="2"/>
      <c r="I980" s="2"/>
      <c r="J980" s="2"/>
    </row>
    <row r="981" spans="1:10" ht="15.75" customHeight="1" x14ac:dyDescent="0.25">
      <c r="A981" s="2"/>
      <c r="B981" s="2"/>
      <c r="I981" s="2"/>
      <c r="J981" s="2"/>
    </row>
    <row r="982" spans="1:10" ht="15.75" customHeight="1" x14ac:dyDescent="0.25">
      <c r="A982" s="2"/>
      <c r="B982" s="2"/>
      <c r="I982" s="2"/>
      <c r="J982" s="2"/>
    </row>
    <row r="983" spans="1:10" ht="15.75" customHeight="1" x14ac:dyDescent="0.25">
      <c r="A983" s="2"/>
      <c r="B983" s="2"/>
      <c r="I983" s="2"/>
      <c r="J983" s="2"/>
    </row>
    <row r="984" spans="1:10" ht="15.75" customHeight="1" x14ac:dyDescent="0.25">
      <c r="A984" s="2"/>
      <c r="B984" s="2"/>
      <c r="I984" s="2"/>
      <c r="J984" s="2"/>
    </row>
    <row r="985" spans="1:10" ht="15.75" customHeight="1" x14ac:dyDescent="0.25">
      <c r="A985" s="2"/>
      <c r="B985" s="2"/>
      <c r="I985" s="2"/>
      <c r="J985" s="2"/>
    </row>
    <row r="986" spans="1:10" ht="15.75" customHeight="1" x14ac:dyDescent="0.25">
      <c r="A986" s="2"/>
      <c r="B986" s="2"/>
      <c r="I986" s="2"/>
      <c r="J986" s="2"/>
    </row>
    <row r="987" spans="1:10" ht="15.75" customHeight="1" x14ac:dyDescent="0.25">
      <c r="A987" s="2"/>
      <c r="B987" s="2"/>
      <c r="I987" s="2"/>
      <c r="J987" s="2"/>
    </row>
    <row r="988" spans="1:10" ht="15.75" customHeight="1" x14ac:dyDescent="0.25">
      <c r="A988" s="2"/>
      <c r="B988" s="2"/>
      <c r="I988" s="2"/>
      <c r="J988" s="2"/>
    </row>
    <row r="989" spans="1:10" ht="15.75" customHeight="1" x14ac:dyDescent="0.25">
      <c r="A989" s="2"/>
      <c r="B989" s="2"/>
      <c r="I989" s="2"/>
      <c r="J989" s="2"/>
    </row>
    <row r="990" spans="1:10" ht="15.75" customHeight="1" x14ac:dyDescent="0.25">
      <c r="A990" s="2"/>
      <c r="B990" s="2"/>
      <c r="I990" s="2"/>
      <c r="J990" s="2"/>
    </row>
    <row r="991" spans="1:10" ht="15.75" customHeight="1" x14ac:dyDescent="0.25">
      <c r="A991" s="2"/>
      <c r="B991" s="2"/>
      <c r="I991" s="2"/>
      <c r="J991" s="2"/>
    </row>
    <row r="992" spans="1:10" ht="15.75" customHeight="1" x14ac:dyDescent="0.25">
      <c r="A992" s="2"/>
      <c r="B992" s="2"/>
      <c r="I992" s="2"/>
      <c r="J992" s="2"/>
    </row>
    <row r="993" spans="1:10" ht="15.75" customHeight="1" x14ac:dyDescent="0.25">
      <c r="A993" s="2"/>
      <c r="B993" s="2"/>
      <c r="I993" s="2"/>
      <c r="J993" s="2"/>
    </row>
    <row r="994" spans="1:10" ht="15.75" customHeight="1" x14ac:dyDescent="0.25">
      <c r="A994" s="2"/>
      <c r="B994" s="2"/>
      <c r="I994" s="2"/>
      <c r="J994" s="2"/>
    </row>
    <row r="995" spans="1:10" ht="15.75" customHeight="1" x14ac:dyDescent="0.25">
      <c r="A995" s="2"/>
      <c r="B995" s="2"/>
      <c r="I995" s="2"/>
      <c r="J995" s="2"/>
    </row>
    <row r="996" spans="1:10" ht="15.75" customHeight="1" x14ac:dyDescent="0.25">
      <c r="A996" s="2"/>
      <c r="B996" s="2"/>
      <c r="I996" s="2"/>
      <c r="J996" s="2"/>
    </row>
    <row r="997" spans="1:10" ht="15.75" customHeight="1" x14ac:dyDescent="0.25">
      <c r="A997" s="2"/>
      <c r="B997" s="2"/>
      <c r="I997" s="2"/>
      <c r="J997" s="2"/>
    </row>
    <row r="998" spans="1:10" ht="15.75" customHeight="1" x14ac:dyDescent="0.25">
      <c r="A998" s="2"/>
      <c r="B998" s="2"/>
      <c r="I998" s="2"/>
      <c r="J998" s="2"/>
    </row>
    <row r="999" spans="1:10" ht="15.75" customHeight="1" x14ac:dyDescent="0.25">
      <c r="A999" s="2"/>
      <c r="B999" s="2"/>
      <c r="I999" s="2"/>
      <c r="J999" s="2"/>
    </row>
    <row r="1000" spans="1:10" ht="15.75" customHeight="1" x14ac:dyDescent="0.25">
      <c r="A1000" s="2"/>
      <c r="B1000" s="2"/>
      <c r="I1000" s="2"/>
      <c r="J1000" s="2"/>
    </row>
  </sheetData>
  <mergeCells count="5">
    <mergeCell ref="A1:A2"/>
    <mergeCell ref="C1:D1"/>
    <mergeCell ref="E1:F1"/>
    <mergeCell ref="I2:J2"/>
    <mergeCell ref="I5:J5"/>
  </mergeCells>
  <phoneticPr fontId="3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KPSS_test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2021-08-27T21:40:27Z</dcterms:created>
  <dcterms:modified xsi:type="dcterms:W3CDTF">2023-06-21T11:08:46Z</dcterms:modified>
</cp:coreProperties>
</file>